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updateLinks="never" codeName="ThisWorkbook" defaultThemeVersion="124226"/>
  <mc:AlternateContent xmlns:mc="http://schemas.openxmlformats.org/markup-compatibility/2006">
    <mc:Choice Requires="x15">
      <x15ac:absPath xmlns:x15ac="http://schemas.microsoft.com/office/spreadsheetml/2010/11/ac" url="C:\Users\m-hatakeyama\Desktop\改修\実績報告書改修\実績報告書・兵庫県版\"/>
    </mc:Choice>
  </mc:AlternateContent>
  <xr:revisionPtr revIDLastSave="0" documentId="13_ncr:1_{E5A7817F-F5BD-4D33-84F9-020F6B11105C}" xr6:coauthVersionLast="36" xr6:coauthVersionMax="47" xr10:uidLastSave="{00000000-0000-0000-0000-000000000000}"/>
  <bookViews>
    <workbookView xWindow="0" yWindow="0" windowWidth="24195" windowHeight="34095" xr2:uid="{00000000-000D-0000-FFFF-FFFF00000000}"/>
  </bookViews>
  <sheets>
    <sheet name="基本情報入力シート" sheetId="16" r:id="rId1"/>
    <sheet name="別紙様式3-2（交付金）" sheetId="25" r:id="rId2"/>
    <sheet name="【参考】数式用" sheetId="13" state="hidden" r:id="rId3"/>
    <sheet name="別紙様式3-1（交付金）" sheetId="21" r:id="rId4"/>
    <sheet name="Sheet2" sheetId="26" state="hidden" r:id="rId5"/>
  </sheets>
  <externalReferences>
    <externalReference r:id="rId6"/>
  </externalReferences>
  <definedNames>
    <definedName name="_new1" localSheetId="3">[1]数式用!$A$4:$A$27</definedName>
    <definedName name="_new1">【参考】数式用!$A$3:$A$26</definedName>
    <definedName name="erea" localSheetId="2">【参考】数式用!$A$2:$A$26</definedName>
    <definedName name="erea" localSheetId="3">#REF!</definedName>
    <definedName name="new" localSheetId="2">【参考】数式用!$A$3:$A$26</definedName>
    <definedName name="_xlnm.Print_Area" localSheetId="2">【参考】数式用!$A$1:$D$26</definedName>
    <definedName name="_xlnm.Print_Area" localSheetId="0">基本情報入力シート!$A$1:$AA$59</definedName>
    <definedName name="_xlnm.Print_Area" localSheetId="3">'別紙様式3-1（交付金）'!$A$1:$AJ$64</definedName>
    <definedName name="_xlnm.Print_Area" localSheetId="1">'別紙様式3-2（交付金）'!$A$1:$V$30</definedName>
    <definedName name="_xlnm.Print_Titles" localSheetId="1">'別紙様式3-2（交付金）'!$8:$10</definedName>
    <definedName name="サービス名" localSheetId="2">【参考】数式用!$A$2:$A$19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Z40" i="16" l="1"/>
  <c r="AC27" i="21" l="1"/>
  <c r="AA26" i="21" l="1"/>
  <c r="AC26" i="21" l="1"/>
  <c r="AF27" i="21" l="1"/>
  <c r="G11" i="25" l="1"/>
  <c r="G14"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101" i="25"/>
  <c r="F102" i="25"/>
  <c r="F103" i="25"/>
  <c r="F104" i="25"/>
  <c r="F105" i="25"/>
  <c r="F106" i="25"/>
  <c r="F107" i="25"/>
  <c r="F108" i="25"/>
  <c r="F109" i="25"/>
  <c r="F110" i="25"/>
  <c r="F111" i="25"/>
  <c r="F112" i="25"/>
  <c r="F113" i="25"/>
  <c r="F114" i="25"/>
  <c r="F115" i="25"/>
  <c r="F116" i="25"/>
  <c r="F117" i="25"/>
  <c r="F118" i="25"/>
  <c r="F119" i="25"/>
  <c r="F120" i="25"/>
  <c r="F121" i="25"/>
  <c r="F122" i="25"/>
  <c r="F123" i="25"/>
  <c r="F124" i="25"/>
  <c r="F125" i="25"/>
  <c r="F126" i="25"/>
  <c r="F127" i="25"/>
  <c r="F128" i="25"/>
  <c r="F129" i="25"/>
  <c r="F130" i="25"/>
  <c r="F131" i="25"/>
  <c r="F132" i="25"/>
  <c r="F133" i="25"/>
  <c r="F134" i="25"/>
  <c r="F135" i="25"/>
  <c r="F136" i="25"/>
  <c r="F137" i="25"/>
  <c r="F138" i="25"/>
  <c r="F139" i="25"/>
  <c r="F140" i="25"/>
  <c r="F141" i="25"/>
  <c r="F142" i="25"/>
  <c r="F143" i="25"/>
  <c r="F144" i="25"/>
  <c r="F145" i="25"/>
  <c r="F146" i="25"/>
  <c r="F147" i="25"/>
  <c r="F148" i="25"/>
  <c r="F149" i="25"/>
  <c r="F150" i="25"/>
  <c r="F151" i="25"/>
  <c r="F152" i="25"/>
  <c r="F153" i="25"/>
  <c r="F154" i="25"/>
  <c r="F155" i="25"/>
  <c r="F156" i="25"/>
  <c r="F157" i="25"/>
  <c r="F158" i="25"/>
  <c r="F159" i="25"/>
  <c r="F160" i="25"/>
  <c r="F161" i="25"/>
  <c r="F162" i="25"/>
  <c r="F163" i="25"/>
  <c r="F164" i="25"/>
  <c r="F165" i="25"/>
  <c r="F166" i="25"/>
  <c r="F167" i="25"/>
  <c r="F168" i="25"/>
  <c r="F169" i="25"/>
  <c r="F170" i="25"/>
  <c r="F171" i="25"/>
  <c r="F172" i="25"/>
  <c r="F173" i="25"/>
  <c r="F174" i="25"/>
  <c r="F175" i="25"/>
  <c r="F176" i="25"/>
  <c r="F177" i="25"/>
  <c r="F178" i="25"/>
  <c r="F179" i="25"/>
  <c r="F180" i="25"/>
  <c r="F181" i="25"/>
  <c r="F182" i="25"/>
  <c r="F183" i="25"/>
  <c r="F184" i="25"/>
  <c r="F185" i="25"/>
  <c r="F186" i="25"/>
  <c r="F187" i="25"/>
  <c r="F188" i="25"/>
  <c r="F189" i="25"/>
  <c r="F190" i="25"/>
  <c r="F191" i="25"/>
  <c r="F192" i="25"/>
  <c r="F193" i="25"/>
  <c r="F194" i="25"/>
  <c r="F195" i="25"/>
  <c r="F196" i="25"/>
  <c r="F197" i="25"/>
  <c r="F198" i="25"/>
  <c r="F199" i="25"/>
  <c r="F200" i="25"/>
  <c r="F201" i="25"/>
  <c r="F202" i="25"/>
  <c r="F203" i="25"/>
  <c r="F204" i="25"/>
  <c r="F205" i="25"/>
  <c r="F206" i="25"/>
  <c r="F207" i="25"/>
  <c r="F208" i="25"/>
  <c r="F209" i="25"/>
  <c r="F210" i="25"/>
  <c r="F5" i="25"/>
  <c r="A209" i="25"/>
  <c r="B209" i="25"/>
  <c r="C209" i="25"/>
  <c r="D209" i="25"/>
  <c r="E209" i="25"/>
  <c r="G209" i="25"/>
  <c r="R209" i="25"/>
  <c r="V209" i="25"/>
  <c r="W209" i="25"/>
  <c r="A210" i="25"/>
  <c r="B210" i="25"/>
  <c r="C210" i="25"/>
  <c r="D210" i="25"/>
  <c r="E210" i="25"/>
  <c r="G210" i="25"/>
  <c r="R210" i="25"/>
  <c r="V210" i="25"/>
  <c r="W210" i="25"/>
  <c r="A181" i="25"/>
  <c r="B181" i="25"/>
  <c r="C181" i="25"/>
  <c r="D181" i="25"/>
  <c r="E181" i="25"/>
  <c r="G181" i="25"/>
  <c r="R181" i="25"/>
  <c r="V181" i="25"/>
  <c r="W181" i="25"/>
  <c r="A182" i="25"/>
  <c r="B182" i="25"/>
  <c r="C182" i="25"/>
  <c r="D182" i="25"/>
  <c r="E182" i="25"/>
  <c r="G182" i="25"/>
  <c r="R182" i="25"/>
  <c r="V182" i="25"/>
  <c r="W182" i="25"/>
  <c r="A183" i="25"/>
  <c r="B183" i="25"/>
  <c r="C183" i="25"/>
  <c r="D183" i="25"/>
  <c r="E183" i="25"/>
  <c r="G183" i="25"/>
  <c r="R183" i="25"/>
  <c r="V183" i="25"/>
  <c r="W183" i="25"/>
  <c r="A184" i="25"/>
  <c r="B184" i="25"/>
  <c r="C184" i="25"/>
  <c r="D184" i="25"/>
  <c r="E184" i="25"/>
  <c r="G184" i="25"/>
  <c r="R184" i="25"/>
  <c r="V184" i="25"/>
  <c r="W184" i="25"/>
  <c r="A185" i="25"/>
  <c r="B185" i="25"/>
  <c r="C185" i="25"/>
  <c r="D185" i="25"/>
  <c r="E185" i="25"/>
  <c r="G185" i="25"/>
  <c r="R185" i="25"/>
  <c r="V185" i="25"/>
  <c r="W185" i="25"/>
  <c r="A186" i="25"/>
  <c r="B186" i="25"/>
  <c r="C186" i="25"/>
  <c r="D186" i="25"/>
  <c r="E186" i="25"/>
  <c r="G186" i="25"/>
  <c r="R186" i="25"/>
  <c r="V186" i="25"/>
  <c r="W186" i="25"/>
  <c r="A187" i="25"/>
  <c r="B187" i="25"/>
  <c r="C187" i="25"/>
  <c r="D187" i="25"/>
  <c r="E187" i="25"/>
  <c r="G187" i="25"/>
  <c r="R187" i="25"/>
  <c r="V187" i="25"/>
  <c r="W187" i="25"/>
  <c r="A188" i="25"/>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B188" i="25"/>
  <c r="C188" i="25"/>
  <c r="D188" i="25"/>
  <c r="E188" i="25"/>
  <c r="G188" i="25"/>
  <c r="R188" i="25"/>
  <c r="V188" i="25"/>
  <c r="W188" i="25"/>
  <c r="B189" i="25"/>
  <c r="C189" i="25"/>
  <c r="D189" i="25"/>
  <c r="E189" i="25"/>
  <c r="G189" i="25"/>
  <c r="R189" i="25"/>
  <c r="V189" i="25"/>
  <c r="W189" i="25"/>
  <c r="B190" i="25"/>
  <c r="C190" i="25"/>
  <c r="D190" i="25"/>
  <c r="E190" i="25"/>
  <c r="G190" i="25"/>
  <c r="R190" i="25"/>
  <c r="V190" i="25"/>
  <c r="W190" i="25"/>
  <c r="B191" i="25"/>
  <c r="C191" i="25"/>
  <c r="D191" i="25"/>
  <c r="E191" i="25"/>
  <c r="G191" i="25"/>
  <c r="R191" i="25"/>
  <c r="V191" i="25"/>
  <c r="W191" i="25"/>
  <c r="B192" i="25"/>
  <c r="C192" i="25"/>
  <c r="D192" i="25"/>
  <c r="E192" i="25"/>
  <c r="G192" i="25"/>
  <c r="R192" i="25"/>
  <c r="V192" i="25"/>
  <c r="W192" i="25"/>
  <c r="B193" i="25"/>
  <c r="C193" i="25"/>
  <c r="D193" i="25"/>
  <c r="E193" i="25"/>
  <c r="G193" i="25"/>
  <c r="R193" i="25"/>
  <c r="V193" i="25"/>
  <c r="W193" i="25"/>
  <c r="B194" i="25"/>
  <c r="C194" i="25"/>
  <c r="D194" i="25"/>
  <c r="E194" i="25"/>
  <c r="G194" i="25"/>
  <c r="R194" i="25"/>
  <c r="V194" i="25"/>
  <c r="W194" i="25"/>
  <c r="B195" i="25"/>
  <c r="C195" i="25"/>
  <c r="D195" i="25"/>
  <c r="E195" i="25"/>
  <c r="G195" i="25"/>
  <c r="R195" i="25"/>
  <c r="V195" i="25"/>
  <c r="W195" i="25"/>
  <c r="B196" i="25"/>
  <c r="C196" i="25"/>
  <c r="D196" i="25"/>
  <c r="E196" i="25"/>
  <c r="G196" i="25"/>
  <c r="R196" i="25"/>
  <c r="V196" i="25"/>
  <c r="W196" i="25"/>
  <c r="B197" i="25"/>
  <c r="C197" i="25"/>
  <c r="D197" i="25"/>
  <c r="E197" i="25"/>
  <c r="G197" i="25"/>
  <c r="R197" i="25"/>
  <c r="V197" i="25"/>
  <c r="W197" i="25"/>
  <c r="B198" i="25"/>
  <c r="C198" i="25"/>
  <c r="D198" i="25"/>
  <c r="E198" i="25"/>
  <c r="G198" i="25"/>
  <c r="R198" i="25"/>
  <c r="V198" i="25"/>
  <c r="W198" i="25"/>
  <c r="B199" i="25"/>
  <c r="C199" i="25"/>
  <c r="D199" i="25"/>
  <c r="E199" i="25"/>
  <c r="G199" i="25"/>
  <c r="R199" i="25"/>
  <c r="V199" i="25"/>
  <c r="W199" i="25"/>
  <c r="B200" i="25"/>
  <c r="C200" i="25"/>
  <c r="D200" i="25"/>
  <c r="E200" i="25"/>
  <c r="G200" i="25"/>
  <c r="R200" i="25"/>
  <c r="V200" i="25"/>
  <c r="W200" i="25"/>
  <c r="B201" i="25"/>
  <c r="C201" i="25"/>
  <c r="D201" i="25"/>
  <c r="E201" i="25"/>
  <c r="G201" i="25"/>
  <c r="R201" i="25"/>
  <c r="V201" i="25"/>
  <c r="W201" i="25"/>
  <c r="B202" i="25"/>
  <c r="C202" i="25"/>
  <c r="D202" i="25"/>
  <c r="E202" i="25"/>
  <c r="G202" i="25"/>
  <c r="R202" i="25"/>
  <c r="V202" i="25"/>
  <c r="W202" i="25"/>
  <c r="B203" i="25"/>
  <c r="C203" i="25"/>
  <c r="D203" i="25"/>
  <c r="E203" i="25"/>
  <c r="G203" i="25"/>
  <c r="R203" i="25"/>
  <c r="V203" i="25"/>
  <c r="W203" i="25"/>
  <c r="B204" i="25"/>
  <c r="C204" i="25"/>
  <c r="D204" i="25"/>
  <c r="E204" i="25"/>
  <c r="G204" i="25"/>
  <c r="R204" i="25"/>
  <c r="V204" i="25"/>
  <c r="W204" i="25"/>
  <c r="B205" i="25"/>
  <c r="C205" i="25"/>
  <c r="D205" i="25"/>
  <c r="E205" i="25"/>
  <c r="G205" i="25"/>
  <c r="R205" i="25"/>
  <c r="V205" i="25"/>
  <c r="W205" i="25"/>
  <c r="B206" i="25"/>
  <c r="C206" i="25"/>
  <c r="D206" i="25"/>
  <c r="E206" i="25"/>
  <c r="G206" i="25"/>
  <c r="R206" i="25"/>
  <c r="V206" i="25"/>
  <c r="W206" i="25"/>
  <c r="B207" i="25"/>
  <c r="C207" i="25"/>
  <c r="D207" i="25"/>
  <c r="E207" i="25"/>
  <c r="G207" i="25"/>
  <c r="R207" i="25"/>
  <c r="V207" i="25"/>
  <c r="W207" i="25"/>
  <c r="B208" i="25"/>
  <c r="C208" i="25"/>
  <c r="D208" i="25"/>
  <c r="E208" i="25"/>
  <c r="G208" i="25"/>
  <c r="R208" i="25"/>
  <c r="V208" i="25"/>
  <c r="W208" i="25"/>
  <c r="A140" i="25"/>
  <c r="B140" i="25"/>
  <c r="C140" i="25"/>
  <c r="D140" i="25"/>
  <c r="E140" i="25"/>
  <c r="G140" i="25"/>
  <c r="R140" i="25"/>
  <c r="V140" i="25"/>
  <c r="W140" i="25"/>
  <c r="A141" i="25"/>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B141" i="25"/>
  <c r="C141" i="25"/>
  <c r="D141" i="25"/>
  <c r="E141" i="25"/>
  <c r="G141" i="25"/>
  <c r="R141" i="25"/>
  <c r="V141" i="25"/>
  <c r="W141" i="25"/>
  <c r="B142" i="25"/>
  <c r="C142" i="25"/>
  <c r="D142" i="25"/>
  <c r="E142" i="25"/>
  <c r="G142" i="25"/>
  <c r="R142" i="25"/>
  <c r="V142" i="25"/>
  <c r="W142" i="25"/>
  <c r="B143" i="25"/>
  <c r="C143" i="25"/>
  <c r="D143" i="25"/>
  <c r="E143" i="25"/>
  <c r="G143" i="25"/>
  <c r="R143" i="25"/>
  <c r="V143" i="25"/>
  <c r="W143" i="25"/>
  <c r="B144" i="25"/>
  <c r="C144" i="25"/>
  <c r="D144" i="25"/>
  <c r="E144" i="25"/>
  <c r="G144" i="25"/>
  <c r="R144" i="25"/>
  <c r="V144" i="25"/>
  <c r="W144" i="25"/>
  <c r="B145" i="25"/>
  <c r="C145" i="25"/>
  <c r="D145" i="25"/>
  <c r="E145" i="25"/>
  <c r="G145" i="25"/>
  <c r="R145" i="25"/>
  <c r="V145" i="25"/>
  <c r="W145" i="25"/>
  <c r="B146" i="25"/>
  <c r="C146" i="25"/>
  <c r="D146" i="25"/>
  <c r="E146" i="25"/>
  <c r="G146" i="25"/>
  <c r="R146" i="25"/>
  <c r="V146" i="25"/>
  <c r="W146" i="25"/>
  <c r="B147" i="25"/>
  <c r="C147" i="25"/>
  <c r="D147" i="25"/>
  <c r="E147" i="25"/>
  <c r="G147" i="25"/>
  <c r="R147" i="25"/>
  <c r="V147" i="25"/>
  <c r="W147" i="25"/>
  <c r="B148" i="25"/>
  <c r="C148" i="25"/>
  <c r="D148" i="25"/>
  <c r="E148" i="25"/>
  <c r="G148" i="25"/>
  <c r="R148" i="25"/>
  <c r="V148" i="25"/>
  <c r="W148" i="25"/>
  <c r="B149" i="25"/>
  <c r="C149" i="25"/>
  <c r="D149" i="25"/>
  <c r="E149" i="25"/>
  <c r="G149" i="25"/>
  <c r="R149" i="25"/>
  <c r="V149" i="25"/>
  <c r="W149" i="25"/>
  <c r="B150" i="25"/>
  <c r="C150" i="25"/>
  <c r="D150" i="25"/>
  <c r="E150" i="25"/>
  <c r="G150" i="25"/>
  <c r="R150" i="25"/>
  <c r="V150" i="25"/>
  <c r="W150" i="25"/>
  <c r="B151" i="25"/>
  <c r="C151" i="25"/>
  <c r="D151" i="25"/>
  <c r="E151" i="25"/>
  <c r="G151" i="25"/>
  <c r="R151" i="25"/>
  <c r="V151" i="25"/>
  <c r="W151" i="25"/>
  <c r="B152" i="25"/>
  <c r="C152" i="25"/>
  <c r="D152" i="25"/>
  <c r="E152" i="25"/>
  <c r="G152" i="25"/>
  <c r="R152" i="25"/>
  <c r="V152" i="25"/>
  <c r="W152" i="25"/>
  <c r="B153" i="25"/>
  <c r="C153" i="25"/>
  <c r="D153" i="25"/>
  <c r="E153" i="25"/>
  <c r="G153" i="25"/>
  <c r="R153" i="25"/>
  <c r="V153" i="25"/>
  <c r="W153" i="25"/>
  <c r="B154" i="25"/>
  <c r="C154" i="25"/>
  <c r="D154" i="25"/>
  <c r="E154" i="25"/>
  <c r="G154" i="25"/>
  <c r="R154" i="25"/>
  <c r="V154" i="25"/>
  <c r="W154" i="25"/>
  <c r="B155" i="25"/>
  <c r="C155" i="25"/>
  <c r="D155" i="25"/>
  <c r="E155" i="25"/>
  <c r="G155" i="25"/>
  <c r="R155" i="25"/>
  <c r="V155" i="25"/>
  <c r="W155" i="25"/>
  <c r="B156" i="25"/>
  <c r="C156" i="25"/>
  <c r="D156" i="25"/>
  <c r="E156" i="25"/>
  <c r="G156" i="25"/>
  <c r="R156" i="25"/>
  <c r="V156" i="25"/>
  <c r="W156" i="25"/>
  <c r="B157" i="25"/>
  <c r="C157" i="25"/>
  <c r="D157" i="25"/>
  <c r="E157" i="25"/>
  <c r="G157" i="25"/>
  <c r="R157" i="25"/>
  <c r="V157" i="25"/>
  <c r="W157" i="25"/>
  <c r="B158" i="25"/>
  <c r="C158" i="25"/>
  <c r="D158" i="25"/>
  <c r="E158" i="25"/>
  <c r="G158" i="25"/>
  <c r="R158" i="25"/>
  <c r="V158" i="25"/>
  <c r="W158" i="25"/>
  <c r="B159" i="25"/>
  <c r="C159" i="25"/>
  <c r="D159" i="25"/>
  <c r="E159" i="25"/>
  <c r="G159" i="25"/>
  <c r="R159" i="25"/>
  <c r="V159" i="25"/>
  <c r="W159" i="25"/>
  <c r="B160" i="25"/>
  <c r="C160" i="25"/>
  <c r="D160" i="25"/>
  <c r="E160" i="25"/>
  <c r="G160" i="25"/>
  <c r="R160" i="25"/>
  <c r="V160" i="25"/>
  <c r="W160" i="25"/>
  <c r="B161" i="25"/>
  <c r="C161" i="25"/>
  <c r="D161" i="25"/>
  <c r="E161" i="25"/>
  <c r="G161" i="25"/>
  <c r="R161" i="25"/>
  <c r="V161" i="25"/>
  <c r="W161" i="25"/>
  <c r="B162" i="25"/>
  <c r="C162" i="25"/>
  <c r="D162" i="25"/>
  <c r="E162" i="25"/>
  <c r="G162" i="25"/>
  <c r="R162" i="25"/>
  <c r="V162" i="25"/>
  <c r="W162" i="25"/>
  <c r="B163" i="25"/>
  <c r="C163" i="25"/>
  <c r="D163" i="25"/>
  <c r="E163" i="25"/>
  <c r="G163" i="25"/>
  <c r="R163" i="25"/>
  <c r="V163" i="25"/>
  <c r="W163" i="25"/>
  <c r="B164" i="25"/>
  <c r="C164" i="25"/>
  <c r="D164" i="25"/>
  <c r="E164" i="25"/>
  <c r="G164" i="25"/>
  <c r="R164" i="25"/>
  <c r="V164" i="25"/>
  <c r="W164" i="25"/>
  <c r="B165" i="25"/>
  <c r="C165" i="25"/>
  <c r="D165" i="25"/>
  <c r="E165" i="25"/>
  <c r="G165" i="25"/>
  <c r="R165" i="25"/>
  <c r="V165" i="25"/>
  <c r="W165" i="25"/>
  <c r="B166" i="25"/>
  <c r="C166" i="25"/>
  <c r="D166" i="25"/>
  <c r="E166" i="25"/>
  <c r="G166" i="25"/>
  <c r="R166" i="25"/>
  <c r="V166" i="25"/>
  <c r="W166" i="25"/>
  <c r="B167" i="25"/>
  <c r="C167" i="25"/>
  <c r="D167" i="25"/>
  <c r="E167" i="25"/>
  <c r="G167" i="25"/>
  <c r="R167" i="25"/>
  <c r="V167" i="25"/>
  <c r="W167" i="25"/>
  <c r="B168" i="25"/>
  <c r="C168" i="25"/>
  <c r="D168" i="25"/>
  <c r="E168" i="25"/>
  <c r="G168" i="25"/>
  <c r="R168" i="25"/>
  <c r="V168" i="25"/>
  <c r="W168" i="25"/>
  <c r="B169" i="25"/>
  <c r="C169" i="25"/>
  <c r="D169" i="25"/>
  <c r="E169" i="25"/>
  <c r="G169" i="25"/>
  <c r="R169" i="25"/>
  <c r="V169" i="25"/>
  <c r="W169" i="25"/>
  <c r="B170" i="25"/>
  <c r="C170" i="25"/>
  <c r="D170" i="25"/>
  <c r="E170" i="25"/>
  <c r="G170" i="25"/>
  <c r="R170" i="25"/>
  <c r="V170" i="25"/>
  <c r="W170" i="25"/>
  <c r="B171" i="25"/>
  <c r="C171" i="25"/>
  <c r="D171" i="25"/>
  <c r="E171" i="25"/>
  <c r="G171" i="25"/>
  <c r="R171" i="25"/>
  <c r="V171" i="25"/>
  <c r="W171" i="25"/>
  <c r="B172" i="25"/>
  <c r="C172" i="25"/>
  <c r="D172" i="25"/>
  <c r="E172" i="25"/>
  <c r="G172" i="25"/>
  <c r="R172" i="25"/>
  <c r="V172" i="25"/>
  <c r="W172" i="25"/>
  <c r="B173" i="25"/>
  <c r="C173" i="25"/>
  <c r="D173" i="25"/>
  <c r="E173" i="25"/>
  <c r="G173" i="25"/>
  <c r="R173" i="25"/>
  <c r="V173" i="25"/>
  <c r="W173" i="25"/>
  <c r="B174" i="25"/>
  <c r="C174" i="25"/>
  <c r="D174" i="25"/>
  <c r="E174" i="25"/>
  <c r="G174" i="25"/>
  <c r="R174" i="25"/>
  <c r="V174" i="25"/>
  <c r="W174" i="25"/>
  <c r="B175" i="25"/>
  <c r="C175" i="25"/>
  <c r="D175" i="25"/>
  <c r="E175" i="25"/>
  <c r="G175" i="25"/>
  <c r="R175" i="25"/>
  <c r="V175" i="25"/>
  <c r="W175" i="25"/>
  <c r="B176" i="25"/>
  <c r="C176" i="25"/>
  <c r="D176" i="25"/>
  <c r="E176" i="25"/>
  <c r="G176" i="25"/>
  <c r="R176" i="25"/>
  <c r="V176" i="25"/>
  <c r="W176" i="25"/>
  <c r="B177" i="25"/>
  <c r="C177" i="25"/>
  <c r="D177" i="25"/>
  <c r="E177" i="25"/>
  <c r="G177" i="25"/>
  <c r="R177" i="25"/>
  <c r="V177" i="25"/>
  <c r="W177" i="25"/>
  <c r="B178" i="25"/>
  <c r="C178" i="25"/>
  <c r="D178" i="25"/>
  <c r="E178" i="25"/>
  <c r="G178" i="25"/>
  <c r="R178" i="25"/>
  <c r="V178" i="25"/>
  <c r="W178" i="25"/>
  <c r="B179" i="25"/>
  <c r="C179" i="25"/>
  <c r="D179" i="25"/>
  <c r="E179" i="25"/>
  <c r="G179" i="25"/>
  <c r="R179" i="25"/>
  <c r="V179" i="25"/>
  <c r="W179" i="25"/>
  <c r="B180" i="25"/>
  <c r="C180" i="25"/>
  <c r="D180" i="25"/>
  <c r="E180" i="25"/>
  <c r="G180" i="25"/>
  <c r="R180" i="25"/>
  <c r="V180" i="25"/>
  <c r="W180" i="25"/>
  <c r="A111" i="25"/>
  <c r="B111" i="25"/>
  <c r="C111" i="25"/>
  <c r="D111" i="25"/>
  <c r="E111" i="25"/>
  <c r="G111" i="25"/>
  <c r="R111" i="25"/>
  <c r="V111" i="25"/>
  <c r="W111" i="25"/>
  <c r="A112" i="25"/>
  <c r="B112" i="25"/>
  <c r="C112" i="25"/>
  <c r="D112" i="25"/>
  <c r="E112" i="25"/>
  <c r="G112" i="25"/>
  <c r="R112" i="25"/>
  <c r="V112" i="25"/>
  <c r="W112" i="25"/>
  <c r="A113" i="25"/>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B113" i="25"/>
  <c r="C113" i="25"/>
  <c r="D113" i="25"/>
  <c r="E113" i="25"/>
  <c r="G113" i="25"/>
  <c r="R113" i="25"/>
  <c r="V113" i="25"/>
  <c r="W113" i="25"/>
  <c r="B114" i="25"/>
  <c r="C114" i="25"/>
  <c r="D114" i="25"/>
  <c r="E114" i="25"/>
  <c r="G114" i="25"/>
  <c r="R114" i="25"/>
  <c r="V114" i="25"/>
  <c r="W114" i="25"/>
  <c r="B115" i="25"/>
  <c r="C115" i="25"/>
  <c r="D115" i="25"/>
  <c r="E115" i="25"/>
  <c r="G115" i="25"/>
  <c r="R115" i="25"/>
  <c r="V115" i="25"/>
  <c r="W115" i="25"/>
  <c r="B116" i="25"/>
  <c r="C116" i="25"/>
  <c r="D116" i="25"/>
  <c r="E116" i="25"/>
  <c r="G116" i="25"/>
  <c r="R116" i="25"/>
  <c r="V116" i="25"/>
  <c r="W116" i="25"/>
  <c r="B117" i="25"/>
  <c r="C117" i="25"/>
  <c r="D117" i="25"/>
  <c r="E117" i="25"/>
  <c r="G117" i="25"/>
  <c r="R117" i="25"/>
  <c r="V117" i="25"/>
  <c r="W117" i="25"/>
  <c r="B118" i="25"/>
  <c r="C118" i="25"/>
  <c r="D118" i="25"/>
  <c r="E118" i="25"/>
  <c r="G118" i="25"/>
  <c r="R118" i="25"/>
  <c r="V118" i="25"/>
  <c r="W118" i="25"/>
  <c r="B119" i="25"/>
  <c r="C119" i="25"/>
  <c r="D119" i="25"/>
  <c r="E119" i="25"/>
  <c r="G119" i="25"/>
  <c r="R119" i="25"/>
  <c r="V119" i="25"/>
  <c r="W119" i="25"/>
  <c r="B120" i="25"/>
  <c r="C120" i="25"/>
  <c r="D120" i="25"/>
  <c r="E120" i="25"/>
  <c r="G120" i="25"/>
  <c r="R120" i="25"/>
  <c r="V120" i="25"/>
  <c r="W120" i="25"/>
  <c r="B121" i="25"/>
  <c r="C121" i="25"/>
  <c r="D121" i="25"/>
  <c r="E121" i="25"/>
  <c r="G121" i="25"/>
  <c r="R121" i="25"/>
  <c r="V121" i="25"/>
  <c r="W121" i="25"/>
  <c r="B122" i="25"/>
  <c r="C122" i="25"/>
  <c r="D122" i="25"/>
  <c r="E122" i="25"/>
  <c r="G122" i="25"/>
  <c r="R122" i="25"/>
  <c r="V122" i="25"/>
  <c r="W122" i="25"/>
  <c r="B123" i="25"/>
  <c r="C123" i="25"/>
  <c r="D123" i="25"/>
  <c r="E123" i="25"/>
  <c r="G123" i="25"/>
  <c r="R123" i="25"/>
  <c r="V123" i="25"/>
  <c r="W123" i="25"/>
  <c r="B124" i="25"/>
  <c r="C124" i="25"/>
  <c r="D124" i="25"/>
  <c r="E124" i="25"/>
  <c r="G124" i="25"/>
  <c r="R124" i="25"/>
  <c r="V124" i="25"/>
  <c r="W124" i="25"/>
  <c r="B125" i="25"/>
  <c r="C125" i="25"/>
  <c r="D125" i="25"/>
  <c r="E125" i="25"/>
  <c r="G125" i="25"/>
  <c r="R125" i="25"/>
  <c r="V125" i="25"/>
  <c r="W125" i="25"/>
  <c r="B126" i="25"/>
  <c r="C126" i="25"/>
  <c r="D126" i="25"/>
  <c r="E126" i="25"/>
  <c r="G126" i="25"/>
  <c r="R126" i="25"/>
  <c r="V126" i="25"/>
  <c r="W126" i="25"/>
  <c r="B127" i="25"/>
  <c r="C127" i="25"/>
  <c r="D127" i="25"/>
  <c r="E127" i="25"/>
  <c r="G127" i="25"/>
  <c r="R127" i="25"/>
  <c r="V127" i="25"/>
  <c r="W127" i="25"/>
  <c r="B128" i="25"/>
  <c r="C128" i="25"/>
  <c r="D128" i="25"/>
  <c r="E128" i="25"/>
  <c r="G128" i="25"/>
  <c r="R128" i="25"/>
  <c r="V128" i="25"/>
  <c r="W128" i="25"/>
  <c r="B129" i="25"/>
  <c r="C129" i="25"/>
  <c r="D129" i="25"/>
  <c r="E129" i="25"/>
  <c r="G129" i="25"/>
  <c r="R129" i="25"/>
  <c r="V129" i="25"/>
  <c r="W129" i="25"/>
  <c r="B130" i="25"/>
  <c r="C130" i="25"/>
  <c r="D130" i="25"/>
  <c r="E130" i="25"/>
  <c r="G130" i="25"/>
  <c r="R130" i="25"/>
  <c r="V130" i="25"/>
  <c r="W130" i="25"/>
  <c r="B131" i="25"/>
  <c r="C131" i="25"/>
  <c r="D131" i="25"/>
  <c r="E131" i="25"/>
  <c r="G131" i="25"/>
  <c r="R131" i="25"/>
  <c r="V131" i="25"/>
  <c r="W131" i="25"/>
  <c r="B132" i="25"/>
  <c r="C132" i="25"/>
  <c r="D132" i="25"/>
  <c r="E132" i="25"/>
  <c r="G132" i="25"/>
  <c r="R132" i="25"/>
  <c r="V132" i="25"/>
  <c r="W132" i="25"/>
  <c r="B133" i="25"/>
  <c r="C133" i="25"/>
  <c r="D133" i="25"/>
  <c r="E133" i="25"/>
  <c r="G133" i="25"/>
  <c r="R133" i="25"/>
  <c r="V133" i="25"/>
  <c r="W133" i="25"/>
  <c r="B134" i="25"/>
  <c r="C134" i="25"/>
  <c r="D134" i="25"/>
  <c r="E134" i="25"/>
  <c r="G134" i="25"/>
  <c r="R134" i="25"/>
  <c r="V134" i="25"/>
  <c r="W134" i="25"/>
  <c r="B135" i="25"/>
  <c r="C135" i="25"/>
  <c r="D135" i="25"/>
  <c r="E135" i="25"/>
  <c r="G135" i="25"/>
  <c r="R135" i="25"/>
  <c r="V135" i="25"/>
  <c r="W135" i="25"/>
  <c r="B136" i="25"/>
  <c r="C136" i="25"/>
  <c r="D136" i="25"/>
  <c r="E136" i="25"/>
  <c r="G136" i="25"/>
  <c r="R136" i="25"/>
  <c r="V136" i="25"/>
  <c r="W136" i="25"/>
  <c r="B137" i="25"/>
  <c r="C137" i="25"/>
  <c r="D137" i="25"/>
  <c r="E137" i="25"/>
  <c r="G137" i="25"/>
  <c r="R137" i="25"/>
  <c r="V137" i="25"/>
  <c r="W137" i="25"/>
  <c r="B138" i="25"/>
  <c r="C138" i="25"/>
  <c r="D138" i="25"/>
  <c r="E138" i="25"/>
  <c r="G138" i="25"/>
  <c r="R138" i="25"/>
  <c r="V138" i="25"/>
  <c r="W138" i="25"/>
  <c r="B139" i="25"/>
  <c r="C139" i="25"/>
  <c r="D139" i="25"/>
  <c r="E139" i="25"/>
  <c r="G139" i="25"/>
  <c r="R139" i="25"/>
  <c r="V139" i="25"/>
  <c r="W139" i="25"/>
  <c r="A238" i="16"/>
  <c r="B238" i="16"/>
  <c r="A239" i="16"/>
  <c r="B239" i="16"/>
  <c r="A234" i="16"/>
  <c r="B234" i="16"/>
  <c r="A235" i="16"/>
  <c r="B235" i="16"/>
  <c r="B236" i="16" s="1"/>
  <c r="B237" i="16" s="1"/>
  <c r="A236" i="16"/>
  <c r="A237" i="16"/>
  <c r="A226" i="16"/>
  <c r="B226" i="16"/>
  <c r="A227" i="16"/>
  <c r="B227" i="16"/>
  <c r="A228" i="16"/>
  <c r="B228" i="16"/>
  <c r="A229" i="16"/>
  <c r="B229" i="16"/>
  <c r="B230" i="16" s="1"/>
  <c r="B231" i="16" s="1"/>
  <c r="B232" i="16" s="1"/>
  <c r="B233" i="16" s="1"/>
  <c r="A230" i="16"/>
  <c r="A231" i="16"/>
  <c r="A232" i="16"/>
  <c r="A233" i="16"/>
  <c r="A211" i="16"/>
  <c r="B211" i="16"/>
  <c r="B212" i="16" s="1"/>
  <c r="B213" i="16" s="1"/>
  <c r="B214" i="16" s="1"/>
  <c r="B215" i="16" s="1"/>
  <c r="B216" i="16" s="1"/>
  <c r="B217" i="16" s="1"/>
  <c r="B218" i="16" s="1"/>
  <c r="B219" i="16" s="1"/>
  <c r="B220" i="16" s="1"/>
  <c r="B221" i="16" s="1"/>
  <c r="B222" i="16" s="1"/>
  <c r="B223" i="16" s="1"/>
  <c r="B224" i="16" s="1"/>
  <c r="B225" i="16" s="1"/>
  <c r="A212" i="16"/>
  <c r="A213" i="16"/>
  <c r="A214" i="16"/>
  <c r="A215" i="16"/>
  <c r="A216" i="16"/>
  <c r="A217" i="16"/>
  <c r="A218" i="16"/>
  <c r="A219" i="16"/>
  <c r="A220" i="16"/>
  <c r="A221" i="16"/>
  <c r="A222" i="16"/>
  <c r="A223" i="16"/>
  <c r="A224" i="16"/>
  <c r="A225" i="16"/>
  <c r="A196" i="16"/>
  <c r="B196" i="16"/>
  <c r="A197" i="16"/>
  <c r="B197" i="16"/>
  <c r="B198" i="16" s="1"/>
  <c r="B199" i="16" s="1"/>
  <c r="B200" i="16" s="1"/>
  <c r="B201" i="16" s="1"/>
  <c r="B202" i="16" s="1"/>
  <c r="B203" i="16" s="1"/>
  <c r="B204" i="16" s="1"/>
  <c r="B205" i="16" s="1"/>
  <c r="B206" i="16" s="1"/>
  <c r="B207" i="16" s="1"/>
  <c r="B208" i="16" s="1"/>
  <c r="B209" i="16" s="1"/>
  <c r="B210" i="16" s="1"/>
  <c r="A198" i="16"/>
  <c r="A199" i="16"/>
  <c r="A200" i="16"/>
  <c r="A201" i="16"/>
  <c r="A202" i="16"/>
  <c r="A203" i="16"/>
  <c r="A204" i="16"/>
  <c r="A205" i="16"/>
  <c r="A206" i="16"/>
  <c r="A207" i="16"/>
  <c r="A208" i="16"/>
  <c r="A209" i="16"/>
  <c r="A210" i="16"/>
  <c r="A187" i="16"/>
  <c r="B187" i="16"/>
  <c r="B188" i="16" s="1"/>
  <c r="B189" i="16" s="1"/>
  <c r="B190" i="16" s="1"/>
  <c r="B191" i="16" s="1"/>
  <c r="B192" i="16" s="1"/>
  <c r="B193" i="16" s="1"/>
  <c r="B194" i="16" s="1"/>
  <c r="B195" i="16" s="1"/>
  <c r="A188" i="16"/>
  <c r="A189" i="16"/>
  <c r="A190" i="16"/>
  <c r="A191" i="16"/>
  <c r="A192" i="16"/>
  <c r="A193" i="16"/>
  <c r="A194" i="16"/>
  <c r="A195" i="16"/>
  <c r="A146" i="16"/>
  <c r="B146" i="16"/>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40" i="16"/>
  <c r="B140" i="16"/>
  <c r="A141" i="16"/>
  <c r="B141" i="16"/>
  <c r="A142" i="16"/>
  <c r="B142" i="16"/>
  <c r="B143" i="16" s="1"/>
  <c r="B144" i="16" s="1"/>
  <c r="B145" i="16" s="1"/>
  <c r="A143" i="16"/>
  <c r="A144" i="16"/>
  <c r="A145" i="16"/>
  <c r="W11" i="25" l="1"/>
  <c r="A41" i="16" l="1"/>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40" i="16" l="1"/>
  <c r="A36" i="16" s="1"/>
  <c r="AB22" i="21" l="1"/>
  <c r="Y33" i="16"/>
  <c r="AB23" i="21" l="1"/>
  <c r="W14" i="25"/>
  <c r="W9" i="25" s="1"/>
  <c r="W15" i="25"/>
  <c r="W16" i="25"/>
  <c r="W17" i="25"/>
  <c r="W18" i="25"/>
  <c r="W19" i="25"/>
  <c r="W20" i="25"/>
  <c r="W21" i="25"/>
  <c r="W22" i="25"/>
  <c r="W23" i="25"/>
  <c r="W24" i="25"/>
  <c r="W25" i="25"/>
  <c r="W26" i="25"/>
  <c r="W27" i="25"/>
  <c r="W28" i="25"/>
  <c r="W29" i="25"/>
  <c r="W30" i="25"/>
  <c r="W31" i="25"/>
  <c r="W32" i="25"/>
  <c r="W33" i="25"/>
  <c r="W34" i="25"/>
  <c r="W35" i="25"/>
  <c r="W36" i="25"/>
  <c r="W37" i="25"/>
  <c r="W38" i="25"/>
  <c r="W39" i="25"/>
  <c r="W40" i="25"/>
  <c r="W41" i="25"/>
  <c r="W42" i="25"/>
  <c r="W43" i="25"/>
  <c r="W44" i="25"/>
  <c r="W45" i="25"/>
  <c r="W46" i="25"/>
  <c r="W47" i="25"/>
  <c r="W48" i="25"/>
  <c r="W49" i="25"/>
  <c r="W50" i="25"/>
  <c r="W51" i="25"/>
  <c r="W52" i="25"/>
  <c r="W53" i="25"/>
  <c r="W54" i="25"/>
  <c r="W55" i="25"/>
  <c r="W56" i="25"/>
  <c r="W57" i="25"/>
  <c r="W58" i="25"/>
  <c r="W59" i="25"/>
  <c r="W60" i="25"/>
  <c r="W61" i="25"/>
  <c r="W62" i="25"/>
  <c r="W63" i="25"/>
  <c r="W64" i="25"/>
  <c r="W65" i="25"/>
  <c r="W66" i="25"/>
  <c r="W67" i="25"/>
  <c r="W68" i="25"/>
  <c r="W69" i="25"/>
  <c r="W70" i="25"/>
  <c r="W71" i="25"/>
  <c r="W72" i="25"/>
  <c r="W73" i="25"/>
  <c r="W74" i="25"/>
  <c r="W75" i="25"/>
  <c r="W76" i="25"/>
  <c r="W77" i="25"/>
  <c r="W78" i="25"/>
  <c r="W79" i="25"/>
  <c r="W80" i="25"/>
  <c r="W81" i="25"/>
  <c r="W82" i="25"/>
  <c r="W83" i="25"/>
  <c r="W84" i="25"/>
  <c r="W85" i="25"/>
  <c r="W86" i="25"/>
  <c r="W87" i="25"/>
  <c r="W88" i="25"/>
  <c r="W89" i="25"/>
  <c r="W90" i="25"/>
  <c r="W91" i="25"/>
  <c r="W92" i="25"/>
  <c r="W93" i="25"/>
  <c r="W94" i="25"/>
  <c r="W95" i="25"/>
  <c r="W96" i="25"/>
  <c r="W97" i="25"/>
  <c r="W98" i="25"/>
  <c r="W99" i="25"/>
  <c r="W100" i="25"/>
  <c r="W101" i="25"/>
  <c r="W102" i="25"/>
  <c r="W103" i="25"/>
  <c r="W104" i="25"/>
  <c r="W105" i="25"/>
  <c r="W106" i="25"/>
  <c r="W107" i="25"/>
  <c r="W108" i="25"/>
  <c r="W109" i="25"/>
  <c r="W110" i="25"/>
  <c r="W12" i="25"/>
  <c r="W13" i="25"/>
  <c r="V11" i="25"/>
  <c r="Y22" i="16" l="1"/>
  <c r="AA23" i="21"/>
  <c r="Y32" i="16" l="1"/>
  <c r="Y31" i="16"/>
  <c r="Y30" i="16"/>
  <c r="Y29" i="16"/>
  <c r="Y28" i="16"/>
  <c r="Y27" i="16"/>
  <c r="Y25" i="16"/>
  <c r="Y24" i="16"/>
  <c r="Y23" i="16"/>
  <c r="Y20" i="16" l="1"/>
  <c r="Z46" i="21"/>
  <c r="S46" i="21"/>
  <c r="Q45" i="21"/>
  <c r="AI41" i="21" l="1"/>
  <c r="C3" i="25"/>
  <c r="V26" i="21" l="1"/>
  <c r="V23" i="21"/>
  <c r="U21" i="21"/>
  <c r="U20" i="21"/>
  <c r="P35" i="21"/>
  <c r="P33" i="21" s="1"/>
  <c r="X33" i="21" s="1"/>
  <c r="AJ61" i="21" l="1"/>
  <c r="Z16" i="21"/>
  <c r="AJ54" i="21"/>
  <c r="Y18" i="16" s="1"/>
  <c r="AJ17" i="21" l="1"/>
  <c r="AJ57" i="21" s="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4" i="21" l="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B15" i="25"/>
  <c r="C15" i="25"/>
  <c r="D15" i="25"/>
  <c r="B16" i="25"/>
  <c r="C16" i="25"/>
  <c r="D16" i="25"/>
  <c r="B17" i="25"/>
  <c r="C17" i="25"/>
  <c r="D17" i="25"/>
  <c r="B18" i="25"/>
  <c r="C18" i="25"/>
  <c r="D18" i="25"/>
  <c r="B19" i="25"/>
  <c r="C19" i="25"/>
  <c r="D19" i="25"/>
  <c r="B20" i="25"/>
  <c r="C20" i="25"/>
  <c r="D20" i="25"/>
  <c r="B21" i="25"/>
  <c r="C21" i="25"/>
  <c r="D21" i="25"/>
  <c r="B22" i="25"/>
  <c r="C22" i="25"/>
  <c r="D22" i="25"/>
  <c r="B23" i="25"/>
  <c r="C23" i="25"/>
  <c r="D23" i="25"/>
  <c r="B24" i="25"/>
  <c r="C24" i="25"/>
  <c r="D24" i="25"/>
  <c r="B25" i="25"/>
  <c r="C25" i="25"/>
  <c r="D25" i="25"/>
  <c r="B26" i="25"/>
  <c r="C26" i="25"/>
  <c r="D26" i="25"/>
  <c r="B27" i="25"/>
  <c r="C27" i="25"/>
  <c r="D27" i="25"/>
  <c r="B28" i="25"/>
  <c r="C28" i="25"/>
  <c r="D28" i="25"/>
  <c r="B29" i="25"/>
  <c r="C29" i="25"/>
  <c r="D29" i="25"/>
  <c r="B30" i="25"/>
  <c r="C30" i="25"/>
  <c r="D30" i="25"/>
  <c r="B31" i="25"/>
  <c r="C31" i="25"/>
  <c r="D31" i="25"/>
  <c r="B32" i="25"/>
  <c r="C32" i="25"/>
  <c r="D32" i="25"/>
  <c r="B33" i="25"/>
  <c r="C33" i="25"/>
  <c r="D33" i="25"/>
  <c r="B34" i="25"/>
  <c r="C34" i="25"/>
  <c r="D34" i="25"/>
  <c r="B35" i="25"/>
  <c r="C35" i="25"/>
  <c r="D35" i="25"/>
  <c r="B36" i="25"/>
  <c r="C36" i="25"/>
  <c r="D36" i="25"/>
  <c r="B37" i="25"/>
  <c r="C37" i="25"/>
  <c r="D37" i="25"/>
  <c r="B38" i="25"/>
  <c r="C38" i="25"/>
  <c r="D38" i="25"/>
  <c r="B39" i="25"/>
  <c r="C39" i="25"/>
  <c r="D39" i="25"/>
  <c r="B40" i="25"/>
  <c r="C40" i="25"/>
  <c r="D40" i="25"/>
  <c r="B41" i="25"/>
  <c r="C41" i="25"/>
  <c r="D41" i="25"/>
  <c r="B42" i="25"/>
  <c r="C42" i="25"/>
  <c r="D42" i="25"/>
  <c r="B43" i="25"/>
  <c r="C43" i="25"/>
  <c r="D43" i="25"/>
  <c r="B44" i="25"/>
  <c r="C44" i="25"/>
  <c r="D44" i="25"/>
  <c r="B45" i="25"/>
  <c r="C45" i="25"/>
  <c r="D45" i="25"/>
  <c r="B46" i="25"/>
  <c r="C46" i="25"/>
  <c r="D46" i="25"/>
  <c r="B47" i="25"/>
  <c r="C47" i="25"/>
  <c r="D47" i="25"/>
  <c r="B48" i="25"/>
  <c r="C48" i="25"/>
  <c r="D48" i="25"/>
  <c r="B49" i="25"/>
  <c r="C49" i="25"/>
  <c r="D49" i="25"/>
  <c r="B50" i="25"/>
  <c r="C50" i="25"/>
  <c r="D50" i="25"/>
  <c r="B51" i="25"/>
  <c r="C51" i="25"/>
  <c r="D51" i="25"/>
  <c r="B52" i="25"/>
  <c r="C52" i="25"/>
  <c r="D52" i="25"/>
  <c r="B53" i="25"/>
  <c r="C53" i="25"/>
  <c r="D53" i="25"/>
  <c r="B54" i="25"/>
  <c r="C54" i="25"/>
  <c r="D54" i="25"/>
  <c r="B55" i="25"/>
  <c r="C55" i="25"/>
  <c r="D55" i="25"/>
  <c r="B56" i="25"/>
  <c r="C56" i="25"/>
  <c r="D56" i="25"/>
  <c r="B57" i="25"/>
  <c r="C57" i="25"/>
  <c r="D57" i="25"/>
  <c r="B58" i="25"/>
  <c r="C58" i="25"/>
  <c r="D58" i="25"/>
  <c r="B59" i="25"/>
  <c r="C59" i="25"/>
  <c r="D59" i="25"/>
  <c r="B60" i="25"/>
  <c r="C60" i="25"/>
  <c r="D60" i="25"/>
  <c r="B61" i="25"/>
  <c r="C61" i="25"/>
  <c r="D61" i="25"/>
  <c r="B62" i="25"/>
  <c r="C62" i="25"/>
  <c r="D62" i="25"/>
  <c r="B63" i="25"/>
  <c r="C63" i="25"/>
  <c r="D63" i="25"/>
  <c r="B64" i="25"/>
  <c r="C64" i="25"/>
  <c r="D64" i="25"/>
  <c r="B65" i="25"/>
  <c r="C65" i="25"/>
  <c r="D65" i="25"/>
  <c r="B66" i="25"/>
  <c r="C66" i="25"/>
  <c r="D66" i="25"/>
  <c r="B67" i="25"/>
  <c r="C67" i="25"/>
  <c r="D67" i="25"/>
  <c r="B68" i="25"/>
  <c r="C68" i="25"/>
  <c r="D68" i="25"/>
  <c r="B69" i="25"/>
  <c r="C69" i="25"/>
  <c r="D69" i="25"/>
  <c r="B70" i="25"/>
  <c r="C70" i="25"/>
  <c r="D70" i="25"/>
  <c r="B71" i="25"/>
  <c r="C71" i="25"/>
  <c r="D71" i="25"/>
  <c r="B72" i="25"/>
  <c r="C72" i="25"/>
  <c r="D72" i="25"/>
  <c r="B73" i="25"/>
  <c r="C73" i="25"/>
  <c r="D73" i="25"/>
  <c r="B74" i="25"/>
  <c r="C74" i="25"/>
  <c r="D74" i="25"/>
  <c r="B75" i="25"/>
  <c r="C75" i="25"/>
  <c r="D75" i="25"/>
  <c r="B76" i="25"/>
  <c r="C76" i="25"/>
  <c r="D76" i="25"/>
  <c r="B77" i="25"/>
  <c r="C77" i="25"/>
  <c r="D77" i="25"/>
  <c r="B78" i="25"/>
  <c r="C78" i="25"/>
  <c r="D78" i="25"/>
  <c r="B79" i="25"/>
  <c r="C79" i="25"/>
  <c r="D79" i="25"/>
  <c r="B80" i="25"/>
  <c r="C80" i="25"/>
  <c r="D80" i="25"/>
  <c r="B81" i="25"/>
  <c r="C81" i="25"/>
  <c r="D81" i="25"/>
  <c r="B82" i="25"/>
  <c r="C82" i="25"/>
  <c r="D82" i="25"/>
  <c r="B83" i="25"/>
  <c r="C83" i="25"/>
  <c r="D83" i="25"/>
  <c r="B84" i="25"/>
  <c r="C84" i="25"/>
  <c r="D84" i="25"/>
  <c r="B85" i="25"/>
  <c r="C85" i="25"/>
  <c r="D85" i="25"/>
  <c r="B86" i="25"/>
  <c r="C86" i="25"/>
  <c r="D86" i="25"/>
  <c r="B87" i="25"/>
  <c r="C87" i="25"/>
  <c r="D87" i="25"/>
  <c r="B88" i="25"/>
  <c r="C88" i="25"/>
  <c r="D88" i="25"/>
  <c r="B89" i="25"/>
  <c r="C89" i="25"/>
  <c r="D89" i="25"/>
  <c r="B90" i="25"/>
  <c r="C90" i="25"/>
  <c r="D90" i="25"/>
  <c r="B91" i="25"/>
  <c r="C91" i="25"/>
  <c r="D91" i="25"/>
  <c r="B92" i="25"/>
  <c r="C92" i="25"/>
  <c r="D92" i="25"/>
  <c r="B93" i="25"/>
  <c r="C93" i="25"/>
  <c r="D93" i="25"/>
  <c r="B94" i="25"/>
  <c r="C94" i="25"/>
  <c r="D94" i="25"/>
  <c r="B95" i="25"/>
  <c r="C95" i="25"/>
  <c r="D95" i="25"/>
  <c r="B96" i="25"/>
  <c r="C96" i="25"/>
  <c r="B97" i="25"/>
  <c r="C97" i="25"/>
  <c r="D97" i="25"/>
  <c r="B98" i="25"/>
  <c r="C98" i="25"/>
  <c r="D98" i="25"/>
  <c r="B99" i="25"/>
  <c r="C99" i="25"/>
  <c r="D99" i="25"/>
  <c r="B100" i="25"/>
  <c r="C100" i="25"/>
  <c r="D100" i="25"/>
  <c r="B101" i="25"/>
  <c r="C101" i="25"/>
  <c r="D101" i="25"/>
  <c r="B102" i="25"/>
  <c r="C102" i="25"/>
  <c r="D102" i="25"/>
  <c r="B103" i="25"/>
  <c r="C103" i="25"/>
  <c r="D103" i="25"/>
  <c r="B104" i="25"/>
  <c r="C104" i="25"/>
  <c r="D104" i="25"/>
  <c r="B105" i="25"/>
  <c r="C105" i="25"/>
  <c r="D105" i="25"/>
  <c r="B106" i="25"/>
  <c r="C106" i="25"/>
  <c r="D106" i="25"/>
  <c r="B107" i="25"/>
  <c r="C107" i="25"/>
  <c r="D107" i="25"/>
  <c r="B108" i="25"/>
  <c r="C108" i="25"/>
  <c r="D108" i="25"/>
  <c r="B109" i="25"/>
  <c r="C109" i="25"/>
  <c r="D109" i="25"/>
  <c r="B110" i="25"/>
  <c r="C110" i="25"/>
  <c r="D110"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C19" i="21" l="1"/>
  <c r="AH19"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2" i="25"/>
  <c r="V18" i="25"/>
  <c r="V34" i="25"/>
  <c r="AJ58" i="21" l="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畠山 未来</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 xml:space="preserve">13桁の法人番号を入力してください
（13桁の入力以外は受け付けません。）
</t>
        </r>
      </text>
    </comment>
    <comment ref="M31" authorId="1" shapeId="0" xr:uid="{498AF4A6-D0F2-4962-8580-D616E5EEEF77}">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 xml:space="preserve">10桁の事業所番号を入力してください
（10桁の入力以外は受け付けません。）
</t>
        </r>
        <r>
          <rPr>
            <u/>
            <sz val="11"/>
            <color indexed="81"/>
            <rFont val="MS P ゴシック"/>
            <family val="3"/>
            <charset val="128"/>
          </rPr>
          <t>入力間違いの不備が多いため入力後の再確認をしてください。</t>
        </r>
      </text>
    </comment>
    <comment ref="X38" authorId="1" shapeId="0" xr:uid="{93A7FDF8-CEE0-4197-B75B-5CBFB5D97021}">
      <text>
        <r>
          <rPr>
            <u/>
            <sz val="11"/>
            <color indexed="81"/>
            <rFont val="MS P ゴシック"/>
            <family val="3"/>
            <charset val="128"/>
          </rPr>
          <t xml:space="preserve">
国保連から届いた支払通知書に記載されている
事業所名・サービス名を全て入力してください。</t>
        </r>
      </text>
    </comment>
    <comment ref="Y38" authorId="1" shapeId="0" xr:uid="{1FEFCB7C-7A92-492E-A286-B207F58357F7}">
      <text>
        <r>
          <rPr>
            <u/>
            <sz val="11"/>
            <color indexed="81"/>
            <rFont val="MS P ゴシック"/>
            <family val="3"/>
            <charset val="128"/>
          </rPr>
          <t xml:space="preserve">
必ずプルダウンで入力してください。
サービス名の選択間違いは不備となります。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畠山 未来</author>
  </authors>
  <commentList>
    <comment ref="G8" authorId="0" shapeId="0" xr:uid="{22F287CF-B1F0-4BA1-94A9-2C99914359B2}">
      <text>
        <r>
          <rPr>
            <b/>
            <u/>
            <sz val="10"/>
            <color indexed="81"/>
            <rFont val="MS P ゴシック"/>
            <family val="3"/>
            <charset val="128"/>
          </rPr>
          <t>空欄の場合、先に「基本情報入力シート」を記入してください。</t>
        </r>
      </text>
    </comment>
    <comment ref="T8" authorId="1" shapeId="0" xr:uid="{E0594F05-5C05-447A-8EC6-CF504B7DF700}">
      <text>
        <r>
          <rPr>
            <b/>
            <sz val="14"/>
            <color indexed="81"/>
            <rFont val="MS P ゴシック"/>
            <family val="3"/>
            <charset val="128"/>
          </rPr>
          <t>！国保連から届いた支払通知書の内訳を参照し入力してください。</t>
        </r>
        <r>
          <rPr>
            <sz val="16"/>
            <color indexed="81"/>
            <rFont val="MS P ゴシック"/>
            <family val="3"/>
            <charset val="128"/>
          </rPr>
          <t xml:space="preserve">
</t>
        </r>
      </text>
    </comment>
    <comment ref="W11" authorId="1" shapeId="0" xr:uid="{7CA58623-9D99-41BB-B281-B2D932BF6088}">
      <text>
        <r>
          <rPr>
            <sz val="9"/>
            <color indexed="81"/>
            <rFont val="MS P ゴシック"/>
            <family val="3"/>
            <charset val="128"/>
          </rPr>
          <t xml:space="preserve">
！この欄が○でない場合、左のセルに入力された金額の方が少ないです。
必ず右のセルの金額が左のセルの金額以下になるように入力してください。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PC_User</author>
    <author>畠山 未来</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A23" authorId="3" shapeId="0" xr:uid="{2788047B-2502-43C6-B845-06321418DE3F}">
      <text>
        <r>
          <rPr>
            <sz val="9"/>
            <color indexed="81"/>
            <rFont val="MS P ゴシック"/>
            <family val="3"/>
            <charset val="128"/>
          </rPr>
          <t>！この欄が○でない場合、上のセルに入力された金額の方が少ないです。必ず上のセルの金額以下になるように入力してください。</t>
        </r>
      </text>
    </comment>
    <comment ref="AA26" authorId="3" shapeId="0" xr:uid="{7328F1FA-9857-494F-86B9-B2661883BDEA}">
      <text>
        <r>
          <rPr>
            <sz val="9"/>
            <color indexed="81"/>
            <rFont val="MS P ゴシック"/>
            <family val="3"/>
            <charset val="128"/>
          </rPr>
          <t xml:space="preserve">
！この欄が○でない場合、上のセルに入力された金額の方が少ないです。必ず上のセルの金額以下になるように入力してください。</t>
        </r>
      </text>
    </comment>
    <comment ref="R28" authorId="4" shapeId="0" xr:uid="{9A52B63C-3D23-4C25-A7BC-3707702C6EDA}">
      <text>
        <r>
          <rPr>
            <sz val="9"/>
            <color indexed="81"/>
            <rFont val="MS P ゴシック"/>
            <family val="3"/>
            <charset val="128"/>
          </rPr>
          <t xml:space="preserve">
！ベースアップの実施をしていない場合は事情を必ず記載してください。
</t>
        </r>
      </text>
    </comment>
    <comment ref="P36" authorId="4" shapeId="0" xr:uid="{3456BF2B-AB75-4431-94DC-2962AF33156B}">
      <text>
        <r>
          <rPr>
            <b/>
            <sz val="9"/>
            <color indexed="81"/>
            <rFont val="MS P ゴシック"/>
            <family val="3"/>
            <charset val="128"/>
          </rPr>
          <t xml:space="preserve">
！令和５年の賃金総額を調整した場合は必ず左の備考欄に詳細を記載してください。</t>
        </r>
      </text>
    </comment>
  </commentList>
</comments>
</file>

<file path=xl/sharedStrings.xml><?xml version="1.0" encoding="utf-8"?>
<sst xmlns="http://schemas.openxmlformats.org/spreadsheetml/2006/main" count="5136" uniqueCount="1922">
  <si>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</si>
  <si>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</si>
  <si>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</si>
  <si>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</si>
  <si>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</si>
  <si>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</si>
  <si>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</si>
  <si>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</si>
  <si>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</si>
  <si>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</si>
  <si>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</si>
  <si>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</si>
  <si>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</si>
  <si>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</si>
  <si>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</si>
  <si>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</si>
  <si>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</si>
  <si>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</si>
  <si>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</si>
  <si>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</si>
  <si>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</si>
  <si>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</si>
  <si>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</si>
  <si>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</si>
  <si>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</si>
  <si>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</si>
  <si>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</si>
  <si>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</si>
  <si>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</si>
  <si>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</si>
  <si>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</si>
  <si>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</si>
  <si>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</si>
  <si>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</si>
  <si>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</si>
  <si>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</si>
  <si>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</si>
  <si>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</si>
  <si>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</si>
  <si>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</si>
  <si>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</si>
  <si>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</si>
  <si>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</si>
  <si>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</si>
  <si>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</si>
  <si>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</si>
  <si>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</si>
  <si>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</si>
  <si>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</si>
  <si>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</si>
  <si>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</si>
  <si>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</si>
  <si>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</si>
  <si>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</si>
  <si>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</si>
  <si>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</si>
  <si>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</si>
  <si>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</si>
  <si>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</si>
  <si>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</si>
  <si>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</si>
  <si>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</si>
  <si>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</si>
  <si>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</si>
  <si>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</si>
  <si>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</si>
  <si>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</si>
  <si>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</si>
  <si>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</si>
  <si>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</si>
  <si>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</si>
  <si>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</si>
  <si>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</si>
  <si>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</si>
  <si>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</si>
  <si>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</si>
  <si>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</si>
  <si>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</si>
  <si>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</si>
  <si>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</si>
  <si>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</si>
  <si>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</si>
  <si>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</si>
  <si>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</si>
  <si>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</si>
  <si>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</si>
  <si>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</si>
  <si>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</si>
  <si>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</si>
  <si>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</si>
  <si>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</si>
  <si>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</si>
  <si>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</si>
  <si>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</si>
  <si>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</si>
  <si>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</si>
  <si>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</si>
  <si>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</si>
  <si>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</si>
  <si>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</si>
  <si>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</si>
  <si>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</si>
  <si>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</si>
  <si>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</si>
  <si>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</si>
  <si>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</si>
  <si>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</si>
  <si>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</si>
  <si>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</si>
  <si>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</si>
  <si>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</si>
  <si>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</si>
  <si>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</si>
  <si>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</si>
  <si>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</si>
  <si>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</si>
  <si>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</si>
  <si>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</si>
  <si>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</si>
  <si>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</si>
  <si>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</si>
  <si>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</si>
  <si>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</si>
  <si>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</si>
  <si>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</si>
  <si>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</si>
  <si>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</si>
  <si>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</si>
  <si>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</si>
  <si>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</si>
  <si>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</si>
  <si>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</si>
  <si>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</si>
  <si>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</si>
  <si>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</si>
  <si>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</si>
  <si>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</si>
  <si>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</si>
  <si>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</si>
  <si>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</si>
  <si>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</si>
  <si>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</si>
  <si>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</si>
  <si>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</si>
  <si>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</si>
  <si>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</si>
  <si>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</si>
  <si>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</si>
  <si>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</si>
  <si>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</si>
  <si>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</si>
  <si>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</si>
  <si>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</si>
  <si>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</si>
  <si>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</si>
  <si>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</si>
  <si>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</si>
  <si>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</si>
  <si>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</si>
  <si>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</si>
  <si>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</si>
  <si>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</si>
  <si>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</si>
  <si>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</si>
  <si>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</si>
  <si>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</si>
  <si>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</si>
  <si>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</si>
  <si>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</si>
  <si>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</si>
  <si>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</si>
  <si>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</si>
  <si>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</si>
  <si>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</si>
  <si>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</si>
  <si>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</si>
  <si>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</si>
  <si>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</si>
  <si>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</si>
  <si>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</si>
  <si>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</si>
  <si>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</si>
  <si>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</si>
  <si>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</si>
  <si>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</si>
  <si>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</si>
  <si>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</si>
  <si>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</si>
  <si>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</si>
  <si>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</si>
  <si>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</si>
  <si>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</si>
  <si>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</si>
  <si>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</si>
  <si>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</si>
  <si>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</si>
  <si>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</si>
  <si>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</si>
  <si>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</si>
  <si>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</si>
  <si>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</si>
  <si>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</si>
  <si>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</si>
  <si>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</si>
  <si>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</si>
  <si>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</si>
  <si>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</si>
  <si>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</si>
  <si>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</si>
  <si>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</si>
  <si>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</si>
  <si>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</si>
  <si>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</si>
  <si>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</si>
  <si>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</si>
  <si>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</si>
  <si>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</si>
  <si>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</si>
  <si>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</si>
  <si>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</si>
  <si>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</si>
  <si>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</si>
  <si>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</si>
  <si>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</si>
  <si>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</si>
  <si>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</si>
  <si>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</si>
  <si>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</si>
  <si>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</si>
  <si>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</si>
  <si>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</si>
  <si>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</si>
  <si>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</si>
  <si>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</si>
  <si>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</si>
  <si>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</si>
  <si>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</si>
  <si>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</si>
  <si>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</si>
  <si>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</si>
  <si>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</si>
  <si>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</si>
  <si>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</si>
  <si>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</si>
  <si>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</si>
  <si>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</si>
  <si>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</si>
  <si>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</si>
  <si>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</si>
  <si>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</si>
  <si>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</si>
  <si>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</si>
  <si>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</si>
  <si>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</si>
  <si>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</si>
  <si>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</si>
  <si>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</si>
  <si>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</si>
  <si>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</si>
  <si>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</si>
  <si>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</si>
  <si>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</si>
  <si>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</si>
  <si>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</si>
  <si>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</si>
  <si>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</si>
  <si>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</si>
  <si>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</si>
  <si>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</si>
  <si>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</si>
  <si>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</si>
  <si>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</si>
  <si>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</si>
  <si>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</si>
  <si>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</si>
  <si>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</si>
  <si>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</si>
  <si>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</si>
  <si>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</si>
  <si>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</si>
  <si>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</si>
  <si>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</si>
  <si>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</si>
  <si>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</si>
  <si>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</si>
  <si>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</si>
  <si>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</si>
  <si>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</si>
  <si>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</si>
  <si>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</si>
  <si>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</si>
  <si>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</si>
  <si>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</si>
  <si>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</si>
  <si>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</si>
  <si>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</si>
  <si>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</si>
  <si>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</si>
  <si>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</si>
  <si>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</si>
  <si>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</si>
  <si>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</si>
  <si>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</si>
  <si>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</si>
  <si>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</si>
  <si>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</si>
  <si>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</si>
  <si>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</si>
  <si>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</si>
  <si>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</si>
  <si>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</si>
  <si>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</si>
  <si>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</si>
  <si>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</si>
  <si>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</si>
  <si>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</si>
  <si>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</si>
  <si>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</si>
  <si>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</si>
  <si>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</si>
  <si>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</si>
  <si>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</si>
  <si>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</si>
  <si>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</si>
  <si>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</si>
  <si>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</si>
  <si>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</si>
  <si>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</si>
  <si>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</si>
  <si>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</si>
  <si>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</si>
  <si>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</si>
  <si>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</si>
  <si>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</si>
  <si>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</si>
  <si>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</si>
  <si>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</si>
  <si>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</si>
  <si>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</si>
  <si>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</si>
  <si>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</si>
  <si>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</si>
  <si>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</si>
  <si>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</si>
  <si>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</si>
  <si>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</si>
  <si>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</si>
  <si>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</si>
  <si>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</si>
  <si>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</si>
  <si>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</si>
  <si>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</si>
  <si>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</si>
  <si>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</si>
  <si>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</si>
  <si>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</si>
  <si>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</si>
  <si>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</si>
  <si>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</si>
  <si>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</si>
  <si>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</si>
  <si>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</si>
  <si>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</si>
  <si>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</si>
  <si>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</si>
  <si>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</si>
  <si>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</si>
  <si>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</si>
  <si>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</si>
  <si>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</si>
  <si>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</si>
  <si>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</si>
  <si>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</si>
  <si>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</si>
  <si>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</si>
  <si>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</si>
  <si>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</si>
  <si>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</si>
  <si>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</si>
  <si>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</si>
  <si>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</si>
  <si>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</si>
  <si>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</si>
  <si>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</si>
  <si>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</si>
  <si>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</si>
  <si>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</si>
  <si>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</si>
  <si>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</si>
  <si>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</si>
  <si>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</si>
  <si>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</si>
  <si>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</si>
  <si>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</si>
  <si>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</si>
  <si>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</si>
  <si>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</si>
  <si>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</si>
  <si>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</si>
  <si>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</si>
  <si>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</si>
  <si>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</si>
  <si>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</si>
  <si>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</si>
  <si>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</si>
  <si>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</si>
  <si>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</si>
  <si>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</si>
  <si>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</si>
  <si>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</si>
  <si>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</si>
  <si>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</si>
  <si>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</si>
  <si>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</si>
  <si>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</si>
  <si>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</si>
  <si>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</si>
  <si>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</si>
  <si>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</si>
  <si>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</si>
  <si>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</si>
  <si>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</si>
  <si>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</si>
  <si>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</si>
  <si>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</si>
  <si>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</si>
  <si>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</si>
  <si>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</si>
  <si>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</si>
  <si>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</si>
  <si>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</si>
  <si>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</si>
  <si>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</si>
  <si>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</si>
  <si>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</si>
  <si>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</si>
  <si>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</si>
  <si>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</si>
  <si>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</si>
  <si>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</si>
  <si>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</si>
  <si>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</si>
  <si>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</si>
  <si>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</si>
  <si>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</si>
  <si>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</si>
  <si>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</si>
  <si>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</si>
  <si>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</si>
  <si>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</si>
  <si>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</si>
  <si>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</si>
  <si>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</si>
  <si>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</si>
  <si>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</si>
  <si>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</si>
  <si>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</si>
  <si>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</si>
  <si>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</si>
  <si>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</si>
  <si>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</si>
  <si>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</si>
  <si>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</si>
  <si>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</si>
  <si>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</si>
  <si>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</si>
  <si>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</si>
  <si>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</si>
  <si>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</si>
  <si>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</si>
  <si>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</si>
  <si>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</si>
  <si>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</si>
  <si>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</si>
  <si>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</si>
  <si>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</si>
  <si>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</si>
  <si>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</si>
  <si>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</si>
  <si>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</si>
  <si>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</si>
  <si>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</si>
  <si>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</si>
  <si>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</si>
  <si>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</si>
  <si>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</si>
  <si>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</si>
  <si>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</si>
  <si>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</si>
  <si>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</si>
  <si>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</si>
  <si>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</si>
  <si>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</si>
  <si>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</si>
  <si>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</si>
  <si>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</si>
  <si>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</si>
  <si>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</si>
  <si>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</si>
  <si>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</si>
  <si>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</si>
  <si>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</si>
  <si>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</si>
  <si>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</si>
  <si>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</si>
  <si>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</si>
  <si>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</si>
  <si>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</si>
  <si>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</si>
  <si>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</si>
  <si>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</si>
  <si>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</si>
  <si>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</si>
  <si>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</si>
  <si>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</si>
  <si>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</si>
  <si>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</si>
  <si>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</si>
  <si>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</si>
  <si>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</si>
  <si>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</si>
  <si>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</si>
  <si>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</si>
  <si>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</si>
  <si>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</si>
  <si>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</si>
  <si>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</si>
  <si>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</si>
  <si>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</si>
  <si>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</si>
  <si>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</si>
  <si>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</si>
  <si>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</si>
  <si>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</si>
  <si>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</si>
  <si>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</si>
  <si>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</si>
  <si>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</si>
  <si>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</si>
  <si>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</si>
  <si>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</si>
  <si>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</si>
  <si>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</si>
  <si>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</si>
  <si>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</si>
  <si>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</si>
  <si>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</si>
  <si>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</si>
  <si>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</si>
  <si>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</si>
  <si>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</si>
  <si>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</si>
  <si>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</si>
  <si>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</si>
  <si>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</si>
  <si>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</si>
  <si>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</si>
  <si>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</si>
  <si>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</si>
  <si>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</si>
  <si>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</si>
  <si>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</si>
  <si>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</si>
  <si>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</si>
  <si>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</si>
  <si>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</si>
  <si>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</si>
  <si>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</si>
  <si>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</si>
  <si>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</si>
  <si>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</si>
  <si>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</si>
  <si>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</si>
  <si>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</si>
  <si>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</si>
  <si>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</si>
  <si>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</si>
  <si>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</si>
  <si>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</si>
  <si>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</si>
  <si>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</si>
  <si>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</si>
  <si>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</si>
  <si>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</si>
  <si>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</si>
  <si>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</si>
  <si>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</si>
  <si>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</si>
  <si>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</si>
  <si>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</si>
  <si>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</si>
  <si>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</si>
  <si>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</si>
  <si>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</si>
  <si>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</si>
  <si>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</si>
  <si>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</si>
  <si>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</si>
  <si>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</si>
  <si>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</si>
  <si>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</si>
  <si>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</si>
  <si>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</si>
  <si>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</si>
  <si>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</si>
  <si>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</si>
  <si>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</si>
  <si>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</si>
  <si>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</si>
  <si>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</si>
  <si>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</si>
  <si>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</si>
  <si>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</si>
  <si>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</si>
  <si>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</si>
  <si>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</si>
  <si>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</si>
  <si>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</si>
  <si>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</si>
  <si>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</si>
  <si>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</si>
  <si>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</si>
  <si>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</si>
  <si>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</si>
  <si>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</si>
  <si>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</si>
  <si>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</si>
  <si>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</si>
  <si>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</si>
  <si>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</si>
  <si>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</si>
  <si>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</si>
  <si>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</si>
  <si>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</si>
  <si>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</si>
  <si>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</si>
  <si>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</si>
  <si>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</si>
  <si>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</si>
  <si>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</si>
  <si>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</si>
  <si>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</si>
  <si>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</si>
  <si>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</si>
  <si>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</si>
  <si>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</si>
  <si>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</si>
  <si>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</si>
  <si>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</si>
  <si>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</si>
  <si>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</si>
  <si>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</si>
  <si>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</si>
  <si>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</si>
  <si>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</si>
  <si>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</si>
  <si>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</si>
  <si>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</si>
  <si>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</si>
  <si>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</si>
  <si>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</si>
  <si>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</si>
  <si>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</si>
  <si>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</si>
  <si>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</si>
  <si>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</si>
  <si>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</si>
  <si>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</si>
  <si>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</si>
  <si>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</si>
  <si>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</si>
  <si>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</si>
  <si>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</si>
  <si>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</si>
  <si>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</si>
  <si>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</si>
  <si>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</si>
  <si>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</si>
  <si>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</si>
  <si>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</si>
  <si>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</si>
  <si>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</si>
  <si>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</si>
  <si>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</si>
  <si>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</si>
  <si>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</si>
  <si>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</si>
  <si>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</si>
  <si>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</si>
  <si>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</si>
  <si>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</si>
  <si>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</si>
  <si>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</si>
  <si>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</si>
  <si>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</si>
  <si>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</si>
  <si>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</si>
  <si>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</si>
  <si>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</si>
  <si>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</si>
  <si>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</si>
  <si>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</si>
  <si>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</si>
  <si>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</si>
  <si>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</si>
  <si>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</si>
  <si>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</si>
  <si>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</si>
  <si>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</si>
  <si>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</si>
  <si>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</si>
  <si>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</si>
  <si>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</si>
  <si>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</si>
  <si>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</si>
  <si>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</si>
  <si>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</si>
  <si>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</si>
  <si>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</si>
  <si>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</si>
  <si>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</si>
  <si>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</si>
  <si>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</si>
  <si>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</si>
  <si>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</si>
  <si>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</si>
  <si>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</si>
  <si>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</si>
  <si>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</si>
  <si>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</si>
  <si>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</si>
  <si>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</si>
  <si>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</si>
  <si>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</si>
  <si>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</si>
  <si>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</si>
  <si>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</si>
  <si>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</si>
  <si>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</si>
  <si>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</si>
  <si>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</si>
  <si>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</si>
  <si>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</si>
  <si>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</si>
  <si>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</si>
  <si>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</si>
  <si>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</si>
  <si>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</si>
  <si>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</si>
  <si>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</si>
  <si>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</si>
  <si>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</si>
  <si>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</si>
  <si>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</si>
  <si>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</si>
  <si>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</si>
  <si>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</si>
  <si>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</si>
  <si>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</si>
  <si>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</si>
  <si>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</si>
  <si>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</si>
  <si>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</si>
  <si>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</si>
  <si>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</si>
  <si>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</si>
  <si>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</si>
  <si>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</si>
  <si>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</si>
  <si>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</si>
  <si>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</si>
  <si>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</si>
  <si>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</si>
  <si>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</si>
  <si>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</si>
  <si>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</si>
  <si>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</si>
  <si>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</si>
  <si>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</si>
  <si>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</si>
  <si>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</si>
  <si>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</si>
  <si>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</si>
  <si>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</si>
  <si>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</si>
  <si>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</si>
  <si>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</si>
  <si>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</si>
  <si>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</si>
  <si>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</si>
  <si>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</si>
  <si>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</si>
  <si>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</si>
  <si>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</si>
  <si>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</si>
  <si>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</si>
  <si>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</si>
  <si>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</si>
  <si>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</si>
  <si>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</si>
  <si>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</si>
  <si>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</si>
  <si>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</si>
  <si>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</si>
  <si>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</si>
  <si>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</si>
  <si>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</si>
  <si>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</si>
  <si>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</si>
  <si>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</si>
  <si>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</si>
  <si>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</si>
  <si>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</si>
  <si>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</si>
  <si>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</si>
  <si>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</si>
  <si>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</si>
  <si>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</si>
  <si>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</si>
  <si>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</si>
  <si>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</si>
  <si>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</si>
  <si>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</si>
  <si>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</si>
  <si>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</si>
  <si>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</si>
  <si>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</si>
  <si>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</si>
  <si>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</si>
  <si>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</si>
  <si>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</si>
  <si>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</si>
  <si>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</si>
  <si>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</si>
  <si>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</si>
  <si>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</si>
  <si>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</si>
  <si>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</si>
  <si>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</si>
  <si>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</si>
  <si>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</si>
  <si>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</si>
  <si>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</si>
  <si>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</si>
  <si>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</si>
  <si>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</si>
  <si>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</si>
  <si>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</si>
  <si>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</si>
  <si>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</si>
  <si>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</si>
  <si>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</si>
  <si>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</si>
  <si>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</si>
  <si>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</si>
  <si>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</si>
  <si>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</si>
  <si>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</si>
  <si>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</si>
  <si>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</si>
  <si>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</si>
  <si>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</si>
  <si>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</si>
  <si>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</si>
  <si>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</si>
  <si>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</si>
  <si>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</si>
  <si>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</si>
  <si>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</si>
  <si>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</si>
  <si>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</si>
  <si>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</si>
  <si>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</si>
  <si>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</si>
  <si>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</si>
  <si>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</si>
  <si>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</si>
  <si>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</si>
  <si>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</si>
  <si>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</si>
  <si>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</si>
  <si>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</si>
  <si>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</si>
  <si>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</si>
  <si>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</si>
  <si>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</si>
  <si>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</si>
  <si>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</si>
  <si>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</si>
  <si>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</si>
  <si>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</si>
  <si>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</si>
  <si>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</si>
  <si>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</si>
  <si>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</si>
  <si>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</si>
  <si>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</si>
  <si>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</si>
  <si>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</si>
  <si>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</si>
  <si>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</si>
  <si>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</si>
  <si>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</si>
  <si>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</si>
  <si>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</si>
  <si>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</si>
  <si>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</si>
  <si>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</si>
  <si>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</si>
  <si>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</si>
  <si>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</si>
  <si>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</si>
  <si>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</si>
  <si>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</si>
  <si>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</si>
  <si>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</si>
  <si>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</si>
  <si>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</si>
  <si>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</si>
  <si>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</si>
  <si>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</si>
  <si>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</si>
  <si>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</si>
  <si>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</si>
  <si>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</si>
  <si>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</si>
  <si>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</si>
  <si>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</si>
  <si>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</si>
  <si>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</si>
  <si>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</si>
  <si>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</si>
  <si>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</si>
  <si>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</si>
  <si>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</si>
  <si>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</si>
  <si>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</si>
  <si>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</si>
  <si>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</si>
  <si>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</si>
  <si>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</si>
  <si>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</si>
  <si>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</si>
  <si>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</si>
  <si>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</si>
  <si>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</si>
  <si>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</si>
  <si>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</si>
  <si>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</si>
  <si>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</si>
  <si>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</si>
  <si>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</si>
  <si>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</si>
  <si>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</si>
  <si>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</si>
  <si>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</si>
  <si>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</si>
  <si>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</si>
  <si>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</si>
  <si>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</si>
  <si>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</si>
  <si>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</si>
  <si>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</si>
  <si>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</si>
  <si>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</si>
  <si>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</si>
  <si>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</si>
  <si>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</si>
  <si>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</si>
  <si>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</si>
  <si>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</si>
  <si>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</si>
  <si>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</si>
  <si>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</si>
  <si>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</si>
  <si>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</si>
  <si>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</si>
  <si>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</si>
  <si>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</si>
  <si>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</si>
  <si>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</si>
  <si>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</si>
  <si>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</si>
  <si>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</si>
  <si>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</si>
  <si>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</si>
  <si>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</si>
  <si>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</si>
  <si>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</si>
  <si>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</si>
  <si>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</si>
  <si>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</si>
  <si>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</si>
  <si>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</si>
  <si>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</si>
  <si>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</si>
  <si>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</si>
  <si>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</si>
  <si>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</si>
  <si>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</si>
  <si>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</si>
  <si>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</si>
  <si>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</si>
  <si>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</si>
  <si>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</si>
  <si>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</si>
  <si>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</si>
  <si>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</si>
  <si>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</si>
  <si>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</si>
  <si>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</si>
  <si>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</si>
  <si>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</si>
  <si>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</si>
  <si>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</si>
  <si>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</si>
  <si>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</si>
  <si>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</si>
  <si>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</si>
  <si>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</si>
  <si>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</si>
  <si>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</si>
  <si>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</si>
  <si>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</si>
  <si>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</si>
  <si>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</si>
  <si>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</si>
  <si>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</si>
  <si>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</si>
  <si>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</si>
  <si>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</si>
  <si>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</si>
  <si>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</si>
  <si>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</si>
  <si>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</si>
  <si>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</si>
  <si>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</si>
  <si>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</si>
  <si>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</si>
  <si>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</si>
  <si>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</si>
  <si>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</si>
  <si>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</si>
  <si>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</si>
  <si>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</si>
  <si>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</si>
  <si>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</si>
  <si>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</si>
  <si>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</si>
  <si>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</si>
  <si>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</si>
  <si>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</si>
  <si>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</si>
  <si>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</si>
  <si>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</si>
  <si>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</si>
  <si>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</si>
  <si>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</si>
  <si>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</si>
  <si>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</si>
  <si>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</si>
  <si>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</si>
  <si>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</si>
  <si>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</si>
  <si>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</si>
  <si>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</si>
  <si>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</si>
  <si>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</si>
  <si>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</si>
  <si>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</si>
  <si>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</si>
  <si>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</si>
  <si>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</si>
  <si>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</si>
  <si>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</si>
  <si>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</si>
  <si>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</si>
  <si>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</si>
  <si>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</si>
  <si>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</si>
  <si>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</si>
  <si>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</si>
  <si>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</si>
  <si>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</si>
  <si>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</si>
  <si>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</si>
  <si>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</si>
  <si>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</si>
  <si>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</si>
  <si>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</si>
  <si>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</si>
  <si>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</si>
  <si>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</si>
  <si>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</si>
  <si>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</si>
  <si>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</si>
  <si>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</si>
  <si>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</si>
  <si>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</si>
  <si>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</si>
  <si>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</si>
  <si>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</si>
  <si>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</si>
  <si>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</si>
  <si>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</si>
  <si>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</si>
  <si>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</si>
  <si>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</si>
  <si>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</si>
  <si>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</si>
  <si>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</si>
  <si>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</si>
  <si>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</si>
  <si>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</si>
  <si>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</si>
  <si>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</si>
  <si>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</si>
  <si>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</si>
  <si>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</si>
  <si>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</si>
  <si>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</si>
  <si>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</si>
  <si>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</si>
  <si>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</si>
  <si>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</si>
  <si>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</si>
  <si>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</si>
  <si>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</si>
  <si>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</si>
  <si>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</si>
  <si>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</si>
  <si>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</si>
  <si>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</si>
  <si>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</si>
  <si>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</si>
  <si>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</si>
  <si>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</si>
  <si>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</si>
  <si>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</si>
  <si>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</si>
  <si>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</si>
  <si>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</si>
  <si>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</si>
  <si>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</si>
  <si>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</si>
  <si>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</si>
  <si>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</si>
  <si>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</si>
  <si>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</si>
  <si>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</si>
  <si>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</si>
  <si>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</si>
  <si>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</si>
  <si>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</si>
  <si>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</si>
  <si>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</si>
  <si>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</si>
  <si>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</si>
  <si>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</si>
  <si>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</si>
  <si>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</si>
  <si>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</si>
  <si>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</si>
  <si>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</si>
  <si>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</si>
  <si>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</si>
  <si>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</si>
  <si>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</si>
  <si>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</si>
  <si>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</si>
  <si>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</si>
  <si>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</si>
  <si>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</si>
  <si>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</si>
  <si>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</si>
  <si>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</si>
  <si>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</si>
  <si>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</si>
  <si>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</si>
  <si>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</si>
  <si>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</si>
  <si>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</si>
  <si>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</si>
  <si>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</si>
  <si>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</si>
  <si>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</si>
  <si>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</si>
  <si>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</si>
  <si>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</si>
  <si>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</si>
  <si>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</si>
  <si>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</si>
  <si>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</si>
  <si>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</si>
  <si>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</si>
  <si>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</si>
  <si>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</si>
  <si>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</si>
  <si>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</si>
  <si>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</si>
  <si>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</si>
  <si>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</si>
  <si>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</si>
  <si>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</si>
  <si>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</si>
  <si>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</si>
  <si>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</si>
  <si>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</si>
  <si>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</si>
  <si>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</si>
  <si>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</si>
  <si>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</si>
  <si>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</si>
  <si>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</si>
  <si>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</si>
  <si>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</si>
  <si>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</si>
  <si>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</si>
  <si>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</si>
  <si>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</si>
  <si>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</si>
  <si>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</si>
  <si>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</si>
  <si>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</si>
  <si>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</si>
  <si>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</si>
  <si>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</si>
  <si>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</si>
  <si>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</si>
  <si>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</si>
  <si>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</si>
  <si>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</si>
  <si>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</si>
  <si>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</si>
  <si>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</si>
  <si>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</si>
  <si>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</si>
  <si>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</si>
  <si>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</si>
  <si>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</si>
  <si>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</si>
  <si>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</si>
  <si>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</si>
  <si>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</si>
  <si>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</si>
  <si>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</si>
  <si>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</si>
  <si>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</si>
  <si>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</si>
  <si>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</si>
  <si>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</si>
  <si>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</si>
  <si>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</si>
  <si>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</si>
  <si>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</si>
  <si>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</si>
  <si>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</si>
  <si>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</si>
  <si>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</si>
  <si>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</si>
  <si>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</si>
  <si>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</si>
  <si>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</si>
  <si>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</si>
  <si>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</si>
  <si>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</si>
  <si>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</si>
  <si>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</si>
  <si>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</si>
  <si>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</si>
  <si>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</si>
  <si>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</si>
  <si>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</si>
  <si>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</si>
  <si>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</si>
  <si>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</si>
  <si>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</si>
  <si>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</si>
  <si>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</si>
  <si>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</si>
  <si>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</si>
  <si>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</si>
  <si>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</si>
  <si>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</si>
  <si>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</si>
  <si>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</si>
  <si>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</si>
  <si>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</si>
  <si>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</si>
  <si>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</si>
  <si>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</si>
  <si>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</si>
  <si>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</si>
  <si>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</si>
  <si>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</si>
  <si>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</si>
  <si>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</si>
  <si>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</si>
  <si>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</si>
  <si>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</si>
  <si>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</si>
  <si>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</si>
  <si>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</si>
  <si>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</si>
  <si>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</si>
  <si>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</si>
  <si>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</si>
  <si>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</si>
  <si>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</si>
  <si>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</si>
  <si>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</si>
  <si>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</si>
  <si>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</si>
  <si>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</si>
  <si>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</si>
  <si>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</si>
  <si>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</si>
  <si>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</si>
  <si>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</si>
  <si>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</si>
  <si>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</si>
  <si>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</si>
  <si>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</si>
  <si>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</si>
  <si>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</si>
  <si>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</si>
  <si>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</si>
  <si>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</si>
  <si>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</si>
  <si>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</si>
  <si>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</si>
  <si>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</si>
  <si>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</si>
  <si>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</si>
  <si>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</si>
  <si>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</si>
  <si>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</si>
  <si>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</si>
  <si>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</si>
  <si>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</si>
  <si>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</si>
  <si>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</si>
  <si>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</si>
  <si>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</si>
  <si>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</si>
  <si>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</si>
  <si>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</si>
  <si>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</si>
  <si>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</si>
  <si>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</si>
  <si>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</si>
  <si>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</si>
  <si>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</si>
  <si>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</si>
  <si>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</si>
  <si>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</si>
  <si>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</si>
  <si>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</si>
  <si>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</si>
  <si>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</si>
  <si>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</si>
  <si>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</si>
  <si>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</si>
  <si>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</si>
  <si>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</si>
  <si>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</si>
  <si>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</si>
  <si>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</si>
  <si>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</si>
  <si>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</si>
  <si>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</si>
  <si>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</si>
  <si>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</si>
  <si>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</si>
  <si>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</si>
  <si>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</si>
  <si>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</si>
  <si>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</si>
  <si>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</si>
  <si>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</si>
  <si>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</si>
  <si>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</si>
  <si>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</si>
  <si>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</si>
  <si>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</si>
  <si>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</si>
  <si>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</si>
  <si>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</si>
  <si>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</si>
  <si>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</si>
  <si>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</si>
  <si>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</si>
  <si>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</si>
  <si>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</si>
  <si>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</si>
  <si>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</si>
  <si>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</si>
  <si>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</si>
  <si>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</si>
  <si>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</si>
  <si>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</si>
  <si>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</si>
  <si>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</si>
  <si>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</si>
  <si>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</si>
  <si>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</si>
  <si>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</si>
  <si>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</si>
  <si>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</si>
  <si>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</si>
  <si>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</si>
  <si>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</si>
  <si>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</si>
  <si>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</si>
  <si>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</si>
  <si>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</si>
  <si>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</si>
  <si>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</si>
  <si>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</si>
  <si>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</si>
  <si>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</si>
  <si>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</si>
  <si>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</si>
  <si>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</si>
  <si>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</si>
  <si>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</si>
  <si>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</si>
  <si>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</si>
  <si>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</si>
  <si>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</si>
  <si>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</si>
  <si>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</si>
  <si>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</si>
  <si>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</si>
  <si>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</si>
  <si>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</si>
  <si>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</si>
  <si>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</si>
  <si>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</si>
  <si>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</si>
  <si>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</si>
  <si>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</si>
  <si>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</si>
  <si>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</si>
  <si>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</si>
  <si>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</si>
  <si>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</si>
  <si>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</si>
  <si>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</si>
  <si>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</si>
  <si>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</si>
  <si>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</si>
  <si>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</si>
  <si>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</si>
  <si>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</si>
  <si>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</si>
  <si>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</si>
  <si>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</si>
  <si>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</si>
  <si>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</si>
  <si>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</si>
  <si>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</si>
  <si>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</si>
  <si>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</si>
  <si>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</si>
  <si>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</si>
  <si>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</si>
  <si>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</si>
  <si>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</si>
  <si>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</si>
  <si>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</si>
  <si>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</si>
  <si>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</si>
  <si>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</si>
  <si>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</si>
  <si>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</si>
  <si>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</si>
  <si>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</si>
  <si>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</si>
  <si>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</si>
  <si>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</si>
  <si>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</si>
  <si>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</si>
  <si>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</si>
  <si>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</si>
  <si>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</si>
  <si>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</si>
  <si>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</si>
  <si>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</si>
  <si>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</si>
  <si>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</si>
  <si>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</si>
  <si>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</si>
  <si>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</si>
  <si>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</si>
  <si>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</si>
  <si>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</si>
  <si>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</si>
  <si>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</si>
  <si>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</si>
  <si>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</si>
  <si>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</si>
  <si>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</si>
  <si>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</si>
  <si>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</si>
  <si>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</si>
  <si>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</si>
  <si>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</si>
  <si>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</si>
  <si>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</si>
  <si>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</si>
  <si>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</si>
  <si>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</si>
  <si>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</si>
  <si>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</si>
  <si>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</si>
  <si>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</si>
  <si>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</si>
  <si>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</si>
  <si>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</si>
  <si>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</si>
  <si>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</si>
  <si>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</si>
  <si>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</si>
  <si>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</si>
  <si>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</si>
  <si>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</si>
  <si>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</si>
  <si>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</si>
  <si>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</si>
  <si>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</si>
  <si>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</si>
  <si>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</si>
  <si>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</si>
  <si>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</si>
  <si>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</si>
  <si>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</si>
  <si>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</si>
  <si>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</si>
  <si>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</si>
  <si>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</si>
  <si>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</si>
  <si>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</si>
  <si>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</si>
  <si>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</si>
  <si>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</si>
  <si>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</si>
  <si>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</si>
  <si>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</si>
  <si>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</si>
  <si>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</si>
  <si>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</si>
  <si>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</si>
  <si>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</si>
  <si>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</si>
  <si>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</si>
  <si>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</si>
  <si>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</si>
  <si>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</si>
  <si>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</si>
  <si>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</si>
  <si>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</si>
  <si>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</si>
  <si>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</si>
  <si>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</si>
  <si>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</si>
  <si>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</si>
  <si>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</si>
  <si>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</si>
  <si>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</si>
  <si>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</si>
  <si>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</si>
  <si>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</si>
  <si>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</si>
  <si>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</si>
  <si>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</si>
  <si>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</si>
  <si>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</si>
  <si>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</si>
  <si>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</si>
  <si>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</si>
  <si>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</si>
  <si>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</si>
  <si>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</si>
  <si>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</si>
  <si>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</si>
  <si>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</si>
  <si>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</si>
  <si>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</si>
  <si>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</si>
  <si>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</si>
  <si>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</si>
  <si>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</si>
  <si>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</si>
  <si>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</si>
  <si>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</si>
  <si>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</si>
  <si>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</si>
  <si>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</si>
  <si>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</si>
  <si>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</si>
  <si>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</si>
  <si>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</si>
  <si>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</si>
  <si>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</si>
  <si>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</si>
  <si>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</si>
  <si>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</si>
  <si>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</si>
  <si>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</si>
  <si>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</si>
  <si>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</si>
  <si>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</si>
  <si>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</si>
  <si>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</si>
  <si>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</si>
  <si>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</si>
  <si>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</si>
  <si>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</si>
  <si>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</si>
  <si>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</si>
  <si>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</si>
  <si>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</si>
  <si>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</si>
  <si>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</si>
  <si>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</si>
  <si>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</si>
  <si>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</si>
  <si>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</si>
  <si>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</si>
  <si>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</si>
  <si>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</si>
  <si>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</si>
  <si>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</si>
  <si>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</si>
  <si>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</si>
  <si>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</si>
  <si>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</si>
  <si>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</si>
  <si>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</si>
  <si>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</si>
  <si>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</si>
  <si>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</si>
  <si>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</si>
  <si>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</si>
  <si>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</si>
  <si>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</si>
  <si>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</si>
  <si>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</si>
  <si>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</si>
  <si>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</si>
  <si>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</si>
  <si>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</si>
  <si>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</si>
  <si>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</si>
  <si>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</si>
  <si>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</si>
  <si>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</si>
  <si>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</si>
  <si>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</si>
  <si>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</si>
  <si>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</si>
  <si>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</si>
  <si>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</si>
  <si>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</si>
  <si>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</si>
  <si>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</si>
  <si>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</si>
  <si>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</si>
  <si>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</si>
  <si>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</si>
  <si>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</si>
  <si>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</si>
  <si>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</si>
  <si>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</si>
  <si>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</si>
  <si>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</si>
  <si>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</si>
  <si>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</si>
  <si>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</si>
  <si>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</si>
  <si>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</si>
  <si>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</si>
  <si>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</si>
  <si>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</si>
  <si>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</si>
  <si>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</si>
  <si>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</si>
  <si>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</si>
  <si>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</si>
  <si>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</si>
  <si>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</si>
  <si>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</si>
  <si>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</si>
  <si>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</si>
  <si>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</si>
  <si>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</si>
  <si>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</si>
  <si>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</si>
  <si>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</si>
  <si>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</si>
  <si>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</si>
  <si>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</si>
  <si>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</si>
  <si>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</si>
  <si>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</si>
  <si>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</si>
  <si>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</si>
  <si>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</si>
  <si>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</si>
  <si>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</si>
  <si>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</si>
  <si>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</si>
  <si>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</si>
  <si>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</si>
  <si>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</si>
  <si>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</si>
  <si>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</si>
  <si>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</si>
  <si>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</si>
  <si>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</si>
  <si>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</si>
  <si>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</si>
  <si>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</si>
  <si>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</si>
  <si>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</si>
  <si>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</si>
  <si>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</si>
  <si>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</si>
  <si>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</si>
  <si>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</si>
  <si>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</si>
  <si>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</si>
  <si>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</si>
  <si>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</si>
  <si>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</si>
  <si>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</si>
  <si>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</si>
  <si>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</si>
  <si>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</si>
  <si>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</si>
  <si>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</si>
  <si>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</si>
  <si>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</si>
  <si>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</si>
  <si>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</si>
  <si>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</si>
  <si>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</si>
  <si>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</si>
  <si>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</si>
  <si>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</si>
  <si>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</si>
  <si>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</si>
  <si>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</si>
  <si>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</si>
  <si>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</si>
  <si>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</si>
  <si>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</si>
  <si>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</si>
  <si>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</si>
  <si>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</si>
  <si>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</si>
  <si>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</si>
  <si>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</si>
  <si>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</si>
  <si>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</si>
  <si>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</si>
  <si>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</si>
  <si>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</si>
  <si>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</si>
  <si>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</si>
  <si>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</si>
  <si>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</si>
  <si>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</si>
  <si>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</si>
  <si>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</si>
  <si>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</si>
  <si>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</si>
  <si>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</si>
  <si>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</si>
  <si>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</si>
  <si>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</si>
  <si>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</si>
  <si>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</si>
  <si>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</si>
  <si>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</si>
  <si>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</si>
  <si>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</si>
  <si>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</si>
  <si>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</si>
  <si>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</si>
  <si>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</si>
  <si>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</si>
  <si>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</si>
  <si>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</si>
  <si>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</si>
  <si>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</si>
  <si>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</si>
  <si>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</si>
  <si>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</si>
  <si>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</si>
  <si>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</si>
  <si>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</si>
  <si>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</si>
  <si>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</si>
  <si>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</si>
  <si>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</si>
  <si>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</si>
  <si>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</si>
  <si>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</si>
  <si>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</si>
  <si>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</si>
  <si>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</si>
  <si>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</si>
  <si>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</si>
  <si>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</si>
  <si>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</si>
  <si>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</si>
  <si>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</si>
  <si>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</si>
  <si>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</si>
  <si>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</si>
  <si>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</si>
  <si>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</si>
  <si>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</si>
  <si>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</si>
  <si>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</si>
  <si>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</si>
  <si>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</si>
  <si>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</si>
  <si>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</si>
  <si>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</si>
  <si>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</si>
  <si>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</si>
  <si>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</si>
  <si>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</si>
  <si>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</si>
  <si>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</si>
  <si>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</si>
  <si>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</si>
  <si>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</si>
  <si>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</si>
  <si>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</si>
  <si>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</si>
  <si>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</si>
  <si>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</si>
  <si>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</si>
  <si>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</si>
  <si>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</si>
  <si>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</si>
  <si>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</si>
  <si>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</si>
  <si>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</si>
  <si>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</si>
  <si>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</si>
  <si>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</si>
  <si>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</si>
  <si>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</si>
  <si>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</si>
  <si>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</si>
  <si>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</si>
  <si>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</si>
  <si>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</si>
  <si>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</si>
  <si>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</si>
  <si>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</si>
  <si>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</si>
  <si>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</si>
  <si>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</si>
  <si>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</si>
  <si>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</si>
  <si>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</si>
  <si>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</si>
  <si>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</si>
  <si>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</si>
  <si>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</si>
  <si>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</si>
  <si>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</si>
  <si>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</si>
  <si>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</si>
  <si>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</si>
  <si>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</si>
  <si>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</si>
  <si>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</si>
  <si>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</si>
  <si>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</si>
  <si>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</si>
  <si>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</si>
  <si>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</si>
  <si>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</si>
  <si>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</si>
  <si>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</si>
  <si>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</si>
  <si>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</si>
  <si>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</si>
  <si>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</si>
  <si>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</si>
  <si>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</si>
  <si>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</si>
  <si>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！この欄が「申請不可」の場合、未入力や入力内容に不備があります。「申請可能」が表示されるように修正してください。</t>
    <rPh sb="3" eb="4">
      <t>ラン</t>
    </rPh>
    <rPh sb="6" eb="8">
      <t>シンセイ</t>
    </rPh>
    <rPh sb="8" eb="10">
      <t>フカ</t>
    </rPh>
    <rPh sb="12" eb="14">
      <t>バアイ</t>
    </rPh>
    <rPh sb="15" eb="18">
      <t>ミニュウリョク</t>
    </rPh>
    <rPh sb="19" eb="21">
      <t>ニュウリョク</t>
    </rPh>
    <rPh sb="21" eb="23">
      <t>ナイヨウ</t>
    </rPh>
    <rPh sb="24" eb="26">
      <t>フビ</t>
    </rPh>
    <rPh sb="33" eb="35">
      <t>シンセイ</t>
    </rPh>
    <rPh sb="35" eb="37">
      <t>カノウ</t>
    </rPh>
    <rPh sb="39" eb="41">
      <t>ヒョウジ</t>
    </rPh>
    <rPh sb="47" eb="49">
      <t>シュウセイ</t>
    </rPh>
    <phoneticPr fontId="5"/>
  </si>
  <si>
    <t>！この欄が「未入力項目あり」の場合、未入力項目を入力し「〇」が表示されるようにしてください。</t>
    <rPh sb="3" eb="4">
      <t>ラン</t>
    </rPh>
    <rPh sb="6" eb="11">
      <t>ミニュウリョクコウモク</t>
    </rPh>
    <rPh sb="15" eb="17">
      <t>バアイ</t>
    </rPh>
    <rPh sb="18" eb="21">
      <t>ミニュウリョク</t>
    </rPh>
    <rPh sb="21" eb="23">
      <t>コウモク</t>
    </rPh>
    <rPh sb="24" eb="26">
      <t>ニュウリョク</t>
    </rPh>
    <rPh sb="31" eb="33">
      <t>ヒョウジ</t>
    </rPh>
    <phoneticPr fontId="5"/>
  </si>
  <si>
    <t>事務局使用</t>
    <rPh sb="3" eb="5">
      <t>シヨウ</t>
    </rPh>
    <phoneticPr fontId="3"/>
  </si>
  <si>
    <t>兵庫県</t>
    <phoneticPr fontId="3"/>
  </si>
  <si>
    <t>３　交付金以外の部分で賃金水準を引き下げないことについて（令和６年の賃金総額が令和５年の賃金総額より上回っているかの確認）</t>
    <rPh sb="2" eb="4">
      <t>コウフ</t>
    </rPh>
    <rPh sb="4" eb="5">
      <t>キン</t>
    </rPh>
    <rPh sb="5" eb="7">
      <t>イガイ</t>
    </rPh>
    <rPh sb="8" eb="10">
      <t>ブブン</t>
    </rPh>
    <rPh sb="11" eb="13">
      <t>チンギン</t>
    </rPh>
    <rPh sb="13" eb="15">
      <t>スイジュン</t>
    </rPh>
    <rPh sb="16" eb="17">
      <t>ヒ</t>
    </rPh>
    <rPh sb="18" eb="19">
      <t>サ</t>
    </rPh>
    <rPh sb="29" eb="31">
      <t>レイワ</t>
    </rPh>
    <rPh sb="32" eb="33">
      <t>ネン</t>
    </rPh>
    <rPh sb="34" eb="38">
      <t>チンギンソウガク</t>
    </rPh>
    <rPh sb="39" eb="41">
      <t>レイワ</t>
    </rPh>
    <rPh sb="42" eb="43">
      <t>ネン</t>
    </rPh>
    <rPh sb="44" eb="46">
      <t>チンギン</t>
    </rPh>
    <rPh sb="46" eb="48">
      <t>ソウガク</t>
    </rPh>
    <rPh sb="50" eb="52">
      <t>ウワマワ</t>
    </rPh>
    <rPh sb="58" eb="60">
      <t>カクニン</t>
    </rPh>
    <phoneticPr fontId="5"/>
  </si>
  <si>
    <t>火</t>
  </si>
  <si>
    <t>水</t>
  </si>
  <si>
    <t>木</t>
  </si>
  <si>
    <t>金</t>
  </si>
  <si>
    <t>土</t>
  </si>
  <si>
    <t>日</t>
  </si>
  <si>
    <t>●※各タブの名称は絶対に変更しないでください。「基本情報入力シート」、「別紙様式3-１（交付金）」、「別紙様式3-2（交付金）」</t>
    <rPh sb="2" eb="3">
      <t>カク</t>
    </rPh>
    <rPh sb="6" eb="8">
      <t>メイショウ</t>
    </rPh>
    <rPh sb="9" eb="11">
      <t>ゼッタイ</t>
    </rPh>
    <rPh sb="12" eb="14">
      <t>ヘンコウ</t>
    </rPh>
    <rPh sb="24" eb="26">
      <t>キホン</t>
    </rPh>
    <rPh sb="26" eb="28">
      <t>ジョウホウ</t>
    </rPh>
    <rPh sb="28" eb="30">
      <t>ニュウリョク</t>
    </rPh>
    <rPh sb="36" eb="38">
      <t>ベッシ</t>
    </rPh>
    <rPh sb="38" eb="40">
      <t>ヨウシキ</t>
    </rPh>
    <rPh sb="44" eb="47">
      <t>コウフキン</t>
    </rPh>
    <phoneticPr fontId="3"/>
  </si>
  <si>
    <t>児童発達支援</t>
  </si>
  <si>
    <t>医療型児童発達支援</t>
  </si>
  <si>
    <t>放課後等デイサービス</t>
  </si>
  <si>
    <t>居宅訪問型児童発達支援</t>
  </si>
  <si>
    <t>保育所等訪問支援</t>
  </si>
  <si>
    <t>共同生活援助</t>
  </si>
  <si>
    <t>宿泊型自立訓練</t>
  </si>
  <si>
    <t>自立生活援助</t>
    <rPh sb="0" eb="4">
      <t>ジリツセイカツ</t>
    </rPh>
    <rPh sb="4" eb="6">
      <t>エンジョ</t>
    </rPh>
    <phoneticPr fontId="1"/>
  </si>
  <si>
    <t>就労移行支援（養成施設）</t>
  </si>
  <si>
    <t>福祉型障害児入所支援</t>
  </si>
  <si>
    <t>医療型障害児入所支援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</si>
</sst>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b/>
      <sz val="11"/>
      <color theme="1"/>
      <name val="ＭＳ Ｐゴシック"/>
      <family val="3"/>
      <charset val="128"/>
      <scheme val="major"/>
    </font>
    <font>
      <b/>
      <sz val="22"/>
      <color theme="1"/>
      <name val="ＭＳ Ｐゴシック"/>
      <family val="3"/>
      <charset val="128"/>
    </font>
    <font>
      <b/>
      <sz val="24"/>
      <color theme="1"/>
      <name val="ＭＳ Ｐゴシック"/>
      <family val="3"/>
      <charset val="128"/>
    </font>
    <font>
      <sz val="9"/>
      <color indexed="81"/>
      <name val="MS P ゴシック"/>
      <family val="3"/>
      <charset val="128"/>
    </font>
    <font>
      <sz val="9"/>
      <color rgb="FFFF0000"/>
      <name val="ＭＳ Ｐゴシック"/>
      <family val="3"/>
      <charset val="128"/>
    </font>
    <font>
      <b/>
      <u/>
      <sz val="10"/>
      <color indexed="81"/>
      <name val="MS P ゴシック"/>
      <family val="3"/>
      <charset val="128"/>
    </font>
    <font>
      <sz val="16"/>
      <color indexed="81"/>
      <name val="MS P ゴシック"/>
      <family val="3"/>
      <charset val="128"/>
    </font>
    <font>
      <b/>
      <sz val="14"/>
      <color indexed="81"/>
      <name val="MS P ゴシック"/>
      <family val="3"/>
      <charset val="128"/>
    </font>
    <font>
      <u/>
      <sz val="11"/>
      <color indexed="81"/>
      <name val="MS P ゴシック"/>
      <family val="3"/>
      <charset val="128"/>
    </font>
    <font>
      <b/>
      <sz val="22"/>
      <name val="ＭＳ Ｐゴシック"/>
      <family val="3"/>
      <charset val="128"/>
    </font>
    <font>
      <b/>
      <sz val="11"/>
      <color theme="1"/>
      <name val="ＭＳ Ｐゴシック"/>
      <family val="3"/>
      <charset val="128"/>
      <scheme val="minor"/>
    </font>
    <font>
      <b/>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1" tint="0.49998474074526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71" applyNumberFormat="0" applyAlignment="0" applyProtection="0">
      <alignment vertical="center"/>
    </xf>
    <xf numFmtId="0" fontId="33" fillId="25" borderId="0" applyNumberFormat="0" applyBorder="0" applyAlignment="0" applyProtection="0">
      <alignment vertical="center"/>
    </xf>
    <xf numFmtId="0" fontId="11" fillId="26" borderId="72" applyNumberFormat="0" applyFont="0" applyAlignment="0" applyProtection="0">
      <alignment vertical="center"/>
    </xf>
    <xf numFmtId="0" fontId="34" fillId="0" borderId="73" applyNumberFormat="0" applyFill="0" applyAlignment="0" applyProtection="0">
      <alignment vertical="center"/>
    </xf>
    <xf numFmtId="0" fontId="35" fillId="7" borderId="0" applyNumberFormat="0" applyBorder="0" applyAlignment="0" applyProtection="0">
      <alignment vertical="center"/>
    </xf>
    <xf numFmtId="0" fontId="36" fillId="27" borderId="74" applyNumberFormat="0" applyAlignment="0" applyProtection="0">
      <alignment vertical="center"/>
    </xf>
    <xf numFmtId="0" fontId="37" fillId="0" borderId="0" applyNumberFormat="0" applyFill="0" applyBorder="0" applyAlignment="0" applyProtection="0">
      <alignment vertical="center"/>
    </xf>
    <xf numFmtId="0" fontId="38" fillId="0" borderId="75" applyNumberFormat="0" applyFill="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0" fillId="0" borderId="0" applyNumberFormat="0" applyFill="0" applyBorder="0" applyAlignment="0" applyProtection="0">
      <alignment vertical="center"/>
    </xf>
    <xf numFmtId="0" fontId="41" fillId="0" borderId="78" applyNumberFormat="0" applyFill="0" applyAlignment="0" applyProtection="0">
      <alignment vertical="center"/>
    </xf>
    <xf numFmtId="0" fontId="42" fillId="27" borderId="79" applyNumberFormat="0" applyAlignment="0" applyProtection="0">
      <alignment vertical="center"/>
    </xf>
    <xf numFmtId="0" fontId="43" fillId="0" borderId="0" applyNumberFormat="0" applyFill="0" applyBorder="0" applyAlignment="0" applyProtection="0">
      <alignment vertical="center"/>
    </xf>
    <xf numFmtId="0" fontId="44" fillId="11" borderId="74" applyNumberFormat="0" applyAlignment="0" applyProtection="0">
      <alignment vertical="center"/>
    </xf>
    <xf numFmtId="0" fontId="23" fillId="0" borderId="0"/>
    <xf numFmtId="0" fontId="45"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7">
    <xf numFmtId="0" fontId="0" fillId="0" borderId="0" xfId="0">
      <alignment vertical="center"/>
    </xf>
    <xf numFmtId="0" fontId="0" fillId="0" borderId="0" xfId="0" applyAlignment="1">
      <alignment horizontal="left" vertical="center"/>
    </xf>
    <xf numFmtId="0" fontId="9" fillId="3" borderId="45"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2" xfId="0" applyFont="1" applyFill="1" applyBorder="1" applyProtection="1">
      <alignment vertical="center"/>
      <protection locked="0"/>
    </xf>
    <xf numFmtId="0" fontId="9" fillId="3" borderId="1" xfId="0" applyFont="1" applyFill="1" applyBorder="1" applyAlignment="1" applyProtection="1">
      <alignment vertical="center" wrapText="1"/>
      <protection locked="0"/>
    </xf>
    <xf numFmtId="0" fontId="9" fillId="3" borderId="47" xfId="0" applyFont="1" applyFill="1" applyBorder="1" applyAlignment="1" applyProtection="1">
      <alignment vertical="center" wrapText="1"/>
      <protection locked="0"/>
    </xf>
    <xf numFmtId="0" fontId="9" fillId="3" borderId="51" xfId="0" applyFont="1" applyFill="1" applyBorder="1" applyAlignment="1" applyProtection="1">
      <alignment vertical="center" wrapText="1"/>
      <protection locked="0"/>
    </xf>
    <xf numFmtId="0" fontId="9" fillId="3" borderId="52" xfId="0" applyFont="1" applyFill="1" applyBorder="1" applyAlignment="1" applyProtection="1">
      <alignment vertical="center" wrapText="1"/>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176" fontId="9" fillId="0" borderId="0" xfId="0" applyNumberFormat="1" applyFont="1">
      <alignment vertical="center"/>
    </xf>
    <xf numFmtId="0" fontId="9" fillId="0" borderId="2" xfId="0" applyFont="1" applyBorder="1" applyAlignment="1">
      <alignment horizontal="center"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0" fontId="13"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3" fillId="0" borderId="0" xfId="0" applyFont="1" applyAlignment="1">
      <alignment horizontal="left" vertical="center"/>
    </xf>
    <xf numFmtId="0" fontId="7" fillId="4"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0" fillId="0" borderId="0" xfId="0"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3"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6"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7"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50" xfId="0" applyFont="1" applyBorder="1" applyAlignment="1">
      <alignment vertical="center" wrapText="1"/>
    </xf>
    <xf numFmtId="0" fontId="23" fillId="0" borderId="65" xfId="0" applyFont="1" applyBorder="1">
      <alignment vertical="center"/>
    </xf>
    <xf numFmtId="0" fontId="23" fillId="0" borderId="66" xfId="0" applyFont="1" applyBorder="1">
      <alignment vertical="center"/>
    </xf>
    <xf numFmtId="176" fontId="24" fillId="0" borderId="44" xfId="0" applyNumberFormat="1" applyFont="1" applyBorder="1">
      <alignment vertical="center"/>
    </xf>
    <xf numFmtId="0" fontId="7" fillId="0" borderId="0" xfId="0" applyFont="1" applyAlignment="1">
      <alignment horizontal="left" vertical="center"/>
    </xf>
    <xf numFmtId="0" fontId="26" fillId="2" borderId="51" xfId="0" applyFont="1" applyFill="1" applyBorder="1" applyAlignment="1">
      <alignment horizontal="center" vertical="center" wrapText="1" shrinkToFit="1"/>
    </xf>
    <xf numFmtId="0" fontId="0" fillId="0" borderId="70" xfId="0" applyBorder="1">
      <alignment vertical="center"/>
    </xf>
    <xf numFmtId="0" fontId="26" fillId="0" borderId="0" xfId="0" applyFont="1" applyAlignment="1">
      <alignment vertical="top" wrapText="1"/>
    </xf>
    <xf numFmtId="0" fontId="17" fillId="0" borderId="2" xfId="0" applyFont="1" applyBorder="1">
      <alignment vertical="center"/>
    </xf>
    <xf numFmtId="0" fontId="26" fillId="2" borderId="3" xfId="0" applyFont="1" applyFill="1" applyBorder="1" applyAlignment="1" applyProtection="1">
      <alignment horizontal="center" vertical="center"/>
      <protection locked="0"/>
    </xf>
    <xf numFmtId="0" fontId="17" fillId="2" borderId="3" xfId="0" applyFont="1" applyFill="1" applyBorder="1">
      <alignment vertical="center"/>
    </xf>
    <xf numFmtId="0" fontId="17" fillId="0" borderId="3" xfId="0" applyFont="1" applyBorder="1" applyProtection="1">
      <alignment vertical="center"/>
      <protection locked="0"/>
    </xf>
    <xf numFmtId="0" fontId="26" fillId="2" borderId="3" xfId="0" applyFont="1" applyFill="1" applyBorder="1" applyAlignment="1">
      <alignment horizontal="center"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9"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82" xfId="0" applyFont="1" applyBorder="1">
      <alignment vertical="center"/>
    </xf>
    <xf numFmtId="0" fontId="55" fillId="0" borderId="27" xfId="0" applyFont="1" applyBorder="1">
      <alignment vertical="center"/>
    </xf>
    <xf numFmtId="0" fontId="55" fillId="0" borderId="64" xfId="0" applyFont="1" applyBorder="1">
      <alignment vertical="center"/>
    </xf>
    <xf numFmtId="0" fontId="0" fillId="0" borderId="0" xfId="0" applyAlignment="1">
      <alignment horizontal="center" vertical="center"/>
    </xf>
    <xf numFmtId="0" fontId="58" fillId="0" borderId="0" xfId="0" applyFont="1">
      <alignment vertical="center"/>
    </xf>
    <xf numFmtId="0" fontId="24" fillId="0" borderId="95" xfId="0" quotePrefix="1" applyFont="1" applyBorder="1" applyAlignment="1">
      <alignment horizontal="left" vertical="center"/>
    </xf>
    <xf numFmtId="0" fontId="25" fillId="4" borderId="1" xfId="0" applyFont="1" applyFill="1" applyBorder="1" applyAlignment="1">
      <alignment horizontal="left" vertical="center"/>
    </xf>
    <xf numFmtId="0" fontId="24" fillId="0" borderId="97" xfId="0" applyFont="1" applyBorder="1" applyAlignment="1">
      <alignment horizontal="left" vertical="center"/>
    </xf>
    <xf numFmtId="0" fontId="23" fillId="0" borderId="99" xfId="0" applyFont="1" applyBorder="1">
      <alignment vertical="center"/>
    </xf>
    <xf numFmtId="0" fontId="26" fillId="0" borderId="41" xfId="0" applyFont="1" applyBorder="1" applyAlignment="1">
      <alignment vertical="center" wrapText="1"/>
    </xf>
    <xf numFmtId="0" fontId="26" fillId="0" borderId="55" xfId="0" applyFont="1" applyBorder="1" applyAlignment="1">
      <alignment horizontal="center" vertical="center"/>
    </xf>
    <xf numFmtId="0" fontId="17" fillId="0" borderId="55" xfId="0" applyFont="1" applyBorder="1">
      <alignment vertical="center"/>
    </xf>
    <xf numFmtId="0" fontId="26" fillId="2" borderId="67" xfId="0" applyFont="1" applyFill="1" applyBorder="1" applyAlignment="1" applyProtection="1">
      <alignment horizontal="center" vertical="center"/>
      <protection locked="0"/>
    </xf>
    <xf numFmtId="0" fontId="17" fillId="2" borderId="67" xfId="0" applyFont="1" applyFill="1" applyBorder="1">
      <alignment vertical="center"/>
    </xf>
    <xf numFmtId="0" fontId="17" fillId="0" borderId="67" xfId="0" applyFont="1" applyBorder="1" applyProtection="1">
      <alignment vertical="center"/>
      <protection locked="0"/>
    </xf>
    <xf numFmtId="0" fontId="26" fillId="2" borderId="67" xfId="0" applyFont="1" applyFill="1" applyBorder="1" applyAlignment="1">
      <alignment horizontal="center" vertical="center"/>
    </xf>
    <xf numFmtId="0" fontId="17" fillId="0" borderId="67" xfId="0" applyFont="1" applyBorder="1">
      <alignment vertical="center"/>
    </xf>
    <xf numFmtId="0" fontId="0" fillId="0" borderId="67" xfId="0" applyBorder="1">
      <alignment vertical="center"/>
    </xf>
    <xf numFmtId="0" fontId="0" fillId="0" borderId="67" xfId="0" applyBorder="1" applyAlignment="1">
      <alignment horizontal="center" vertical="center"/>
    </xf>
    <xf numFmtId="0" fontId="17" fillId="0" borderId="56" xfId="0" applyFont="1" applyBorder="1">
      <alignment vertical="center"/>
    </xf>
    <xf numFmtId="0" fontId="26" fillId="2" borderId="61" xfId="0" applyFont="1" applyFill="1" applyBorder="1" applyAlignment="1" applyProtection="1">
      <alignment horizontal="center" vertical="center"/>
      <protection locked="0"/>
    </xf>
    <xf numFmtId="0" fontId="17" fillId="2" borderId="61" xfId="0" applyFont="1" applyFill="1" applyBorder="1">
      <alignment vertical="center"/>
    </xf>
    <xf numFmtId="0" fontId="17" fillId="0" borderId="61" xfId="0" applyFont="1" applyBorder="1" applyProtection="1">
      <alignment vertical="center"/>
      <protection locked="0"/>
    </xf>
    <xf numFmtId="0" fontId="26" fillId="2" borderId="61" xfId="0" applyFont="1" applyFill="1" applyBorder="1" applyAlignment="1">
      <alignment horizontal="center" vertical="center"/>
    </xf>
    <xf numFmtId="0" fontId="17" fillId="0" borderId="61" xfId="0" applyFont="1" applyBorder="1">
      <alignment vertical="center"/>
    </xf>
    <xf numFmtId="0" fontId="0" fillId="0" borderId="61" xfId="0" applyBorder="1">
      <alignment vertical="center"/>
    </xf>
    <xf numFmtId="0" fontId="0" fillId="0" borderId="61" xfId="0" applyBorder="1" applyAlignment="1">
      <alignment horizontal="center" vertical="center"/>
    </xf>
    <xf numFmtId="0" fontId="26" fillId="0" borderId="55" xfId="0" applyFont="1" applyBorder="1" applyAlignment="1">
      <alignment horizontal="left" vertical="center" wrapText="1"/>
    </xf>
    <xf numFmtId="0" fontId="26" fillId="0" borderId="55"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0" xfId="0" applyFont="1" applyBorder="1">
      <alignment vertical="center"/>
    </xf>
    <xf numFmtId="0" fontId="55" fillId="0" borderId="101" xfId="0" applyFont="1" applyBorder="1">
      <alignment vertical="center"/>
    </xf>
    <xf numFmtId="0" fontId="55" fillId="0" borderId="102" xfId="0" applyFont="1" applyBorder="1">
      <alignment vertical="center"/>
    </xf>
    <xf numFmtId="0" fontId="26" fillId="0" borderId="51"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9" fillId="3" borderId="1" xfId="0" applyFont="1" applyFill="1" applyBorder="1" applyProtection="1">
      <alignment vertical="center"/>
      <protection locked="0"/>
    </xf>
    <xf numFmtId="0" fontId="9" fillId="3" borderId="103" xfId="0" applyFont="1" applyFill="1" applyBorder="1" applyAlignment="1" applyProtection="1">
      <alignment vertical="center" wrapText="1"/>
      <protection locked="0"/>
    </xf>
    <xf numFmtId="0" fontId="59" fillId="0" borderId="25" xfId="0" applyFont="1" applyBorder="1" applyAlignment="1">
      <alignment vertical="center" wrapText="1"/>
    </xf>
    <xf numFmtId="0" fontId="59" fillId="0" borderId="82" xfId="0" applyFont="1" applyBorder="1">
      <alignment vertical="center"/>
    </xf>
    <xf numFmtId="0" fontId="59" fillId="0" borderId="64" xfId="0" applyFont="1" applyBorder="1">
      <alignment vertical="center"/>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8" xfId="0" applyFont="1" applyFill="1" applyBorder="1" applyAlignment="1">
      <alignment horizontal="lef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6" xfId="0" applyFont="1" applyFill="1" applyBorder="1">
      <alignment vertical="center"/>
    </xf>
    <xf numFmtId="0" fontId="0" fillId="2" borderId="86" xfId="0" applyFill="1" applyBorder="1">
      <alignment vertical="center"/>
    </xf>
    <xf numFmtId="0" fontId="0" fillId="2" borderId="33" xfId="0" applyFill="1" applyBorder="1">
      <alignment vertical="center"/>
    </xf>
    <xf numFmtId="0" fontId="25" fillId="4" borderId="1" xfId="0" applyFont="1" applyFill="1" applyBorder="1" applyAlignment="1">
      <alignment horizontal="center" vertical="center"/>
    </xf>
    <xf numFmtId="0" fontId="61" fillId="0" borderId="0" xfId="0" applyFont="1" applyProtection="1">
      <alignment vertical="center"/>
      <protection locked="0"/>
    </xf>
    <xf numFmtId="0" fontId="13" fillId="0" borderId="2" xfId="0" applyFont="1" applyBorder="1">
      <alignment vertical="center"/>
    </xf>
    <xf numFmtId="0" fontId="13" fillId="0" borderId="3" xfId="0" applyFont="1" applyBorder="1">
      <alignment vertical="center"/>
    </xf>
    <xf numFmtId="0" fontId="13" fillId="0" borderId="101" xfId="0" applyFont="1" applyBorder="1">
      <alignment vertical="center"/>
    </xf>
    <xf numFmtId="0" fontId="0" fillId="2" borderId="13" xfId="0" applyFill="1" applyBorder="1">
      <alignment vertical="center"/>
    </xf>
    <xf numFmtId="0" fontId="27" fillId="2" borderId="0" xfId="0" applyFont="1" applyFill="1" applyAlignment="1">
      <alignment horizontal="righ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4" xfId="0" applyFill="1" applyBorder="1">
      <alignment vertical="center"/>
    </xf>
    <xf numFmtId="0" fontId="0" fillId="2" borderId="18" xfId="0" applyFill="1" applyBorder="1">
      <alignment vertical="center"/>
    </xf>
    <xf numFmtId="0" fontId="55" fillId="0" borderId="82" xfId="0" applyFont="1" applyBorder="1" applyAlignment="1">
      <alignment horizontal="left" vertical="center" wrapText="1"/>
    </xf>
    <xf numFmtId="0" fontId="55" fillId="0" borderId="27" xfId="0" applyFont="1" applyBorder="1" applyAlignment="1">
      <alignment horizontal="left" vertical="center" wrapText="1"/>
    </xf>
    <xf numFmtId="0" fontId="55" fillId="0" borderId="64" xfId="0" applyFont="1" applyBorder="1" applyAlignment="1">
      <alignment horizontal="left" vertical="center" wrapText="1"/>
    </xf>
    <xf numFmtId="0" fontId="9" fillId="3" borderId="46" xfId="0" applyFont="1" applyFill="1" applyBorder="1" applyAlignment="1" applyProtection="1">
      <alignment vertical="center" wrapText="1"/>
      <protection locked="0"/>
    </xf>
    <xf numFmtId="0" fontId="20" fillId="4" borderId="25" xfId="0" applyFont="1" applyFill="1" applyBorder="1" applyAlignment="1">
      <alignment horizontal="center" vertical="center"/>
    </xf>
    <xf numFmtId="0" fontId="69" fillId="4" borderId="25" xfId="0" applyFont="1" applyFill="1" applyBorder="1" applyAlignment="1">
      <alignment horizontal="center" vertical="center"/>
    </xf>
    <xf numFmtId="0" fontId="9" fillId="0" borderId="3" xfId="0" applyFont="1" applyBorder="1" applyAlignment="1">
      <alignment horizontal="center" vertical="center"/>
    </xf>
    <xf numFmtId="0" fontId="0" fillId="0" borderId="0" xfId="0" applyNumberFormat="1">
      <alignment vertical="center"/>
    </xf>
    <xf numFmtId="0" fontId="0" fillId="0" borderId="0" xfId="0" applyFill="1">
      <alignment vertical="center"/>
    </xf>
    <xf numFmtId="0" fontId="9" fillId="0" borderId="14" xfId="0" applyFont="1" applyBorder="1" applyAlignment="1">
      <alignment horizontal="center" vertical="center"/>
    </xf>
    <xf numFmtId="0" fontId="20" fillId="31" borderId="26" xfId="0" applyFont="1" applyFill="1" applyBorder="1" applyAlignment="1">
      <alignment horizontal="center" vertical="center"/>
    </xf>
    <xf numFmtId="0" fontId="20" fillId="31" borderId="27" xfId="0" applyFont="1" applyFill="1" applyBorder="1" applyAlignment="1">
      <alignment horizontal="center" vertical="center"/>
    </xf>
    <xf numFmtId="0" fontId="70" fillId="0" borderId="0" xfId="0" applyFont="1" applyFill="1" applyBorder="1" applyAlignment="1">
      <alignment vertical="center"/>
    </xf>
    <xf numFmtId="0" fontId="70" fillId="4" borderId="25" xfId="0" applyFont="1" applyFill="1" applyBorder="1" applyAlignment="1">
      <alignment vertical="center"/>
    </xf>
    <xf numFmtId="0" fontId="9" fillId="0" borderId="3" xfId="0" applyFont="1" applyBorder="1" applyAlignment="1">
      <alignment horizontal="center" vertical="center"/>
    </xf>
    <xf numFmtId="0" fontId="9" fillId="3" borderId="1" xfId="0" applyFont="1" applyFill="1" applyBorder="1" applyProtection="1">
      <alignment vertical="center"/>
      <protection locked="0"/>
    </xf>
    <xf numFmtId="0" fontId="9" fillId="3" borderId="51" xfId="0" applyFont="1" applyFill="1" applyBorder="1" applyProtection="1">
      <alignment vertical="center"/>
      <protection locked="0"/>
    </xf>
    <xf numFmtId="0" fontId="26" fillId="0" borderId="2" xfId="0" applyFont="1" applyBorder="1" applyAlignment="1">
      <alignment horizontal="center" vertical="center"/>
    </xf>
    <xf numFmtId="0" fontId="20" fillId="0" borderId="0" xfId="0" applyFont="1" applyAlignment="1">
      <alignment vertical="center"/>
    </xf>
    <xf numFmtId="0" fontId="24" fillId="3" borderId="41" xfId="0" applyFont="1" applyFill="1" applyBorder="1" applyAlignment="1" applyProtection="1">
      <alignment horizontal="center" vertical="center" wrapText="1"/>
      <protection locked="0"/>
    </xf>
    <xf numFmtId="0" fontId="24" fillId="3" borderId="32" xfId="0" applyFont="1" applyFill="1" applyBorder="1" applyAlignment="1" applyProtection="1">
      <alignment horizontal="center" vertical="center" wrapText="1"/>
      <protection locked="0"/>
    </xf>
    <xf numFmtId="0" fontId="24" fillId="3" borderId="25" xfId="0" applyFont="1" applyFill="1" applyBorder="1" applyAlignment="1" applyProtection="1">
      <alignment horizontal="center" vertical="center" wrapText="1"/>
      <protection locked="0"/>
    </xf>
    <xf numFmtId="0" fontId="7" fillId="0" borderId="0" xfId="0" applyFont="1" applyFill="1">
      <alignment vertical="center"/>
    </xf>
    <xf numFmtId="0" fontId="0" fillId="0" borderId="0" xfId="0" applyAlignment="1">
      <alignment vertical="top" wrapText="1"/>
    </xf>
    <xf numFmtId="0" fontId="26" fillId="0" borderId="2" xfId="0" applyFont="1" applyBorder="1" applyAlignment="1">
      <alignment horizontal="center" vertical="center" wrapText="1"/>
    </xf>
    <xf numFmtId="0" fontId="26" fillId="0" borderId="1" xfId="0" applyFont="1" applyBorder="1" applyAlignment="1">
      <alignment horizontal="left" vertical="center"/>
    </xf>
    <xf numFmtId="0" fontId="26" fillId="0" borderId="56" xfId="0" applyFont="1" applyBorder="1" applyAlignment="1">
      <alignment horizontal="center" vertical="center"/>
    </xf>
    <xf numFmtId="0" fontId="26" fillId="0" borderId="56" xfId="0" applyFont="1" applyBorder="1" applyAlignment="1">
      <alignment horizontal="center" vertical="center" wrapText="1"/>
    </xf>
    <xf numFmtId="0" fontId="20" fillId="31" borderId="64" xfId="0" applyFont="1" applyFill="1" applyBorder="1" applyAlignment="1">
      <alignment horizontal="center" vertical="center"/>
    </xf>
    <xf numFmtId="0" fontId="9" fillId="0" borderId="61" xfId="0" applyFont="1" applyBorder="1" applyAlignment="1">
      <alignment horizontal="center" vertical="center"/>
    </xf>
    <xf numFmtId="0" fontId="26" fillId="3" borderId="67"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61" xfId="0" applyFont="1" applyFill="1" applyBorder="1" applyAlignment="1" applyProtection="1">
      <alignment horizontal="center" vertical="center"/>
      <protection locked="0"/>
    </xf>
    <xf numFmtId="178" fontId="26" fillId="3" borderId="55" xfId="0" applyNumberFormat="1" applyFont="1" applyFill="1" applyBorder="1" applyProtection="1">
      <alignment vertical="center"/>
      <protection locked="0"/>
    </xf>
    <xf numFmtId="178" fontId="26" fillId="3" borderId="43" xfId="0" applyNumberFormat="1" applyFont="1" applyFill="1" applyBorder="1" applyProtection="1">
      <alignment vertical="center"/>
      <protection locked="0"/>
    </xf>
    <xf numFmtId="178" fontId="26" fillId="3" borderId="2" xfId="0" applyNumberFormat="1" applyFont="1" applyFill="1" applyBorder="1" applyProtection="1">
      <alignment vertical="center"/>
      <protection locked="0"/>
    </xf>
    <xf numFmtId="178" fontId="26" fillId="3" borderId="47" xfId="0" applyNumberFormat="1" applyFont="1" applyFill="1" applyBorder="1" applyProtection="1">
      <alignment vertical="center"/>
      <protection locked="0"/>
    </xf>
    <xf numFmtId="178" fontId="26" fillId="3" borderId="56" xfId="0" applyNumberFormat="1" applyFont="1" applyFill="1" applyBorder="1" applyProtection="1">
      <alignment vertical="center"/>
      <protection locked="0"/>
    </xf>
    <xf numFmtId="178" fontId="26" fillId="3" borderId="52" xfId="0" applyNumberFormat="1" applyFont="1" applyFill="1" applyBorder="1" applyProtection="1">
      <alignment vertical="center"/>
      <protection locked="0"/>
    </xf>
    <xf numFmtId="0" fontId="78" fillId="4" borderId="25" xfId="0" applyFont="1" applyFill="1" applyBorder="1" applyAlignment="1">
      <alignment horizontal="center" vertical="center"/>
    </xf>
    <xf numFmtId="0" fontId="9" fillId="31" borderId="34" xfId="0" applyFont="1" applyFill="1" applyBorder="1" applyAlignment="1">
      <alignment horizontal="center" vertical="center"/>
    </xf>
    <xf numFmtId="0" fontId="9" fillId="31" borderId="104" xfId="0" applyFont="1" applyFill="1" applyBorder="1" applyAlignment="1">
      <alignment horizontal="center" vertical="center"/>
    </xf>
    <xf numFmtId="0" fontId="20" fillId="31" borderId="63" xfId="0" applyFont="1" applyFill="1" applyBorder="1" applyAlignment="1">
      <alignment horizontal="center" vertical="center"/>
    </xf>
    <xf numFmtId="0" fontId="20" fillId="31" borderId="57" xfId="0" applyFont="1" applyFill="1" applyBorder="1" applyAlignment="1">
      <alignment horizontal="center" vertical="center"/>
    </xf>
    <xf numFmtId="0" fontId="13" fillId="0" borderId="0" xfId="0" applyFont="1" applyAlignment="1">
      <alignment horizontal="left" vertical="center" wrapText="1"/>
    </xf>
    <xf numFmtId="0" fontId="13" fillId="5" borderId="0" xfId="0" applyFont="1" applyFill="1" applyAlignment="1">
      <alignment horizontal="left" vertical="center" wrapText="1"/>
    </xf>
    <xf numFmtId="0" fontId="60" fillId="5" borderId="0" xfId="0" applyFont="1" applyFill="1" applyAlignment="1">
      <alignment horizontal="left" vertical="center" wrapText="1"/>
    </xf>
    <xf numFmtId="0" fontId="13" fillId="3" borderId="60" xfId="0" applyNumberFormat="1" applyFont="1" applyFill="1" applyBorder="1" applyAlignment="1" applyProtection="1">
      <alignment horizontal="center" vertical="center"/>
      <protection locked="0"/>
    </xf>
    <xf numFmtId="0" fontId="13" fillId="3" borderId="3" xfId="0" applyNumberFormat="1" applyFont="1" applyFill="1" applyBorder="1" applyAlignment="1" applyProtection="1">
      <alignment horizontal="center" vertical="center"/>
      <protection locked="0"/>
    </xf>
    <xf numFmtId="0" fontId="13" fillId="3" borderId="4" xfId="0" applyNumberFormat="1" applyFont="1" applyFill="1" applyBorder="1" applyAlignment="1" applyProtection="1">
      <alignment horizontal="center" vertical="center"/>
      <protection locked="0"/>
    </xf>
    <xf numFmtId="0" fontId="9" fillId="3" borderId="1" xfId="0" applyFont="1" applyFill="1" applyBorder="1" applyProtection="1">
      <alignment vertical="center"/>
      <protection locked="0"/>
    </xf>
    <xf numFmtId="0" fontId="9" fillId="3" borderId="2"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9" fillId="3" borderId="2" xfId="0" applyFont="1" applyFill="1" applyBorder="1" applyProtection="1">
      <alignment vertical="center"/>
      <protection locked="0"/>
    </xf>
    <xf numFmtId="0" fontId="9" fillId="3" borderId="3" xfId="0" applyFont="1" applyFill="1" applyBorder="1" applyProtection="1">
      <alignment vertical="center"/>
      <protection locked="0"/>
    </xf>
    <xf numFmtId="0" fontId="9" fillId="3" borderId="4" xfId="0" applyFont="1" applyFill="1" applyBorder="1" applyProtection="1">
      <alignment vertical="center"/>
      <protection locked="0"/>
    </xf>
    <xf numFmtId="0" fontId="0" fillId="5" borderId="1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38" xfId="0" applyFont="1" applyFill="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3" borderId="49"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10" fillId="3" borderId="50" xfId="4" applyFont="1" applyFill="1" applyBorder="1" applyAlignment="1" applyProtection="1">
      <alignment horizontal="left" vertical="center"/>
      <protection locked="0"/>
    </xf>
    <xf numFmtId="0" fontId="9" fillId="3" borderId="51" xfId="0" applyFont="1" applyFill="1" applyBorder="1" applyAlignment="1" applyProtection="1">
      <alignment horizontal="left" vertical="center"/>
      <protection locked="0"/>
    </xf>
    <xf numFmtId="0" fontId="9" fillId="3" borderId="56" xfId="0" applyFont="1" applyFill="1" applyBorder="1" applyAlignment="1" applyProtection="1">
      <alignment horizontal="left"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3" borderId="55" xfId="0" applyFont="1" applyFill="1" applyBorder="1" applyProtection="1">
      <alignment vertical="center"/>
      <protection locked="0"/>
    </xf>
    <xf numFmtId="0" fontId="9" fillId="3" borderId="67" xfId="0" applyFont="1" applyFill="1" applyBorder="1" applyProtection="1">
      <alignment vertical="center"/>
      <protection locked="0"/>
    </xf>
    <xf numFmtId="0" fontId="9" fillId="3" borderId="59"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3" borderId="69" xfId="0" applyNumberFormat="1" applyFont="1" applyFill="1" applyBorder="1" applyAlignment="1" applyProtection="1">
      <alignment horizontal="center" vertical="center"/>
      <protection locked="0"/>
    </xf>
    <xf numFmtId="0" fontId="13" fillId="3" borderId="67" xfId="0" applyNumberFormat="1" applyFont="1" applyFill="1" applyBorder="1" applyAlignment="1" applyProtection="1">
      <alignment horizontal="center" vertical="center"/>
      <protection locked="0"/>
    </xf>
    <xf numFmtId="0" fontId="13" fillId="3" borderId="59" xfId="0" applyNumberFormat="1" applyFont="1" applyFill="1" applyBorder="1" applyAlignment="1" applyProtection="1">
      <alignment horizontal="center" vertical="center"/>
      <protection locked="0"/>
    </xf>
    <xf numFmtId="0" fontId="9" fillId="0" borderId="104" xfId="0" applyFont="1" applyBorder="1" applyAlignment="1">
      <alignment horizontal="center" vertical="center"/>
    </xf>
    <xf numFmtId="0" fontId="9" fillId="3" borderId="48"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44"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0" borderId="1" xfId="0" applyFont="1" applyBorder="1">
      <alignment vertical="center"/>
    </xf>
    <xf numFmtId="0" fontId="9" fillId="0" borderId="3" xfId="0" applyFont="1" applyBorder="1" applyAlignment="1">
      <alignment horizontal="left" vertical="center"/>
    </xf>
    <xf numFmtId="0" fontId="9" fillId="0" borderId="101" xfId="0" applyFont="1" applyBorder="1" applyAlignment="1">
      <alignment horizontal="left" vertical="center"/>
    </xf>
    <xf numFmtId="49" fontId="0" fillId="3" borderId="60" xfId="0" applyNumberFormat="1" applyFill="1" applyBorder="1" applyAlignment="1" applyProtection="1">
      <alignment horizontal="left" vertical="center"/>
      <protection locked="0"/>
    </xf>
    <xf numFmtId="49" fontId="0" fillId="3" borderId="3" xfId="0" applyNumberForma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0" fontId="9" fillId="0" borderId="12" xfId="0" applyFont="1" applyBorder="1" applyAlignment="1">
      <alignment horizontal="left" vertical="center" wrapText="1" shrinkToFit="1"/>
    </xf>
    <xf numFmtId="0" fontId="9" fillId="0" borderId="34"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0" fillId="5" borderId="22" xfId="0" applyFont="1" applyFill="1" applyBorder="1" applyAlignment="1">
      <alignment horizontal="left" vertical="center" wrapText="1"/>
    </xf>
    <xf numFmtId="0" fontId="0" fillId="5" borderId="23" xfId="0" applyFont="1" applyFill="1" applyBorder="1" applyAlignment="1">
      <alignment horizontal="left" vertical="center" wrapText="1"/>
    </xf>
    <xf numFmtId="0" fontId="0" fillId="5" borderId="86" xfId="0" applyFont="1" applyFill="1" applyBorder="1" applyAlignment="1">
      <alignment horizontal="left" vertical="center" wrapText="1"/>
    </xf>
    <xf numFmtId="0" fontId="0" fillId="5" borderId="33" xfId="0" applyFont="1" applyFill="1" applyBorder="1" applyAlignment="1">
      <alignment horizontal="left" vertical="center" wrapText="1"/>
    </xf>
    <xf numFmtId="0" fontId="0" fillId="5" borderId="21"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20" fillId="2" borderId="40" xfId="0" applyFont="1" applyFill="1" applyBorder="1" applyAlignment="1" applyProtection="1">
      <alignment horizontal="left" vertical="center"/>
    </xf>
    <xf numFmtId="0" fontId="20" fillId="2" borderId="29" xfId="0" applyFont="1" applyFill="1" applyBorder="1" applyAlignment="1" applyProtection="1">
      <alignment horizontal="left" vertical="center"/>
    </xf>
    <xf numFmtId="0" fontId="20" fillId="2" borderId="30" xfId="0" applyFont="1" applyFill="1" applyBorder="1" applyAlignment="1" applyProtection="1">
      <alignment horizontal="left" vertical="center"/>
    </xf>
    <xf numFmtId="0" fontId="9" fillId="3" borderId="69" xfId="0" applyFont="1" applyFill="1" applyBorder="1" applyAlignment="1" applyProtection="1">
      <alignment horizontal="left" vertical="center"/>
      <protection locked="0"/>
    </xf>
    <xf numFmtId="0" fontId="9" fillId="3" borderId="67" xfId="0" applyFont="1" applyFill="1" applyBorder="1" applyAlignment="1" applyProtection="1">
      <alignment horizontal="left" vertical="center"/>
      <protection locked="0"/>
    </xf>
    <xf numFmtId="0" fontId="70" fillId="4" borderId="58" xfId="0" applyFont="1" applyFill="1" applyBorder="1" applyAlignment="1">
      <alignment horizontal="center" vertical="center"/>
    </xf>
    <xf numFmtId="0" fontId="70" fillId="4" borderId="57" xfId="0" applyFont="1" applyFill="1" applyBorder="1" applyAlignment="1">
      <alignment horizontal="center" vertical="center"/>
    </xf>
    <xf numFmtId="0" fontId="71" fillId="30" borderId="105" xfId="0" applyFont="1" applyFill="1" applyBorder="1" applyAlignment="1">
      <alignment horizontal="center" vertical="center"/>
    </xf>
    <xf numFmtId="0" fontId="71" fillId="30" borderId="106" xfId="0" applyFont="1" applyFill="1" applyBorder="1" applyAlignment="1">
      <alignment horizontal="center" vertical="center"/>
    </xf>
    <xf numFmtId="0" fontId="13" fillId="3" borderId="68" xfId="0" applyNumberFormat="1" applyFont="1" applyFill="1" applyBorder="1" applyAlignment="1" applyProtection="1">
      <alignment horizontal="center" vertical="center"/>
      <protection locked="0"/>
    </xf>
    <xf numFmtId="0" fontId="13" fillId="3" borderId="61" xfId="0" applyNumberFormat="1" applyFont="1" applyFill="1" applyBorder="1" applyAlignment="1" applyProtection="1">
      <alignment horizontal="center" vertical="center"/>
      <protection locked="0"/>
    </xf>
    <xf numFmtId="0" fontId="13" fillId="3" borderId="62" xfId="0" applyNumberFormat="1" applyFont="1" applyFill="1" applyBorder="1" applyAlignment="1" applyProtection="1">
      <alignment horizontal="center" vertical="center"/>
      <protection locked="0"/>
    </xf>
    <xf numFmtId="0" fontId="9" fillId="3" borderId="51" xfId="0" applyFont="1" applyFill="1" applyBorder="1" applyProtection="1">
      <alignment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0"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1"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0" borderId="47" xfId="0" applyFont="1" applyBorder="1" applyAlignment="1">
      <alignment horizontal="center" vertical="center" wrapText="1"/>
    </xf>
    <xf numFmtId="0" fontId="26" fillId="0" borderId="52" xfId="0" applyFont="1" applyBorder="1" applyAlignment="1">
      <alignment horizontal="center" vertical="center" wrapText="1"/>
    </xf>
    <xf numFmtId="0" fontId="13" fillId="2" borderId="5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26" fillId="2" borderId="84"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3"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87" xfId="0" applyFont="1" applyFill="1" applyBorder="1" applyAlignment="1">
      <alignment horizontal="center" vertical="center"/>
    </xf>
    <xf numFmtId="0" fontId="26" fillId="0" borderId="0" xfId="0" applyFont="1" applyAlignment="1">
      <alignment horizontal="left" vertical="top" wrapText="1"/>
    </xf>
    <xf numFmtId="0" fontId="17" fillId="28" borderId="1" xfId="0" applyFont="1" applyFill="1" applyBorder="1" applyAlignment="1">
      <alignment horizontal="left" vertical="center"/>
    </xf>
    <xf numFmtId="0" fontId="20" fillId="4" borderId="19" xfId="0" applyFont="1" applyFill="1" applyBorder="1" applyAlignment="1" applyProtection="1">
      <alignment horizontal="center" vertical="center" shrinkToFit="1"/>
    </xf>
    <xf numFmtId="0" fontId="20" fillId="4" borderId="20" xfId="0" applyFont="1" applyFill="1" applyBorder="1" applyAlignment="1" applyProtection="1">
      <alignment horizontal="center" vertical="center" shrinkToFit="1"/>
    </xf>
    <xf numFmtId="0" fontId="20" fillId="4" borderId="38" xfId="0" applyFont="1" applyFill="1" applyBorder="1" applyAlignment="1" applyProtection="1">
      <alignment horizontal="center" vertical="center" shrinkToFi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4" borderId="63"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57"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8" xfId="0" applyFont="1" applyBorder="1" applyAlignment="1">
      <alignment horizontal="center" vertical="center" wrapText="1"/>
    </xf>
    <xf numFmtId="38" fontId="16" fillId="3" borderId="19" xfId="0" applyNumberFormat="1" applyFont="1" applyFill="1" applyBorder="1" applyAlignment="1" applyProtection="1">
      <alignment horizontal="center" vertical="center" shrinkToFit="1"/>
      <protection locked="0"/>
    </xf>
    <xf numFmtId="38" fontId="16" fillId="3" borderId="20" xfId="0" applyNumberFormat="1" applyFont="1" applyFill="1" applyBorder="1" applyAlignment="1" applyProtection="1">
      <alignment horizontal="center" vertical="center" shrinkToFit="1"/>
      <protection locked="0"/>
    </xf>
    <xf numFmtId="38" fontId="16" fillId="3" borderId="38" xfId="0" applyNumberFormat="1" applyFont="1" applyFill="1" applyBorder="1" applyAlignment="1" applyProtection="1">
      <alignment horizontal="center" vertical="center" shrinkToFit="1"/>
      <protection locked="0"/>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0" xfId="0" applyFont="1" applyFill="1" applyBorder="1" applyAlignment="1">
      <alignment horizontal="center" vertical="center" wrapText="1"/>
    </xf>
    <xf numFmtId="0" fontId="49" fillId="2" borderId="93" xfId="0" applyFont="1" applyFill="1" applyBorder="1" applyAlignment="1">
      <alignment horizontal="center" vertical="center" shrinkToFit="1"/>
    </xf>
    <xf numFmtId="0" fontId="49" fillId="2" borderId="67" xfId="0" applyFont="1" applyFill="1" applyBorder="1" applyAlignment="1">
      <alignment horizontal="center" vertical="center" shrinkToFit="1"/>
    </xf>
    <xf numFmtId="0" fontId="49" fillId="2" borderId="94" xfId="0" applyFont="1" applyFill="1" applyBorder="1" applyAlignment="1">
      <alignment horizontal="center" vertical="center" shrinkToFit="1"/>
    </xf>
    <xf numFmtId="38" fontId="21" fillId="2" borderId="93" xfId="5" applyFont="1" applyFill="1" applyBorder="1" applyAlignment="1">
      <alignment horizontal="center" vertical="center" shrinkToFit="1"/>
    </xf>
    <xf numFmtId="38" fontId="21" fillId="2" borderId="67" xfId="5" applyFont="1" applyFill="1" applyBorder="1" applyAlignment="1">
      <alignment horizontal="center" vertical="center" shrinkToFit="1"/>
    </xf>
    <xf numFmtId="38" fontId="21" fillId="2" borderId="94" xfId="5" applyFont="1" applyFill="1" applyBorder="1" applyAlignment="1">
      <alignment horizontal="center" vertical="center" shrinkToFit="1"/>
    </xf>
    <xf numFmtId="2" fontId="27" fillId="2" borderId="81" xfId="0" applyNumberFormat="1" applyFont="1" applyFill="1" applyBorder="1" applyAlignment="1">
      <alignment horizontal="center" vertical="center" shrinkToFit="1"/>
    </xf>
    <xf numFmtId="0" fontId="19" fillId="3" borderId="84" xfId="0" applyFont="1" applyFill="1" applyBorder="1" applyAlignment="1" applyProtection="1">
      <alignment horizontal="left" vertical="top" wrapText="1" shrinkToFit="1"/>
      <protection locked="0"/>
    </xf>
    <xf numFmtId="0" fontId="19" fillId="3" borderId="22" xfId="0" applyFont="1" applyFill="1" applyBorder="1" applyAlignment="1" applyProtection="1">
      <alignment horizontal="left" vertical="top" wrapText="1" shrinkToFit="1"/>
      <protection locked="0"/>
    </xf>
    <xf numFmtId="0" fontId="19" fillId="3" borderId="23" xfId="0" applyFont="1" applyFill="1" applyBorder="1" applyAlignment="1" applyProtection="1">
      <alignment horizontal="left" vertical="top" wrapText="1" shrinkToFit="1"/>
      <protection locked="0"/>
    </xf>
    <xf numFmtId="0" fontId="19" fillId="3" borderId="83" xfId="0" applyFont="1" applyFill="1" applyBorder="1" applyAlignment="1" applyProtection="1">
      <alignment horizontal="left" vertical="top" wrapText="1" shrinkToFit="1"/>
      <protection locked="0"/>
    </xf>
    <xf numFmtId="0" fontId="19" fillId="3" borderId="86" xfId="0" applyFont="1" applyFill="1" applyBorder="1" applyAlignment="1" applyProtection="1">
      <alignment horizontal="left" vertical="top" wrapText="1" shrinkToFit="1"/>
      <protection locked="0"/>
    </xf>
    <xf numFmtId="0" fontId="19" fillId="3" borderId="33" xfId="0" applyFont="1" applyFill="1" applyBorder="1" applyAlignment="1" applyProtection="1">
      <alignment horizontal="left" vertical="top" wrapText="1" shrinkToFit="1"/>
      <protection locked="0"/>
    </xf>
    <xf numFmtId="176" fontId="17" fillId="3" borderId="40" xfId="0" applyNumberFormat="1" applyFont="1" applyFill="1" applyBorder="1" applyAlignment="1" applyProtection="1">
      <alignment horizontal="right" vertical="center"/>
      <protection locked="0"/>
    </xf>
    <xf numFmtId="176" fontId="17" fillId="3" borderId="29" xfId="0" applyNumberFormat="1" applyFont="1" applyFill="1" applyBorder="1" applyAlignment="1" applyProtection="1">
      <alignment horizontal="right" vertical="center"/>
      <protection locked="0"/>
    </xf>
    <xf numFmtId="176" fontId="17" fillId="3" borderId="30" xfId="0" applyNumberFormat="1" applyFont="1" applyFill="1" applyBorder="1" applyAlignment="1" applyProtection="1">
      <alignment horizontal="right" vertical="center"/>
      <protection locked="0"/>
    </xf>
    <xf numFmtId="0" fontId="24" fillId="0" borderId="96" xfId="0" applyFont="1" applyBorder="1" applyAlignment="1">
      <alignment horizontal="left" vertical="center"/>
    </xf>
    <xf numFmtId="0" fontId="24" fillId="0" borderId="36" xfId="0" applyFont="1" applyBorder="1" applyAlignment="1">
      <alignment horizontal="left" vertical="center"/>
    </xf>
    <xf numFmtId="0" fontId="24" fillId="0" borderId="53" xfId="0" applyFont="1" applyBorder="1" applyAlignment="1">
      <alignment horizontal="left" vertical="center"/>
    </xf>
    <xf numFmtId="0" fontId="49" fillId="2" borderId="89"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0" xfId="0" applyFont="1" applyFill="1" applyBorder="1" applyAlignment="1">
      <alignment horizontal="center" vertical="center" shrinkToFit="1"/>
    </xf>
    <xf numFmtId="0" fontId="7" fillId="5" borderId="19" xfId="0" applyFont="1" applyFill="1" applyBorder="1" applyAlignment="1">
      <alignment horizontal="left" vertical="center"/>
    </xf>
    <xf numFmtId="0" fontId="7" fillId="5" borderId="20" xfId="0" applyFont="1" applyFill="1" applyBorder="1" applyAlignment="1">
      <alignment horizontal="left" vertical="center"/>
    </xf>
    <xf numFmtId="0" fontId="7" fillId="5"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3" borderId="40" xfId="0" applyNumberFormat="1" applyFont="1" applyFill="1" applyBorder="1" applyProtection="1">
      <alignment vertical="center"/>
      <protection locked="0"/>
    </xf>
    <xf numFmtId="176" fontId="16" fillId="3" borderId="29" xfId="0" applyNumberFormat="1" applyFont="1" applyFill="1" applyBorder="1" applyProtection="1">
      <alignment vertical="center"/>
      <protection locked="0"/>
    </xf>
    <xf numFmtId="176" fontId="16" fillId="3"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5" borderId="21"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5" borderId="23" xfId="0" applyFont="1" applyFill="1" applyBorder="1" applyAlignment="1">
      <alignment horizontal="left" vertical="top" wrapText="1"/>
    </xf>
    <xf numFmtId="0" fontId="7" fillId="5" borderId="32" xfId="0" applyFont="1" applyFill="1" applyBorder="1" applyAlignment="1">
      <alignment horizontal="left" vertical="top" wrapText="1"/>
    </xf>
    <xf numFmtId="0" fontId="7" fillId="5" borderId="86" xfId="0" applyFont="1" applyFill="1" applyBorder="1" applyAlignment="1">
      <alignment horizontal="left" vertical="top" wrapText="1"/>
    </xf>
    <xf numFmtId="0" fontId="7" fillId="5" borderId="33" xfId="0" applyFont="1" applyFill="1" applyBorder="1" applyAlignment="1">
      <alignment horizontal="left" vertical="top" wrapText="1"/>
    </xf>
    <xf numFmtId="38" fontId="21" fillId="2" borderId="91"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2" xfId="5" applyFont="1" applyFill="1" applyBorder="1" applyAlignment="1">
      <alignment horizontal="center" vertical="center" shrinkToFi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38"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3"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21" fillId="0" borderId="3"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4" xfId="0" applyFont="1" applyFill="1" applyBorder="1" applyAlignment="1">
      <alignment horizontal="left" vertical="center" wrapText="1"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51" xfId="0" applyFont="1" applyBorder="1" applyAlignment="1">
      <alignment horizontal="center" vertical="center" wrapText="1"/>
    </xf>
    <xf numFmtId="10" fontId="17" fillId="3" borderId="84" xfId="55" applyNumberFormat="1" applyFont="1" applyFill="1" applyBorder="1" applyAlignment="1" applyProtection="1">
      <alignment horizontal="center" vertical="center"/>
      <protection locked="0"/>
    </xf>
    <xf numFmtId="10" fontId="17" fillId="3" borderId="85" xfId="55" applyNumberFormat="1" applyFont="1" applyFill="1" applyBorder="1" applyAlignment="1" applyProtection="1">
      <alignment horizontal="center" vertical="center"/>
      <protection locked="0"/>
    </xf>
    <xf numFmtId="10" fontId="17" fillId="3" borderId="83" xfId="55" applyNumberFormat="1" applyFont="1" applyFill="1" applyBorder="1" applyAlignment="1" applyProtection="1">
      <alignment horizontal="center" vertical="center"/>
      <protection locked="0"/>
    </xf>
    <xf numFmtId="10" fontId="17" fillId="3" borderId="87"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1" xfId="0" applyFont="1" applyBorder="1" applyAlignment="1" applyProtection="1">
      <alignment horizontal="center" vertical="center" wrapText="1" shrinkToFit="1"/>
      <protection locked="0"/>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56" fillId="29" borderId="19" xfId="0" applyFont="1" applyFill="1" applyBorder="1" applyAlignment="1" applyProtection="1">
      <alignment horizontal="center" vertical="center" shrinkToFit="1"/>
      <protection locked="0"/>
    </xf>
    <xf numFmtId="0" fontId="56" fillId="29" borderId="20" xfId="0" applyFont="1" applyFill="1" applyBorder="1" applyAlignment="1" applyProtection="1">
      <alignment horizontal="center" vertical="center" shrinkToFit="1"/>
      <protection locked="0"/>
    </xf>
    <xf numFmtId="0" fontId="56" fillId="29" borderId="38"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56"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56" fillId="3" borderId="19"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98" xfId="0" applyFont="1" applyBorder="1" applyAlignment="1">
      <alignment horizontal="left" vertical="center"/>
    </xf>
    <xf numFmtId="0" fontId="24" fillId="0" borderId="10" xfId="0" applyFont="1" applyBorder="1" applyAlignment="1">
      <alignment horizontal="left" vertical="center"/>
    </xf>
    <xf numFmtId="0" fontId="24" fillId="0" borderId="54"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79" fillId="4" borderId="19" xfId="0" applyFont="1" applyFill="1" applyBorder="1" applyAlignment="1">
      <alignment horizontal="center" vertical="center" shrinkToFit="1"/>
    </xf>
    <xf numFmtId="0" fontId="79" fillId="4" borderId="20" xfId="0" applyFont="1" applyFill="1" applyBorder="1" applyAlignment="1">
      <alignment horizontal="center" vertical="center" shrinkToFit="1"/>
    </xf>
    <xf numFmtId="0" fontId="79" fillId="4" borderId="38" xfId="0" applyFont="1" applyFill="1" applyBorder="1" applyAlignment="1">
      <alignment horizontal="center" vertical="center" shrinkToFit="1"/>
    </xf>
    <xf numFmtId="0" fontId="20" fillId="0" borderId="86"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4"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19" fillId="5" borderId="0" xfId="0" applyFont="1" applyFill="1" applyAlignment="1">
      <alignment horizontal="left" vertical="top" wrapText="1"/>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7" fillId="2" borderId="34" xfId="0" applyNumberFormat="1" applyFont="1" applyFill="1" applyBorder="1" applyAlignment="1" applyProtection="1">
      <alignment horizontal="right" vertical="center"/>
      <protection locked="0"/>
    </xf>
    <xf numFmtId="0" fontId="73" fillId="0" borderId="98" xfId="0" applyFont="1" applyBorder="1" applyAlignment="1">
      <alignment horizontal="left" vertical="center"/>
    </xf>
    <xf numFmtId="0" fontId="73" fillId="0" borderId="10" xfId="0" applyFont="1" applyBorder="1" applyAlignment="1">
      <alignment horizontal="left" vertical="center"/>
    </xf>
    <xf numFmtId="0" fontId="73" fillId="0" borderId="100" xfId="0" applyFont="1" applyBorder="1" applyAlignment="1">
      <alignment horizontal="left" vertical="center"/>
    </xf>
    <xf numFmtId="0" fontId="56" fillId="29" borderId="19" xfId="0" applyFont="1" applyFill="1" applyBorder="1" applyAlignment="1">
      <alignment horizontal="center" vertical="center" shrinkToFit="1"/>
    </xf>
    <xf numFmtId="0" fontId="56" fillId="29" borderId="20" xfId="0" applyFont="1" applyFill="1" applyBorder="1" applyAlignment="1">
      <alignment horizontal="center" vertical="center" shrinkToFit="1"/>
    </xf>
    <xf numFmtId="0" fontId="56" fillId="29" borderId="38" xfId="0" applyFont="1" applyFill="1" applyBorder="1" applyAlignment="1">
      <alignment horizontal="center"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1" xfId="0" applyFont="1" applyBorder="1" applyAlignment="1" applyProtection="1">
      <alignment horizontal="left" vertical="center" wrapText="1" shrinkToFit="1"/>
      <protection locked="0"/>
    </xf>
    <xf numFmtId="176" fontId="16" fillId="0" borderId="12" xfId="0" quotePrefix="1" applyNumberFormat="1" applyFont="1" applyBorder="1" applyAlignment="1" applyProtection="1">
      <alignment horizontal="right" vertical="center"/>
      <protection locked="0"/>
    </xf>
    <xf numFmtId="176" fontId="16" fillId="0" borderId="12" xfId="0" applyNumberFormat="1" applyFont="1" applyBorder="1" applyAlignment="1" applyProtection="1">
      <alignment horizontal="right" vertical="center"/>
      <protection locked="0"/>
    </xf>
    <xf numFmtId="0" fontId="17" fillId="0" borderId="1" xfId="0" applyFont="1" applyBorder="1" applyAlignment="1">
      <alignment horizontal="center" vertical="center"/>
    </xf>
    <xf numFmtId="0" fontId="16" fillId="0" borderId="5" xfId="0" applyFont="1" applyBorder="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006666"/>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24</xdr:col>
      <xdr:colOff>1870956</xdr:colOff>
      <xdr:row>6</xdr:row>
      <xdr:rowOff>106016</xdr:rowOff>
    </xdr:from>
    <xdr:to>
      <xdr:col>31</xdr:col>
      <xdr:colOff>416029</xdr:colOff>
      <xdr:row>10</xdr:row>
      <xdr:rowOff>212912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51250" y="1842928"/>
          <a:ext cx="5022073" cy="1093013"/>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40442" y="1841687"/>
          <a:ext cx="8875516" cy="139008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352424</xdr:colOff>
      <xdr:row>27</xdr:row>
      <xdr:rowOff>28576</xdr:rowOff>
    </xdr:from>
    <xdr:to>
      <xdr:col>31</xdr:col>
      <xdr:colOff>95249</xdr:colOff>
      <xdr:row>28</xdr:row>
      <xdr:rowOff>142876</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94C717ED-5162-4348-A518-B53B35168B98}"/>
            </a:ext>
          </a:extLst>
        </xdr:cNvPr>
        <xdr:cNvSpPr/>
      </xdr:nvSpPr>
      <xdr:spPr>
        <a:xfrm>
          <a:off x="11201399" y="7267576"/>
          <a:ext cx="3133725" cy="361950"/>
        </a:xfrm>
        <a:prstGeom prst="roundRect">
          <a:avLst/>
        </a:prstGeom>
        <a:solidFill>
          <a:srgbClr val="0066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　国税庁法人番号公表サイトはこちらをクリック</a:t>
          </a:r>
          <a:endParaRPr kumimoji="1" lang="en-US" altLang="ja-JP" sz="1100" b="1">
            <a:solidFill>
              <a:schemeClr val="bg1"/>
            </a:solidFill>
          </a:endParaRPr>
        </a:p>
      </xdr:txBody>
    </xdr:sp>
    <xdr:clientData/>
  </xdr:twoCellAnchor>
  <xdr:twoCellAnchor>
    <xdr:from>
      <xdr:col>24</xdr:col>
      <xdr:colOff>2343150</xdr:colOff>
      <xdr:row>34</xdr:row>
      <xdr:rowOff>219075</xdr:rowOff>
    </xdr:from>
    <xdr:to>
      <xdr:col>25</xdr:col>
      <xdr:colOff>352426</xdr:colOff>
      <xdr:row>37</xdr:row>
      <xdr:rowOff>9525</xdr:rowOff>
    </xdr:to>
    <xdr:cxnSp macro="">
      <xdr:nvCxnSpPr>
        <xdr:cNvPr id="26" name="直線矢印コネクタ 25">
          <a:extLst>
            <a:ext uri="{FF2B5EF4-FFF2-40B4-BE49-F238E27FC236}">
              <a16:creationId xmlns:a16="http://schemas.microsoft.com/office/drawing/2014/main" id="{C8C6DEA4-97EF-4CC9-A211-96D5DF6F4922}"/>
            </a:ext>
          </a:extLst>
        </xdr:cNvPr>
        <xdr:cNvCxnSpPr/>
      </xdr:nvCxnSpPr>
      <xdr:spPr>
        <a:xfrm flipH="1">
          <a:off x="10487025" y="9553575"/>
          <a:ext cx="714376" cy="400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466725</xdr:colOff>
      <xdr:row>6</xdr:row>
      <xdr:rowOff>28575</xdr:rowOff>
    </xdr:from>
    <xdr:to>
      <xdr:col>22</xdr:col>
      <xdr:colOff>0</xdr:colOff>
      <xdr:row>7</xdr:row>
      <xdr:rowOff>523875</xdr:rowOff>
    </xdr:to>
    <xdr:cxnSp macro="">
      <xdr:nvCxnSpPr>
        <xdr:cNvPr id="3" name="直線矢印コネクタ 2">
          <a:extLst>
            <a:ext uri="{FF2B5EF4-FFF2-40B4-BE49-F238E27FC236}">
              <a16:creationId xmlns:a16="http://schemas.microsoft.com/office/drawing/2014/main" id="{1B663EFA-9E66-4207-89FD-5AC6A807AD6F}"/>
            </a:ext>
          </a:extLst>
        </xdr:cNvPr>
        <xdr:cNvCxnSpPr/>
      </xdr:nvCxnSpPr>
      <xdr:spPr>
        <a:xfrm flipH="1">
          <a:off x="15192375" y="1876425"/>
          <a:ext cx="962025" cy="762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1" Type="http://schemas.openxmlformats.org/officeDocument/2006/relationships/printerSettings" Target="../printerSettings/printerSettings4.bin" /><Relationship Id="rId4" Type="http://schemas.openxmlformats.org/officeDocument/2006/relationships/comments" Target="../comments3.xml"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AN239"/>
  <sheetViews>
    <sheetView showGridLines="0" tabSelected="1" zoomScale="85" zoomScaleNormal="85" zoomScaleSheetLayoutView="115" workbookViewId="0"/>
  </sheetViews>
  <sheetFormatPr defaultColWidth="9" defaultRowHeight="20.100000000000001" customHeight="1"/>
  <cols>
    <col min="1" max="2" width="11" customWidth="1"/>
    <col min="3" max="12" width="1.75" style="197" customWidth="1"/>
    <col min="13" max="17" width="2.75" customWidth="1"/>
    <col min="18" max="22" width="2.625" customWidth="1"/>
    <col min="23" max="23" width="14.125" customWidth="1"/>
    <col min="24" max="24" width="26.375" customWidth="1"/>
    <col min="25" max="25" width="40.625" customWidth="1"/>
    <col min="26" max="26" width="7.125" customWidth="1"/>
    <col min="27" max="27" width="0.375" hidden="1" customWidth="1"/>
    <col min="28" max="28" width="10.375" bestFit="1" customWidth="1"/>
  </cols>
  <sheetData>
    <row r="1" spans="1:26" ht="20.100000000000001" customHeight="1">
      <c r="A1" s="10" t="s">
        <v>1858</v>
      </c>
      <c r="C1"/>
      <c r="D1"/>
      <c r="E1"/>
      <c r="F1"/>
      <c r="G1"/>
      <c r="H1"/>
      <c r="I1"/>
      <c r="J1"/>
      <c r="K1"/>
      <c r="L1"/>
    </row>
    <row r="2" spans="1:26" ht="11.25" customHeight="1">
      <c r="A2" s="11"/>
      <c r="C2"/>
      <c r="D2"/>
      <c r="E2"/>
      <c r="F2"/>
      <c r="G2"/>
      <c r="H2"/>
      <c r="I2"/>
      <c r="J2"/>
      <c r="K2"/>
      <c r="L2"/>
    </row>
    <row r="3" spans="1:26" s="12" customFormat="1" ht="28.5" customHeight="1">
      <c r="A3" s="234" t="s">
        <v>43</v>
      </c>
      <c r="B3" s="234"/>
      <c r="C3" s="234"/>
      <c r="D3" s="234"/>
      <c r="E3" s="234"/>
      <c r="F3" s="234"/>
      <c r="G3" s="234"/>
      <c r="H3" s="234"/>
      <c r="I3" s="234"/>
      <c r="J3" s="234"/>
      <c r="K3" s="234"/>
      <c r="L3" s="234"/>
      <c r="M3" s="234"/>
      <c r="N3" s="234"/>
      <c r="O3" s="234"/>
      <c r="P3" s="234"/>
      <c r="Q3" s="234"/>
      <c r="R3" s="234"/>
      <c r="S3" s="234"/>
      <c r="T3" s="234"/>
      <c r="U3" s="234"/>
      <c r="V3" s="234"/>
      <c r="W3" s="234"/>
      <c r="X3" s="234"/>
      <c r="Y3" s="234"/>
      <c r="Z3" s="14"/>
    </row>
    <row r="4" spans="1:26" s="12" customFormat="1" ht="30.75" customHeight="1">
      <c r="A4" s="236" t="s">
        <v>1910</v>
      </c>
      <c r="B4" s="236"/>
      <c r="C4" s="236"/>
      <c r="D4" s="236"/>
      <c r="E4" s="236"/>
      <c r="F4" s="236"/>
      <c r="G4" s="236"/>
      <c r="H4" s="236"/>
      <c r="I4" s="236"/>
      <c r="J4" s="236"/>
      <c r="K4" s="236"/>
      <c r="L4" s="236"/>
      <c r="M4" s="236"/>
      <c r="N4" s="236"/>
      <c r="O4" s="236"/>
      <c r="P4" s="236"/>
      <c r="Q4" s="236"/>
      <c r="R4" s="236"/>
      <c r="S4" s="236"/>
      <c r="T4" s="236"/>
      <c r="U4" s="236"/>
      <c r="V4" s="236"/>
      <c r="W4" s="236"/>
      <c r="X4" s="236"/>
      <c r="Y4" s="236"/>
      <c r="Z4" s="84"/>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4" t="s">
        <v>105</v>
      </c>
      <c r="B6" s="234"/>
      <c r="C6" s="234"/>
      <c r="D6" s="234"/>
      <c r="E6" s="234"/>
      <c r="F6" s="234"/>
      <c r="G6" s="234"/>
      <c r="H6" s="234"/>
      <c r="I6" s="234"/>
      <c r="J6" s="234"/>
      <c r="K6" s="234"/>
      <c r="L6" s="234"/>
      <c r="M6" s="234"/>
      <c r="N6" s="234"/>
      <c r="O6" s="234"/>
      <c r="P6" s="234"/>
      <c r="Q6" s="234"/>
      <c r="R6" s="234"/>
      <c r="S6" s="234"/>
      <c r="T6" s="234"/>
      <c r="U6" s="234"/>
      <c r="V6" s="234"/>
      <c r="W6" s="234"/>
      <c r="X6" s="234"/>
      <c r="Y6" s="234"/>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5" t="s">
        <v>1869</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38" ht="20.100000000000001" customHeight="1" thickBot="1">
      <c r="A17" s="13"/>
      <c r="B17" s="12" t="s">
        <v>1896</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38" ht="27.75" customHeight="1" thickTop="1" thickBot="1">
      <c r="A18" s="13"/>
      <c r="B18" s="28" t="s">
        <v>13</v>
      </c>
      <c r="C18" s="297" t="s">
        <v>1902</v>
      </c>
      <c r="D18" s="298"/>
      <c r="E18" s="298"/>
      <c r="F18" s="298"/>
      <c r="G18" s="298"/>
      <c r="H18" s="298"/>
      <c r="I18" s="298"/>
      <c r="J18" s="298"/>
      <c r="K18" s="298"/>
      <c r="L18" s="299"/>
      <c r="M18" s="13"/>
      <c r="N18" s="13"/>
      <c r="O18" s="13"/>
      <c r="P18" s="13"/>
      <c r="Q18" s="13"/>
      <c r="R18" s="13"/>
      <c r="S18" s="13"/>
      <c r="T18" s="13"/>
      <c r="U18" s="13"/>
      <c r="V18" s="13"/>
      <c r="W18" s="13"/>
      <c r="X18" s="13"/>
      <c r="Y18" s="304" t="str">
        <f>IF(AND(Y20="○",'別紙様式3-1（交付金）'!AJ54="○",'別紙様式3-1（交付金）'!AJ57="○",'別紙様式3-1（交付金）'!AJ58="○",'別紙様式3-1（交付金）'!AJ61="○",'別紙様式3-1（交付金）'!AJ64="○",'別紙様式3-2（交付金）'!W9="○"),"★申請可能★","※申請不可※")</f>
        <v>※申請不可※</v>
      </c>
      <c r="Z18" s="291" t="s">
        <v>1899</v>
      </c>
      <c r="AA18" s="291"/>
      <c r="AB18" s="291"/>
      <c r="AC18" s="291"/>
      <c r="AD18" s="291"/>
      <c r="AE18" s="291"/>
      <c r="AF18" s="291"/>
      <c r="AG18" s="291"/>
      <c r="AH18" s="291"/>
      <c r="AI18" s="291"/>
      <c r="AJ18" s="291"/>
      <c r="AK18" s="291"/>
      <c r="AL18" s="292"/>
    </row>
    <row r="19" spans="1:38" ht="15" customHeight="1" thickBot="1">
      <c r="A19" s="13"/>
      <c r="B19" s="13"/>
      <c r="C19" s="13"/>
      <c r="D19" s="13"/>
      <c r="E19" s="13"/>
      <c r="F19" s="13"/>
      <c r="G19" s="13"/>
      <c r="H19" s="13"/>
      <c r="I19" s="13"/>
      <c r="J19" s="13"/>
      <c r="K19" s="13"/>
      <c r="L19" s="13"/>
      <c r="M19" s="13"/>
      <c r="N19" s="13"/>
      <c r="O19" s="13"/>
      <c r="P19" s="13"/>
      <c r="Q19" s="13"/>
      <c r="R19" s="13"/>
      <c r="S19" s="13"/>
      <c r="T19" s="13"/>
      <c r="U19" s="13"/>
      <c r="V19" s="13"/>
      <c r="W19" s="13"/>
      <c r="X19" s="13"/>
      <c r="Y19" s="305"/>
      <c r="Z19" s="293"/>
      <c r="AA19" s="293"/>
      <c r="AB19" s="293"/>
      <c r="AC19" s="293"/>
      <c r="AD19" s="293"/>
      <c r="AE19" s="293"/>
      <c r="AF19" s="293"/>
      <c r="AG19" s="293"/>
      <c r="AH19" s="293"/>
      <c r="AI19" s="293"/>
      <c r="AJ19" s="293"/>
      <c r="AK19" s="293"/>
      <c r="AL19" s="294"/>
    </row>
    <row r="20" spans="1:38" ht="20.100000000000001" customHeight="1" thickTop="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302" t="str">
        <f>IF(AND(Y22="○",Y23="○",Y24="○",Y25="○",Y27="○",Y28="○",Y29="○",Y30="○",Y31="○",Y32="○",Y33="○",'別紙様式3-1（交付金）'!AB22="○",'別紙様式3-1（交付金）'!AB23="○",'別紙様式3-1（交付金）'!AC27="○",'別紙様式3-1（交付金）'!AF27="○",'別紙様式3-1（交付金）'!AC26="○"),"○","未入力項目あり")</f>
        <v>未入力項目あり</v>
      </c>
      <c r="Z20" s="295" t="s">
        <v>1900</v>
      </c>
      <c r="AA20" s="291"/>
      <c r="AB20" s="291"/>
      <c r="AC20" s="291"/>
      <c r="AD20" s="291"/>
      <c r="AE20" s="291"/>
      <c r="AF20" s="291"/>
      <c r="AG20" s="291"/>
      <c r="AH20" s="291"/>
      <c r="AI20" s="291"/>
      <c r="AJ20" s="291"/>
      <c r="AK20" s="291"/>
      <c r="AL20" s="292"/>
    </row>
    <row r="21" spans="1:38"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303"/>
      <c r="Z21" s="296"/>
      <c r="AA21" s="293"/>
      <c r="AB21" s="293"/>
      <c r="AC21" s="293"/>
      <c r="AD21" s="293"/>
      <c r="AE21" s="293"/>
      <c r="AF21" s="293"/>
      <c r="AG21" s="293"/>
      <c r="AH21" s="293"/>
      <c r="AI21" s="293"/>
      <c r="AJ21" s="293"/>
      <c r="AK21" s="293"/>
      <c r="AL21" s="294"/>
    </row>
    <row r="22" spans="1:38" ht="20.100000000000001" customHeight="1" thickBot="1">
      <c r="A22" s="13"/>
      <c r="B22" s="17" t="s">
        <v>18</v>
      </c>
      <c r="C22" s="250" t="s">
        <v>0</v>
      </c>
      <c r="D22" s="250"/>
      <c r="E22" s="250"/>
      <c r="F22" s="250"/>
      <c r="G22" s="250"/>
      <c r="H22" s="250"/>
      <c r="I22" s="250"/>
      <c r="J22" s="250"/>
      <c r="K22" s="250"/>
      <c r="L22" s="251"/>
      <c r="M22" s="300"/>
      <c r="N22" s="301"/>
      <c r="O22" s="301"/>
      <c r="P22" s="301"/>
      <c r="Q22" s="301"/>
      <c r="R22" s="301"/>
      <c r="S22" s="301"/>
      <c r="T22" s="301"/>
      <c r="U22" s="301"/>
      <c r="V22" s="301"/>
      <c r="W22" s="301"/>
      <c r="X22" s="301"/>
      <c r="Y22" s="194" t="str">
        <f>IF(COUNTIF(M22,""),"未入力","○")</f>
        <v>未入力</v>
      </c>
      <c r="Z22" s="13"/>
    </row>
    <row r="23" spans="1:38" ht="20.100000000000001" customHeight="1" thickBot="1">
      <c r="A23" s="13"/>
      <c r="B23" s="18"/>
      <c r="C23" s="250" t="s">
        <v>19</v>
      </c>
      <c r="D23" s="250"/>
      <c r="E23" s="250"/>
      <c r="F23" s="250"/>
      <c r="G23" s="250"/>
      <c r="H23" s="250"/>
      <c r="I23" s="250"/>
      <c r="J23" s="250"/>
      <c r="K23" s="250"/>
      <c r="L23" s="251"/>
      <c r="M23" s="279"/>
      <c r="N23" s="280"/>
      <c r="O23" s="280"/>
      <c r="P23" s="280"/>
      <c r="Q23" s="280"/>
      <c r="R23" s="280"/>
      <c r="S23" s="280"/>
      <c r="T23" s="280"/>
      <c r="U23" s="277"/>
      <c r="V23" s="277"/>
      <c r="W23" s="278"/>
      <c r="X23" s="278"/>
      <c r="Y23" s="194" t="str">
        <f>IF(COUNTIF(M23,""),"未入力","○")</f>
        <v>未入力</v>
      </c>
      <c r="Z23" s="13"/>
      <c r="AA23" t="s">
        <v>20</v>
      </c>
    </row>
    <row r="24" spans="1:38" ht="20.100000000000001" customHeight="1" thickBot="1">
      <c r="A24" s="13"/>
      <c r="B24" s="17" t="s">
        <v>21</v>
      </c>
      <c r="C24" s="250" t="s">
        <v>22</v>
      </c>
      <c r="D24" s="250"/>
      <c r="E24" s="250"/>
      <c r="F24" s="250"/>
      <c r="G24" s="250"/>
      <c r="H24" s="250"/>
      <c r="I24" s="250"/>
      <c r="J24" s="250"/>
      <c r="K24" s="250"/>
      <c r="L24" s="251"/>
      <c r="M24" s="2"/>
      <c r="N24" s="3"/>
      <c r="O24" s="3"/>
      <c r="P24" s="19" t="s">
        <v>40</v>
      </c>
      <c r="Q24" s="3"/>
      <c r="R24" s="3"/>
      <c r="S24" s="3"/>
      <c r="T24" s="4"/>
      <c r="U24" s="20"/>
      <c r="V24" s="21"/>
      <c r="W24" s="21"/>
      <c r="X24" s="21"/>
      <c r="Y24" s="195" t="str">
        <f>IF(AND(M24&lt;&gt;"",N24&lt;&gt;"",O24&lt;&gt;"",Q24&lt;&gt;"",R24&lt;&gt;"",S24&lt;&gt;"",T24&lt;&gt;""),"○","未入力")</f>
        <v>未入力</v>
      </c>
      <c r="Z24" s="13"/>
      <c r="AA24" t="str">
        <f>CONCATENATE(M24,N24,O24,P24,Q24,R24,S24,T24)</f>
        <v>－</v>
      </c>
    </row>
    <row r="25" spans="1:38" ht="20.100000000000001" customHeight="1" thickBot="1">
      <c r="A25" s="13"/>
      <c r="B25" s="22"/>
      <c r="C25" s="250" t="s">
        <v>23</v>
      </c>
      <c r="D25" s="250"/>
      <c r="E25" s="250"/>
      <c r="F25" s="250"/>
      <c r="G25" s="250"/>
      <c r="H25" s="250"/>
      <c r="I25" s="250"/>
      <c r="J25" s="250"/>
      <c r="K25" s="250"/>
      <c r="L25" s="251"/>
      <c r="M25" s="279"/>
      <c r="N25" s="280"/>
      <c r="O25" s="280"/>
      <c r="P25" s="280"/>
      <c r="Q25" s="280"/>
      <c r="R25" s="280"/>
      <c r="S25" s="280"/>
      <c r="T25" s="280"/>
      <c r="U25" s="253"/>
      <c r="V25" s="253"/>
      <c r="W25" s="254"/>
      <c r="X25" s="254"/>
      <c r="Y25" s="194" t="str">
        <f t="shared" ref="Y25:Y32" si="0">IF(COUNTIF(M25,""),"未入力","○")</f>
        <v>未入力</v>
      </c>
      <c r="Z25" s="13"/>
    </row>
    <row r="26" spans="1:38" ht="20.100000000000001" customHeight="1" thickBot="1">
      <c r="A26" s="13"/>
      <c r="B26" s="18"/>
      <c r="C26" s="250" t="s">
        <v>24</v>
      </c>
      <c r="D26" s="250"/>
      <c r="E26" s="250"/>
      <c r="F26" s="250"/>
      <c r="G26" s="250"/>
      <c r="H26" s="250"/>
      <c r="I26" s="250"/>
      <c r="J26" s="250"/>
      <c r="K26" s="250"/>
      <c r="L26" s="251"/>
      <c r="M26" s="279"/>
      <c r="N26" s="280"/>
      <c r="O26" s="280"/>
      <c r="P26" s="280"/>
      <c r="Q26" s="280"/>
      <c r="R26" s="280"/>
      <c r="S26" s="280"/>
      <c r="T26" s="280"/>
      <c r="U26" s="280"/>
      <c r="V26" s="280"/>
      <c r="W26" s="281"/>
      <c r="X26" s="281"/>
      <c r="Y26" s="194"/>
      <c r="Z26" s="13"/>
    </row>
    <row r="27" spans="1:38" ht="20.100000000000001" customHeight="1" thickBot="1">
      <c r="A27" s="13"/>
      <c r="B27" s="17" t="s">
        <v>25</v>
      </c>
      <c r="C27" s="250" t="s">
        <v>26</v>
      </c>
      <c r="D27" s="250"/>
      <c r="E27" s="250"/>
      <c r="F27" s="250"/>
      <c r="G27" s="250"/>
      <c r="H27" s="250"/>
      <c r="I27" s="250"/>
      <c r="J27" s="250"/>
      <c r="K27" s="250"/>
      <c r="L27" s="251"/>
      <c r="M27" s="279"/>
      <c r="N27" s="280"/>
      <c r="O27" s="280"/>
      <c r="P27" s="280"/>
      <c r="Q27" s="280"/>
      <c r="R27" s="280"/>
      <c r="S27" s="280"/>
      <c r="T27" s="280"/>
      <c r="U27" s="280"/>
      <c r="V27" s="280"/>
      <c r="W27" s="281"/>
      <c r="X27" s="281"/>
      <c r="Y27" s="194" t="str">
        <f t="shared" si="0"/>
        <v>未入力</v>
      </c>
      <c r="Z27" s="13"/>
    </row>
    <row r="28" spans="1:38" ht="20.100000000000001" customHeight="1" thickBot="1">
      <c r="A28" s="13"/>
      <c r="B28" s="18"/>
      <c r="C28" s="250" t="s">
        <v>27</v>
      </c>
      <c r="D28" s="250"/>
      <c r="E28" s="250"/>
      <c r="F28" s="250"/>
      <c r="G28" s="250"/>
      <c r="H28" s="250"/>
      <c r="I28" s="250"/>
      <c r="J28" s="250"/>
      <c r="K28" s="250"/>
      <c r="L28" s="251"/>
      <c r="M28" s="276"/>
      <c r="N28" s="277"/>
      <c r="O28" s="277"/>
      <c r="P28" s="277"/>
      <c r="Q28" s="277"/>
      <c r="R28" s="277"/>
      <c r="S28" s="277"/>
      <c r="T28" s="277"/>
      <c r="U28" s="277"/>
      <c r="V28" s="277"/>
      <c r="W28" s="278"/>
      <c r="X28" s="278"/>
      <c r="Y28" s="194" t="str">
        <f t="shared" si="0"/>
        <v>未入力</v>
      </c>
      <c r="Z28" s="13"/>
    </row>
    <row r="29" spans="1:38" ht="20.100000000000001" customHeight="1" thickBot="1">
      <c r="A29" s="13"/>
      <c r="B29" s="251" t="s">
        <v>1847</v>
      </c>
      <c r="C29" s="283"/>
      <c r="D29" s="283"/>
      <c r="E29" s="283"/>
      <c r="F29" s="283"/>
      <c r="G29" s="283"/>
      <c r="H29" s="283"/>
      <c r="I29" s="283"/>
      <c r="J29" s="283"/>
      <c r="K29" s="283"/>
      <c r="L29" s="284"/>
      <c r="M29" s="285"/>
      <c r="N29" s="286"/>
      <c r="O29" s="286"/>
      <c r="P29" s="286"/>
      <c r="Q29" s="286"/>
      <c r="R29" s="286"/>
      <c r="S29" s="286"/>
      <c r="T29" s="287"/>
      <c r="U29" s="20"/>
      <c r="V29" s="21"/>
      <c r="W29" s="21"/>
      <c r="X29" s="21"/>
      <c r="Y29" s="194" t="str">
        <f t="shared" si="0"/>
        <v>未入力</v>
      </c>
      <c r="Z29" s="13"/>
    </row>
    <row r="30" spans="1:38" ht="20.100000000000001" customHeight="1" thickBot="1">
      <c r="A30" s="13"/>
      <c r="B30" s="288" t="s">
        <v>28</v>
      </c>
      <c r="C30" s="250" t="s">
        <v>29</v>
      </c>
      <c r="D30" s="250"/>
      <c r="E30" s="250"/>
      <c r="F30" s="250"/>
      <c r="G30" s="250"/>
      <c r="H30" s="250"/>
      <c r="I30" s="250"/>
      <c r="J30" s="250"/>
      <c r="K30" s="250"/>
      <c r="L30" s="251"/>
      <c r="M30" s="279"/>
      <c r="N30" s="280"/>
      <c r="O30" s="280"/>
      <c r="P30" s="280"/>
      <c r="Q30" s="280"/>
      <c r="R30" s="280"/>
      <c r="S30" s="280"/>
      <c r="T30" s="280"/>
      <c r="U30" s="280"/>
      <c r="V30" s="280"/>
      <c r="W30" s="281"/>
      <c r="X30" s="281"/>
      <c r="Y30" s="194" t="str">
        <f t="shared" si="0"/>
        <v>未入力</v>
      </c>
      <c r="Z30" s="13"/>
    </row>
    <row r="31" spans="1:38" ht="20.100000000000001" customHeight="1" thickBot="1">
      <c r="A31" s="13"/>
      <c r="B31" s="289"/>
      <c r="C31" s="282" t="s">
        <v>27</v>
      </c>
      <c r="D31" s="282"/>
      <c r="E31" s="282"/>
      <c r="F31" s="282"/>
      <c r="G31" s="282"/>
      <c r="H31" s="282"/>
      <c r="I31" s="282"/>
      <c r="J31" s="282"/>
      <c r="K31" s="282"/>
      <c r="L31" s="282"/>
      <c r="M31" s="279"/>
      <c r="N31" s="280"/>
      <c r="O31" s="280"/>
      <c r="P31" s="280"/>
      <c r="Q31" s="280"/>
      <c r="R31" s="280"/>
      <c r="S31" s="280"/>
      <c r="T31" s="280"/>
      <c r="U31" s="280"/>
      <c r="V31" s="280"/>
      <c r="W31" s="281"/>
      <c r="X31" s="281"/>
      <c r="Y31" s="194" t="str">
        <f t="shared" si="0"/>
        <v>未入力</v>
      </c>
      <c r="Z31" s="13"/>
    </row>
    <row r="32" spans="1:38" ht="20.100000000000001" customHeight="1" thickBot="1">
      <c r="A32" s="13"/>
      <c r="B32" s="289"/>
      <c r="C32" s="250" t="s">
        <v>7</v>
      </c>
      <c r="D32" s="250"/>
      <c r="E32" s="250"/>
      <c r="F32" s="250"/>
      <c r="G32" s="250"/>
      <c r="H32" s="250"/>
      <c r="I32" s="250"/>
      <c r="J32" s="250"/>
      <c r="K32" s="250"/>
      <c r="L32" s="251"/>
      <c r="M32" s="252"/>
      <c r="N32" s="253"/>
      <c r="O32" s="253"/>
      <c r="P32" s="253"/>
      <c r="Q32" s="253"/>
      <c r="R32" s="253"/>
      <c r="S32" s="253"/>
      <c r="T32" s="253"/>
      <c r="U32" s="253"/>
      <c r="V32" s="253"/>
      <c r="W32" s="254"/>
      <c r="X32" s="254"/>
      <c r="Y32" s="194" t="str">
        <f t="shared" si="0"/>
        <v>未入力</v>
      </c>
      <c r="Z32" s="13"/>
    </row>
    <row r="33" spans="1:40" ht="20.100000000000001" customHeight="1" thickBot="1">
      <c r="A33" s="13"/>
      <c r="B33" s="290"/>
      <c r="C33" s="250" t="s">
        <v>17</v>
      </c>
      <c r="D33" s="250"/>
      <c r="E33" s="250"/>
      <c r="F33" s="250"/>
      <c r="G33" s="250"/>
      <c r="H33" s="250"/>
      <c r="I33" s="250"/>
      <c r="J33" s="250"/>
      <c r="K33" s="250"/>
      <c r="L33" s="251"/>
      <c r="M33" s="255"/>
      <c r="N33" s="256"/>
      <c r="O33" s="256"/>
      <c r="P33" s="256"/>
      <c r="Q33" s="256"/>
      <c r="R33" s="256"/>
      <c r="S33" s="256"/>
      <c r="T33" s="256"/>
      <c r="U33" s="256"/>
      <c r="V33" s="256"/>
      <c r="W33" s="257"/>
      <c r="X33" s="257"/>
      <c r="Y33" s="194" t="str">
        <f>IF(COUNTIF(M33,""),"未入力","○")</f>
        <v>未入力</v>
      </c>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thickBo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232" t="str">
        <f>IF(COUNTIF(A40:A139,"事務局確認"),"確認有","○")</f>
        <v>○</v>
      </c>
      <c r="B36" s="12" t="s">
        <v>1897</v>
      </c>
      <c r="C36" s="13"/>
      <c r="D36" s="13"/>
      <c r="E36" s="13"/>
      <c r="F36" s="13"/>
      <c r="G36" s="13"/>
      <c r="H36" s="13"/>
      <c r="I36" s="13"/>
      <c r="J36" s="13"/>
      <c r="K36" s="13"/>
      <c r="L36" s="13"/>
      <c r="M36" s="13"/>
      <c r="N36" s="13"/>
      <c r="O36" s="13"/>
      <c r="P36" s="13"/>
      <c r="Q36" s="13"/>
      <c r="R36" s="13"/>
      <c r="S36" s="13"/>
      <c r="T36" s="13"/>
      <c r="U36" s="13"/>
      <c r="V36" s="13"/>
      <c r="W36" s="13"/>
      <c r="X36" s="23"/>
      <c r="Y36" s="13"/>
      <c r="Z36" s="13"/>
    </row>
    <row r="37" spans="1:40" ht="14.25" thickBot="1">
      <c r="A37" s="233"/>
      <c r="B37" s="2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row>
    <row r="38" spans="1:40" ht="28.5" customHeight="1">
      <c r="A38" s="230" t="s">
        <v>1901</v>
      </c>
      <c r="B38" s="262" t="s">
        <v>30</v>
      </c>
      <c r="C38" s="258" t="s">
        <v>1870</v>
      </c>
      <c r="D38" s="258"/>
      <c r="E38" s="258"/>
      <c r="F38" s="258"/>
      <c r="G38" s="258"/>
      <c r="H38" s="258"/>
      <c r="I38" s="258"/>
      <c r="J38" s="258"/>
      <c r="K38" s="258"/>
      <c r="L38" s="259"/>
      <c r="M38" s="262" t="s">
        <v>31</v>
      </c>
      <c r="N38" s="262"/>
      <c r="O38" s="262"/>
      <c r="P38" s="262"/>
      <c r="Q38" s="262"/>
      <c r="R38" s="269" t="s">
        <v>35</v>
      </c>
      <c r="S38" s="270"/>
      <c r="T38" s="270"/>
      <c r="U38" s="270"/>
      <c r="V38" s="270"/>
      <c r="W38" s="271"/>
      <c r="X38" s="262" t="s">
        <v>32</v>
      </c>
      <c r="Y38" s="263" t="s">
        <v>6</v>
      </c>
      <c r="Z38" s="25"/>
    </row>
    <row r="39" spans="1:40" ht="28.5" customHeight="1" thickBot="1">
      <c r="A39" s="231"/>
      <c r="B39" s="262"/>
      <c r="C39" s="260"/>
      <c r="D39" s="260"/>
      <c r="E39" s="260"/>
      <c r="F39" s="260"/>
      <c r="G39" s="260"/>
      <c r="H39" s="260"/>
      <c r="I39" s="260"/>
      <c r="J39" s="260"/>
      <c r="K39" s="260"/>
      <c r="L39" s="261"/>
      <c r="M39" s="263"/>
      <c r="N39" s="263"/>
      <c r="O39" s="263"/>
      <c r="P39" s="263"/>
      <c r="Q39" s="263"/>
      <c r="R39" s="265" t="s">
        <v>36</v>
      </c>
      <c r="S39" s="263"/>
      <c r="T39" s="263"/>
      <c r="U39" s="263"/>
      <c r="V39" s="263"/>
      <c r="W39" s="26" t="s">
        <v>37</v>
      </c>
      <c r="X39" s="263"/>
      <c r="Y39" s="275"/>
      <c r="Z39" s="23"/>
    </row>
    <row r="40" spans="1:40" ht="38.25" customHeight="1" thickBot="1">
      <c r="A40" s="200" t="str">
        <f>IF(C40="", "", IF(ISERROR(MATCH(C40, Sheet2!A:A, 0)), "事務局確認", ""))</f>
        <v/>
      </c>
      <c r="B40" s="199">
        <v>1</v>
      </c>
      <c r="C40" s="272"/>
      <c r="D40" s="273"/>
      <c r="E40" s="273"/>
      <c r="F40" s="273"/>
      <c r="G40" s="273"/>
      <c r="H40" s="273"/>
      <c r="I40" s="273"/>
      <c r="J40" s="273"/>
      <c r="K40" s="273"/>
      <c r="L40" s="274"/>
      <c r="M40" s="266"/>
      <c r="N40" s="267"/>
      <c r="O40" s="267"/>
      <c r="P40" s="267"/>
      <c r="Q40" s="268"/>
      <c r="R40" s="266"/>
      <c r="S40" s="267"/>
      <c r="T40" s="267"/>
      <c r="U40" s="267"/>
      <c r="V40" s="268"/>
      <c r="W40" s="5"/>
      <c r="X40" s="156"/>
      <c r="Y40" s="193"/>
      <c r="Z40" s="229" t="str">
        <f>IF(AND(COUNTIF(R40:R254,C18)=COUNTA(C40:C254),COUNTA(M40:M254,W40:W254,X40:X254,Y40:Y254)=COUNTA(C40:C254)*4),"○","×")</f>
        <v>○</v>
      </c>
      <c r="AB40" s="247" t="s">
        <v>1855</v>
      </c>
      <c r="AC40" s="248"/>
      <c r="AD40" s="248"/>
      <c r="AE40" s="248"/>
      <c r="AF40" s="248"/>
      <c r="AG40" s="248"/>
      <c r="AH40" s="248"/>
      <c r="AI40" s="248"/>
      <c r="AJ40" s="248"/>
      <c r="AK40" s="248"/>
      <c r="AL40" s="248"/>
      <c r="AM40" s="248"/>
      <c r="AN40" s="249"/>
    </row>
    <row r="41" spans="1:40" ht="38.25" customHeight="1">
      <c r="A41" s="201" t="str">
        <f>IF(C41="", "", IF(ISERROR(MATCH(C41, Sheet2!A:A, 0)), "事務局確認", ""))</f>
        <v/>
      </c>
      <c r="B41" s="196">
        <f>B40+1</f>
        <v>2</v>
      </c>
      <c r="C41" s="237"/>
      <c r="D41" s="238"/>
      <c r="E41" s="238"/>
      <c r="F41" s="238"/>
      <c r="G41" s="238"/>
      <c r="H41" s="238"/>
      <c r="I41" s="238"/>
      <c r="J41" s="238"/>
      <c r="K41" s="238"/>
      <c r="L41" s="239"/>
      <c r="M41" s="241"/>
      <c r="N41" s="242"/>
      <c r="O41" s="242"/>
      <c r="P41" s="242"/>
      <c r="Q41" s="243"/>
      <c r="R41" s="244"/>
      <c r="S41" s="245"/>
      <c r="T41" s="245"/>
      <c r="U41" s="245"/>
      <c r="V41" s="246"/>
      <c r="W41" s="155"/>
      <c r="X41" s="6"/>
      <c r="Y41" s="7"/>
      <c r="Z41" s="27"/>
    </row>
    <row r="42" spans="1:40" ht="38.25" customHeight="1">
      <c r="A42" s="201" t="str">
        <f>IF(C42="", "", IF(ISERROR(MATCH(C42, Sheet2!A:A, 0)), "事務局確認", ""))</f>
        <v/>
      </c>
      <c r="B42" s="196">
        <f t="shared" ref="B42:B105" si="1">B41+1</f>
        <v>3</v>
      </c>
      <c r="C42" s="237"/>
      <c r="D42" s="238"/>
      <c r="E42" s="238"/>
      <c r="F42" s="238"/>
      <c r="G42" s="238"/>
      <c r="H42" s="238"/>
      <c r="I42" s="238"/>
      <c r="J42" s="238"/>
      <c r="K42" s="238"/>
      <c r="L42" s="239"/>
      <c r="M42" s="244"/>
      <c r="N42" s="245"/>
      <c r="O42" s="245"/>
      <c r="P42" s="245"/>
      <c r="Q42" s="246"/>
      <c r="R42" s="244"/>
      <c r="S42" s="245"/>
      <c r="T42" s="245"/>
      <c r="U42" s="245"/>
      <c r="V42" s="246"/>
      <c r="W42" s="155"/>
      <c r="X42" s="6"/>
      <c r="Y42" s="7"/>
      <c r="Z42" s="27"/>
    </row>
    <row r="43" spans="1:40" ht="38.25" customHeight="1">
      <c r="A43" s="201" t="str">
        <f>IF(C43="", "", IF(ISERROR(MATCH(C43, Sheet2!A:A, 0)), "事務局確認", ""))</f>
        <v/>
      </c>
      <c r="B43" s="196">
        <f t="shared" si="1"/>
        <v>4</v>
      </c>
      <c r="C43" s="237"/>
      <c r="D43" s="238"/>
      <c r="E43" s="238"/>
      <c r="F43" s="238"/>
      <c r="G43" s="238"/>
      <c r="H43" s="238"/>
      <c r="I43" s="238"/>
      <c r="J43" s="238"/>
      <c r="K43" s="238"/>
      <c r="L43" s="239"/>
      <c r="M43" s="244"/>
      <c r="N43" s="245"/>
      <c r="O43" s="245"/>
      <c r="P43" s="245"/>
      <c r="Q43" s="246"/>
      <c r="R43" s="244"/>
      <c r="S43" s="245"/>
      <c r="T43" s="245"/>
      <c r="U43" s="245"/>
      <c r="V43" s="246"/>
      <c r="W43" s="155"/>
      <c r="X43" s="6"/>
      <c r="Y43" s="7"/>
      <c r="Z43" s="27"/>
    </row>
    <row r="44" spans="1:40" ht="38.25" customHeight="1">
      <c r="A44" s="201" t="str">
        <f>IF(C44="", "", IF(ISERROR(MATCH(C44, Sheet2!A:A, 0)), "事務局確認", ""))</f>
        <v/>
      </c>
      <c r="B44" s="196">
        <f t="shared" si="1"/>
        <v>5</v>
      </c>
      <c r="C44" s="237"/>
      <c r="D44" s="238"/>
      <c r="E44" s="238"/>
      <c r="F44" s="238"/>
      <c r="G44" s="238"/>
      <c r="H44" s="238"/>
      <c r="I44" s="238"/>
      <c r="J44" s="238"/>
      <c r="K44" s="238"/>
      <c r="L44" s="239"/>
      <c r="M44" s="244"/>
      <c r="N44" s="245"/>
      <c r="O44" s="245"/>
      <c r="P44" s="245"/>
      <c r="Q44" s="246"/>
      <c r="R44" s="244"/>
      <c r="S44" s="245"/>
      <c r="T44" s="245"/>
      <c r="U44" s="245"/>
      <c r="V44" s="246"/>
      <c r="W44" s="155"/>
      <c r="X44" s="6"/>
      <c r="Y44" s="7"/>
      <c r="Z44" s="27"/>
    </row>
    <row r="45" spans="1:40" ht="38.25" customHeight="1">
      <c r="A45" s="201" t="str">
        <f>IF(C45="", "", IF(ISERROR(MATCH(C45, Sheet2!A:A, 0)), "事務局確認", ""))</f>
        <v/>
      </c>
      <c r="B45" s="196">
        <f t="shared" si="1"/>
        <v>6</v>
      </c>
      <c r="C45" s="237"/>
      <c r="D45" s="238"/>
      <c r="E45" s="238"/>
      <c r="F45" s="238"/>
      <c r="G45" s="238"/>
      <c r="H45" s="238"/>
      <c r="I45" s="238"/>
      <c r="J45" s="238"/>
      <c r="K45" s="238"/>
      <c r="L45" s="239"/>
      <c r="M45" s="244"/>
      <c r="N45" s="245"/>
      <c r="O45" s="245"/>
      <c r="P45" s="245"/>
      <c r="Q45" s="246"/>
      <c r="R45" s="244"/>
      <c r="S45" s="245"/>
      <c r="T45" s="245"/>
      <c r="U45" s="245"/>
      <c r="V45" s="246"/>
      <c r="W45" s="155"/>
      <c r="X45" s="6"/>
      <c r="Y45" s="7"/>
      <c r="Z45" s="27"/>
    </row>
    <row r="46" spans="1:40" ht="38.25" customHeight="1">
      <c r="A46" s="201" t="str">
        <f>IF(C46="", "", IF(ISERROR(MATCH(C46, Sheet2!A:A, 0)), "事務局確認", ""))</f>
        <v/>
      </c>
      <c r="B46" s="196">
        <f t="shared" si="1"/>
        <v>7</v>
      </c>
      <c r="C46" s="237"/>
      <c r="D46" s="238"/>
      <c r="E46" s="238"/>
      <c r="F46" s="238"/>
      <c r="G46" s="238"/>
      <c r="H46" s="238"/>
      <c r="I46" s="238"/>
      <c r="J46" s="238"/>
      <c r="K46" s="238"/>
      <c r="L46" s="239"/>
      <c r="M46" s="240"/>
      <c r="N46" s="240"/>
      <c r="O46" s="240"/>
      <c r="P46" s="240"/>
      <c r="Q46" s="240"/>
      <c r="R46" s="244"/>
      <c r="S46" s="245"/>
      <c r="T46" s="245"/>
      <c r="U46" s="245"/>
      <c r="V46" s="246"/>
      <c r="W46" s="155"/>
      <c r="X46" s="6"/>
      <c r="Y46" s="7"/>
      <c r="Z46" s="27"/>
    </row>
    <row r="47" spans="1:40" ht="38.25" customHeight="1">
      <c r="A47" s="201" t="str">
        <f>IF(C47="", "", IF(ISERROR(MATCH(C47, Sheet2!A:A, 0)), "事務局確認", ""))</f>
        <v/>
      </c>
      <c r="B47" s="196">
        <f t="shared" si="1"/>
        <v>8</v>
      </c>
      <c r="C47" s="237"/>
      <c r="D47" s="238"/>
      <c r="E47" s="238"/>
      <c r="F47" s="238"/>
      <c r="G47" s="238"/>
      <c r="H47" s="238"/>
      <c r="I47" s="238"/>
      <c r="J47" s="238"/>
      <c r="K47" s="238"/>
      <c r="L47" s="239"/>
      <c r="M47" s="240"/>
      <c r="N47" s="240"/>
      <c r="O47" s="240"/>
      <c r="P47" s="240"/>
      <c r="Q47" s="240"/>
      <c r="R47" s="240"/>
      <c r="S47" s="240"/>
      <c r="T47" s="240"/>
      <c r="U47" s="240"/>
      <c r="V47" s="240"/>
      <c r="W47" s="155"/>
      <c r="X47" s="6"/>
      <c r="Y47" s="7"/>
      <c r="Z47" s="27"/>
    </row>
    <row r="48" spans="1:40" ht="38.25" customHeight="1">
      <c r="A48" s="201" t="str">
        <f>IF(C48="", "", IF(ISERROR(MATCH(C48, Sheet2!A:A, 0)), "事務局確認", ""))</f>
        <v/>
      </c>
      <c r="B48" s="196">
        <f t="shared" si="1"/>
        <v>9</v>
      </c>
      <c r="C48" s="237"/>
      <c r="D48" s="238"/>
      <c r="E48" s="238"/>
      <c r="F48" s="238"/>
      <c r="G48" s="238"/>
      <c r="H48" s="238"/>
      <c r="I48" s="238"/>
      <c r="J48" s="238"/>
      <c r="K48" s="238"/>
      <c r="L48" s="239"/>
      <c r="M48" s="240"/>
      <c r="N48" s="240"/>
      <c r="O48" s="240"/>
      <c r="P48" s="240"/>
      <c r="Q48" s="240"/>
      <c r="R48" s="240"/>
      <c r="S48" s="240"/>
      <c r="T48" s="240"/>
      <c r="U48" s="240"/>
      <c r="V48" s="240"/>
      <c r="W48" s="155"/>
      <c r="X48" s="6"/>
      <c r="Y48" s="7"/>
      <c r="Z48" s="27"/>
    </row>
    <row r="49" spans="1:26" ht="38.25" customHeight="1">
      <c r="A49" s="201" t="str">
        <f>IF(C49="", "", IF(ISERROR(MATCH(C49, Sheet2!A:A, 0)), "事務局確認", ""))</f>
        <v/>
      </c>
      <c r="B49" s="196">
        <f t="shared" si="1"/>
        <v>10</v>
      </c>
      <c r="C49" s="237"/>
      <c r="D49" s="238"/>
      <c r="E49" s="238"/>
      <c r="F49" s="238"/>
      <c r="G49" s="238"/>
      <c r="H49" s="238"/>
      <c r="I49" s="238"/>
      <c r="J49" s="238"/>
      <c r="K49" s="238"/>
      <c r="L49" s="239"/>
      <c r="M49" s="240"/>
      <c r="N49" s="240"/>
      <c r="O49" s="240"/>
      <c r="P49" s="240"/>
      <c r="Q49" s="240"/>
      <c r="R49" s="240"/>
      <c r="S49" s="240"/>
      <c r="T49" s="240"/>
      <c r="U49" s="240"/>
      <c r="V49" s="240"/>
      <c r="W49" s="155"/>
      <c r="X49" s="6"/>
      <c r="Y49" s="7"/>
      <c r="Z49" s="27"/>
    </row>
    <row r="50" spans="1:26" ht="38.25" customHeight="1">
      <c r="A50" s="201" t="str">
        <f>IF(C50="", "", IF(ISERROR(MATCH(C50, Sheet2!A:A, 0)), "事務局確認", ""))</f>
        <v/>
      </c>
      <c r="B50" s="196">
        <f t="shared" si="1"/>
        <v>11</v>
      </c>
      <c r="C50" s="237"/>
      <c r="D50" s="238"/>
      <c r="E50" s="238"/>
      <c r="F50" s="238"/>
      <c r="G50" s="238"/>
      <c r="H50" s="238"/>
      <c r="I50" s="238"/>
      <c r="J50" s="238"/>
      <c r="K50" s="238"/>
      <c r="L50" s="239"/>
      <c r="M50" s="240"/>
      <c r="N50" s="240"/>
      <c r="O50" s="240"/>
      <c r="P50" s="240"/>
      <c r="Q50" s="240"/>
      <c r="R50" s="240"/>
      <c r="S50" s="240"/>
      <c r="T50" s="240"/>
      <c r="U50" s="240"/>
      <c r="V50" s="240"/>
      <c r="W50" s="155"/>
      <c r="X50" s="6"/>
      <c r="Y50" s="7"/>
      <c r="Z50" s="27"/>
    </row>
    <row r="51" spans="1:26" ht="38.25" customHeight="1">
      <c r="A51" s="201" t="str">
        <f>IF(C51="", "", IF(ISERROR(MATCH(C51, Sheet2!A:A, 0)), "事務局確認", ""))</f>
        <v/>
      </c>
      <c r="B51" s="196">
        <f t="shared" si="1"/>
        <v>12</v>
      </c>
      <c r="C51" s="237"/>
      <c r="D51" s="238"/>
      <c r="E51" s="238"/>
      <c r="F51" s="238"/>
      <c r="G51" s="238"/>
      <c r="H51" s="238"/>
      <c r="I51" s="238"/>
      <c r="J51" s="238"/>
      <c r="K51" s="238"/>
      <c r="L51" s="239"/>
      <c r="M51" s="240"/>
      <c r="N51" s="240"/>
      <c r="O51" s="240"/>
      <c r="P51" s="240"/>
      <c r="Q51" s="240"/>
      <c r="R51" s="240"/>
      <c r="S51" s="240"/>
      <c r="T51" s="240"/>
      <c r="U51" s="240"/>
      <c r="V51" s="240"/>
      <c r="W51" s="155"/>
      <c r="X51" s="6"/>
      <c r="Y51" s="7"/>
      <c r="Z51" s="27"/>
    </row>
    <row r="52" spans="1:26" ht="38.25" customHeight="1">
      <c r="A52" s="201" t="str">
        <f>IF(C52="", "", IF(ISERROR(MATCH(C52, Sheet2!A:A, 0)), "事務局確認", ""))</f>
        <v/>
      </c>
      <c r="B52" s="196">
        <f t="shared" si="1"/>
        <v>13</v>
      </c>
      <c r="C52" s="237"/>
      <c r="D52" s="238"/>
      <c r="E52" s="238"/>
      <c r="F52" s="238"/>
      <c r="G52" s="238"/>
      <c r="H52" s="238"/>
      <c r="I52" s="238"/>
      <c r="J52" s="238"/>
      <c r="K52" s="238"/>
      <c r="L52" s="239"/>
      <c r="M52" s="240"/>
      <c r="N52" s="240"/>
      <c r="O52" s="240"/>
      <c r="P52" s="240"/>
      <c r="Q52" s="240"/>
      <c r="R52" s="240"/>
      <c r="S52" s="240"/>
      <c r="T52" s="240"/>
      <c r="U52" s="240"/>
      <c r="V52" s="240"/>
      <c r="W52" s="155"/>
      <c r="X52" s="6"/>
      <c r="Y52" s="7"/>
      <c r="Z52" s="27"/>
    </row>
    <row r="53" spans="1:26" ht="38.25" customHeight="1">
      <c r="A53" s="201" t="str">
        <f>IF(C53="", "", IF(ISERROR(MATCH(C53, Sheet2!A:A, 0)), "事務局確認", ""))</f>
        <v/>
      </c>
      <c r="B53" s="196">
        <f t="shared" si="1"/>
        <v>14</v>
      </c>
      <c r="C53" s="237"/>
      <c r="D53" s="238"/>
      <c r="E53" s="238"/>
      <c r="F53" s="238"/>
      <c r="G53" s="238"/>
      <c r="H53" s="238"/>
      <c r="I53" s="238"/>
      <c r="J53" s="238"/>
      <c r="K53" s="238"/>
      <c r="L53" s="239"/>
      <c r="M53" s="240"/>
      <c r="N53" s="240"/>
      <c r="O53" s="240"/>
      <c r="P53" s="240"/>
      <c r="Q53" s="240"/>
      <c r="R53" s="240"/>
      <c r="S53" s="240"/>
      <c r="T53" s="240"/>
      <c r="U53" s="240"/>
      <c r="V53" s="240"/>
      <c r="W53" s="155"/>
      <c r="X53" s="6"/>
      <c r="Y53" s="7"/>
      <c r="Z53" s="27"/>
    </row>
    <row r="54" spans="1:26" ht="38.25" customHeight="1">
      <c r="A54" s="201" t="str">
        <f>IF(C54="", "", IF(ISERROR(MATCH(C54, Sheet2!A:A, 0)), "事務局確認", ""))</f>
        <v/>
      </c>
      <c r="B54" s="196">
        <f t="shared" si="1"/>
        <v>15</v>
      </c>
      <c r="C54" s="237"/>
      <c r="D54" s="238"/>
      <c r="E54" s="238"/>
      <c r="F54" s="238"/>
      <c r="G54" s="238"/>
      <c r="H54" s="238"/>
      <c r="I54" s="238"/>
      <c r="J54" s="238"/>
      <c r="K54" s="238"/>
      <c r="L54" s="239"/>
      <c r="M54" s="240"/>
      <c r="N54" s="240"/>
      <c r="O54" s="240"/>
      <c r="P54" s="240"/>
      <c r="Q54" s="240"/>
      <c r="R54" s="240"/>
      <c r="S54" s="240"/>
      <c r="T54" s="240"/>
      <c r="U54" s="240"/>
      <c r="V54" s="240"/>
      <c r="W54" s="155"/>
      <c r="X54" s="6"/>
      <c r="Y54" s="7"/>
      <c r="Z54" s="27"/>
    </row>
    <row r="55" spans="1:26" ht="38.25" customHeight="1">
      <c r="A55" s="201" t="str">
        <f>IF(C55="", "", IF(ISERROR(MATCH(C55, Sheet2!A:A, 0)), "事務局確認", ""))</f>
        <v/>
      </c>
      <c r="B55" s="196">
        <f t="shared" si="1"/>
        <v>16</v>
      </c>
      <c r="C55" s="237"/>
      <c r="D55" s="238"/>
      <c r="E55" s="238"/>
      <c r="F55" s="238"/>
      <c r="G55" s="238"/>
      <c r="H55" s="238"/>
      <c r="I55" s="238"/>
      <c r="J55" s="238"/>
      <c r="K55" s="238"/>
      <c r="L55" s="239"/>
      <c r="M55" s="240"/>
      <c r="N55" s="240"/>
      <c r="O55" s="240"/>
      <c r="P55" s="240"/>
      <c r="Q55" s="240"/>
      <c r="R55" s="240"/>
      <c r="S55" s="240"/>
      <c r="T55" s="240"/>
      <c r="U55" s="240"/>
      <c r="V55" s="240"/>
      <c r="W55" s="155"/>
      <c r="X55" s="6"/>
      <c r="Y55" s="7"/>
      <c r="Z55" s="27"/>
    </row>
    <row r="56" spans="1:26" ht="38.25" customHeight="1">
      <c r="A56" s="201" t="str">
        <f>IF(C56="", "", IF(ISERROR(MATCH(C56, Sheet2!A:A, 0)), "事務局確認", ""))</f>
        <v/>
      </c>
      <c r="B56" s="196">
        <f t="shared" si="1"/>
        <v>17</v>
      </c>
      <c r="C56" s="237"/>
      <c r="D56" s="238"/>
      <c r="E56" s="238"/>
      <c r="F56" s="238"/>
      <c r="G56" s="238"/>
      <c r="H56" s="238"/>
      <c r="I56" s="238"/>
      <c r="J56" s="238"/>
      <c r="K56" s="238"/>
      <c r="L56" s="239"/>
      <c r="M56" s="240"/>
      <c r="N56" s="240"/>
      <c r="O56" s="240"/>
      <c r="P56" s="240"/>
      <c r="Q56" s="240"/>
      <c r="R56" s="240"/>
      <c r="S56" s="240"/>
      <c r="T56" s="240"/>
      <c r="U56" s="240"/>
      <c r="V56" s="240"/>
      <c r="W56" s="155"/>
      <c r="X56" s="6"/>
      <c r="Y56" s="7"/>
      <c r="Z56" s="27"/>
    </row>
    <row r="57" spans="1:26" ht="38.25" customHeight="1">
      <c r="A57" s="201" t="str">
        <f>IF(C57="", "", IF(ISERROR(MATCH(C57, Sheet2!A:A, 0)), "事務局確認", ""))</f>
        <v/>
      </c>
      <c r="B57" s="196">
        <f t="shared" si="1"/>
        <v>18</v>
      </c>
      <c r="C57" s="237"/>
      <c r="D57" s="238"/>
      <c r="E57" s="238"/>
      <c r="F57" s="238"/>
      <c r="G57" s="238"/>
      <c r="H57" s="238"/>
      <c r="I57" s="238"/>
      <c r="J57" s="238"/>
      <c r="K57" s="238"/>
      <c r="L57" s="239"/>
      <c r="M57" s="240"/>
      <c r="N57" s="240"/>
      <c r="O57" s="240"/>
      <c r="P57" s="240"/>
      <c r="Q57" s="240"/>
      <c r="R57" s="240"/>
      <c r="S57" s="240"/>
      <c r="T57" s="240"/>
      <c r="U57" s="240"/>
      <c r="V57" s="240"/>
      <c r="W57" s="155"/>
      <c r="X57" s="6"/>
      <c r="Y57" s="7"/>
      <c r="Z57" s="27"/>
    </row>
    <row r="58" spans="1:26" ht="38.25" customHeight="1">
      <c r="A58" s="201" t="str">
        <f>IF(C58="", "", IF(ISERROR(MATCH(C58, Sheet2!A:A, 0)), "事務局確認", ""))</f>
        <v/>
      </c>
      <c r="B58" s="196">
        <f t="shared" si="1"/>
        <v>19</v>
      </c>
      <c r="C58" s="237"/>
      <c r="D58" s="238"/>
      <c r="E58" s="238"/>
      <c r="F58" s="238"/>
      <c r="G58" s="238"/>
      <c r="H58" s="238"/>
      <c r="I58" s="238"/>
      <c r="J58" s="238"/>
      <c r="K58" s="238"/>
      <c r="L58" s="239"/>
      <c r="M58" s="240"/>
      <c r="N58" s="240"/>
      <c r="O58" s="240"/>
      <c r="P58" s="240"/>
      <c r="Q58" s="240"/>
      <c r="R58" s="240"/>
      <c r="S58" s="240"/>
      <c r="T58" s="240"/>
      <c r="U58" s="240"/>
      <c r="V58" s="240"/>
      <c r="W58" s="155"/>
      <c r="X58" s="6"/>
      <c r="Y58" s="7"/>
      <c r="Z58" s="27"/>
    </row>
    <row r="59" spans="1:26" ht="38.25" customHeight="1">
      <c r="A59" s="201" t="str">
        <f>IF(C59="", "", IF(ISERROR(MATCH(C59, Sheet2!A:A, 0)), "事務局確認", ""))</f>
        <v/>
      </c>
      <c r="B59" s="196">
        <f t="shared" si="1"/>
        <v>20</v>
      </c>
      <c r="C59" s="237"/>
      <c r="D59" s="238"/>
      <c r="E59" s="238"/>
      <c r="F59" s="238"/>
      <c r="G59" s="238"/>
      <c r="H59" s="238"/>
      <c r="I59" s="238"/>
      <c r="J59" s="238"/>
      <c r="K59" s="238"/>
      <c r="L59" s="239"/>
      <c r="M59" s="240"/>
      <c r="N59" s="240"/>
      <c r="O59" s="240"/>
      <c r="P59" s="240"/>
      <c r="Q59" s="240"/>
      <c r="R59" s="240"/>
      <c r="S59" s="240"/>
      <c r="T59" s="240"/>
      <c r="U59" s="240"/>
      <c r="V59" s="240"/>
      <c r="W59" s="155"/>
      <c r="X59" s="6"/>
      <c r="Y59" s="7"/>
      <c r="Z59" s="27"/>
    </row>
    <row r="60" spans="1:26" ht="38.25" customHeight="1">
      <c r="A60" s="201" t="str">
        <f>IF(C60="", "", IF(ISERROR(MATCH(C60, Sheet2!A:A, 0)), "事務局確認", ""))</f>
        <v/>
      </c>
      <c r="B60" s="196">
        <f t="shared" si="1"/>
        <v>21</v>
      </c>
      <c r="C60" s="237"/>
      <c r="D60" s="238"/>
      <c r="E60" s="238"/>
      <c r="F60" s="238"/>
      <c r="G60" s="238"/>
      <c r="H60" s="238"/>
      <c r="I60" s="238"/>
      <c r="J60" s="238"/>
      <c r="K60" s="238"/>
      <c r="L60" s="239"/>
      <c r="M60" s="240"/>
      <c r="N60" s="240"/>
      <c r="O60" s="240"/>
      <c r="P60" s="240"/>
      <c r="Q60" s="240"/>
      <c r="R60" s="240"/>
      <c r="S60" s="240"/>
      <c r="T60" s="240"/>
      <c r="U60" s="240"/>
      <c r="V60" s="240"/>
      <c r="W60" s="155"/>
      <c r="X60" s="6"/>
      <c r="Y60" s="7"/>
      <c r="Z60" s="27"/>
    </row>
    <row r="61" spans="1:26" ht="38.25" customHeight="1">
      <c r="A61" s="201" t="str">
        <f>IF(C61="", "", IF(ISERROR(MATCH(C61, Sheet2!A:A, 0)), "事務局確認", ""))</f>
        <v/>
      </c>
      <c r="B61" s="196">
        <f t="shared" si="1"/>
        <v>22</v>
      </c>
      <c r="C61" s="237"/>
      <c r="D61" s="238"/>
      <c r="E61" s="238"/>
      <c r="F61" s="238"/>
      <c r="G61" s="238"/>
      <c r="H61" s="238"/>
      <c r="I61" s="238"/>
      <c r="J61" s="238"/>
      <c r="K61" s="238"/>
      <c r="L61" s="239"/>
      <c r="M61" s="240"/>
      <c r="N61" s="240"/>
      <c r="O61" s="240"/>
      <c r="P61" s="240"/>
      <c r="Q61" s="240"/>
      <c r="R61" s="240"/>
      <c r="S61" s="240"/>
      <c r="T61" s="240"/>
      <c r="U61" s="240"/>
      <c r="V61" s="240"/>
      <c r="W61" s="155"/>
      <c r="X61" s="6"/>
      <c r="Y61" s="7"/>
      <c r="Z61" s="27"/>
    </row>
    <row r="62" spans="1:26" ht="38.25" customHeight="1">
      <c r="A62" s="201" t="str">
        <f>IF(C62="", "", IF(ISERROR(MATCH(C62, Sheet2!A:A, 0)), "事務局確認", ""))</f>
        <v/>
      </c>
      <c r="B62" s="196">
        <f t="shared" si="1"/>
        <v>23</v>
      </c>
      <c r="C62" s="237"/>
      <c r="D62" s="238"/>
      <c r="E62" s="238"/>
      <c r="F62" s="238"/>
      <c r="G62" s="238"/>
      <c r="H62" s="238"/>
      <c r="I62" s="238"/>
      <c r="J62" s="238"/>
      <c r="K62" s="238"/>
      <c r="L62" s="239"/>
      <c r="M62" s="240"/>
      <c r="N62" s="240"/>
      <c r="O62" s="240"/>
      <c r="P62" s="240"/>
      <c r="Q62" s="240"/>
      <c r="R62" s="240"/>
      <c r="S62" s="240"/>
      <c r="T62" s="240"/>
      <c r="U62" s="240"/>
      <c r="V62" s="240"/>
      <c r="W62" s="155"/>
      <c r="X62" s="6"/>
      <c r="Y62" s="7"/>
      <c r="Z62" s="27"/>
    </row>
    <row r="63" spans="1:26" ht="38.25" customHeight="1">
      <c r="A63" s="201" t="str">
        <f>IF(C63="", "", IF(ISERROR(MATCH(C63, Sheet2!A:A, 0)), "事務局確認", ""))</f>
        <v/>
      </c>
      <c r="B63" s="196">
        <f t="shared" si="1"/>
        <v>24</v>
      </c>
      <c r="C63" s="237"/>
      <c r="D63" s="238"/>
      <c r="E63" s="238"/>
      <c r="F63" s="238"/>
      <c r="G63" s="238"/>
      <c r="H63" s="238"/>
      <c r="I63" s="238"/>
      <c r="J63" s="238"/>
      <c r="K63" s="238"/>
      <c r="L63" s="239"/>
      <c r="M63" s="240"/>
      <c r="N63" s="240"/>
      <c r="O63" s="240"/>
      <c r="P63" s="240"/>
      <c r="Q63" s="240"/>
      <c r="R63" s="240"/>
      <c r="S63" s="240"/>
      <c r="T63" s="240"/>
      <c r="U63" s="240"/>
      <c r="V63" s="240"/>
      <c r="W63" s="155"/>
      <c r="X63" s="6"/>
      <c r="Y63" s="7"/>
      <c r="Z63" s="27"/>
    </row>
    <row r="64" spans="1:26" ht="38.25" customHeight="1">
      <c r="A64" s="201" t="str">
        <f>IF(C64="", "", IF(ISERROR(MATCH(C64, Sheet2!A:A, 0)), "事務局確認", ""))</f>
        <v/>
      </c>
      <c r="B64" s="196">
        <f t="shared" si="1"/>
        <v>25</v>
      </c>
      <c r="C64" s="237"/>
      <c r="D64" s="238"/>
      <c r="E64" s="238"/>
      <c r="F64" s="238"/>
      <c r="G64" s="238"/>
      <c r="H64" s="238"/>
      <c r="I64" s="238"/>
      <c r="J64" s="238"/>
      <c r="K64" s="238"/>
      <c r="L64" s="239"/>
      <c r="M64" s="240"/>
      <c r="N64" s="240"/>
      <c r="O64" s="240"/>
      <c r="P64" s="240"/>
      <c r="Q64" s="240"/>
      <c r="R64" s="240"/>
      <c r="S64" s="240"/>
      <c r="T64" s="240"/>
      <c r="U64" s="240"/>
      <c r="V64" s="240"/>
      <c r="W64" s="155"/>
      <c r="X64" s="6"/>
      <c r="Y64" s="7"/>
      <c r="Z64" s="27"/>
    </row>
    <row r="65" spans="1:26" ht="38.25" customHeight="1">
      <c r="A65" s="201" t="str">
        <f>IF(C65="", "", IF(ISERROR(MATCH(C65, Sheet2!A:A, 0)), "事務局確認", ""))</f>
        <v/>
      </c>
      <c r="B65" s="196">
        <f t="shared" si="1"/>
        <v>26</v>
      </c>
      <c r="C65" s="237"/>
      <c r="D65" s="238"/>
      <c r="E65" s="238"/>
      <c r="F65" s="238"/>
      <c r="G65" s="238"/>
      <c r="H65" s="238"/>
      <c r="I65" s="238"/>
      <c r="J65" s="238"/>
      <c r="K65" s="238"/>
      <c r="L65" s="239"/>
      <c r="M65" s="240"/>
      <c r="N65" s="240"/>
      <c r="O65" s="240"/>
      <c r="P65" s="240"/>
      <c r="Q65" s="240"/>
      <c r="R65" s="240"/>
      <c r="S65" s="240"/>
      <c r="T65" s="240"/>
      <c r="U65" s="240"/>
      <c r="V65" s="240"/>
      <c r="W65" s="155"/>
      <c r="X65" s="6"/>
      <c r="Y65" s="7"/>
      <c r="Z65" s="27"/>
    </row>
    <row r="66" spans="1:26" ht="38.25" customHeight="1">
      <c r="A66" s="201" t="str">
        <f>IF(C66="", "", IF(ISERROR(MATCH(C66, Sheet2!A:A, 0)), "事務局確認", ""))</f>
        <v/>
      </c>
      <c r="B66" s="196">
        <f t="shared" si="1"/>
        <v>27</v>
      </c>
      <c r="C66" s="237"/>
      <c r="D66" s="238"/>
      <c r="E66" s="238"/>
      <c r="F66" s="238"/>
      <c r="G66" s="238"/>
      <c r="H66" s="238"/>
      <c r="I66" s="238"/>
      <c r="J66" s="238"/>
      <c r="K66" s="238"/>
      <c r="L66" s="239"/>
      <c r="M66" s="240"/>
      <c r="N66" s="240"/>
      <c r="O66" s="240"/>
      <c r="P66" s="240"/>
      <c r="Q66" s="240"/>
      <c r="R66" s="240"/>
      <c r="S66" s="240"/>
      <c r="T66" s="240"/>
      <c r="U66" s="240"/>
      <c r="V66" s="240"/>
      <c r="W66" s="155"/>
      <c r="X66" s="6"/>
      <c r="Y66" s="7"/>
      <c r="Z66" s="27"/>
    </row>
    <row r="67" spans="1:26" ht="38.25" customHeight="1">
      <c r="A67" s="201" t="str">
        <f>IF(C67="", "", IF(ISERROR(MATCH(C67, Sheet2!A:A, 0)), "事務局確認", ""))</f>
        <v/>
      </c>
      <c r="B67" s="196">
        <f t="shared" si="1"/>
        <v>28</v>
      </c>
      <c r="C67" s="237"/>
      <c r="D67" s="238"/>
      <c r="E67" s="238"/>
      <c r="F67" s="238"/>
      <c r="G67" s="238"/>
      <c r="H67" s="238"/>
      <c r="I67" s="238"/>
      <c r="J67" s="238"/>
      <c r="K67" s="238"/>
      <c r="L67" s="239"/>
      <c r="M67" s="240"/>
      <c r="N67" s="240"/>
      <c r="O67" s="240"/>
      <c r="P67" s="240"/>
      <c r="Q67" s="240"/>
      <c r="R67" s="240"/>
      <c r="S67" s="240"/>
      <c r="T67" s="240"/>
      <c r="U67" s="240"/>
      <c r="V67" s="240"/>
      <c r="W67" s="155"/>
      <c r="X67" s="6"/>
      <c r="Y67" s="7"/>
      <c r="Z67" s="27"/>
    </row>
    <row r="68" spans="1:26" ht="38.25" customHeight="1">
      <c r="A68" s="201" t="str">
        <f>IF(C68="", "", IF(ISERROR(MATCH(C68, Sheet2!A:A, 0)), "事務局確認", ""))</f>
        <v/>
      </c>
      <c r="B68" s="196">
        <f t="shared" si="1"/>
        <v>29</v>
      </c>
      <c r="C68" s="237"/>
      <c r="D68" s="238"/>
      <c r="E68" s="238"/>
      <c r="F68" s="238"/>
      <c r="G68" s="238"/>
      <c r="H68" s="238"/>
      <c r="I68" s="238"/>
      <c r="J68" s="238"/>
      <c r="K68" s="238"/>
      <c r="L68" s="239"/>
      <c r="M68" s="240"/>
      <c r="N68" s="240"/>
      <c r="O68" s="240"/>
      <c r="P68" s="240"/>
      <c r="Q68" s="240"/>
      <c r="R68" s="240"/>
      <c r="S68" s="240"/>
      <c r="T68" s="240"/>
      <c r="U68" s="240"/>
      <c r="V68" s="240"/>
      <c r="W68" s="155"/>
      <c r="X68" s="6"/>
      <c r="Y68" s="7"/>
      <c r="Z68" s="27"/>
    </row>
    <row r="69" spans="1:26" ht="38.25" customHeight="1">
      <c r="A69" s="201" t="str">
        <f>IF(C69="", "", IF(ISERROR(MATCH(C69, Sheet2!A:A, 0)), "事務局確認", ""))</f>
        <v/>
      </c>
      <c r="B69" s="196">
        <f t="shared" si="1"/>
        <v>30</v>
      </c>
      <c r="C69" s="237"/>
      <c r="D69" s="238"/>
      <c r="E69" s="238"/>
      <c r="F69" s="238"/>
      <c r="G69" s="238"/>
      <c r="H69" s="238"/>
      <c r="I69" s="238"/>
      <c r="J69" s="238"/>
      <c r="K69" s="238"/>
      <c r="L69" s="239"/>
      <c r="M69" s="240"/>
      <c r="N69" s="240"/>
      <c r="O69" s="240"/>
      <c r="P69" s="240"/>
      <c r="Q69" s="240"/>
      <c r="R69" s="240"/>
      <c r="S69" s="240"/>
      <c r="T69" s="240"/>
      <c r="U69" s="240"/>
      <c r="V69" s="240"/>
      <c r="W69" s="155"/>
      <c r="X69" s="6"/>
      <c r="Y69" s="7"/>
      <c r="Z69" s="27"/>
    </row>
    <row r="70" spans="1:26" ht="38.25" customHeight="1">
      <c r="A70" s="201" t="str">
        <f>IF(C70="", "", IF(ISERROR(MATCH(C70, Sheet2!A:A, 0)), "事務局確認", ""))</f>
        <v/>
      </c>
      <c r="B70" s="196">
        <f t="shared" si="1"/>
        <v>31</v>
      </c>
      <c r="C70" s="237"/>
      <c r="D70" s="238"/>
      <c r="E70" s="238"/>
      <c r="F70" s="238"/>
      <c r="G70" s="238"/>
      <c r="H70" s="238"/>
      <c r="I70" s="238"/>
      <c r="J70" s="238"/>
      <c r="K70" s="238"/>
      <c r="L70" s="239"/>
      <c r="M70" s="240"/>
      <c r="N70" s="240"/>
      <c r="O70" s="240"/>
      <c r="P70" s="240"/>
      <c r="Q70" s="240"/>
      <c r="R70" s="240"/>
      <c r="S70" s="240"/>
      <c r="T70" s="240"/>
      <c r="U70" s="240"/>
      <c r="V70" s="240"/>
      <c r="W70" s="155"/>
      <c r="X70" s="6"/>
      <c r="Y70" s="7"/>
      <c r="Z70" s="27"/>
    </row>
    <row r="71" spans="1:26" ht="38.25" customHeight="1">
      <c r="A71" s="201" t="str">
        <f>IF(C71="", "", IF(ISERROR(MATCH(C71, Sheet2!A:A, 0)), "事務局確認", ""))</f>
        <v/>
      </c>
      <c r="B71" s="196">
        <f t="shared" si="1"/>
        <v>32</v>
      </c>
      <c r="C71" s="237"/>
      <c r="D71" s="238"/>
      <c r="E71" s="238"/>
      <c r="F71" s="238"/>
      <c r="G71" s="238"/>
      <c r="H71" s="238"/>
      <c r="I71" s="238"/>
      <c r="J71" s="238"/>
      <c r="K71" s="238"/>
      <c r="L71" s="239"/>
      <c r="M71" s="240"/>
      <c r="N71" s="240"/>
      <c r="O71" s="240"/>
      <c r="P71" s="240"/>
      <c r="Q71" s="240"/>
      <c r="R71" s="240"/>
      <c r="S71" s="240"/>
      <c r="T71" s="240"/>
      <c r="U71" s="240"/>
      <c r="V71" s="240"/>
      <c r="W71" s="155"/>
      <c r="X71" s="6"/>
      <c r="Y71" s="7"/>
      <c r="Z71" s="27"/>
    </row>
    <row r="72" spans="1:26" ht="38.25" customHeight="1">
      <c r="A72" s="201" t="str">
        <f>IF(C72="", "", IF(ISERROR(MATCH(C72, Sheet2!A:A, 0)), "事務局確認", ""))</f>
        <v/>
      </c>
      <c r="B72" s="196">
        <f t="shared" si="1"/>
        <v>33</v>
      </c>
      <c r="C72" s="237"/>
      <c r="D72" s="238"/>
      <c r="E72" s="238"/>
      <c r="F72" s="238"/>
      <c r="G72" s="238"/>
      <c r="H72" s="238"/>
      <c r="I72" s="238"/>
      <c r="J72" s="238"/>
      <c r="K72" s="238"/>
      <c r="L72" s="239"/>
      <c r="M72" s="240"/>
      <c r="N72" s="240"/>
      <c r="O72" s="240"/>
      <c r="P72" s="240"/>
      <c r="Q72" s="240"/>
      <c r="R72" s="240"/>
      <c r="S72" s="240"/>
      <c r="T72" s="240"/>
      <c r="U72" s="240"/>
      <c r="V72" s="240"/>
      <c r="W72" s="155"/>
      <c r="X72" s="6"/>
      <c r="Y72" s="7"/>
      <c r="Z72" s="27"/>
    </row>
    <row r="73" spans="1:26" ht="38.25" customHeight="1">
      <c r="A73" s="201" t="str">
        <f>IF(C73="", "", IF(ISERROR(MATCH(C73, Sheet2!A:A, 0)), "事務局確認", ""))</f>
        <v/>
      </c>
      <c r="B73" s="196">
        <f t="shared" si="1"/>
        <v>34</v>
      </c>
      <c r="C73" s="237"/>
      <c r="D73" s="238"/>
      <c r="E73" s="238"/>
      <c r="F73" s="238"/>
      <c r="G73" s="238"/>
      <c r="H73" s="238"/>
      <c r="I73" s="238"/>
      <c r="J73" s="238"/>
      <c r="K73" s="238"/>
      <c r="L73" s="239"/>
      <c r="M73" s="240"/>
      <c r="N73" s="240"/>
      <c r="O73" s="240"/>
      <c r="P73" s="240"/>
      <c r="Q73" s="240"/>
      <c r="R73" s="240"/>
      <c r="S73" s="240"/>
      <c r="T73" s="240"/>
      <c r="U73" s="240"/>
      <c r="V73" s="240"/>
      <c r="W73" s="155"/>
      <c r="X73" s="6"/>
      <c r="Y73" s="7"/>
      <c r="Z73" s="27"/>
    </row>
    <row r="74" spans="1:26" ht="38.25" customHeight="1">
      <c r="A74" s="201" t="str">
        <f>IF(C74="", "", IF(ISERROR(MATCH(C74, Sheet2!A:A, 0)), "事務局確認", ""))</f>
        <v/>
      </c>
      <c r="B74" s="196">
        <f t="shared" si="1"/>
        <v>35</v>
      </c>
      <c r="C74" s="237"/>
      <c r="D74" s="238"/>
      <c r="E74" s="238"/>
      <c r="F74" s="238"/>
      <c r="G74" s="238"/>
      <c r="H74" s="238"/>
      <c r="I74" s="238"/>
      <c r="J74" s="238"/>
      <c r="K74" s="238"/>
      <c r="L74" s="239"/>
      <c r="M74" s="240"/>
      <c r="N74" s="240"/>
      <c r="O74" s="240"/>
      <c r="P74" s="240"/>
      <c r="Q74" s="240"/>
      <c r="R74" s="240"/>
      <c r="S74" s="240"/>
      <c r="T74" s="240"/>
      <c r="U74" s="240"/>
      <c r="V74" s="240"/>
      <c r="W74" s="155"/>
      <c r="X74" s="6"/>
      <c r="Y74" s="7"/>
      <c r="Z74" s="27"/>
    </row>
    <row r="75" spans="1:26" ht="38.25" customHeight="1">
      <c r="A75" s="201" t="str">
        <f>IF(C75="", "", IF(ISERROR(MATCH(C75, Sheet2!A:A, 0)), "事務局確認", ""))</f>
        <v/>
      </c>
      <c r="B75" s="196">
        <f t="shared" si="1"/>
        <v>36</v>
      </c>
      <c r="C75" s="237"/>
      <c r="D75" s="238"/>
      <c r="E75" s="238"/>
      <c r="F75" s="238"/>
      <c r="G75" s="238"/>
      <c r="H75" s="238"/>
      <c r="I75" s="238"/>
      <c r="J75" s="238"/>
      <c r="K75" s="238"/>
      <c r="L75" s="239"/>
      <c r="M75" s="240"/>
      <c r="N75" s="240"/>
      <c r="O75" s="240"/>
      <c r="P75" s="240"/>
      <c r="Q75" s="240"/>
      <c r="R75" s="240"/>
      <c r="S75" s="240"/>
      <c r="T75" s="240"/>
      <c r="U75" s="240"/>
      <c r="V75" s="240"/>
      <c r="W75" s="155"/>
      <c r="X75" s="6"/>
      <c r="Y75" s="7"/>
      <c r="Z75" s="27"/>
    </row>
    <row r="76" spans="1:26" ht="38.25" customHeight="1">
      <c r="A76" s="201" t="str">
        <f>IF(C76="", "", IF(ISERROR(MATCH(C76, Sheet2!A:A, 0)), "事務局確認", ""))</f>
        <v/>
      </c>
      <c r="B76" s="196">
        <f t="shared" si="1"/>
        <v>37</v>
      </c>
      <c r="C76" s="237"/>
      <c r="D76" s="238"/>
      <c r="E76" s="238"/>
      <c r="F76" s="238"/>
      <c r="G76" s="238"/>
      <c r="H76" s="238"/>
      <c r="I76" s="238"/>
      <c r="J76" s="238"/>
      <c r="K76" s="238"/>
      <c r="L76" s="239"/>
      <c r="M76" s="240"/>
      <c r="N76" s="240"/>
      <c r="O76" s="240"/>
      <c r="P76" s="240"/>
      <c r="Q76" s="240"/>
      <c r="R76" s="240"/>
      <c r="S76" s="240"/>
      <c r="T76" s="240"/>
      <c r="U76" s="240"/>
      <c r="V76" s="240"/>
      <c r="W76" s="155"/>
      <c r="X76" s="6"/>
      <c r="Y76" s="7"/>
      <c r="Z76" s="27"/>
    </row>
    <row r="77" spans="1:26" ht="38.25" customHeight="1">
      <c r="A77" s="201" t="str">
        <f>IF(C77="", "", IF(ISERROR(MATCH(C77, Sheet2!A:A, 0)), "事務局確認", ""))</f>
        <v/>
      </c>
      <c r="B77" s="196">
        <f t="shared" si="1"/>
        <v>38</v>
      </c>
      <c r="C77" s="237"/>
      <c r="D77" s="238"/>
      <c r="E77" s="238"/>
      <c r="F77" s="238"/>
      <c r="G77" s="238"/>
      <c r="H77" s="238"/>
      <c r="I77" s="238"/>
      <c r="J77" s="238"/>
      <c r="K77" s="238"/>
      <c r="L77" s="239"/>
      <c r="M77" s="240"/>
      <c r="N77" s="240"/>
      <c r="O77" s="240"/>
      <c r="P77" s="240"/>
      <c r="Q77" s="240"/>
      <c r="R77" s="240"/>
      <c r="S77" s="240"/>
      <c r="T77" s="240"/>
      <c r="U77" s="240"/>
      <c r="V77" s="240"/>
      <c r="W77" s="155"/>
      <c r="X77" s="6"/>
      <c r="Y77" s="7"/>
      <c r="Z77" s="27"/>
    </row>
    <row r="78" spans="1:26" ht="38.25" customHeight="1">
      <c r="A78" s="201" t="str">
        <f>IF(C78="", "", IF(ISERROR(MATCH(C78, Sheet2!A:A, 0)), "事務局確認", ""))</f>
        <v/>
      </c>
      <c r="B78" s="196">
        <f t="shared" si="1"/>
        <v>39</v>
      </c>
      <c r="C78" s="237"/>
      <c r="D78" s="238"/>
      <c r="E78" s="238"/>
      <c r="F78" s="238"/>
      <c r="G78" s="238"/>
      <c r="H78" s="238"/>
      <c r="I78" s="238"/>
      <c r="J78" s="238"/>
      <c r="K78" s="238"/>
      <c r="L78" s="239"/>
      <c r="M78" s="240"/>
      <c r="N78" s="240"/>
      <c r="O78" s="240"/>
      <c r="P78" s="240"/>
      <c r="Q78" s="240"/>
      <c r="R78" s="240"/>
      <c r="S78" s="240"/>
      <c r="T78" s="240"/>
      <c r="U78" s="240"/>
      <c r="V78" s="240"/>
      <c r="W78" s="155"/>
      <c r="X78" s="6"/>
      <c r="Y78" s="7"/>
      <c r="Z78" s="27"/>
    </row>
    <row r="79" spans="1:26" ht="38.25" customHeight="1">
      <c r="A79" s="201" t="str">
        <f>IF(C79="", "", IF(ISERROR(MATCH(C79, Sheet2!A:A, 0)), "事務局確認", ""))</f>
        <v/>
      </c>
      <c r="B79" s="196">
        <f t="shared" si="1"/>
        <v>40</v>
      </c>
      <c r="C79" s="237"/>
      <c r="D79" s="238"/>
      <c r="E79" s="238"/>
      <c r="F79" s="238"/>
      <c r="G79" s="238"/>
      <c r="H79" s="238"/>
      <c r="I79" s="238"/>
      <c r="J79" s="238"/>
      <c r="K79" s="238"/>
      <c r="L79" s="239"/>
      <c r="M79" s="240"/>
      <c r="N79" s="240"/>
      <c r="O79" s="240"/>
      <c r="P79" s="240"/>
      <c r="Q79" s="240"/>
      <c r="R79" s="240"/>
      <c r="S79" s="240"/>
      <c r="T79" s="240"/>
      <c r="U79" s="240"/>
      <c r="V79" s="240"/>
      <c r="W79" s="155"/>
      <c r="X79" s="6"/>
      <c r="Y79" s="7"/>
      <c r="Z79" s="27"/>
    </row>
    <row r="80" spans="1:26" ht="38.25" customHeight="1">
      <c r="A80" s="201" t="str">
        <f>IF(C80="", "", IF(ISERROR(MATCH(C80, Sheet2!A:A, 0)), "事務局確認", ""))</f>
        <v/>
      </c>
      <c r="B80" s="196">
        <f t="shared" si="1"/>
        <v>41</v>
      </c>
      <c r="C80" s="237"/>
      <c r="D80" s="238"/>
      <c r="E80" s="238"/>
      <c r="F80" s="238"/>
      <c r="G80" s="238"/>
      <c r="H80" s="238"/>
      <c r="I80" s="238"/>
      <c r="J80" s="238"/>
      <c r="K80" s="238"/>
      <c r="L80" s="239"/>
      <c r="M80" s="240"/>
      <c r="N80" s="240"/>
      <c r="O80" s="240"/>
      <c r="P80" s="240"/>
      <c r="Q80" s="240"/>
      <c r="R80" s="240"/>
      <c r="S80" s="240"/>
      <c r="T80" s="240"/>
      <c r="U80" s="240"/>
      <c r="V80" s="240"/>
      <c r="W80" s="155"/>
      <c r="X80" s="6"/>
      <c r="Y80" s="7"/>
      <c r="Z80" s="27"/>
    </row>
    <row r="81" spans="1:26" ht="38.25" customHeight="1">
      <c r="A81" s="201" t="str">
        <f>IF(C81="", "", IF(ISERROR(MATCH(C81, Sheet2!A:A, 0)), "事務局確認", ""))</f>
        <v/>
      </c>
      <c r="B81" s="196">
        <f t="shared" si="1"/>
        <v>42</v>
      </c>
      <c r="C81" s="237"/>
      <c r="D81" s="238"/>
      <c r="E81" s="238"/>
      <c r="F81" s="238"/>
      <c r="G81" s="238"/>
      <c r="H81" s="238"/>
      <c r="I81" s="238"/>
      <c r="J81" s="238"/>
      <c r="K81" s="238"/>
      <c r="L81" s="239"/>
      <c r="M81" s="240"/>
      <c r="N81" s="240"/>
      <c r="O81" s="240"/>
      <c r="P81" s="240"/>
      <c r="Q81" s="240"/>
      <c r="R81" s="240"/>
      <c r="S81" s="240"/>
      <c r="T81" s="240"/>
      <c r="U81" s="240"/>
      <c r="V81" s="240"/>
      <c r="W81" s="155"/>
      <c r="X81" s="6"/>
      <c r="Y81" s="7"/>
      <c r="Z81" s="27"/>
    </row>
    <row r="82" spans="1:26" ht="38.25" customHeight="1">
      <c r="A82" s="201" t="str">
        <f>IF(C82="", "", IF(ISERROR(MATCH(C82, Sheet2!A:A, 0)), "事務局確認", ""))</f>
        <v/>
      </c>
      <c r="B82" s="196">
        <f t="shared" si="1"/>
        <v>43</v>
      </c>
      <c r="C82" s="237"/>
      <c r="D82" s="238"/>
      <c r="E82" s="238"/>
      <c r="F82" s="238"/>
      <c r="G82" s="238"/>
      <c r="H82" s="238"/>
      <c r="I82" s="238"/>
      <c r="J82" s="238"/>
      <c r="K82" s="238"/>
      <c r="L82" s="239"/>
      <c r="M82" s="240"/>
      <c r="N82" s="240"/>
      <c r="O82" s="240"/>
      <c r="P82" s="240"/>
      <c r="Q82" s="240"/>
      <c r="R82" s="240"/>
      <c r="S82" s="240"/>
      <c r="T82" s="240"/>
      <c r="U82" s="240"/>
      <c r="V82" s="240"/>
      <c r="W82" s="155"/>
      <c r="X82" s="6"/>
      <c r="Y82" s="7"/>
      <c r="Z82" s="27"/>
    </row>
    <row r="83" spans="1:26" ht="38.25" customHeight="1">
      <c r="A83" s="201" t="str">
        <f>IF(C83="", "", IF(ISERROR(MATCH(C83, Sheet2!A:A, 0)), "事務局確認", ""))</f>
        <v/>
      </c>
      <c r="B83" s="196">
        <f t="shared" si="1"/>
        <v>44</v>
      </c>
      <c r="C83" s="237"/>
      <c r="D83" s="238"/>
      <c r="E83" s="238"/>
      <c r="F83" s="238"/>
      <c r="G83" s="238"/>
      <c r="H83" s="238"/>
      <c r="I83" s="238"/>
      <c r="J83" s="238"/>
      <c r="K83" s="238"/>
      <c r="L83" s="239"/>
      <c r="M83" s="240"/>
      <c r="N83" s="240"/>
      <c r="O83" s="240"/>
      <c r="P83" s="240"/>
      <c r="Q83" s="240"/>
      <c r="R83" s="240"/>
      <c r="S83" s="240"/>
      <c r="T83" s="240"/>
      <c r="U83" s="240"/>
      <c r="V83" s="240"/>
      <c r="W83" s="155"/>
      <c r="X83" s="6"/>
      <c r="Y83" s="7"/>
      <c r="Z83" s="27"/>
    </row>
    <row r="84" spans="1:26" ht="38.25" customHeight="1">
      <c r="A84" s="201" t="str">
        <f>IF(C84="", "", IF(ISERROR(MATCH(C84, Sheet2!A:A, 0)), "事務局確認", ""))</f>
        <v/>
      </c>
      <c r="B84" s="196">
        <f t="shared" si="1"/>
        <v>45</v>
      </c>
      <c r="C84" s="237"/>
      <c r="D84" s="238"/>
      <c r="E84" s="238"/>
      <c r="F84" s="238"/>
      <c r="G84" s="238"/>
      <c r="H84" s="238"/>
      <c r="I84" s="238"/>
      <c r="J84" s="238"/>
      <c r="K84" s="238"/>
      <c r="L84" s="239"/>
      <c r="M84" s="240"/>
      <c r="N84" s="240"/>
      <c r="O84" s="240"/>
      <c r="P84" s="240"/>
      <c r="Q84" s="240"/>
      <c r="R84" s="240"/>
      <c r="S84" s="240"/>
      <c r="T84" s="240"/>
      <c r="U84" s="240"/>
      <c r="V84" s="240"/>
      <c r="W84" s="155"/>
      <c r="X84" s="6"/>
      <c r="Y84" s="7"/>
      <c r="Z84" s="27"/>
    </row>
    <row r="85" spans="1:26" ht="38.25" customHeight="1">
      <c r="A85" s="201" t="str">
        <f>IF(C85="", "", IF(ISERROR(MATCH(C85, Sheet2!A:A, 0)), "事務局確認", ""))</f>
        <v/>
      </c>
      <c r="B85" s="196">
        <f t="shared" si="1"/>
        <v>46</v>
      </c>
      <c r="C85" s="237"/>
      <c r="D85" s="238"/>
      <c r="E85" s="238"/>
      <c r="F85" s="238"/>
      <c r="G85" s="238"/>
      <c r="H85" s="238"/>
      <c r="I85" s="238"/>
      <c r="J85" s="238"/>
      <c r="K85" s="238"/>
      <c r="L85" s="239"/>
      <c r="M85" s="240"/>
      <c r="N85" s="240"/>
      <c r="O85" s="240"/>
      <c r="P85" s="240"/>
      <c r="Q85" s="240"/>
      <c r="R85" s="240"/>
      <c r="S85" s="240"/>
      <c r="T85" s="240"/>
      <c r="U85" s="240"/>
      <c r="V85" s="240"/>
      <c r="W85" s="155"/>
      <c r="X85" s="6"/>
      <c r="Y85" s="7"/>
      <c r="Z85" s="27"/>
    </row>
    <row r="86" spans="1:26" ht="38.25" customHeight="1">
      <c r="A86" s="201" t="str">
        <f>IF(C86="", "", IF(ISERROR(MATCH(C86, Sheet2!A:A, 0)), "事務局確認", ""))</f>
        <v/>
      </c>
      <c r="B86" s="196">
        <f t="shared" si="1"/>
        <v>47</v>
      </c>
      <c r="C86" s="237"/>
      <c r="D86" s="238"/>
      <c r="E86" s="238"/>
      <c r="F86" s="238"/>
      <c r="G86" s="238"/>
      <c r="H86" s="238"/>
      <c r="I86" s="238"/>
      <c r="J86" s="238"/>
      <c r="K86" s="238"/>
      <c r="L86" s="239"/>
      <c r="M86" s="240"/>
      <c r="N86" s="240"/>
      <c r="O86" s="240"/>
      <c r="P86" s="240"/>
      <c r="Q86" s="240"/>
      <c r="R86" s="240"/>
      <c r="S86" s="240"/>
      <c r="T86" s="240"/>
      <c r="U86" s="240"/>
      <c r="V86" s="240"/>
      <c r="W86" s="155"/>
      <c r="X86" s="6"/>
      <c r="Y86" s="7"/>
      <c r="Z86" s="27"/>
    </row>
    <row r="87" spans="1:26" ht="38.25" customHeight="1">
      <c r="A87" s="201" t="str">
        <f>IF(C87="", "", IF(ISERROR(MATCH(C87, Sheet2!A:A, 0)), "事務局確認", ""))</f>
        <v/>
      </c>
      <c r="B87" s="196">
        <f t="shared" si="1"/>
        <v>48</v>
      </c>
      <c r="C87" s="237"/>
      <c r="D87" s="238"/>
      <c r="E87" s="238"/>
      <c r="F87" s="238"/>
      <c r="G87" s="238"/>
      <c r="H87" s="238"/>
      <c r="I87" s="238"/>
      <c r="J87" s="238"/>
      <c r="K87" s="238"/>
      <c r="L87" s="239"/>
      <c r="M87" s="240"/>
      <c r="N87" s="240"/>
      <c r="O87" s="240"/>
      <c r="P87" s="240"/>
      <c r="Q87" s="240"/>
      <c r="R87" s="240"/>
      <c r="S87" s="240"/>
      <c r="T87" s="240"/>
      <c r="U87" s="240"/>
      <c r="V87" s="240"/>
      <c r="W87" s="155"/>
      <c r="X87" s="6"/>
      <c r="Y87" s="7"/>
      <c r="Z87" s="27"/>
    </row>
    <row r="88" spans="1:26" ht="38.25" customHeight="1">
      <c r="A88" s="201" t="str">
        <f>IF(C88="", "", IF(ISERROR(MATCH(C88, Sheet2!A:A, 0)), "事務局確認", ""))</f>
        <v/>
      </c>
      <c r="B88" s="196">
        <f t="shared" si="1"/>
        <v>49</v>
      </c>
      <c r="C88" s="237"/>
      <c r="D88" s="238"/>
      <c r="E88" s="238"/>
      <c r="F88" s="238"/>
      <c r="G88" s="238"/>
      <c r="H88" s="238"/>
      <c r="I88" s="238"/>
      <c r="J88" s="238"/>
      <c r="K88" s="238"/>
      <c r="L88" s="239"/>
      <c r="M88" s="240"/>
      <c r="N88" s="240"/>
      <c r="O88" s="240"/>
      <c r="P88" s="240"/>
      <c r="Q88" s="240"/>
      <c r="R88" s="240"/>
      <c r="S88" s="240"/>
      <c r="T88" s="240"/>
      <c r="U88" s="240"/>
      <c r="V88" s="240"/>
      <c r="W88" s="155"/>
      <c r="X88" s="6"/>
      <c r="Y88" s="7"/>
      <c r="Z88" s="27"/>
    </row>
    <row r="89" spans="1:26" ht="38.25" customHeight="1">
      <c r="A89" s="201" t="str">
        <f>IF(C89="", "", IF(ISERROR(MATCH(C89, Sheet2!A:A, 0)), "事務局確認", ""))</f>
        <v/>
      </c>
      <c r="B89" s="196">
        <f t="shared" si="1"/>
        <v>50</v>
      </c>
      <c r="C89" s="237"/>
      <c r="D89" s="238"/>
      <c r="E89" s="238"/>
      <c r="F89" s="238"/>
      <c r="G89" s="238"/>
      <c r="H89" s="238"/>
      <c r="I89" s="238"/>
      <c r="J89" s="238"/>
      <c r="K89" s="238"/>
      <c r="L89" s="239"/>
      <c r="M89" s="240"/>
      <c r="N89" s="240"/>
      <c r="O89" s="240"/>
      <c r="P89" s="240"/>
      <c r="Q89" s="240"/>
      <c r="R89" s="240"/>
      <c r="S89" s="240"/>
      <c r="T89" s="240"/>
      <c r="U89" s="240"/>
      <c r="V89" s="240"/>
      <c r="W89" s="155"/>
      <c r="X89" s="6"/>
      <c r="Y89" s="7"/>
      <c r="Z89" s="27"/>
    </row>
    <row r="90" spans="1:26" ht="38.25" customHeight="1">
      <c r="A90" s="201" t="str">
        <f>IF(C90="", "", IF(ISERROR(MATCH(C90, Sheet2!A:A, 0)), "事務局確認", ""))</f>
        <v/>
      </c>
      <c r="B90" s="196">
        <f t="shared" si="1"/>
        <v>51</v>
      </c>
      <c r="C90" s="237"/>
      <c r="D90" s="238"/>
      <c r="E90" s="238"/>
      <c r="F90" s="238"/>
      <c r="G90" s="238"/>
      <c r="H90" s="238"/>
      <c r="I90" s="238"/>
      <c r="J90" s="238"/>
      <c r="K90" s="238"/>
      <c r="L90" s="239"/>
      <c r="M90" s="240"/>
      <c r="N90" s="240"/>
      <c r="O90" s="240"/>
      <c r="P90" s="240"/>
      <c r="Q90" s="240"/>
      <c r="R90" s="240"/>
      <c r="S90" s="240"/>
      <c r="T90" s="240"/>
      <c r="U90" s="240"/>
      <c r="V90" s="240"/>
      <c r="W90" s="155"/>
      <c r="X90" s="6"/>
      <c r="Y90" s="7"/>
      <c r="Z90" s="27"/>
    </row>
    <row r="91" spans="1:26" ht="38.25" customHeight="1">
      <c r="A91" s="201" t="str">
        <f>IF(C91="", "", IF(ISERROR(MATCH(C91, Sheet2!A:A, 0)), "事務局確認", ""))</f>
        <v/>
      </c>
      <c r="B91" s="196">
        <f t="shared" si="1"/>
        <v>52</v>
      </c>
      <c r="C91" s="237"/>
      <c r="D91" s="238"/>
      <c r="E91" s="238"/>
      <c r="F91" s="238"/>
      <c r="G91" s="238"/>
      <c r="H91" s="238"/>
      <c r="I91" s="238"/>
      <c r="J91" s="238"/>
      <c r="K91" s="238"/>
      <c r="L91" s="239"/>
      <c r="M91" s="240"/>
      <c r="N91" s="240"/>
      <c r="O91" s="240"/>
      <c r="P91" s="240"/>
      <c r="Q91" s="240"/>
      <c r="R91" s="240"/>
      <c r="S91" s="240"/>
      <c r="T91" s="240"/>
      <c r="U91" s="240"/>
      <c r="V91" s="240"/>
      <c r="W91" s="155"/>
      <c r="X91" s="6"/>
      <c r="Y91" s="7"/>
      <c r="Z91" s="27"/>
    </row>
    <row r="92" spans="1:26" ht="38.25" customHeight="1">
      <c r="A92" s="201" t="str">
        <f>IF(C92="", "", IF(ISERROR(MATCH(C92, Sheet2!A:A, 0)), "事務局確認", ""))</f>
        <v/>
      </c>
      <c r="B92" s="196">
        <f t="shared" si="1"/>
        <v>53</v>
      </c>
      <c r="C92" s="237"/>
      <c r="D92" s="238"/>
      <c r="E92" s="238"/>
      <c r="F92" s="238"/>
      <c r="G92" s="238"/>
      <c r="H92" s="238"/>
      <c r="I92" s="238"/>
      <c r="J92" s="238"/>
      <c r="K92" s="238"/>
      <c r="L92" s="239"/>
      <c r="M92" s="240"/>
      <c r="N92" s="240"/>
      <c r="O92" s="240"/>
      <c r="P92" s="240"/>
      <c r="Q92" s="240"/>
      <c r="R92" s="240"/>
      <c r="S92" s="240"/>
      <c r="T92" s="240"/>
      <c r="U92" s="240"/>
      <c r="V92" s="240"/>
      <c r="W92" s="155"/>
      <c r="X92" s="6"/>
      <c r="Y92" s="7"/>
      <c r="Z92" s="27"/>
    </row>
    <row r="93" spans="1:26" ht="38.25" customHeight="1">
      <c r="A93" s="201" t="str">
        <f>IF(C93="", "", IF(ISERROR(MATCH(C93, Sheet2!A:A, 0)), "事務局確認", ""))</f>
        <v/>
      </c>
      <c r="B93" s="196">
        <f t="shared" si="1"/>
        <v>54</v>
      </c>
      <c r="C93" s="237"/>
      <c r="D93" s="238"/>
      <c r="E93" s="238"/>
      <c r="F93" s="238"/>
      <c r="G93" s="238"/>
      <c r="H93" s="238"/>
      <c r="I93" s="238"/>
      <c r="J93" s="238"/>
      <c r="K93" s="238"/>
      <c r="L93" s="239"/>
      <c r="M93" s="240"/>
      <c r="N93" s="240"/>
      <c r="O93" s="240"/>
      <c r="P93" s="240"/>
      <c r="Q93" s="240"/>
      <c r="R93" s="240"/>
      <c r="S93" s="240"/>
      <c r="T93" s="240"/>
      <c r="U93" s="240"/>
      <c r="V93" s="240"/>
      <c r="W93" s="155"/>
      <c r="X93" s="6"/>
      <c r="Y93" s="7"/>
      <c r="Z93" s="27"/>
    </row>
    <row r="94" spans="1:26" ht="38.25" customHeight="1">
      <c r="A94" s="201" t="str">
        <f>IF(C94="", "", IF(ISERROR(MATCH(C94, Sheet2!A:A, 0)), "事務局確認", ""))</f>
        <v/>
      </c>
      <c r="B94" s="196">
        <f t="shared" si="1"/>
        <v>55</v>
      </c>
      <c r="C94" s="237"/>
      <c r="D94" s="238"/>
      <c r="E94" s="238"/>
      <c r="F94" s="238"/>
      <c r="G94" s="238"/>
      <c r="H94" s="238"/>
      <c r="I94" s="238"/>
      <c r="J94" s="238"/>
      <c r="K94" s="238"/>
      <c r="L94" s="239"/>
      <c r="M94" s="240"/>
      <c r="N94" s="240"/>
      <c r="O94" s="240"/>
      <c r="P94" s="240"/>
      <c r="Q94" s="240"/>
      <c r="R94" s="240"/>
      <c r="S94" s="240"/>
      <c r="T94" s="240"/>
      <c r="U94" s="240"/>
      <c r="V94" s="240"/>
      <c r="W94" s="155"/>
      <c r="X94" s="6"/>
      <c r="Y94" s="7"/>
      <c r="Z94" s="27"/>
    </row>
    <row r="95" spans="1:26" ht="38.25" customHeight="1">
      <c r="A95" s="201" t="str">
        <f>IF(C95="", "", IF(ISERROR(MATCH(C95, Sheet2!A:A, 0)), "事務局確認", ""))</f>
        <v/>
      </c>
      <c r="B95" s="196">
        <f t="shared" si="1"/>
        <v>56</v>
      </c>
      <c r="C95" s="237"/>
      <c r="D95" s="238"/>
      <c r="E95" s="238"/>
      <c r="F95" s="238"/>
      <c r="G95" s="238"/>
      <c r="H95" s="238"/>
      <c r="I95" s="238"/>
      <c r="J95" s="238"/>
      <c r="K95" s="238"/>
      <c r="L95" s="239"/>
      <c r="M95" s="240"/>
      <c r="N95" s="240"/>
      <c r="O95" s="240"/>
      <c r="P95" s="240"/>
      <c r="Q95" s="240"/>
      <c r="R95" s="240"/>
      <c r="S95" s="240"/>
      <c r="T95" s="240"/>
      <c r="U95" s="240"/>
      <c r="V95" s="240"/>
      <c r="W95" s="155"/>
      <c r="X95" s="6"/>
      <c r="Y95" s="7"/>
      <c r="Z95" s="27"/>
    </row>
    <row r="96" spans="1:26" ht="38.25" customHeight="1">
      <c r="A96" s="201" t="str">
        <f>IF(C96="", "", IF(ISERROR(MATCH(C96, Sheet2!A:A, 0)), "事務局確認", ""))</f>
        <v/>
      </c>
      <c r="B96" s="196">
        <f t="shared" si="1"/>
        <v>57</v>
      </c>
      <c r="C96" s="237"/>
      <c r="D96" s="238"/>
      <c r="E96" s="238"/>
      <c r="F96" s="238"/>
      <c r="G96" s="238"/>
      <c r="H96" s="238"/>
      <c r="I96" s="238"/>
      <c r="J96" s="238"/>
      <c r="K96" s="238"/>
      <c r="L96" s="239"/>
      <c r="M96" s="240"/>
      <c r="N96" s="240"/>
      <c r="O96" s="240"/>
      <c r="P96" s="240"/>
      <c r="Q96" s="240"/>
      <c r="R96" s="240"/>
      <c r="S96" s="240"/>
      <c r="T96" s="240"/>
      <c r="U96" s="240"/>
      <c r="V96" s="240"/>
      <c r="W96" s="155"/>
      <c r="X96" s="6"/>
      <c r="Y96" s="7"/>
      <c r="Z96" s="27"/>
    </row>
    <row r="97" spans="1:26" ht="38.25" customHeight="1">
      <c r="A97" s="201" t="str">
        <f>IF(C97="", "", IF(ISERROR(MATCH(C97, Sheet2!A:A, 0)), "事務局確認", ""))</f>
        <v/>
      </c>
      <c r="B97" s="196">
        <f t="shared" si="1"/>
        <v>58</v>
      </c>
      <c r="C97" s="237"/>
      <c r="D97" s="238"/>
      <c r="E97" s="238"/>
      <c r="F97" s="238"/>
      <c r="G97" s="238"/>
      <c r="H97" s="238"/>
      <c r="I97" s="238"/>
      <c r="J97" s="238"/>
      <c r="K97" s="238"/>
      <c r="L97" s="239"/>
      <c r="M97" s="240"/>
      <c r="N97" s="240"/>
      <c r="O97" s="240"/>
      <c r="P97" s="240"/>
      <c r="Q97" s="240"/>
      <c r="R97" s="240"/>
      <c r="S97" s="240"/>
      <c r="T97" s="240"/>
      <c r="U97" s="240"/>
      <c r="V97" s="240"/>
      <c r="W97" s="155"/>
      <c r="X97" s="6"/>
      <c r="Y97" s="7"/>
      <c r="Z97" s="27"/>
    </row>
    <row r="98" spans="1:26" ht="38.25" customHeight="1">
      <c r="A98" s="201" t="str">
        <f>IF(C98="", "", IF(ISERROR(MATCH(C98, Sheet2!A:A, 0)), "事務局確認", ""))</f>
        <v/>
      </c>
      <c r="B98" s="196">
        <f t="shared" si="1"/>
        <v>59</v>
      </c>
      <c r="C98" s="237"/>
      <c r="D98" s="238"/>
      <c r="E98" s="238"/>
      <c r="F98" s="238"/>
      <c r="G98" s="238"/>
      <c r="H98" s="238"/>
      <c r="I98" s="238"/>
      <c r="J98" s="238"/>
      <c r="K98" s="238"/>
      <c r="L98" s="239"/>
      <c r="M98" s="240"/>
      <c r="N98" s="240"/>
      <c r="O98" s="240"/>
      <c r="P98" s="240"/>
      <c r="Q98" s="240"/>
      <c r="R98" s="240"/>
      <c r="S98" s="240"/>
      <c r="T98" s="240"/>
      <c r="U98" s="240"/>
      <c r="V98" s="240"/>
      <c r="W98" s="155"/>
      <c r="X98" s="6"/>
      <c r="Y98" s="7"/>
      <c r="Z98" s="27"/>
    </row>
    <row r="99" spans="1:26" ht="38.25" customHeight="1">
      <c r="A99" s="201" t="str">
        <f>IF(C99="", "", IF(ISERROR(MATCH(C99, Sheet2!A:A, 0)), "事務局確認", ""))</f>
        <v/>
      </c>
      <c r="B99" s="196">
        <f t="shared" si="1"/>
        <v>60</v>
      </c>
      <c r="C99" s="237"/>
      <c r="D99" s="238"/>
      <c r="E99" s="238"/>
      <c r="F99" s="238"/>
      <c r="G99" s="238"/>
      <c r="H99" s="238"/>
      <c r="I99" s="238"/>
      <c r="J99" s="238"/>
      <c r="K99" s="238"/>
      <c r="L99" s="239"/>
      <c r="M99" s="240"/>
      <c r="N99" s="240"/>
      <c r="O99" s="240"/>
      <c r="P99" s="240"/>
      <c r="Q99" s="240"/>
      <c r="R99" s="240"/>
      <c r="S99" s="240"/>
      <c r="T99" s="240"/>
      <c r="U99" s="240"/>
      <c r="V99" s="240"/>
      <c r="W99" s="155"/>
      <c r="X99" s="6"/>
      <c r="Y99" s="7"/>
      <c r="Z99" s="27"/>
    </row>
    <row r="100" spans="1:26" ht="38.25" customHeight="1">
      <c r="A100" s="201" t="str">
        <f>IF(C100="", "", IF(ISERROR(MATCH(C100, Sheet2!A:A, 0)), "事務局確認", ""))</f>
        <v/>
      </c>
      <c r="B100" s="196">
        <f t="shared" si="1"/>
        <v>61</v>
      </c>
      <c r="C100" s="237"/>
      <c r="D100" s="238"/>
      <c r="E100" s="238"/>
      <c r="F100" s="238"/>
      <c r="G100" s="238"/>
      <c r="H100" s="238"/>
      <c r="I100" s="238"/>
      <c r="J100" s="238"/>
      <c r="K100" s="238"/>
      <c r="L100" s="239"/>
      <c r="M100" s="240"/>
      <c r="N100" s="240"/>
      <c r="O100" s="240"/>
      <c r="P100" s="240"/>
      <c r="Q100" s="240"/>
      <c r="R100" s="240"/>
      <c r="S100" s="240"/>
      <c r="T100" s="240"/>
      <c r="U100" s="240"/>
      <c r="V100" s="240"/>
      <c r="W100" s="155"/>
      <c r="X100" s="6"/>
      <c r="Y100" s="7"/>
      <c r="Z100" s="27"/>
    </row>
    <row r="101" spans="1:26" ht="38.25" customHeight="1">
      <c r="A101" s="201" t="str">
        <f>IF(C101="", "", IF(ISERROR(MATCH(C101, Sheet2!A:A, 0)), "事務局確認", ""))</f>
        <v/>
      </c>
      <c r="B101" s="196">
        <f t="shared" si="1"/>
        <v>62</v>
      </c>
      <c r="C101" s="237"/>
      <c r="D101" s="238"/>
      <c r="E101" s="238"/>
      <c r="F101" s="238"/>
      <c r="G101" s="238"/>
      <c r="H101" s="238"/>
      <c r="I101" s="238"/>
      <c r="J101" s="238"/>
      <c r="K101" s="238"/>
      <c r="L101" s="239"/>
      <c r="M101" s="240"/>
      <c r="N101" s="240"/>
      <c r="O101" s="240"/>
      <c r="P101" s="240"/>
      <c r="Q101" s="240"/>
      <c r="R101" s="240"/>
      <c r="S101" s="240"/>
      <c r="T101" s="240"/>
      <c r="U101" s="240"/>
      <c r="V101" s="240"/>
      <c r="W101" s="155"/>
      <c r="X101" s="6"/>
      <c r="Y101" s="7"/>
      <c r="Z101" s="27"/>
    </row>
    <row r="102" spans="1:26" ht="38.25" customHeight="1">
      <c r="A102" s="201" t="str">
        <f>IF(C102="", "", IF(ISERROR(MATCH(C102, Sheet2!A:A, 0)), "事務局確認", ""))</f>
        <v/>
      </c>
      <c r="B102" s="196">
        <f t="shared" si="1"/>
        <v>63</v>
      </c>
      <c r="C102" s="237"/>
      <c r="D102" s="238"/>
      <c r="E102" s="238"/>
      <c r="F102" s="238"/>
      <c r="G102" s="238"/>
      <c r="H102" s="238"/>
      <c r="I102" s="238"/>
      <c r="J102" s="238"/>
      <c r="K102" s="238"/>
      <c r="L102" s="239"/>
      <c r="M102" s="240"/>
      <c r="N102" s="240"/>
      <c r="O102" s="240"/>
      <c r="P102" s="240"/>
      <c r="Q102" s="240"/>
      <c r="R102" s="240"/>
      <c r="S102" s="240"/>
      <c r="T102" s="240"/>
      <c r="U102" s="240"/>
      <c r="V102" s="240"/>
      <c r="W102" s="155"/>
      <c r="X102" s="6"/>
      <c r="Y102" s="7"/>
      <c r="Z102" s="27"/>
    </row>
    <row r="103" spans="1:26" ht="38.25" customHeight="1">
      <c r="A103" s="201" t="str">
        <f>IF(C103="", "", IF(ISERROR(MATCH(C103, Sheet2!A:A, 0)), "事務局確認", ""))</f>
        <v/>
      </c>
      <c r="B103" s="196">
        <f t="shared" si="1"/>
        <v>64</v>
      </c>
      <c r="C103" s="237"/>
      <c r="D103" s="238"/>
      <c r="E103" s="238"/>
      <c r="F103" s="238"/>
      <c r="G103" s="238"/>
      <c r="H103" s="238"/>
      <c r="I103" s="238"/>
      <c r="J103" s="238"/>
      <c r="K103" s="238"/>
      <c r="L103" s="239"/>
      <c r="M103" s="240"/>
      <c r="N103" s="240"/>
      <c r="O103" s="240"/>
      <c r="P103" s="240"/>
      <c r="Q103" s="240"/>
      <c r="R103" s="240"/>
      <c r="S103" s="240"/>
      <c r="T103" s="240"/>
      <c r="U103" s="240"/>
      <c r="V103" s="240"/>
      <c r="W103" s="155"/>
      <c r="X103" s="6"/>
      <c r="Y103" s="7"/>
      <c r="Z103" s="27"/>
    </row>
    <row r="104" spans="1:26" ht="38.25" customHeight="1">
      <c r="A104" s="201" t="str">
        <f>IF(C104="", "", IF(ISERROR(MATCH(C104, Sheet2!A:A, 0)), "事務局確認", ""))</f>
        <v/>
      </c>
      <c r="B104" s="196">
        <f t="shared" si="1"/>
        <v>65</v>
      </c>
      <c r="C104" s="237"/>
      <c r="D104" s="238"/>
      <c r="E104" s="238"/>
      <c r="F104" s="238"/>
      <c r="G104" s="238"/>
      <c r="H104" s="238"/>
      <c r="I104" s="238"/>
      <c r="J104" s="238"/>
      <c r="K104" s="238"/>
      <c r="L104" s="239"/>
      <c r="M104" s="240"/>
      <c r="N104" s="240"/>
      <c r="O104" s="240"/>
      <c r="P104" s="240"/>
      <c r="Q104" s="240"/>
      <c r="R104" s="240"/>
      <c r="S104" s="240"/>
      <c r="T104" s="240"/>
      <c r="U104" s="240"/>
      <c r="V104" s="240"/>
      <c r="W104" s="155"/>
      <c r="X104" s="6"/>
      <c r="Y104" s="7"/>
      <c r="Z104" s="27"/>
    </row>
    <row r="105" spans="1:26" ht="38.25" customHeight="1">
      <c r="A105" s="201" t="str">
        <f>IF(C105="", "", IF(ISERROR(MATCH(C105, Sheet2!A:A, 0)), "事務局確認", ""))</f>
        <v/>
      </c>
      <c r="B105" s="196">
        <f t="shared" si="1"/>
        <v>66</v>
      </c>
      <c r="C105" s="237"/>
      <c r="D105" s="238"/>
      <c r="E105" s="238"/>
      <c r="F105" s="238"/>
      <c r="G105" s="238"/>
      <c r="H105" s="238"/>
      <c r="I105" s="238"/>
      <c r="J105" s="238"/>
      <c r="K105" s="238"/>
      <c r="L105" s="239"/>
      <c r="M105" s="240"/>
      <c r="N105" s="240"/>
      <c r="O105" s="240"/>
      <c r="P105" s="240"/>
      <c r="Q105" s="240"/>
      <c r="R105" s="240"/>
      <c r="S105" s="240"/>
      <c r="T105" s="240"/>
      <c r="U105" s="240"/>
      <c r="V105" s="240"/>
      <c r="W105" s="155"/>
      <c r="X105" s="6"/>
      <c r="Y105" s="7"/>
      <c r="Z105" s="27"/>
    </row>
    <row r="106" spans="1:26" ht="38.25" customHeight="1">
      <c r="A106" s="201" t="str">
        <f>IF(C106="", "", IF(ISERROR(MATCH(C106, Sheet2!A:A, 0)), "事務局確認", ""))</f>
        <v/>
      </c>
      <c r="B106" s="196">
        <f t="shared" ref="B106:B169" si="2">B105+1</f>
        <v>67</v>
      </c>
      <c r="C106" s="237"/>
      <c r="D106" s="238"/>
      <c r="E106" s="238"/>
      <c r="F106" s="238"/>
      <c r="G106" s="238"/>
      <c r="H106" s="238"/>
      <c r="I106" s="238"/>
      <c r="J106" s="238"/>
      <c r="K106" s="238"/>
      <c r="L106" s="239"/>
      <c r="M106" s="240"/>
      <c r="N106" s="240"/>
      <c r="O106" s="240"/>
      <c r="P106" s="240"/>
      <c r="Q106" s="240"/>
      <c r="R106" s="240"/>
      <c r="S106" s="240"/>
      <c r="T106" s="240"/>
      <c r="U106" s="240"/>
      <c r="V106" s="240"/>
      <c r="W106" s="155"/>
      <c r="X106" s="6"/>
      <c r="Y106" s="7"/>
      <c r="Z106" s="27"/>
    </row>
    <row r="107" spans="1:26" ht="38.25" customHeight="1">
      <c r="A107" s="201" t="str">
        <f>IF(C107="", "", IF(ISERROR(MATCH(C107, Sheet2!A:A, 0)), "事務局確認", ""))</f>
        <v/>
      </c>
      <c r="B107" s="196">
        <f t="shared" si="2"/>
        <v>68</v>
      </c>
      <c r="C107" s="237"/>
      <c r="D107" s="238"/>
      <c r="E107" s="238"/>
      <c r="F107" s="238"/>
      <c r="G107" s="238"/>
      <c r="H107" s="238"/>
      <c r="I107" s="238"/>
      <c r="J107" s="238"/>
      <c r="K107" s="238"/>
      <c r="L107" s="239"/>
      <c r="M107" s="240"/>
      <c r="N107" s="240"/>
      <c r="O107" s="240"/>
      <c r="P107" s="240"/>
      <c r="Q107" s="240"/>
      <c r="R107" s="240"/>
      <c r="S107" s="240"/>
      <c r="T107" s="240"/>
      <c r="U107" s="240"/>
      <c r="V107" s="240"/>
      <c r="W107" s="155"/>
      <c r="X107" s="6"/>
      <c r="Y107" s="7"/>
      <c r="Z107" s="27"/>
    </row>
    <row r="108" spans="1:26" ht="38.25" customHeight="1">
      <c r="A108" s="201" t="str">
        <f>IF(C108="", "", IF(ISERROR(MATCH(C108, Sheet2!A:A, 0)), "事務局確認", ""))</f>
        <v/>
      </c>
      <c r="B108" s="196">
        <f t="shared" si="2"/>
        <v>69</v>
      </c>
      <c r="C108" s="237"/>
      <c r="D108" s="238"/>
      <c r="E108" s="238"/>
      <c r="F108" s="238"/>
      <c r="G108" s="238"/>
      <c r="H108" s="238"/>
      <c r="I108" s="238"/>
      <c r="J108" s="238"/>
      <c r="K108" s="238"/>
      <c r="L108" s="239"/>
      <c r="M108" s="240"/>
      <c r="N108" s="240"/>
      <c r="O108" s="240"/>
      <c r="P108" s="240"/>
      <c r="Q108" s="240"/>
      <c r="R108" s="240"/>
      <c r="S108" s="240"/>
      <c r="T108" s="240"/>
      <c r="U108" s="240"/>
      <c r="V108" s="240"/>
      <c r="W108" s="155"/>
      <c r="X108" s="6"/>
      <c r="Y108" s="7"/>
      <c r="Z108" s="27"/>
    </row>
    <row r="109" spans="1:26" ht="38.25" customHeight="1">
      <c r="A109" s="201" t="str">
        <f>IF(C109="", "", IF(ISERROR(MATCH(C109, Sheet2!A:A, 0)), "事務局確認", ""))</f>
        <v/>
      </c>
      <c r="B109" s="196">
        <f t="shared" si="2"/>
        <v>70</v>
      </c>
      <c r="C109" s="237"/>
      <c r="D109" s="238"/>
      <c r="E109" s="238"/>
      <c r="F109" s="238"/>
      <c r="G109" s="238"/>
      <c r="H109" s="238"/>
      <c r="I109" s="238"/>
      <c r="J109" s="238"/>
      <c r="K109" s="238"/>
      <c r="L109" s="239"/>
      <c r="M109" s="240"/>
      <c r="N109" s="240"/>
      <c r="O109" s="240"/>
      <c r="P109" s="240"/>
      <c r="Q109" s="240"/>
      <c r="R109" s="240"/>
      <c r="S109" s="240"/>
      <c r="T109" s="240"/>
      <c r="U109" s="240"/>
      <c r="V109" s="240"/>
      <c r="W109" s="155"/>
      <c r="X109" s="6"/>
      <c r="Y109" s="7"/>
      <c r="Z109" s="27"/>
    </row>
    <row r="110" spans="1:26" ht="38.25" customHeight="1">
      <c r="A110" s="201" t="str">
        <f>IF(C110="", "", IF(ISERROR(MATCH(C110, Sheet2!A:A, 0)), "事務局確認", ""))</f>
        <v/>
      </c>
      <c r="B110" s="196">
        <f t="shared" si="2"/>
        <v>71</v>
      </c>
      <c r="C110" s="237"/>
      <c r="D110" s="238"/>
      <c r="E110" s="238"/>
      <c r="F110" s="238"/>
      <c r="G110" s="238"/>
      <c r="H110" s="238"/>
      <c r="I110" s="238"/>
      <c r="J110" s="238"/>
      <c r="K110" s="238"/>
      <c r="L110" s="239"/>
      <c r="M110" s="240"/>
      <c r="N110" s="240"/>
      <c r="O110" s="240"/>
      <c r="P110" s="240"/>
      <c r="Q110" s="240"/>
      <c r="R110" s="240"/>
      <c r="S110" s="240"/>
      <c r="T110" s="240"/>
      <c r="U110" s="240"/>
      <c r="V110" s="240"/>
      <c r="W110" s="155"/>
      <c r="X110" s="6"/>
      <c r="Y110" s="7"/>
      <c r="Z110" s="27"/>
    </row>
    <row r="111" spans="1:26" ht="38.25" customHeight="1">
      <c r="A111" s="201" t="str">
        <f>IF(C111="", "", IF(ISERROR(MATCH(C111, Sheet2!A:A, 0)), "事務局確認", ""))</f>
        <v/>
      </c>
      <c r="B111" s="196">
        <f t="shared" si="2"/>
        <v>72</v>
      </c>
      <c r="C111" s="237"/>
      <c r="D111" s="238"/>
      <c r="E111" s="238"/>
      <c r="F111" s="238"/>
      <c r="G111" s="238"/>
      <c r="H111" s="238"/>
      <c r="I111" s="238"/>
      <c r="J111" s="238"/>
      <c r="K111" s="238"/>
      <c r="L111" s="239"/>
      <c r="M111" s="240"/>
      <c r="N111" s="240"/>
      <c r="O111" s="240"/>
      <c r="P111" s="240"/>
      <c r="Q111" s="240"/>
      <c r="R111" s="240"/>
      <c r="S111" s="240"/>
      <c r="T111" s="240"/>
      <c r="U111" s="240"/>
      <c r="V111" s="240"/>
      <c r="W111" s="155"/>
      <c r="X111" s="6"/>
      <c r="Y111" s="7"/>
      <c r="Z111" s="27"/>
    </row>
    <row r="112" spans="1:26" ht="38.25" customHeight="1">
      <c r="A112" s="201" t="str">
        <f>IF(C112="", "", IF(ISERROR(MATCH(C112, Sheet2!A:A, 0)), "事務局確認", ""))</f>
        <v/>
      </c>
      <c r="B112" s="196">
        <f t="shared" si="2"/>
        <v>73</v>
      </c>
      <c r="C112" s="237"/>
      <c r="D112" s="238"/>
      <c r="E112" s="238"/>
      <c r="F112" s="238"/>
      <c r="G112" s="238"/>
      <c r="H112" s="238"/>
      <c r="I112" s="238"/>
      <c r="J112" s="238"/>
      <c r="K112" s="238"/>
      <c r="L112" s="239"/>
      <c r="M112" s="240"/>
      <c r="N112" s="240"/>
      <c r="O112" s="240"/>
      <c r="P112" s="240"/>
      <c r="Q112" s="240"/>
      <c r="R112" s="240"/>
      <c r="S112" s="240"/>
      <c r="T112" s="240"/>
      <c r="U112" s="240"/>
      <c r="V112" s="240"/>
      <c r="W112" s="155"/>
      <c r="X112" s="6"/>
      <c r="Y112" s="7"/>
      <c r="Z112" s="27"/>
    </row>
    <row r="113" spans="1:26" ht="38.25" customHeight="1">
      <c r="A113" s="201" t="str">
        <f>IF(C113="", "", IF(ISERROR(MATCH(C113, Sheet2!A:A, 0)), "事務局確認", ""))</f>
        <v/>
      </c>
      <c r="B113" s="196">
        <f t="shared" si="2"/>
        <v>74</v>
      </c>
      <c r="C113" s="237"/>
      <c r="D113" s="238"/>
      <c r="E113" s="238"/>
      <c r="F113" s="238"/>
      <c r="G113" s="238"/>
      <c r="H113" s="238"/>
      <c r="I113" s="238"/>
      <c r="J113" s="238"/>
      <c r="K113" s="238"/>
      <c r="L113" s="239"/>
      <c r="M113" s="240"/>
      <c r="N113" s="240"/>
      <c r="O113" s="240"/>
      <c r="P113" s="240"/>
      <c r="Q113" s="240"/>
      <c r="R113" s="240"/>
      <c r="S113" s="240"/>
      <c r="T113" s="240"/>
      <c r="U113" s="240"/>
      <c r="V113" s="240"/>
      <c r="W113" s="155"/>
      <c r="X113" s="6"/>
      <c r="Y113" s="7"/>
      <c r="Z113" s="27"/>
    </row>
    <row r="114" spans="1:26" ht="38.25" customHeight="1">
      <c r="A114" s="201" t="str">
        <f>IF(C114="", "", IF(ISERROR(MATCH(C114, Sheet2!A:A, 0)), "事務局確認", ""))</f>
        <v/>
      </c>
      <c r="B114" s="196">
        <f t="shared" si="2"/>
        <v>75</v>
      </c>
      <c r="C114" s="237"/>
      <c r="D114" s="238"/>
      <c r="E114" s="238"/>
      <c r="F114" s="238"/>
      <c r="G114" s="238"/>
      <c r="H114" s="238"/>
      <c r="I114" s="238"/>
      <c r="J114" s="238"/>
      <c r="K114" s="238"/>
      <c r="L114" s="239"/>
      <c r="M114" s="240"/>
      <c r="N114" s="240"/>
      <c r="O114" s="240"/>
      <c r="P114" s="240"/>
      <c r="Q114" s="240"/>
      <c r="R114" s="240"/>
      <c r="S114" s="240"/>
      <c r="T114" s="240"/>
      <c r="U114" s="240"/>
      <c r="V114" s="240"/>
      <c r="W114" s="155"/>
      <c r="X114" s="6"/>
      <c r="Y114" s="7"/>
      <c r="Z114" s="27"/>
    </row>
    <row r="115" spans="1:26" ht="38.25" customHeight="1">
      <c r="A115" s="201" t="str">
        <f>IF(C115="", "", IF(ISERROR(MATCH(C115, Sheet2!A:A, 0)), "事務局確認", ""))</f>
        <v/>
      </c>
      <c r="B115" s="196">
        <f t="shared" si="2"/>
        <v>76</v>
      </c>
      <c r="C115" s="237"/>
      <c r="D115" s="238"/>
      <c r="E115" s="238"/>
      <c r="F115" s="238"/>
      <c r="G115" s="238"/>
      <c r="H115" s="238"/>
      <c r="I115" s="238"/>
      <c r="J115" s="238"/>
      <c r="K115" s="238"/>
      <c r="L115" s="239"/>
      <c r="M115" s="240"/>
      <c r="N115" s="240"/>
      <c r="O115" s="240"/>
      <c r="P115" s="240"/>
      <c r="Q115" s="240"/>
      <c r="R115" s="240"/>
      <c r="S115" s="240"/>
      <c r="T115" s="240"/>
      <c r="U115" s="240"/>
      <c r="V115" s="240"/>
      <c r="W115" s="155"/>
      <c r="X115" s="6"/>
      <c r="Y115" s="7"/>
      <c r="Z115" s="27"/>
    </row>
    <row r="116" spans="1:26" ht="38.25" customHeight="1">
      <c r="A116" s="201" t="str">
        <f>IF(C116="", "", IF(ISERROR(MATCH(C116, Sheet2!A:A, 0)), "事務局確認", ""))</f>
        <v/>
      </c>
      <c r="B116" s="196">
        <f t="shared" si="2"/>
        <v>77</v>
      </c>
      <c r="C116" s="237"/>
      <c r="D116" s="238"/>
      <c r="E116" s="238"/>
      <c r="F116" s="238"/>
      <c r="G116" s="238"/>
      <c r="H116" s="238"/>
      <c r="I116" s="238"/>
      <c r="J116" s="238"/>
      <c r="K116" s="238"/>
      <c r="L116" s="239"/>
      <c r="M116" s="240"/>
      <c r="N116" s="240"/>
      <c r="O116" s="240"/>
      <c r="P116" s="240"/>
      <c r="Q116" s="240"/>
      <c r="R116" s="240"/>
      <c r="S116" s="240"/>
      <c r="T116" s="240"/>
      <c r="U116" s="240"/>
      <c r="V116" s="240"/>
      <c r="W116" s="155"/>
      <c r="X116" s="6"/>
      <c r="Y116" s="7"/>
      <c r="Z116" s="27"/>
    </row>
    <row r="117" spans="1:26" ht="38.25" customHeight="1">
      <c r="A117" s="201" t="str">
        <f>IF(C117="", "", IF(ISERROR(MATCH(C117, Sheet2!A:A, 0)), "事務局確認", ""))</f>
        <v/>
      </c>
      <c r="B117" s="196">
        <f t="shared" si="2"/>
        <v>78</v>
      </c>
      <c r="C117" s="237"/>
      <c r="D117" s="238"/>
      <c r="E117" s="238"/>
      <c r="F117" s="238"/>
      <c r="G117" s="238"/>
      <c r="H117" s="238"/>
      <c r="I117" s="238"/>
      <c r="J117" s="238"/>
      <c r="K117" s="238"/>
      <c r="L117" s="239"/>
      <c r="M117" s="240"/>
      <c r="N117" s="240"/>
      <c r="O117" s="240"/>
      <c r="P117" s="240"/>
      <c r="Q117" s="240"/>
      <c r="R117" s="240"/>
      <c r="S117" s="240"/>
      <c r="T117" s="240"/>
      <c r="U117" s="240"/>
      <c r="V117" s="240"/>
      <c r="W117" s="155"/>
      <c r="X117" s="6"/>
      <c r="Y117" s="7"/>
      <c r="Z117" s="27"/>
    </row>
    <row r="118" spans="1:26" ht="38.25" customHeight="1">
      <c r="A118" s="201" t="str">
        <f>IF(C118="", "", IF(ISERROR(MATCH(C118, Sheet2!A:A, 0)), "事務局確認", ""))</f>
        <v/>
      </c>
      <c r="B118" s="196">
        <f t="shared" si="2"/>
        <v>79</v>
      </c>
      <c r="C118" s="237"/>
      <c r="D118" s="238"/>
      <c r="E118" s="238"/>
      <c r="F118" s="238"/>
      <c r="G118" s="238"/>
      <c r="H118" s="238"/>
      <c r="I118" s="238"/>
      <c r="J118" s="238"/>
      <c r="K118" s="238"/>
      <c r="L118" s="239"/>
      <c r="M118" s="240"/>
      <c r="N118" s="240"/>
      <c r="O118" s="240"/>
      <c r="P118" s="240"/>
      <c r="Q118" s="240"/>
      <c r="R118" s="240"/>
      <c r="S118" s="240"/>
      <c r="T118" s="240"/>
      <c r="U118" s="240"/>
      <c r="V118" s="240"/>
      <c r="W118" s="155"/>
      <c r="X118" s="6"/>
      <c r="Y118" s="7"/>
      <c r="Z118" s="27"/>
    </row>
    <row r="119" spans="1:26" ht="38.25" customHeight="1">
      <c r="A119" s="201" t="str">
        <f>IF(C119="", "", IF(ISERROR(MATCH(C119, Sheet2!A:A, 0)), "事務局確認", ""))</f>
        <v/>
      </c>
      <c r="B119" s="196">
        <f t="shared" si="2"/>
        <v>80</v>
      </c>
      <c r="C119" s="237"/>
      <c r="D119" s="238"/>
      <c r="E119" s="238"/>
      <c r="F119" s="238"/>
      <c r="G119" s="238"/>
      <c r="H119" s="238"/>
      <c r="I119" s="238"/>
      <c r="J119" s="238"/>
      <c r="K119" s="238"/>
      <c r="L119" s="239"/>
      <c r="M119" s="240"/>
      <c r="N119" s="240"/>
      <c r="O119" s="240"/>
      <c r="P119" s="240"/>
      <c r="Q119" s="240"/>
      <c r="R119" s="240"/>
      <c r="S119" s="240"/>
      <c r="T119" s="240"/>
      <c r="U119" s="240"/>
      <c r="V119" s="240"/>
      <c r="W119" s="155"/>
      <c r="X119" s="6"/>
      <c r="Y119" s="7"/>
      <c r="Z119" s="27"/>
    </row>
    <row r="120" spans="1:26" ht="38.25" customHeight="1">
      <c r="A120" s="201" t="str">
        <f>IF(C120="", "", IF(ISERROR(MATCH(C120, Sheet2!A:A, 0)), "事務局確認", ""))</f>
        <v/>
      </c>
      <c r="B120" s="196">
        <f t="shared" si="2"/>
        <v>81</v>
      </c>
      <c r="C120" s="237"/>
      <c r="D120" s="238"/>
      <c r="E120" s="238"/>
      <c r="F120" s="238"/>
      <c r="G120" s="238"/>
      <c r="H120" s="238"/>
      <c r="I120" s="238"/>
      <c r="J120" s="238"/>
      <c r="K120" s="238"/>
      <c r="L120" s="239"/>
      <c r="M120" s="240"/>
      <c r="N120" s="240"/>
      <c r="O120" s="240"/>
      <c r="P120" s="240"/>
      <c r="Q120" s="240"/>
      <c r="R120" s="240"/>
      <c r="S120" s="240"/>
      <c r="T120" s="240"/>
      <c r="U120" s="240"/>
      <c r="V120" s="240"/>
      <c r="W120" s="155"/>
      <c r="X120" s="6"/>
      <c r="Y120" s="7"/>
      <c r="Z120" s="27"/>
    </row>
    <row r="121" spans="1:26" ht="38.25" customHeight="1">
      <c r="A121" s="201" t="str">
        <f>IF(C121="", "", IF(ISERROR(MATCH(C121, Sheet2!A:A, 0)), "事務局確認", ""))</f>
        <v/>
      </c>
      <c r="B121" s="196">
        <f t="shared" si="2"/>
        <v>82</v>
      </c>
      <c r="C121" s="237"/>
      <c r="D121" s="238"/>
      <c r="E121" s="238"/>
      <c r="F121" s="238"/>
      <c r="G121" s="238"/>
      <c r="H121" s="238"/>
      <c r="I121" s="238"/>
      <c r="J121" s="238"/>
      <c r="K121" s="238"/>
      <c r="L121" s="239"/>
      <c r="M121" s="240"/>
      <c r="N121" s="240"/>
      <c r="O121" s="240"/>
      <c r="P121" s="240"/>
      <c r="Q121" s="240"/>
      <c r="R121" s="240"/>
      <c r="S121" s="240"/>
      <c r="T121" s="240"/>
      <c r="U121" s="240"/>
      <c r="V121" s="240"/>
      <c r="W121" s="155"/>
      <c r="X121" s="6"/>
      <c r="Y121" s="7"/>
      <c r="Z121" s="27"/>
    </row>
    <row r="122" spans="1:26" ht="38.25" customHeight="1">
      <c r="A122" s="201" t="str">
        <f>IF(C122="", "", IF(ISERROR(MATCH(C122, Sheet2!A:A, 0)), "事務局確認", ""))</f>
        <v/>
      </c>
      <c r="B122" s="196">
        <f t="shared" si="2"/>
        <v>83</v>
      </c>
      <c r="C122" s="237"/>
      <c r="D122" s="238"/>
      <c r="E122" s="238"/>
      <c r="F122" s="238"/>
      <c r="G122" s="238"/>
      <c r="H122" s="238"/>
      <c r="I122" s="238"/>
      <c r="J122" s="238"/>
      <c r="K122" s="238"/>
      <c r="L122" s="239"/>
      <c r="M122" s="240"/>
      <c r="N122" s="240"/>
      <c r="O122" s="240"/>
      <c r="P122" s="240"/>
      <c r="Q122" s="240"/>
      <c r="R122" s="240"/>
      <c r="S122" s="240"/>
      <c r="T122" s="240"/>
      <c r="U122" s="240"/>
      <c r="V122" s="240"/>
      <c r="W122" s="155"/>
      <c r="X122" s="6"/>
      <c r="Y122" s="7"/>
      <c r="Z122" s="27"/>
    </row>
    <row r="123" spans="1:26" ht="38.25" customHeight="1">
      <c r="A123" s="201" t="str">
        <f>IF(C123="", "", IF(ISERROR(MATCH(C123, Sheet2!A:A, 0)), "事務局確認", ""))</f>
        <v/>
      </c>
      <c r="B123" s="196">
        <f t="shared" si="2"/>
        <v>84</v>
      </c>
      <c r="C123" s="237"/>
      <c r="D123" s="238"/>
      <c r="E123" s="238"/>
      <c r="F123" s="238"/>
      <c r="G123" s="238"/>
      <c r="H123" s="238"/>
      <c r="I123" s="238"/>
      <c r="J123" s="238"/>
      <c r="K123" s="238"/>
      <c r="L123" s="239"/>
      <c r="M123" s="240"/>
      <c r="N123" s="240"/>
      <c r="O123" s="240"/>
      <c r="P123" s="240"/>
      <c r="Q123" s="240"/>
      <c r="R123" s="240"/>
      <c r="S123" s="240"/>
      <c r="T123" s="240"/>
      <c r="U123" s="240"/>
      <c r="V123" s="240"/>
      <c r="W123" s="155"/>
      <c r="X123" s="6"/>
      <c r="Y123" s="7"/>
      <c r="Z123" s="27"/>
    </row>
    <row r="124" spans="1:26" ht="38.25" customHeight="1">
      <c r="A124" s="201" t="str">
        <f>IF(C124="", "", IF(ISERROR(MATCH(C124, Sheet2!A:A, 0)), "事務局確認", ""))</f>
        <v/>
      </c>
      <c r="B124" s="196">
        <f t="shared" si="2"/>
        <v>85</v>
      </c>
      <c r="C124" s="237"/>
      <c r="D124" s="238"/>
      <c r="E124" s="238"/>
      <c r="F124" s="238"/>
      <c r="G124" s="238"/>
      <c r="H124" s="238"/>
      <c r="I124" s="238"/>
      <c r="J124" s="238"/>
      <c r="K124" s="238"/>
      <c r="L124" s="239"/>
      <c r="M124" s="240"/>
      <c r="N124" s="240"/>
      <c r="O124" s="240"/>
      <c r="P124" s="240"/>
      <c r="Q124" s="240"/>
      <c r="R124" s="240"/>
      <c r="S124" s="240"/>
      <c r="T124" s="240"/>
      <c r="U124" s="240"/>
      <c r="V124" s="240"/>
      <c r="W124" s="155"/>
      <c r="X124" s="6"/>
      <c r="Y124" s="7"/>
      <c r="Z124" s="27"/>
    </row>
    <row r="125" spans="1:26" ht="38.25" customHeight="1">
      <c r="A125" s="201" t="str">
        <f>IF(C125="", "", IF(ISERROR(MATCH(C125, Sheet2!A:A, 0)), "事務局確認", ""))</f>
        <v/>
      </c>
      <c r="B125" s="196">
        <f t="shared" si="2"/>
        <v>86</v>
      </c>
      <c r="C125" s="237"/>
      <c r="D125" s="238"/>
      <c r="E125" s="238"/>
      <c r="F125" s="238"/>
      <c r="G125" s="238"/>
      <c r="H125" s="238"/>
      <c r="I125" s="238"/>
      <c r="J125" s="238"/>
      <c r="K125" s="238"/>
      <c r="L125" s="239"/>
      <c r="M125" s="240"/>
      <c r="N125" s="240"/>
      <c r="O125" s="240"/>
      <c r="P125" s="240"/>
      <c r="Q125" s="240"/>
      <c r="R125" s="240"/>
      <c r="S125" s="240"/>
      <c r="T125" s="240"/>
      <c r="U125" s="240"/>
      <c r="V125" s="240"/>
      <c r="W125" s="155"/>
      <c r="X125" s="6"/>
      <c r="Y125" s="7"/>
      <c r="Z125" s="27"/>
    </row>
    <row r="126" spans="1:26" ht="38.25" customHeight="1">
      <c r="A126" s="201" t="str">
        <f>IF(C126="", "", IF(ISERROR(MATCH(C126, Sheet2!A:A, 0)), "事務局確認", ""))</f>
        <v/>
      </c>
      <c r="B126" s="196">
        <f t="shared" si="2"/>
        <v>87</v>
      </c>
      <c r="C126" s="237"/>
      <c r="D126" s="238"/>
      <c r="E126" s="238"/>
      <c r="F126" s="238"/>
      <c r="G126" s="238"/>
      <c r="H126" s="238"/>
      <c r="I126" s="238"/>
      <c r="J126" s="238"/>
      <c r="K126" s="238"/>
      <c r="L126" s="239"/>
      <c r="M126" s="240"/>
      <c r="N126" s="240"/>
      <c r="O126" s="240"/>
      <c r="P126" s="240"/>
      <c r="Q126" s="240"/>
      <c r="R126" s="240"/>
      <c r="S126" s="240"/>
      <c r="T126" s="240"/>
      <c r="U126" s="240"/>
      <c r="V126" s="240"/>
      <c r="W126" s="155"/>
      <c r="X126" s="6"/>
      <c r="Y126" s="7"/>
      <c r="Z126" s="27"/>
    </row>
    <row r="127" spans="1:26" ht="38.25" customHeight="1">
      <c r="A127" s="201" t="str">
        <f>IF(C127="", "", IF(ISERROR(MATCH(C127, Sheet2!A:A, 0)), "事務局確認", ""))</f>
        <v/>
      </c>
      <c r="B127" s="196">
        <f t="shared" si="2"/>
        <v>88</v>
      </c>
      <c r="C127" s="237"/>
      <c r="D127" s="238"/>
      <c r="E127" s="238"/>
      <c r="F127" s="238"/>
      <c r="G127" s="238"/>
      <c r="H127" s="238"/>
      <c r="I127" s="238"/>
      <c r="J127" s="238"/>
      <c r="K127" s="238"/>
      <c r="L127" s="239"/>
      <c r="M127" s="240"/>
      <c r="N127" s="240"/>
      <c r="O127" s="240"/>
      <c r="P127" s="240"/>
      <c r="Q127" s="240"/>
      <c r="R127" s="240"/>
      <c r="S127" s="240"/>
      <c r="T127" s="240"/>
      <c r="U127" s="240"/>
      <c r="V127" s="240"/>
      <c r="W127" s="155"/>
      <c r="X127" s="6"/>
      <c r="Y127" s="7"/>
      <c r="Z127" s="27"/>
    </row>
    <row r="128" spans="1:26" ht="38.25" customHeight="1">
      <c r="A128" s="201" t="str">
        <f>IF(C128="", "", IF(ISERROR(MATCH(C128, Sheet2!A:A, 0)), "事務局確認", ""))</f>
        <v/>
      </c>
      <c r="B128" s="196">
        <f t="shared" si="2"/>
        <v>89</v>
      </c>
      <c r="C128" s="237"/>
      <c r="D128" s="238"/>
      <c r="E128" s="238"/>
      <c r="F128" s="238"/>
      <c r="G128" s="238"/>
      <c r="H128" s="238"/>
      <c r="I128" s="238"/>
      <c r="J128" s="238"/>
      <c r="K128" s="238"/>
      <c r="L128" s="239"/>
      <c r="M128" s="240"/>
      <c r="N128" s="240"/>
      <c r="O128" s="240"/>
      <c r="P128" s="240"/>
      <c r="Q128" s="240"/>
      <c r="R128" s="240"/>
      <c r="S128" s="240"/>
      <c r="T128" s="240"/>
      <c r="U128" s="240"/>
      <c r="V128" s="240"/>
      <c r="W128" s="155"/>
      <c r="X128" s="6"/>
      <c r="Y128" s="7"/>
      <c r="Z128" s="27"/>
    </row>
    <row r="129" spans="1:26" ht="38.25" customHeight="1">
      <c r="A129" s="201" t="str">
        <f>IF(C129="", "", IF(ISERROR(MATCH(C129, Sheet2!A:A, 0)), "事務局確認", ""))</f>
        <v/>
      </c>
      <c r="B129" s="196">
        <f t="shared" si="2"/>
        <v>90</v>
      </c>
      <c r="C129" s="237"/>
      <c r="D129" s="238"/>
      <c r="E129" s="238"/>
      <c r="F129" s="238"/>
      <c r="G129" s="238"/>
      <c r="H129" s="238"/>
      <c r="I129" s="238"/>
      <c r="J129" s="238"/>
      <c r="K129" s="238"/>
      <c r="L129" s="239"/>
      <c r="M129" s="240"/>
      <c r="N129" s="240"/>
      <c r="O129" s="240"/>
      <c r="P129" s="240"/>
      <c r="Q129" s="240"/>
      <c r="R129" s="240"/>
      <c r="S129" s="240"/>
      <c r="T129" s="240"/>
      <c r="U129" s="240"/>
      <c r="V129" s="240"/>
      <c r="W129" s="155"/>
      <c r="X129" s="6"/>
      <c r="Y129" s="7"/>
      <c r="Z129" s="27"/>
    </row>
    <row r="130" spans="1:26" ht="38.25" customHeight="1">
      <c r="A130" s="201" t="str">
        <f>IF(C130="", "", IF(ISERROR(MATCH(C130, Sheet2!A:A, 0)), "事務局確認", ""))</f>
        <v/>
      </c>
      <c r="B130" s="196">
        <f t="shared" si="2"/>
        <v>91</v>
      </c>
      <c r="C130" s="237"/>
      <c r="D130" s="238"/>
      <c r="E130" s="238"/>
      <c r="F130" s="238"/>
      <c r="G130" s="238"/>
      <c r="H130" s="238"/>
      <c r="I130" s="238"/>
      <c r="J130" s="238"/>
      <c r="K130" s="238"/>
      <c r="L130" s="239"/>
      <c r="M130" s="240"/>
      <c r="N130" s="240"/>
      <c r="O130" s="240"/>
      <c r="P130" s="240"/>
      <c r="Q130" s="240"/>
      <c r="R130" s="240"/>
      <c r="S130" s="240"/>
      <c r="T130" s="240"/>
      <c r="U130" s="240"/>
      <c r="V130" s="240"/>
      <c r="W130" s="155"/>
      <c r="X130" s="6"/>
      <c r="Y130" s="7"/>
      <c r="Z130" s="27"/>
    </row>
    <row r="131" spans="1:26" ht="38.25" customHeight="1">
      <c r="A131" s="201" t="str">
        <f>IF(C131="", "", IF(ISERROR(MATCH(C131, Sheet2!A:A, 0)), "事務局確認", ""))</f>
        <v/>
      </c>
      <c r="B131" s="196">
        <f t="shared" si="2"/>
        <v>92</v>
      </c>
      <c r="C131" s="237"/>
      <c r="D131" s="238"/>
      <c r="E131" s="238"/>
      <c r="F131" s="238"/>
      <c r="G131" s="238"/>
      <c r="H131" s="238"/>
      <c r="I131" s="238"/>
      <c r="J131" s="238"/>
      <c r="K131" s="238"/>
      <c r="L131" s="239"/>
      <c r="M131" s="240"/>
      <c r="N131" s="240"/>
      <c r="O131" s="240"/>
      <c r="P131" s="240"/>
      <c r="Q131" s="240"/>
      <c r="R131" s="240"/>
      <c r="S131" s="240"/>
      <c r="T131" s="240"/>
      <c r="U131" s="240"/>
      <c r="V131" s="240"/>
      <c r="W131" s="155"/>
      <c r="X131" s="6"/>
      <c r="Y131" s="7"/>
      <c r="Z131" s="27"/>
    </row>
    <row r="132" spans="1:26" ht="38.25" customHeight="1">
      <c r="A132" s="201" t="str">
        <f>IF(C132="", "", IF(ISERROR(MATCH(C132, Sheet2!A:A, 0)), "事務局確認", ""))</f>
        <v/>
      </c>
      <c r="B132" s="196">
        <f t="shared" si="2"/>
        <v>93</v>
      </c>
      <c r="C132" s="237"/>
      <c r="D132" s="238"/>
      <c r="E132" s="238"/>
      <c r="F132" s="238"/>
      <c r="G132" s="238"/>
      <c r="H132" s="238"/>
      <c r="I132" s="238"/>
      <c r="J132" s="238"/>
      <c r="K132" s="238"/>
      <c r="L132" s="239"/>
      <c r="M132" s="240"/>
      <c r="N132" s="240"/>
      <c r="O132" s="240"/>
      <c r="P132" s="240"/>
      <c r="Q132" s="240"/>
      <c r="R132" s="240"/>
      <c r="S132" s="240"/>
      <c r="T132" s="240"/>
      <c r="U132" s="240"/>
      <c r="V132" s="240"/>
      <c r="W132" s="155"/>
      <c r="X132" s="6"/>
      <c r="Y132" s="7"/>
      <c r="Z132" s="27"/>
    </row>
    <row r="133" spans="1:26" ht="38.25" customHeight="1">
      <c r="A133" s="201" t="str">
        <f>IF(C133="", "", IF(ISERROR(MATCH(C133, Sheet2!A:A, 0)), "事務局確認", ""))</f>
        <v/>
      </c>
      <c r="B133" s="196">
        <f t="shared" si="2"/>
        <v>94</v>
      </c>
      <c r="C133" s="237"/>
      <c r="D133" s="238"/>
      <c r="E133" s="238"/>
      <c r="F133" s="238"/>
      <c r="G133" s="238"/>
      <c r="H133" s="238"/>
      <c r="I133" s="238"/>
      <c r="J133" s="238"/>
      <c r="K133" s="238"/>
      <c r="L133" s="239"/>
      <c r="M133" s="240"/>
      <c r="N133" s="240"/>
      <c r="O133" s="240"/>
      <c r="P133" s="240"/>
      <c r="Q133" s="240"/>
      <c r="R133" s="240"/>
      <c r="S133" s="240"/>
      <c r="T133" s="240"/>
      <c r="U133" s="240"/>
      <c r="V133" s="240"/>
      <c r="W133" s="155"/>
      <c r="X133" s="6"/>
      <c r="Y133" s="7"/>
      <c r="Z133" s="27"/>
    </row>
    <row r="134" spans="1:26" ht="38.25" customHeight="1">
      <c r="A134" s="201" t="str">
        <f>IF(C134="", "", IF(ISERROR(MATCH(C134, Sheet2!A:A, 0)), "事務局確認", ""))</f>
        <v/>
      </c>
      <c r="B134" s="196">
        <f t="shared" si="2"/>
        <v>95</v>
      </c>
      <c r="C134" s="237"/>
      <c r="D134" s="238"/>
      <c r="E134" s="238"/>
      <c r="F134" s="238"/>
      <c r="G134" s="238"/>
      <c r="H134" s="238"/>
      <c r="I134" s="238"/>
      <c r="J134" s="238"/>
      <c r="K134" s="238"/>
      <c r="L134" s="239"/>
      <c r="M134" s="240"/>
      <c r="N134" s="240"/>
      <c r="O134" s="240"/>
      <c r="P134" s="240"/>
      <c r="Q134" s="240"/>
      <c r="R134" s="240"/>
      <c r="S134" s="240"/>
      <c r="T134" s="240"/>
      <c r="U134" s="240"/>
      <c r="V134" s="240"/>
      <c r="W134" s="155"/>
      <c r="X134" s="6"/>
      <c r="Y134" s="7"/>
      <c r="Z134" s="27"/>
    </row>
    <row r="135" spans="1:26" ht="38.25" customHeight="1">
      <c r="A135" s="201" t="str">
        <f>IF(C135="", "", IF(ISERROR(MATCH(C135, Sheet2!A:A, 0)), "事務局確認", ""))</f>
        <v/>
      </c>
      <c r="B135" s="196">
        <f t="shared" si="2"/>
        <v>96</v>
      </c>
      <c r="C135" s="237"/>
      <c r="D135" s="238"/>
      <c r="E135" s="238"/>
      <c r="F135" s="238"/>
      <c r="G135" s="238"/>
      <c r="H135" s="238"/>
      <c r="I135" s="238"/>
      <c r="J135" s="238"/>
      <c r="K135" s="238"/>
      <c r="L135" s="239"/>
      <c r="M135" s="240"/>
      <c r="N135" s="240"/>
      <c r="O135" s="240"/>
      <c r="P135" s="240"/>
      <c r="Q135" s="240"/>
      <c r="R135" s="240"/>
      <c r="S135" s="240"/>
      <c r="T135" s="240"/>
      <c r="U135" s="240"/>
      <c r="V135" s="240"/>
      <c r="W135" s="155"/>
      <c r="X135" s="6"/>
      <c r="Y135" s="7"/>
      <c r="Z135" s="27"/>
    </row>
    <row r="136" spans="1:26" ht="38.25" customHeight="1">
      <c r="A136" s="201" t="str">
        <f>IF(C136="", "", IF(ISERROR(MATCH(C136, Sheet2!A:A, 0)), "事務局確認", ""))</f>
        <v/>
      </c>
      <c r="B136" s="196">
        <f t="shared" si="2"/>
        <v>97</v>
      </c>
      <c r="C136" s="237"/>
      <c r="D136" s="238"/>
      <c r="E136" s="238"/>
      <c r="F136" s="238"/>
      <c r="G136" s="238"/>
      <c r="H136" s="238"/>
      <c r="I136" s="238"/>
      <c r="J136" s="238"/>
      <c r="K136" s="238"/>
      <c r="L136" s="239"/>
      <c r="M136" s="240"/>
      <c r="N136" s="240"/>
      <c r="O136" s="240"/>
      <c r="P136" s="240"/>
      <c r="Q136" s="240"/>
      <c r="R136" s="240"/>
      <c r="S136" s="240"/>
      <c r="T136" s="240"/>
      <c r="U136" s="240"/>
      <c r="V136" s="240"/>
      <c r="W136" s="155"/>
      <c r="X136" s="6"/>
      <c r="Y136" s="7"/>
      <c r="Z136" s="27"/>
    </row>
    <row r="137" spans="1:26" ht="38.25" customHeight="1">
      <c r="A137" s="201" t="str">
        <f>IF(C137="", "", IF(ISERROR(MATCH(C137, Sheet2!A:A, 0)), "事務局確認", ""))</f>
        <v/>
      </c>
      <c r="B137" s="196">
        <f t="shared" si="2"/>
        <v>98</v>
      </c>
      <c r="C137" s="237"/>
      <c r="D137" s="238"/>
      <c r="E137" s="238"/>
      <c r="F137" s="238"/>
      <c r="G137" s="238"/>
      <c r="H137" s="238"/>
      <c r="I137" s="238"/>
      <c r="J137" s="238"/>
      <c r="K137" s="238"/>
      <c r="L137" s="239"/>
      <c r="M137" s="240"/>
      <c r="N137" s="240"/>
      <c r="O137" s="240"/>
      <c r="P137" s="240"/>
      <c r="Q137" s="240"/>
      <c r="R137" s="240"/>
      <c r="S137" s="240"/>
      <c r="T137" s="240"/>
      <c r="U137" s="240"/>
      <c r="V137" s="240"/>
      <c r="W137" s="155"/>
      <c r="X137" s="6"/>
      <c r="Y137" s="7"/>
      <c r="Z137" s="27"/>
    </row>
    <row r="138" spans="1:26" ht="38.25" customHeight="1">
      <c r="A138" s="201" t="str">
        <f>IF(C138="", "", IF(ISERROR(MATCH(C138, Sheet2!A:A, 0)), "事務局確認", ""))</f>
        <v/>
      </c>
      <c r="B138" s="196">
        <f t="shared" si="2"/>
        <v>99</v>
      </c>
      <c r="C138" s="237"/>
      <c r="D138" s="238"/>
      <c r="E138" s="238"/>
      <c r="F138" s="238"/>
      <c r="G138" s="238"/>
      <c r="H138" s="238"/>
      <c r="I138" s="238"/>
      <c r="J138" s="238"/>
      <c r="K138" s="238"/>
      <c r="L138" s="239"/>
      <c r="M138" s="240"/>
      <c r="N138" s="240"/>
      <c r="O138" s="240"/>
      <c r="P138" s="240"/>
      <c r="Q138" s="240"/>
      <c r="R138" s="240"/>
      <c r="S138" s="240"/>
      <c r="T138" s="240"/>
      <c r="U138" s="240"/>
      <c r="V138" s="240"/>
      <c r="W138" s="155"/>
      <c r="X138" s="6"/>
      <c r="Y138" s="7"/>
      <c r="Z138" s="27"/>
    </row>
    <row r="139" spans="1:26" ht="38.25" customHeight="1">
      <c r="A139" s="201" t="str">
        <f>IF(C139="", "", IF(ISERROR(MATCH(C139, Sheet2!A:A, 0)), "事務局確認", ""))</f>
        <v/>
      </c>
      <c r="B139" s="204">
        <f t="shared" si="2"/>
        <v>100</v>
      </c>
      <c r="C139" s="237"/>
      <c r="D139" s="238"/>
      <c r="E139" s="238"/>
      <c r="F139" s="238"/>
      <c r="G139" s="238"/>
      <c r="H139" s="238"/>
      <c r="I139" s="238"/>
      <c r="J139" s="238"/>
      <c r="K139" s="238"/>
      <c r="L139" s="239"/>
      <c r="M139" s="240"/>
      <c r="N139" s="240"/>
      <c r="O139" s="240"/>
      <c r="P139" s="240"/>
      <c r="Q139" s="240"/>
      <c r="R139" s="240"/>
      <c r="S139" s="240"/>
      <c r="T139" s="240"/>
      <c r="U139" s="240"/>
      <c r="V139" s="240"/>
      <c r="W139" s="205"/>
      <c r="X139" s="6"/>
      <c r="Y139" s="7"/>
      <c r="Z139" s="27"/>
    </row>
    <row r="140" spans="1:26" ht="28.5" customHeight="1">
      <c r="A140" s="201" t="str">
        <f>IF(C140="", "", IF(ISERROR(MATCH(C140, Sheet2!A:A, 0)), "事務局確認", ""))</f>
        <v/>
      </c>
      <c r="B140" s="204">
        <f t="shared" si="2"/>
        <v>101</v>
      </c>
      <c r="C140" s="237"/>
      <c r="D140" s="238"/>
      <c r="E140" s="238"/>
      <c r="F140" s="238"/>
      <c r="G140" s="238"/>
      <c r="H140" s="238"/>
      <c r="I140" s="238"/>
      <c r="J140" s="238"/>
      <c r="K140" s="238"/>
      <c r="L140" s="239"/>
      <c r="M140" s="240"/>
      <c r="N140" s="240"/>
      <c r="O140" s="240"/>
      <c r="P140" s="240"/>
      <c r="Q140" s="240"/>
      <c r="R140" s="240"/>
      <c r="S140" s="240"/>
      <c r="T140" s="240"/>
      <c r="U140" s="240"/>
      <c r="V140" s="240"/>
      <c r="W140" s="205"/>
      <c r="X140" s="6"/>
      <c r="Y140" s="7"/>
      <c r="Z140" s="213"/>
    </row>
    <row r="141" spans="1:26" ht="38.25" customHeight="1">
      <c r="A141" s="201" t="str">
        <f>IF(C141="", "", IF(ISERROR(MATCH(C141, Sheet2!A:A, 0)), "事務局確認", ""))</f>
        <v/>
      </c>
      <c r="B141" s="204">
        <f t="shared" si="2"/>
        <v>102</v>
      </c>
      <c r="C141" s="237"/>
      <c r="D141" s="238"/>
      <c r="E141" s="238"/>
      <c r="F141" s="238"/>
      <c r="G141" s="238"/>
      <c r="H141" s="238"/>
      <c r="I141" s="238"/>
      <c r="J141" s="238"/>
      <c r="K141" s="238"/>
      <c r="L141" s="239"/>
      <c r="M141" s="240"/>
      <c r="N141" s="240"/>
      <c r="O141" s="240"/>
      <c r="P141" s="240"/>
      <c r="Q141" s="240"/>
      <c r="R141" s="240"/>
      <c r="S141" s="240"/>
      <c r="T141" s="240"/>
      <c r="U141" s="240"/>
      <c r="V141" s="240"/>
      <c r="W141" s="205"/>
      <c r="X141" s="6"/>
      <c r="Y141" s="7"/>
    </row>
    <row r="142" spans="1:26" ht="38.25" customHeight="1">
      <c r="A142" s="201" t="str">
        <f>IF(C142="", "", IF(ISERROR(MATCH(C142, Sheet2!A:A, 0)), "事務局確認", ""))</f>
        <v/>
      </c>
      <c r="B142" s="204">
        <f t="shared" si="2"/>
        <v>103</v>
      </c>
      <c r="C142" s="237"/>
      <c r="D142" s="238"/>
      <c r="E142" s="238"/>
      <c r="F142" s="238"/>
      <c r="G142" s="238"/>
      <c r="H142" s="238"/>
      <c r="I142" s="238"/>
      <c r="J142" s="238"/>
      <c r="K142" s="238"/>
      <c r="L142" s="239"/>
      <c r="M142" s="240"/>
      <c r="N142" s="240"/>
      <c r="O142" s="240"/>
      <c r="P142" s="240"/>
      <c r="Q142" s="240"/>
      <c r="R142" s="240"/>
      <c r="S142" s="240"/>
      <c r="T142" s="240"/>
      <c r="U142" s="240"/>
      <c r="V142" s="240"/>
      <c r="W142" s="205"/>
      <c r="X142" s="6"/>
      <c r="Y142" s="7"/>
    </row>
    <row r="143" spans="1:26" ht="38.25" customHeight="1">
      <c r="A143" s="201" t="str">
        <f>IF(C143="", "", IF(ISERROR(MATCH(C143, Sheet2!A:A, 0)), "事務局確認", ""))</f>
        <v/>
      </c>
      <c r="B143" s="204">
        <f t="shared" si="2"/>
        <v>104</v>
      </c>
      <c r="C143" s="237"/>
      <c r="D143" s="238"/>
      <c r="E143" s="238"/>
      <c r="F143" s="238"/>
      <c r="G143" s="238"/>
      <c r="H143" s="238"/>
      <c r="I143" s="238"/>
      <c r="J143" s="238"/>
      <c r="K143" s="238"/>
      <c r="L143" s="239"/>
      <c r="M143" s="240"/>
      <c r="N143" s="240"/>
      <c r="O143" s="240"/>
      <c r="P143" s="240"/>
      <c r="Q143" s="240"/>
      <c r="R143" s="240"/>
      <c r="S143" s="240"/>
      <c r="T143" s="240"/>
      <c r="U143" s="240"/>
      <c r="V143" s="240"/>
      <c r="W143" s="205"/>
      <c r="X143" s="6"/>
      <c r="Y143" s="7"/>
    </row>
    <row r="144" spans="1:26" ht="38.25" customHeight="1">
      <c r="A144" s="201" t="str">
        <f>IF(C144="", "", IF(ISERROR(MATCH(C144, Sheet2!A:A, 0)), "事務局確認", ""))</f>
        <v/>
      </c>
      <c r="B144" s="204">
        <f t="shared" si="2"/>
        <v>105</v>
      </c>
      <c r="C144" s="237"/>
      <c r="D144" s="238"/>
      <c r="E144" s="238"/>
      <c r="F144" s="238"/>
      <c r="G144" s="238"/>
      <c r="H144" s="238"/>
      <c r="I144" s="238"/>
      <c r="J144" s="238"/>
      <c r="K144" s="238"/>
      <c r="L144" s="239"/>
      <c r="M144" s="240"/>
      <c r="N144" s="240"/>
      <c r="O144" s="240"/>
      <c r="P144" s="240"/>
      <c r="Q144" s="240"/>
      <c r="R144" s="240"/>
      <c r="S144" s="240"/>
      <c r="T144" s="240"/>
      <c r="U144" s="240"/>
      <c r="V144" s="240"/>
      <c r="W144" s="205"/>
      <c r="X144" s="6"/>
      <c r="Y144" s="7"/>
    </row>
    <row r="145" spans="1:25" ht="38.25" customHeight="1">
      <c r="A145" s="201" t="str">
        <f>IF(C145="", "", IF(ISERROR(MATCH(C145, Sheet2!A:A, 0)), "事務局確認", ""))</f>
        <v/>
      </c>
      <c r="B145" s="204">
        <f t="shared" si="2"/>
        <v>106</v>
      </c>
      <c r="C145" s="237"/>
      <c r="D145" s="238"/>
      <c r="E145" s="238"/>
      <c r="F145" s="238"/>
      <c r="G145" s="238"/>
      <c r="H145" s="238"/>
      <c r="I145" s="238"/>
      <c r="J145" s="238"/>
      <c r="K145" s="238"/>
      <c r="L145" s="239"/>
      <c r="M145" s="240"/>
      <c r="N145" s="240"/>
      <c r="O145" s="240"/>
      <c r="P145" s="240"/>
      <c r="Q145" s="240"/>
      <c r="R145" s="240"/>
      <c r="S145" s="240"/>
      <c r="T145" s="240"/>
      <c r="U145" s="240"/>
      <c r="V145" s="240"/>
      <c r="W145" s="205"/>
      <c r="X145" s="6"/>
      <c r="Y145" s="7"/>
    </row>
    <row r="146" spans="1:25" ht="38.25" customHeight="1">
      <c r="A146" s="201" t="str">
        <f>IF(C146="", "", IF(ISERROR(MATCH(C146, Sheet2!A:A, 0)), "事務局確認", ""))</f>
        <v/>
      </c>
      <c r="B146" s="204">
        <f t="shared" si="2"/>
        <v>107</v>
      </c>
      <c r="C146" s="237"/>
      <c r="D146" s="238"/>
      <c r="E146" s="238"/>
      <c r="F146" s="238"/>
      <c r="G146" s="238"/>
      <c r="H146" s="238"/>
      <c r="I146" s="238"/>
      <c r="J146" s="238"/>
      <c r="K146" s="238"/>
      <c r="L146" s="239"/>
      <c r="M146" s="240"/>
      <c r="N146" s="240"/>
      <c r="O146" s="240"/>
      <c r="P146" s="240"/>
      <c r="Q146" s="240"/>
      <c r="R146" s="240"/>
      <c r="S146" s="240"/>
      <c r="T146" s="240"/>
      <c r="U146" s="240"/>
      <c r="V146" s="240"/>
      <c r="W146" s="205"/>
      <c r="X146" s="6"/>
      <c r="Y146" s="7"/>
    </row>
    <row r="147" spans="1:25" ht="38.25" customHeight="1">
      <c r="A147" s="201" t="str">
        <f>IF(C147="", "", IF(ISERROR(MATCH(C147, Sheet2!A:A, 0)), "事務局確認", ""))</f>
        <v/>
      </c>
      <c r="B147" s="204">
        <f t="shared" si="2"/>
        <v>108</v>
      </c>
      <c r="C147" s="237"/>
      <c r="D147" s="238"/>
      <c r="E147" s="238"/>
      <c r="F147" s="238"/>
      <c r="G147" s="238"/>
      <c r="H147" s="238"/>
      <c r="I147" s="238"/>
      <c r="J147" s="238"/>
      <c r="K147" s="238"/>
      <c r="L147" s="239"/>
      <c r="M147" s="240"/>
      <c r="N147" s="240"/>
      <c r="O147" s="240"/>
      <c r="P147" s="240"/>
      <c r="Q147" s="240"/>
      <c r="R147" s="240"/>
      <c r="S147" s="240"/>
      <c r="T147" s="240"/>
      <c r="U147" s="240"/>
      <c r="V147" s="240"/>
      <c r="W147" s="205"/>
      <c r="X147" s="6"/>
      <c r="Y147" s="7"/>
    </row>
    <row r="148" spans="1:25" ht="38.25" customHeight="1">
      <c r="A148" s="201" t="str">
        <f>IF(C148="", "", IF(ISERROR(MATCH(C148, Sheet2!A:A, 0)), "事務局確認", ""))</f>
        <v/>
      </c>
      <c r="B148" s="204">
        <f t="shared" si="2"/>
        <v>109</v>
      </c>
      <c r="C148" s="237"/>
      <c r="D148" s="238"/>
      <c r="E148" s="238"/>
      <c r="F148" s="238"/>
      <c r="G148" s="238"/>
      <c r="H148" s="238"/>
      <c r="I148" s="238"/>
      <c r="J148" s="238"/>
      <c r="K148" s="238"/>
      <c r="L148" s="239"/>
      <c r="M148" s="240"/>
      <c r="N148" s="240"/>
      <c r="O148" s="240"/>
      <c r="P148" s="240"/>
      <c r="Q148" s="240"/>
      <c r="R148" s="240"/>
      <c r="S148" s="240"/>
      <c r="T148" s="240"/>
      <c r="U148" s="240"/>
      <c r="V148" s="240"/>
      <c r="W148" s="205"/>
      <c r="X148" s="6"/>
      <c r="Y148" s="7"/>
    </row>
    <row r="149" spans="1:25" ht="38.25" customHeight="1">
      <c r="A149" s="201" t="str">
        <f>IF(C149="", "", IF(ISERROR(MATCH(C149, Sheet2!A:A, 0)), "事務局確認", ""))</f>
        <v/>
      </c>
      <c r="B149" s="204">
        <f t="shared" si="2"/>
        <v>110</v>
      </c>
      <c r="C149" s="237"/>
      <c r="D149" s="238"/>
      <c r="E149" s="238"/>
      <c r="F149" s="238"/>
      <c r="G149" s="238"/>
      <c r="H149" s="238"/>
      <c r="I149" s="238"/>
      <c r="J149" s="238"/>
      <c r="K149" s="238"/>
      <c r="L149" s="239"/>
      <c r="M149" s="240"/>
      <c r="N149" s="240"/>
      <c r="O149" s="240"/>
      <c r="P149" s="240"/>
      <c r="Q149" s="240"/>
      <c r="R149" s="240"/>
      <c r="S149" s="240"/>
      <c r="T149" s="240"/>
      <c r="U149" s="240"/>
      <c r="V149" s="240"/>
      <c r="W149" s="205"/>
      <c r="X149" s="6"/>
      <c r="Y149" s="7"/>
    </row>
    <row r="150" spans="1:25" ht="38.25" customHeight="1">
      <c r="A150" s="201" t="str">
        <f>IF(C150="", "", IF(ISERROR(MATCH(C150, Sheet2!A:A, 0)), "事務局確認", ""))</f>
        <v/>
      </c>
      <c r="B150" s="204">
        <f t="shared" si="2"/>
        <v>111</v>
      </c>
      <c r="C150" s="237"/>
      <c r="D150" s="238"/>
      <c r="E150" s="238"/>
      <c r="F150" s="238"/>
      <c r="G150" s="238"/>
      <c r="H150" s="238"/>
      <c r="I150" s="238"/>
      <c r="J150" s="238"/>
      <c r="K150" s="238"/>
      <c r="L150" s="239"/>
      <c r="M150" s="240"/>
      <c r="N150" s="240"/>
      <c r="O150" s="240"/>
      <c r="P150" s="240"/>
      <c r="Q150" s="240"/>
      <c r="R150" s="240"/>
      <c r="S150" s="240"/>
      <c r="T150" s="240"/>
      <c r="U150" s="240"/>
      <c r="V150" s="240"/>
      <c r="W150" s="205"/>
      <c r="X150" s="6"/>
      <c r="Y150" s="7"/>
    </row>
    <row r="151" spans="1:25" ht="38.25" customHeight="1">
      <c r="A151" s="201" t="str">
        <f>IF(C151="", "", IF(ISERROR(MATCH(C151, Sheet2!A:A, 0)), "事務局確認", ""))</f>
        <v/>
      </c>
      <c r="B151" s="204">
        <f t="shared" si="2"/>
        <v>112</v>
      </c>
      <c r="C151" s="237"/>
      <c r="D151" s="238"/>
      <c r="E151" s="238"/>
      <c r="F151" s="238"/>
      <c r="G151" s="238"/>
      <c r="H151" s="238"/>
      <c r="I151" s="238"/>
      <c r="J151" s="238"/>
      <c r="K151" s="238"/>
      <c r="L151" s="239"/>
      <c r="M151" s="240"/>
      <c r="N151" s="240"/>
      <c r="O151" s="240"/>
      <c r="P151" s="240"/>
      <c r="Q151" s="240"/>
      <c r="R151" s="240"/>
      <c r="S151" s="240"/>
      <c r="T151" s="240"/>
      <c r="U151" s="240"/>
      <c r="V151" s="240"/>
      <c r="W151" s="205"/>
      <c r="X151" s="6"/>
      <c r="Y151" s="7"/>
    </row>
    <row r="152" spans="1:25" ht="38.25" customHeight="1">
      <c r="A152" s="201" t="str">
        <f>IF(C152="", "", IF(ISERROR(MATCH(C152, Sheet2!A:A, 0)), "事務局確認", ""))</f>
        <v/>
      </c>
      <c r="B152" s="204">
        <f t="shared" si="2"/>
        <v>113</v>
      </c>
      <c r="C152" s="237"/>
      <c r="D152" s="238"/>
      <c r="E152" s="238"/>
      <c r="F152" s="238"/>
      <c r="G152" s="238"/>
      <c r="H152" s="238"/>
      <c r="I152" s="238"/>
      <c r="J152" s="238"/>
      <c r="K152" s="238"/>
      <c r="L152" s="239"/>
      <c r="M152" s="240"/>
      <c r="N152" s="240"/>
      <c r="O152" s="240"/>
      <c r="P152" s="240"/>
      <c r="Q152" s="240"/>
      <c r="R152" s="240"/>
      <c r="S152" s="240"/>
      <c r="T152" s="240"/>
      <c r="U152" s="240"/>
      <c r="V152" s="240"/>
      <c r="W152" s="205"/>
      <c r="X152" s="6"/>
      <c r="Y152" s="7"/>
    </row>
    <row r="153" spans="1:25" ht="38.25" customHeight="1">
      <c r="A153" s="201" t="str">
        <f>IF(C153="", "", IF(ISERROR(MATCH(C153, Sheet2!A:A, 0)), "事務局確認", ""))</f>
        <v/>
      </c>
      <c r="B153" s="204">
        <f t="shared" si="2"/>
        <v>114</v>
      </c>
      <c r="C153" s="237"/>
      <c r="D153" s="238"/>
      <c r="E153" s="238"/>
      <c r="F153" s="238"/>
      <c r="G153" s="238"/>
      <c r="H153" s="238"/>
      <c r="I153" s="238"/>
      <c r="J153" s="238"/>
      <c r="K153" s="238"/>
      <c r="L153" s="239"/>
      <c r="M153" s="240"/>
      <c r="N153" s="240"/>
      <c r="O153" s="240"/>
      <c r="P153" s="240"/>
      <c r="Q153" s="240"/>
      <c r="R153" s="240"/>
      <c r="S153" s="240"/>
      <c r="T153" s="240"/>
      <c r="U153" s="240"/>
      <c r="V153" s="240"/>
      <c r="W153" s="205"/>
      <c r="X153" s="6"/>
      <c r="Y153" s="7"/>
    </row>
    <row r="154" spans="1:25" ht="38.25" customHeight="1">
      <c r="A154" s="201" t="str">
        <f>IF(C154="", "", IF(ISERROR(MATCH(C154, Sheet2!A:A, 0)), "事務局確認", ""))</f>
        <v/>
      </c>
      <c r="B154" s="204">
        <f t="shared" si="2"/>
        <v>115</v>
      </c>
      <c r="C154" s="237"/>
      <c r="D154" s="238"/>
      <c r="E154" s="238"/>
      <c r="F154" s="238"/>
      <c r="G154" s="238"/>
      <c r="H154" s="238"/>
      <c r="I154" s="238"/>
      <c r="J154" s="238"/>
      <c r="K154" s="238"/>
      <c r="L154" s="239"/>
      <c r="M154" s="240"/>
      <c r="N154" s="240"/>
      <c r="O154" s="240"/>
      <c r="P154" s="240"/>
      <c r="Q154" s="240"/>
      <c r="R154" s="240"/>
      <c r="S154" s="240"/>
      <c r="T154" s="240"/>
      <c r="U154" s="240"/>
      <c r="V154" s="240"/>
      <c r="W154" s="205"/>
      <c r="X154" s="6"/>
      <c r="Y154" s="7"/>
    </row>
    <row r="155" spans="1:25" ht="38.25" customHeight="1">
      <c r="A155" s="201" t="str">
        <f>IF(C155="", "", IF(ISERROR(MATCH(C155, Sheet2!A:A, 0)), "事務局確認", ""))</f>
        <v/>
      </c>
      <c r="B155" s="204">
        <f t="shared" si="2"/>
        <v>116</v>
      </c>
      <c r="C155" s="237"/>
      <c r="D155" s="238"/>
      <c r="E155" s="238"/>
      <c r="F155" s="238"/>
      <c r="G155" s="238"/>
      <c r="H155" s="238"/>
      <c r="I155" s="238"/>
      <c r="J155" s="238"/>
      <c r="K155" s="238"/>
      <c r="L155" s="239"/>
      <c r="M155" s="240"/>
      <c r="N155" s="240"/>
      <c r="O155" s="240"/>
      <c r="P155" s="240"/>
      <c r="Q155" s="240"/>
      <c r="R155" s="240"/>
      <c r="S155" s="240"/>
      <c r="T155" s="240"/>
      <c r="U155" s="240"/>
      <c r="V155" s="240"/>
      <c r="W155" s="205"/>
      <c r="X155" s="6"/>
      <c r="Y155" s="7"/>
    </row>
    <row r="156" spans="1:25" ht="38.25" customHeight="1">
      <c r="A156" s="201" t="str">
        <f>IF(C156="", "", IF(ISERROR(MATCH(C156, Sheet2!A:A, 0)), "事務局確認", ""))</f>
        <v/>
      </c>
      <c r="B156" s="204">
        <f t="shared" si="2"/>
        <v>117</v>
      </c>
      <c r="C156" s="237"/>
      <c r="D156" s="238"/>
      <c r="E156" s="238"/>
      <c r="F156" s="238"/>
      <c r="G156" s="238"/>
      <c r="H156" s="238"/>
      <c r="I156" s="238"/>
      <c r="J156" s="238"/>
      <c r="K156" s="238"/>
      <c r="L156" s="239"/>
      <c r="M156" s="240"/>
      <c r="N156" s="240"/>
      <c r="O156" s="240"/>
      <c r="P156" s="240"/>
      <c r="Q156" s="240"/>
      <c r="R156" s="240"/>
      <c r="S156" s="240"/>
      <c r="T156" s="240"/>
      <c r="U156" s="240"/>
      <c r="V156" s="240"/>
      <c r="W156" s="205"/>
      <c r="X156" s="6"/>
      <c r="Y156" s="7"/>
    </row>
    <row r="157" spans="1:25" ht="38.25" customHeight="1">
      <c r="A157" s="201" t="str">
        <f>IF(C157="", "", IF(ISERROR(MATCH(C157, Sheet2!A:A, 0)), "事務局確認", ""))</f>
        <v/>
      </c>
      <c r="B157" s="204">
        <f t="shared" si="2"/>
        <v>118</v>
      </c>
      <c r="C157" s="237"/>
      <c r="D157" s="238"/>
      <c r="E157" s="238"/>
      <c r="F157" s="238"/>
      <c r="G157" s="238"/>
      <c r="H157" s="238"/>
      <c r="I157" s="238"/>
      <c r="J157" s="238"/>
      <c r="K157" s="238"/>
      <c r="L157" s="239"/>
      <c r="M157" s="240"/>
      <c r="N157" s="240"/>
      <c r="O157" s="240"/>
      <c r="P157" s="240"/>
      <c r="Q157" s="240"/>
      <c r="R157" s="240"/>
      <c r="S157" s="240"/>
      <c r="T157" s="240"/>
      <c r="U157" s="240"/>
      <c r="V157" s="240"/>
      <c r="W157" s="205"/>
      <c r="X157" s="6"/>
      <c r="Y157" s="7"/>
    </row>
    <row r="158" spans="1:25" ht="38.25" customHeight="1">
      <c r="A158" s="201" t="str">
        <f>IF(C158="", "", IF(ISERROR(MATCH(C158, Sheet2!A:A, 0)), "事務局確認", ""))</f>
        <v/>
      </c>
      <c r="B158" s="204">
        <f t="shared" si="2"/>
        <v>119</v>
      </c>
      <c r="C158" s="237"/>
      <c r="D158" s="238"/>
      <c r="E158" s="238"/>
      <c r="F158" s="238"/>
      <c r="G158" s="238"/>
      <c r="H158" s="238"/>
      <c r="I158" s="238"/>
      <c r="J158" s="238"/>
      <c r="K158" s="238"/>
      <c r="L158" s="239"/>
      <c r="M158" s="240"/>
      <c r="N158" s="240"/>
      <c r="O158" s="240"/>
      <c r="P158" s="240"/>
      <c r="Q158" s="240"/>
      <c r="R158" s="240"/>
      <c r="S158" s="240"/>
      <c r="T158" s="240"/>
      <c r="U158" s="240"/>
      <c r="V158" s="240"/>
      <c r="W158" s="205"/>
      <c r="X158" s="6"/>
      <c r="Y158" s="7"/>
    </row>
    <row r="159" spans="1:25" ht="38.25" customHeight="1">
      <c r="A159" s="201" t="str">
        <f>IF(C159="", "", IF(ISERROR(MATCH(C159, Sheet2!A:A, 0)), "事務局確認", ""))</f>
        <v/>
      </c>
      <c r="B159" s="204">
        <f t="shared" si="2"/>
        <v>120</v>
      </c>
      <c r="C159" s="237"/>
      <c r="D159" s="238"/>
      <c r="E159" s="238"/>
      <c r="F159" s="238"/>
      <c r="G159" s="238"/>
      <c r="H159" s="238"/>
      <c r="I159" s="238"/>
      <c r="J159" s="238"/>
      <c r="K159" s="238"/>
      <c r="L159" s="239"/>
      <c r="M159" s="240"/>
      <c r="N159" s="240"/>
      <c r="O159" s="240"/>
      <c r="P159" s="240"/>
      <c r="Q159" s="240"/>
      <c r="R159" s="240"/>
      <c r="S159" s="240"/>
      <c r="T159" s="240"/>
      <c r="U159" s="240"/>
      <c r="V159" s="240"/>
      <c r="W159" s="205"/>
      <c r="X159" s="6"/>
      <c r="Y159" s="7"/>
    </row>
    <row r="160" spans="1:25" ht="38.25" customHeight="1">
      <c r="A160" s="201" t="str">
        <f>IF(C160="", "", IF(ISERROR(MATCH(C160, Sheet2!A:A, 0)), "事務局確認", ""))</f>
        <v/>
      </c>
      <c r="B160" s="204">
        <f t="shared" si="2"/>
        <v>121</v>
      </c>
      <c r="C160" s="237"/>
      <c r="D160" s="238"/>
      <c r="E160" s="238"/>
      <c r="F160" s="238"/>
      <c r="G160" s="238"/>
      <c r="H160" s="238"/>
      <c r="I160" s="238"/>
      <c r="J160" s="238"/>
      <c r="K160" s="238"/>
      <c r="L160" s="239"/>
      <c r="M160" s="240"/>
      <c r="N160" s="240"/>
      <c r="O160" s="240"/>
      <c r="P160" s="240"/>
      <c r="Q160" s="240"/>
      <c r="R160" s="240"/>
      <c r="S160" s="240"/>
      <c r="T160" s="240"/>
      <c r="U160" s="240"/>
      <c r="V160" s="240"/>
      <c r="W160" s="205"/>
      <c r="X160" s="6"/>
      <c r="Y160" s="7"/>
    </row>
    <row r="161" spans="1:25" ht="38.25" customHeight="1">
      <c r="A161" s="201" t="str">
        <f>IF(C161="", "", IF(ISERROR(MATCH(C161, Sheet2!A:A, 0)), "事務局確認", ""))</f>
        <v/>
      </c>
      <c r="B161" s="204">
        <f t="shared" si="2"/>
        <v>122</v>
      </c>
      <c r="C161" s="237"/>
      <c r="D161" s="238"/>
      <c r="E161" s="238"/>
      <c r="F161" s="238"/>
      <c r="G161" s="238"/>
      <c r="H161" s="238"/>
      <c r="I161" s="238"/>
      <c r="J161" s="238"/>
      <c r="K161" s="238"/>
      <c r="L161" s="239"/>
      <c r="M161" s="240"/>
      <c r="N161" s="240"/>
      <c r="O161" s="240"/>
      <c r="P161" s="240"/>
      <c r="Q161" s="240"/>
      <c r="R161" s="240"/>
      <c r="S161" s="240"/>
      <c r="T161" s="240"/>
      <c r="U161" s="240"/>
      <c r="V161" s="240"/>
      <c r="W161" s="205"/>
      <c r="X161" s="6"/>
      <c r="Y161" s="7"/>
    </row>
    <row r="162" spans="1:25" ht="38.25" customHeight="1">
      <c r="A162" s="201" t="str">
        <f>IF(C162="", "", IF(ISERROR(MATCH(C162, Sheet2!A:A, 0)), "事務局確認", ""))</f>
        <v/>
      </c>
      <c r="B162" s="204">
        <f t="shared" si="2"/>
        <v>123</v>
      </c>
      <c r="C162" s="237"/>
      <c r="D162" s="238"/>
      <c r="E162" s="238"/>
      <c r="F162" s="238"/>
      <c r="G162" s="238"/>
      <c r="H162" s="238"/>
      <c r="I162" s="238"/>
      <c r="J162" s="238"/>
      <c r="K162" s="238"/>
      <c r="L162" s="239"/>
      <c r="M162" s="240"/>
      <c r="N162" s="240"/>
      <c r="O162" s="240"/>
      <c r="P162" s="240"/>
      <c r="Q162" s="240"/>
      <c r="R162" s="240"/>
      <c r="S162" s="240"/>
      <c r="T162" s="240"/>
      <c r="U162" s="240"/>
      <c r="V162" s="240"/>
      <c r="W162" s="205"/>
      <c r="X162" s="6"/>
      <c r="Y162" s="7"/>
    </row>
    <row r="163" spans="1:25" ht="38.25" customHeight="1">
      <c r="A163" s="201" t="str">
        <f>IF(C163="", "", IF(ISERROR(MATCH(C163, Sheet2!A:A, 0)), "事務局確認", ""))</f>
        <v/>
      </c>
      <c r="B163" s="204">
        <f t="shared" si="2"/>
        <v>124</v>
      </c>
      <c r="C163" s="237"/>
      <c r="D163" s="238"/>
      <c r="E163" s="238"/>
      <c r="F163" s="238"/>
      <c r="G163" s="238"/>
      <c r="H163" s="238"/>
      <c r="I163" s="238"/>
      <c r="J163" s="238"/>
      <c r="K163" s="238"/>
      <c r="L163" s="239"/>
      <c r="M163" s="240"/>
      <c r="N163" s="240"/>
      <c r="O163" s="240"/>
      <c r="P163" s="240"/>
      <c r="Q163" s="240"/>
      <c r="R163" s="240"/>
      <c r="S163" s="240"/>
      <c r="T163" s="240"/>
      <c r="U163" s="240"/>
      <c r="V163" s="240"/>
      <c r="W163" s="205"/>
      <c r="X163" s="6"/>
      <c r="Y163" s="7"/>
    </row>
    <row r="164" spans="1:25" ht="38.25" customHeight="1">
      <c r="A164" s="201" t="str">
        <f>IF(C164="", "", IF(ISERROR(MATCH(C164, Sheet2!A:A, 0)), "事務局確認", ""))</f>
        <v/>
      </c>
      <c r="B164" s="204">
        <f t="shared" si="2"/>
        <v>125</v>
      </c>
      <c r="C164" s="237"/>
      <c r="D164" s="238"/>
      <c r="E164" s="238"/>
      <c r="F164" s="238"/>
      <c r="G164" s="238"/>
      <c r="H164" s="238"/>
      <c r="I164" s="238"/>
      <c r="J164" s="238"/>
      <c r="K164" s="238"/>
      <c r="L164" s="239"/>
      <c r="M164" s="240"/>
      <c r="N164" s="240"/>
      <c r="O164" s="240"/>
      <c r="P164" s="240"/>
      <c r="Q164" s="240"/>
      <c r="R164" s="240"/>
      <c r="S164" s="240"/>
      <c r="T164" s="240"/>
      <c r="U164" s="240"/>
      <c r="V164" s="240"/>
      <c r="W164" s="205"/>
      <c r="X164" s="6"/>
      <c r="Y164" s="7"/>
    </row>
    <row r="165" spans="1:25" ht="38.25" customHeight="1">
      <c r="A165" s="201" t="str">
        <f>IF(C165="", "", IF(ISERROR(MATCH(C165, Sheet2!A:A, 0)), "事務局確認", ""))</f>
        <v/>
      </c>
      <c r="B165" s="204">
        <f t="shared" si="2"/>
        <v>126</v>
      </c>
      <c r="C165" s="237"/>
      <c r="D165" s="238"/>
      <c r="E165" s="238"/>
      <c r="F165" s="238"/>
      <c r="G165" s="238"/>
      <c r="H165" s="238"/>
      <c r="I165" s="238"/>
      <c r="J165" s="238"/>
      <c r="K165" s="238"/>
      <c r="L165" s="239"/>
      <c r="M165" s="240"/>
      <c r="N165" s="240"/>
      <c r="O165" s="240"/>
      <c r="P165" s="240"/>
      <c r="Q165" s="240"/>
      <c r="R165" s="240"/>
      <c r="S165" s="240"/>
      <c r="T165" s="240"/>
      <c r="U165" s="240"/>
      <c r="V165" s="240"/>
      <c r="W165" s="205"/>
      <c r="X165" s="6"/>
      <c r="Y165" s="7"/>
    </row>
    <row r="166" spans="1:25" ht="38.25" customHeight="1">
      <c r="A166" s="201" t="str">
        <f>IF(C166="", "", IF(ISERROR(MATCH(C166, Sheet2!A:A, 0)), "事務局確認", ""))</f>
        <v/>
      </c>
      <c r="B166" s="204">
        <f t="shared" si="2"/>
        <v>127</v>
      </c>
      <c r="C166" s="237"/>
      <c r="D166" s="238"/>
      <c r="E166" s="238"/>
      <c r="F166" s="238"/>
      <c r="G166" s="238"/>
      <c r="H166" s="238"/>
      <c r="I166" s="238"/>
      <c r="J166" s="238"/>
      <c r="K166" s="238"/>
      <c r="L166" s="239"/>
      <c r="M166" s="240"/>
      <c r="N166" s="240"/>
      <c r="O166" s="240"/>
      <c r="P166" s="240"/>
      <c r="Q166" s="240"/>
      <c r="R166" s="240"/>
      <c r="S166" s="240"/>
      <c r="T166" s="240"/>
      <c r="U166" s="240"/>
      <c r="V166" s="240"/>
      <c r="W166" s="205"/>
      <c r="X166" s="6"/>
      <c r="Y166" s="7"/>
    </row>
    <row r="167" spans="1:25" ht="38.25" customHeight="1">
      <c r="A167" s="201" t="str">
        <f>IF(C167="", "", IF(ISERROR(MATCH(C167, Sheet2!A:A, 0)), "事務局確認", ""))</f>
        <v/>
      </c>
      <c r="B167" s="204">
        <f t="shared" si="2"/>
        <v>128</v>
      </c>
      <c r="C167" s="237"/>
      <c r="D167" s="238"/>
      <c r="E167" s="238"/>
      <c r="F167" s="238"/>
      <c r="G167" s="238"/>
      <c r="H167" s="238"/>
      <c r="I167" s="238"/>
      <c r="J167" s="238"/>
      <c r="K167" s="238"/>
      <c r="L167" s="239"/>
      <c r="M167" s="240"/>
      <c r="N167" s="240"/>
      <c r="O167" s="240"/>
      <c r="P167" s="240"/>
      <c r="Q167" s="240"/>
      <c r="R167" s="240"/>
      <c r="S167" s="240"/>
      <c r="T167" s="240"/>
      <c r="U167" s="240"/>
      <c r="V167" s="240"/>
      <c r="W167" s="205"/>
      <c r="X167" s="6"/>
      <c r="Y167" s="7"/>
    </row>
    <row r="168" spans="1:25" ht="38.25" customHeight="1">
      <c r="A168" s="201" t="str">
        <f>IF(C168="", "", IF(ISERROR(MATCH(C168, Sheet2!A:A, 0)), "事務局確認", ""))</f>
        <v/>
      </c>
      <c r="B168" s="204">
        <f t="shared" si="2"/>
        <v>129</v>
      </c>
      <c r="C168" s="237"/>
      <c r="D168" s="238"/>
      <c r="E168" s="238"/>
      <c r="F168" s="238"/>
      <c r="G168" s="238"/>
      <c r="H168" s="238"/>
      <c r="I168" s="238"/>
      <c r="J168" s="238"/>
      <c r="K168" s="238"/>
      <c r="L168" s="239"/>
      <c r="M168" s="240"/>
      <c r="N168" s="240"/>
      <c r="O168" s="240"/>
      <c r="P168" s="240"/>
      <c r="Q168" s="240"/>
      <c r="R168" s="240"/>
      <c r="S168" s="240"/>
      <c r="T168" s="240"/>
      <c r="U168" s="240"/>
      <c r="V168" s="240"/>
      <c r="W168" s="205"/>
      <c r="X168" s="6"/>
      <c r="Y168" s="7"/>
    </row>
    <row r="169" spans="1:25" ht="38.25" customHeight="1">
      <c r="A169" s="201" t="str">
        <f>IF(C169="", "", IF(ISERROR(MATCH(C169, Sheet2!A:A, 0)), "事務局確認", ""))</f>
        <v/>
      </c>
      <c r="B169" s="204">
        <f t="shared" si="2"/>
        <v>130</v>
      </c>
      <c r="C169" s="237"/>
      <c r="D169" s="238"/>
      <c r="E169" s="238"/>
      <c r="F169" s="238"/>
      <c r="G169" s="238"/>
      <c r="H169" s="238"/>
      <c r="I169" s="238"/>
      <c r="J169" s="238"/>
      <c r="K169" s="238"/>
      <c r="L169" s="239"/>
      <c r="M169" s="240"/>
      <c r="N169" s="240"/>
      <c r="O169" s="240"/>
      <c r="P169" s="240"/>
      <c r="Q169" s="240"/>
      <c r="R169" s="240"/>
      <c r="S169" s="240"/>
      <c r="T169" s="240"/>
      <c r="U169" s="240"/>
      <c r="V169" s="240"/>
      <c r="W169" s="205"/>
      <c r="X169" s="6"/>
      <c r="Y169" s="7"/>
    </row>
    <row r="170" spans="1:25" ht="38.25" customHeight="1">
      <c r="A170" s="201" t="str">
        <f>IF(C170="", "", IF(ISERROR(MATCH(C170, Sheet2!A:A, 0)), "事務局確認", ""))</f>
        <v/>
      </c>
      <c r="B170" s="204">
        <f t="shared" ref="B170:B234" si="3">B169+1</f>
        <v>131</v>
      </c>
      <c r="C170" s="237"/>
      <c r="D170" s="238"/>
      <c r="E170" s="238"/>
      <c r="F170" s="238"/>
      <c r="G170" s="238"/>
      <c r="H170" s="238"/>
      <c r="I170" s="238"/>
      <c r="J170" s="238"/>
      <c r="K170" s="238"/>
      <c r="L170" s="239"/>
      <c r="M170" s="240"/>
      <c r="N170" s="240"/>
      <c r="O170" s="240"/>
      <c r="P170" s="240"/>
      <c r="Q170" s="240"/>
      <c r="R170" s="240"/>
      <c r="S170" s="240"/>
      <c r="T170" s="240"/>
      <c r="U170" s="240"/>
      <c r="V170" s="240"/>
      <c r="W170" s="205"/>
      <c r="X170" s="6"/>
      <c r="Y170" s="7"/>
    </row>
    <row r="171" spans="1:25" ht="38.25" customHeight="1">
      <c r="A171" s="201" t="str">
        <f>IF(C171="", "", IF(ISERROR(MATCH(C171, Sheet2!A:A, 0)), "事務局確認", ""))</f>
        <v/>
      </c>
      <c r="B171" s="204">
        <f t="shared" si="3"/>
        <v>132</v>
      </c>
      <c r="C171" s="237"/>
      <c r="D171" s="238"/>
      <c r="E171" s="238"/>
      <c r="F171" s="238"/>
      <c r="G171" s="238"/>
      <c r="H171" s="238"/>
      <c r="I171" s="238"/>
      <c r="J171" s="238"/>
      <c r="K171" s="238"/>
      <c r="L171" s="239"/>
      <c r="M171" s="240"/>
      <c r="N171" s="240"/>
      <c r="O171" s="240"/>
      <c r="P171" s="240"/>
      <c r="Q171" s="240"/>
      <c r="R171" s="240"/>
      <c r="S171" s="240"/>
      <c r="T171" s="240"/>
      <c r="U171" s="240"/>
      <c r="V171" s="240"/>
      <c r="W171" s="205"/>
      <c r="X171" s="6"/>
      <c r="Y171" s="7"/>
    </row>
    <row r="172" spans="1:25" ht="38.25" customHeight="1">
      <c r="A172" s="201" t="str">
        <f>IF(C172="", "", IF(ISERROR(MATCH(C172, Sheet2!A:A, 0)), "事務局確認", ""))</f>
        <v/>
      </c>
      <c r="B172" s="204">
        <f t="shared" si="3"/>
        <v>133</v>
      </c>
      <c r="C172" s="237"/>
      <c r="D172" s="238"/>
      <c r="E172" s="238"/>
      <c r="F172" s="238"/>
      <c r="G172" s="238"/>
      <c r="H172" s="238"/>
      <c r="I172" s="238"/>
      <c r="J172" s="238"/>
      <c r="K172" s="238"/>
      <c r="L172" s="239"/>
      <c r="M172" s="240"/>
      <c r="N172" s="240"/>
      <c r="O172" s="240"/>
      <c r="P172" s="240"/>
      <c r="Q172" s="240"/>
      <c r="R172" s="240"/>
      <c r="S172" s="240"/>
      <c r="T172" s="240"/>
      <c r="U172" s="240"/>
      <c r="V172" s="240"/>
      <c r="W172" s="205"/>
      <c r="X172" s="6"/>
      <c r="Y172" s="7"/>
    </row>
    <row r="173" spans="1:25" ht="38.25" customHeight="1">
      <c r="A173" s="201" t="str">
        <f>IF(C173="", "", IF(ISERROR(MATCH(C173, Sheet2!A:A, 0)), "事務局確認", ""))</f>
        <v/>
      </c>
      <c r="B173" s="204">
        <f t="shared" si="3"/>
        <v>134</v>
      </c>
      <c r="C173" s="237"/>
      <c r="D173" s="238"/>
      <c r="E173" s="238"/>
      <c r="F173" s="238"/>
      <c r="G173" s="238"/>
      <c r="H173" s="238"/>
      <c r="I173" s="238"/>
      <c r="J173" s="238"/>
      <c r="K173" s="238"/>
      <c r="L173" s="239"/>
      <c r="M173" s="240"/>
      <c r="N173" s="240"/>
      <c r="O173" s="240"/>
      <c r="P173" s="240"/>
      <c r="Q173" s="240"/>
      <c r="R173" s="240"/>
      <c r="S173" s="240"/>
      <c r="T173" s="240"/>
      <c r="U173" s="240"/>
      <c r="V173" s="240"/>
      <c r="W173" s="205"/>
      <c r="X173" s="6"/>
      <c r="Y173" s="7"/>
    </row>
    <row r="174" spans="1:25" ht="38.25" customHeight="1">
      <c r="A174" s="201" t="str">
        <f>IF(C174="", "", IF(ISERROR(MATCH(C174, Sheet2!A:A, 0)), "事務局確認", ""))</f>
        <v/>
      </c>
      <c r="B174" s="204">
        <f t="shared" si="3"/>
        <v>135</v>
      </c>
      <c r="C174" s="237"/>
      <c r="D174" s="238"/>
      <c r="E174" s="238"/>
      <c r="F174" s="238"/>
      <c r="G174" s="238"/>
      <c r="H174" s="238"/>
      <c r="I174" s="238"/>
      <c r="J174" s="238"/>
      <c r="K174" s="238"/>
      <c r="L174" s="239"/>
      <c r="M174" s="240"/>
      <c r="N174" s="240"/>
      <c r="O174" s="240"/>
      <c r="P174" s="240"/>
      <c r="Q174" s="240"/>
      <c r="R174" s="240"/>
      <c r="S174" s="240"/>
      <c r="T174" s="240"/>
      <c r="U174" s="240"/>
      <c r="V174" s="240"/>
      <c r="W174" s="205"/>
      <c r="X174" s="6"/>
      <c r="Y174" s="7"/>
    </row>
    <row r="175" spans="1:25" ht="38.25" customHeight="1">
      <c r="A175" s="201" t="str">
        <f>IF(C175="", "", IF(ISERROR(MATCH(C175, Sheet2!A:A, 0)), "事務局確認", ""))</f>
        <v/>
      </c>
      <c r="B175" s="204">
        <f t="shared" si="3"/>
        <v>136</v>
      </c>
      <c r="C175" s="237"/>
      <c r="D175" s="238"/>
      <c r="E175" s="238"/>
      <c r="F175" s="238"/>
      <c r="G175" s="238"/>
      <c r="H175" s="238"/>
      <c r="I175" s="238"/>
      <c r="J175" s="238"/>
      <c r="K175" s="238"/>
      <c r="L175" s="239"/>
      <c r="M175" s="240"/>
      <c r="N175" s="240"/>
      <c r="O175" s="240"/>
      <c r="P175" s="240"/>
      <c r="Q175" s="240"/>
      <c r="R175" s="240"/>
      <c r="S175" s="240"/>
      <c r="T175" s="240"/>
      <c r="U175" s="240"/>
      <c r="V175" s="240"/>
      <c r="W175" s="205"/>
      <c r="X175" s="6"/>
      <c r="Y175" s="7"/>
    </row>
    <row r="176" spans="1:25" ht="38.25" customHeight="1">
      <c r="A176" s="201" t="str">
        <f>IF(C176="", "", IF(ISERROR(MATCH(C176, Sheet2!A:A, 0)), "事務局確認", ""))</f>
        <v/>
      </c>
      <c r="B176" s="204">
        <f t="shared" si="3"/>
        <v>137</v>
      </c>
      <c r="C176" s="237"/>
      <c r="D176" s="238"/>
      <c r="E176" s="238"/>
      <c r="F176" s="238"/>
      <c r="G176" s="238"/>
      <c r="H176" s="238"/>
      <c r="I176" s="238"/>
      <c r="J176" s="238"/>
      <c r="K176" s="238"/>
      <c r="L176" s="239"/>
      <c r="M176" s="240"/>
      <c r="N176" s="240"/>
      <c r="O176" s="240"/>
      <c r="P176" s="240"/>
      <c r="Q176" s="240"/>
      <c r="R176" s="240"/>
      <c r="S176" s="240"/>
      <c r="T176" s="240"/>
      <c r="U176" s="240"/>
      <c r="V176" s="240"/>
      <c r="W176" s="205"/>
      <c r="X176" s="6"/>
      <c r="Y176" s="7"/>
    </row>
    <row r="177" spans="1:25" ht="38.25" customHeight="1">
      <c r="A177" s="201" t="str">
        <f>IF(C177="", "", IF(ISERROR(MATCH(C177, Sheet2!A:A, 0)), "事務局確認", ""))</f>
        <v/>
      </c>
      <c r="B177" s="204">
        <f t="shared" si="3"/>
        <v>138</v>
      </c>
      <c r="C177" s="237"/>
      <c r="D177" s="238"/>
      <c r="E177" s="238"/>
      <c r="F177" s="238"/>
      <c r="G177" s="238"/>
      <c r="H177" s="238"/>
      <c r="I177" s="238"/>
      <c r="J177" s="238"/>
      <c r="K177" s="238"/>
      <c r="L177" s="239"/>
      <c r="M177" s="240"/>
      <c r="N177" s="240"/>
      <c r="O177" s="240"/>
      <c r="P177" s="240"/>
      <c r="Q177" s="240"/>
      <c r="R177" s="240"/>
      <c r="S177" s="240"/>
      <c r="T177" s="240"/>
      <c r="U177" s="240"/>
      <c r="V177" s="240"/>
      <c r="W177" s="205"/>
      <c r="X177" s="6"/>
      <c r="Y177" s="7"/>
    </row>
    <row r="178" spans="1:25" ht="38.25" customHeight="1">
      <c r="A178" s="201" t="str">
        <f>IF(C178="", "", IF(ISERROR(MATCH(C178, Sheet2!A:A, 0)), "事務局確認", ""))</f>
        <v/>
      </c>
      <c r="B178" s="204">
        <f t="shared" si="3"/>
        <v>139</v>
      </c>
      <c r="C178" s="237"/>
      <c r="D178" s="238"/>
      <c r="E178" s="238"/>
      <c r="F178" s="238"/>
      <c r="G178" s="238"/>
      <c r="H178" s="238"/>
      <c r="I178" s="238"/>
      <c r="J178" s="238"/>
      <c r="K178" s="238"/>
      <c r="L178" s="239"/>
      <c r="M178" s="240"/>
      <c r="N178" s="240"/>
      <c r="O178" s="240"/>
      <c r="P178" s="240"/>
      <c r="Q178" s="240"/>
      <c r="R178" s="240"/>
      <c r="S178" s="240"/>
      <c r="T178" s="240"/>
      <c r="U178" s="240"/>
      <c r="V178" s="240"/>
      <c r="W178" s="205"/>
      <c r="X178" s="6"/>
      <c r="Y178" s="7"/>
    </row>
    <row r="179" spans="1:25" ht="38.25" customHeight="1">
      <c r="A179" s="201" t="str">
        <f>IF(C179="", "", IF(ISERROR(MATCH(C179, Sheet2!A:A, 0)), "事務局確認", ""))</f>
        <v/>
      </c>
      <c r="B179" s="204">
        <f t="shared" si="3"/>
        <v>140</v>
      </c>
      <c r="C179" s="237"/>
      <c r="D179" s="238"/>
      <c r="E179" s="238"/>
      <c r="F179" s="238"/>
      <c r="G179" s="238"/>
      <c r="H179" s="238"/>
      <c r="I179" s="238"/>
      <c r="J179" s="238"/>
      <c r="K179" s="238"/>
      <c r="L179" s="239"/>
      <c r="M179" s="240"/>
      <c r="N179" s="240"/>
      <c r="O179" s="240"/>
      <c r="P179" s="240"/>
      <c r="Q179" s="240"/>
      <c r="R179" s="240"/>
      <c r="S179" s="240"/>
      <c r="T179" s="240"/>
      <c r="U179" s="240"/>
      <c r="V179" s="240"/>
      <c r="W179" s="205"/>
      <c r="X179" s="6"/>
      <c r="Y179" s="7"/>
    </row>
    <row r="180" spans="1:25" ht="38.25" customHeight="1">
      <c r="A180" s="201" t="str">
        <f>IF(C180="", "", IF(ISERROR(MATCH(C180, Sheet2!A:A, 0)), "事務局確認", ""))</f>
        <v/>
      </c>
      <c r="B180" s="204">
        <f t="shared" si="3"/>
        <v>141</v>
      </c>
      <c r="C180" s="237"/>
      <c r="D180" s="238"/>
      <c r="E180" s="238"/>
      <c r="F180" s="238"/>
      <c r="G180" s="238"/>
      <c r="H180" s="238"/>
      <c r="I180" s="238"/>
      <c r="J180" s="238"/>
      <c r="K180" s="238"/>
      <c r="L180" s="239"/>
      <c r="M180" s="240"/>
      <c r="N180" s="240"/>
      <c r="O180" s="240"/>
      <c r="P180" s="240"/>
      <c r="Q180" s="240"/>
      <c r="R180" s="240"/>
      <c r="S180" s="240"/>
      <c r="T180" s="240"/>
      <c r="U180" s="240"/>
      <c r="V180" s="240"/>
      <c r="W180" s="205"/>
      <c r="X180" s="6"/>
      <c r="Y180" s="7"/>
    </row>
    <row r="181" spans="1:25" ht="38.25" customHeight="1">
      <c r="A181" s="201" t="str">
        <f>IF(C181="", "", IF(ISERROR(MATCH(C181, Sheet2!A:A, 0)), "事務局確認", ""))</f>
        <v/>
      </c>
      <c r="B181" s="204">
        <f t="shared" si="3"/>
        <v>142</v>
      </c>
      <c r="C181" s="237"/>
      <c r="D181" s="238"/>
      <c r="E181" s="238"/>
      <c r="F181" s="238"/>
      <c r="G181" s="238"/>
      <c r="H181" s="238"/>
      <c r="I181" s="238"/>
      <c r="J181" s="238"/>
      <c r="K181" s="238"/>
      <c r="L181" s="239"/>
      <c r="M181" s="240"/>
      <c r="N181" s="240"/>
      <c r="O181" s="240"/>
      <c r="P181" s="240"/>
      <c r="Q181" s="240"/>
      <c r="R181" s="240"/>
      <c r="S181" s="240"/>
      <c r="T181" s="240"/>
      <c r="U181" s="240"/>
      <c r="V181" s="240"/>
      <c r="W181" s="205"/>
      <c r="X181" s="6"/>
      <c r="Y181" s="7"/>
    </row>
    <row r="182" spans="1:25" ht="38.25" customHeight="1">
      <c r="A182" s="201" t="str">
        <f>IF(C182="", "", IF(ISERROR(MATCH(C182, Sheet2!A:A, 0)), "事務局確認", ""))</f>
        <v/>
      </c>
      <c r="B182" s="204">
        <f t="shared" si="3"/>
        <v>143</v>
      </c>
      <c r="C182" s="237"/>
      <c r="D182" s="238"/>
      <c r="E182" s="238"/>
      <c r="F182" s="238"/>
      <c r="G182" s="238"/>
      <c r="H182" s="238"/>
      <c r="I182" s="238"/>
      <c r="J182" s="238"/>
      <c r="K182" s="238"/>
      <c r="L182" s="239"/>
      <c r="M182" s="240"/>
      <c r="N182" s="240"/>
      <c r="O182" s="240"/>
      <c r="P182" s="240"/>
      <c r="Q182" s="240"/>
      <c r="R182" s="240"/>
      <c r="S182" s="240"/>
      <c r="T182" s="240"/>
      <c r="U182" s="240"/>
      <c r="V182" s="240"/>
      <c r="W182" s="205"/>
      <c r="X182" s="6"/>
      <c r="Y182" s="7"/>
    </row>
    <row r="183" spans="1:25" ht="38.25" customHeight="1">
      <c r="A183" s="201" t="str">
        <f>IF(C183="", "", IF(ISERROR(MATCH(C183, Sheet2!A:A, 0)), "事務局確認", ""))</f>
        <v/>
      </c>
      <c r="B183" s="204">
        <f t="shared" si="3"/>
        <v>144</v>
      </c>
      <c r="C183" s="237"/>
      <c r="D183" s="238"/>
      <c r="E183" s="238"/>
      <c r="F183" s="238"/>
      <c r="G183" s="238"/>
      <c r="H183" s="238"/>
      <c r="I183" s="238"/>
      <c r="J183" s="238"/>
      <c r="K183" s="238"/>
      <c r="L183" s="239"/>
      <c r="M183" s="240"/>
      <c r="N183" s="240"/>
      <c r="O183" s="240"/>
      <c r="P183" s="240"/>
      <c r="Q183" s="240"/>
      <c r="R183" s="240"/>
      <c r="S183" s="240"/>
      <c r="T183" s="240"/>
      <c r="U183" s="240"/>
      <c r="V183" s="240"/>
      <c r="W183" s="205"/>
      <c r="X183" s="6"/>
      <c r="Y183" s="7"/>
    </row>
    <row r="184" spans="1:25" ht="38.25" customHeight="1">
      <c r="A184" s="201" t="str">
        <f>IF(C184="", "", IF(ISERROR(MATCH(C184, Sheet2!A:A, 0)), "事務局確認", ""))</f>
        <v/>
      </c>
      <c r="B184" s="204">
        <f t="shared" si="3"/>
        <v>145</v>
      </c>
      <c r="C184" s="237"/>
      <c r="D184" s="238"/>
      <c r="E184" s="238"/>
      <c r="F184" s="238"/>
      <c r="G184" s="238"/>
      <c r="H184" s="238"/>
      <c r="I184" s="238"/>
      <c r="J184" s="238"/>
      <c r="K184" s="238"/>
      <c r="L184" s="239"/>
      <c r="M184" s="240"/>
      <c r="N184" s="240"/>
      <c r="O184" s="240"/>
      <c r="P184" s="240"/>
      <c r="Q184" s="240"/>
      <c r="R184" s="240"/>
      <c r="S184" s="240"/>
      <c r="T184" s="240"/>
      <c r="U184" s="240"/>
      <c r="V184" s="240"/>
      <c r="W184" s="205"/>
      <c r="X184" s="6"/>
      <c r="Y184" s="7"/>
    </row>
    <row r="185" spans="1:25" ht="38.25" customHeight="1">
      <c r="A185" s="201" t="str">
        <f>IF(C185="", "", IF(ISERROR(MATCH(C185, Sheet2!A:A, 0)), "事務局確認", ""))</f>
        <v/>
      </c>
      <c r="B185" s="204">
        <f t="shared" si="3"/>
        <v>146</v>
      </c>
      <c r="C185" s="237"/>
      <c r="D185" s="238"/>
      <c r="E185" s="238"/>
      <c r="F185" s="238"/>
      <c r="G185" s="238"/>
      <c r="H185" s="238"/>
      <c r="I185" s="238"/>
      <c r="J185" s="238"/>
      <c r="K185" s="238"/>
      <c r="L185" s="239"/>
      <c r="M185" s="240"/>
      <c r="N185" s="240"/>
      <c r="O185" s="240"/>
      <c r="P185" s="240"/>
      <c r="Q185" s="240"/>
      <c r="R185" s="240"/>
      <c r="S185" s="240"/>
      <c r="T185" s="240"/>
      <c r="U185" s="240"/>
      <c r="V185" s="240"/>
      <c r="W185" s="205"/>
      <c r="X185" s="6"/>
      <c r="Y185" s="7"/>
    </row>
    <row r="186" spans="1:25" ht="38.25" customHeight="1">
      <c r="A186" s="201" t="str">
        <f>IF(C186="", "", IF(ISERROR(MATCH(C186, Sheet2!A:A, 0)), "事務局確認", ""))</f>
        <v/>
      </c>
      <c r="B186" s="204">
        <f t="shared" si="3"/>
        <v>147</v>
      </c>
      <c r="C186" s="237"/>
      <c r="D186" s="238"/>
      <c r="E186" s="238"/>
      <c r="F186" s="238"/>
      <c r="G186" s="238"/>
      <c r="H186" s="238"/>
      <c r="I186" s="238"/>
      <c r="J186" s="238"/>
      <c r="K186" s="238"/>
      <c r="L186" s="239"/>
      <c r="M186" s="240"/>
      <c r="N186" s="240"/>
      <c r="O186" s="240"/>
      <c r="P186" s="240"/>
      <c r="Q186" s="240"/>
      <c r="R186" s="240"/>
      <c r="S186" s="240"/>
      <c r="T186" s="240"/>
      <c r="U186" s="240"/>
      <c r="V186" s="240"/>
      <c r="W186" s="205"/>
      <c r="X186" s="6"/>
      <c r="Y186" s="7"/>
    </row>
    <row r="187" spans="1:25" ht="38.25" customHeight="1">
      <c r="A187" s="201" t="str">
        <f>IF(C187="", "", IF(ISERROR(MATCH(C187, Sheet2!A:A, 0)), "事務局確認", ""))</f>
        <v/>
      </c>
      <c r="B187" s="204">
        <f t="shared" si="3"/>
        <v>148</v>
      </c>
      <c r="C187" s="237"/>
      <c r="D187" s="238"/>
      <c r="E187" s="238"/>
      <c r="F187" s="238"/>
      <c r="G187" s="238"/>
      <c r="H187" s="238"/>
      <c r="I187" s="238"/>
      <c r="J187" s="238"/>
      <c r="K187" s="238"/>
      <c r="L187" s="239"/>
      <c r="M187" s="240"/>
      <c r="N187" s="240"/>
      <c r="O187" s="240"/>
      <c r="P187" s="240"/>
      <c r="Q187" s="240"/>
      <c r="R187" s="240"/>
      <c r="S187" s="240"/>
      <c r="T187" s="240"/>
      <c r="U187" s="240"/>
      <c r="V187" s="240"/>
      <c r="W187" s="205"/>
      <c r="X187" s="6"/>
      <c r="Y187" s="7"/>
    </row>
    <row r="188" spans="1:25" ht="38.25" customHeight="1">
      <c r="A188" s="201" t="str">
        <f>IF(C188="", "", IF(ISERROR(MATCH(C188, Sheet2!A:A, 0)), "事務局確認", ""))</f>
        <v/>
      </c>
      <c r="B188" s="204">
        <f t="shared" si="3"/>
        <v>149</v>
      </c>
      <c r="C188" s="237"/>
      <c r="D188" s="238"/>
      <c r="E188" s="238"/>
      <c r="F188" s="238"/>
      <c r="G188" s="238"/>
      <c r="H188" s="238"/>
      <c r="I188" s="238"/>
      <c r="J188" s="238"/>
      <c r="K188" s="238"/>
      <c r="L188" s="239"/>
      <c r="M188" s="240"/>
      <c r="N188" s="240"/>
      <c r="O188" s="240"/>
      <c r="P188" s="240"/>
      <c r="Q188" s="240"/>
      <c r="R188" s="240"/>
      <c r="S188" s="240"/>
      <c r="T188" s="240"/>
      <c r="U188" s="240"/>
      <c r="V188" s="240"/>
      <c r="W188" s="205"/>
      <c r="X188" s="6"/>
      <c r="Y188" s="7"/>
    </row>
    <row r="189" spans="1:25" ht="38.25" customHeight="1">
      <c r="A189" s="201" t="str">
        <f>IF(C189="", "", IF(ISERROR(MATCH(C189, Sheet2!A:A, 0)), "事務局確認", ""))</f>
        <v/>
      </c>
      <c r="B189" s="204">
        <f t="shared" si="3"/>
        <v>150</v>
      </c>
      <c r="C189" s="237"/>
      <c r="D189" s="238"/>
      <c r="E189" s="238"/>
      <c r="F189" s="238"/>
      <c r="G189" s="238"/>
      <c r="H189" s="238"/>
      <c r="I189" s="238"/>
      <c r="J189" s="238"/>
      <c r="K189" s="238"/>
      <c r="L189" s="239"/>
      <c r="M189" s="240"/>
      <c r="N189" s="240"/>
      <c r="O189" s="240"/>
      <c r="P189" s="240"/>
      <c r="Q189" s="240"/>
      <c r="R189" s="240"/>
      <c r="S189" s="240"/>
      <c r="T189" s="240"/>
      <c r="U189" s="240"/>
      <c r="V189" s="240"/>
      <c r="W189" s="205"/>
      <c r="X189" s="6"/>
      <c r="Y189" s="7"/>
    </row>
    <row r="190" spans="1:25" ht="38.25" customHeight="1">
      <c r="A190" s="201" t="str">
        <f>IF(C190="", "", IF(ISERROR(MATCH(C190, Sheet2!A:A, 0)), "事務局確認", ""))</f>
        <v/>
      </c>
      <c r="B190" s="204">
        <f t="shared" si="3"/>
        <v>151</v>
      </c>
      <c r="C190" s="237"/>
      <c r="D190" s="238"/>
      <c r="E190" s="238"/>
      <c r="F190" s="238"/>
      <c r="G190" s="238"/>
      <c r="H190" s="238"/>
      <c r="I190" s="238"/>
      <c r="J190" s="238"/>
      <c r="K190" s="238"/>
      <c r="L190" s="239"/>
      <c r="M190" s="240"/>
      <c r="N190" s="240"/>
      <c r="O190" s="240"/>
      <c r="P190" s="240"/>
      <c r="Q190" s="240"/>
      <c r="R190" s="240"/>
      <c r="S190" s="240"/>
      <c r="T190" s="240"/>
      <c r="U190" s="240"/>
      <c r="V190" s="240"/>
      <c r="W190" s="205"/>
      <c r="X190" s="6"/>
      <c r="Y190" s="7"/>
    </row>
    <row r="191" spans="1:25" ht="38.25" customHeight="1">
      <c r="A191" s="201" t="str">
        <f>IF(C191="", "", IF(ISERROR(MATCH(C191, Sheet2!A:A, 0)), "事務局確認", ""))</f>
        <v/>
      </c>
      <c r="B191" s="204">
        <f t="shared" si="3"/>
        <v>152</v>
      </c>
      <c r="C191" s="237"/>
      <c r="D191" s="238"/>
      <c r="E191" s="238"/>
      <c r="F191" s="238"/>
      <c r="G191" s="238"/>
      <c r="H191" s="238"/>
      <c r="I191" s="238"/>
      <c r="J191" s="238"/>
      <c r="K191" s="238"/>
      <c r="L191" s="239"/>
      <c r="M191" s="240"/>
      <c r="N191" s="240"/>
      <c r="O191" s="240"/>
      <c r="P191" s="240"/>
      <c r="Q191" s="240"/>
      <c r="R191" s="240"/>
      <c r="S191" s="240"/>
      <c r="T191" s="240"/>
      <c r="U191" s="240"/>
      <c r="V191" s="240"/>
      <c r="W191" s="205"/>
      <c r="X191" s="6"/>
      <c r="Y191" s="7"/>
    </row>
    <row r="192" spans="1:25" ht="38.25" customHeight="1">
      <c r="A192" s="201" t="str">
        <f>IF(C192="", "", IF(ISERROR(MATCH(C192, Sheet2!A:A, 0)), "事務局確認", ""))</f>
        <v/>
      </c>
      <c r="B192" s="204">
        <f t="shared" si="3"/>
        <v>153</v>
      </c>
      <c r="C192" s="237"/>
      <c r="D192" s="238"/>
      <c r="E192" s="238"/>
      <c r="F192" s="238"/>
      <c r="G192" s="238"/>
      <c r="H192" s="238"/>
      <c r="I192" s="238"/>
      <c r="J192" s="238"/>
      <c r="K192" s="238"/>
      <c r="L192" s="239"/>
      <c r="M192" s="240"/>
      <c r="N192" s="240"/>
      <c r="O192" s="240"/>
      <c r="P192" s="240"/>
      <c r="Q192" s="240"/>
      <c r="R192" s="240"/>
      <c r="S192" s="240"/>
      <c r="T192" s="240"/>
      <c r="U192" s="240"/>
      <c r="V192" s="240"/>
      <c r="W192" s="205"/>
      <c r="X192" s="6"/>
      <c r="Y192" s="7"/>
    </row>
    <row r="193" spans="1:25" ht="38.25" customHeight="1">
      <c r="A193" s="201" t="str">
        <f>IF(C193="", "", IF(ISERROR(MATCH(C193, Sheet2!A:A, 0)), "事務局確認", ""))</f>
        <v/>
      </c>
      <c r="B193" s="204">
        <f t="shared" si="3"/>
        <v>154</v>
      </c>
      <c r="C193" s="237"/>
      <c r="D193" s="238"/>
      <c r="E193" s="238"/>
      <c r="F193" s="238"/>
      <c r="G193" s="238"/>
      <c r="H193" s="238"/>
      <c r="I193" s="238"/>
      <c r="J193" s="238"/>
      <c r="K193" s="238"/>
      <c r="L193" s="239"/>
      <c r="M193" s="240"/>
      <c r="N193" s="240"/>
      <c r="O193" s="240"/>
      <c r="P193" s="240"/>
      <c r="Q193" s="240"/>
      <c r="R193" s="240"/>
      <c r="S193" s="240"/>
      <c r="T193" s="240"/>
      <c r="U193" s="240"/>
      <c r="V193" s="240"/>
      <c r="W193" s="205"/>
      <c r="X193" s="6"/>
      <c r="Y193" s="7"/>
    </row>
    <row r="194" spans="1:25" ht="38.25" customHeight="1">
      <c r="A194" s="201" t="str">
        <f>IF(C194="", "", IF(ISERROR(MATCH(C194, Sheet2!A:A, 0)), "事務局確認", ""))</f>
        <v/>
      </c>
      <c r="B194" s="204">
        <f t="shared" si="3"/>
        <v>155</v>
      </c>
      <c r="C194" s="237"/>
      <c r="D194" s="238"/>
      <c r="E194" s="238"/>
      <c r="F194" s="238"/>
      <c r="G194" s="238"/>
      <c r="H194" s="238"/>
      <c r="I194" s="238"/>
      <c r="J194" s="238"/>
      <c r="K194" s="238"/>
      <c r="L194" s="239"/>
      <c r="M194" s="240"/>
      <c r="N194" s="240"/>
      <c r="O194" s="240"/>
      <c r="P194" s="240"/>
      <c r="Q194" s="240"/>
      <c r="R194" s="240"/>
      <c r="S194" s="240"/>
      <c r="T194" s="240"/>
      <c r="U194" s="240"/>
      <c r="V194" s="240"/>
      <c r="W194" s="205"/>
      <c r="X194" s="6"/>
      <c r="Y194" s="7"/>
    </row>
    <row r="195" spans="1:25" ht="38.25" customHeight="1">
      <c r="A195" s="201" t="str">
        <f>IF(C195="", "", IF(ISERROR(MATCH(C195, Sheet2!A:A, 0)), "事務局確認", ""))</f>
        <v/>
      </c>
      <c r="B195" s="204">
        <f t="shared" si="3"/>
        <v>156</v>
      </c>
      <c r="C195" s="237"/>
      <c r="D195" s="238"/>
      <c r="E195" s="238"/>
      <c r="F195" s="238"/>
      <c r="G195" s="238"/>
      <c r="H195" s="238"/>
      <c r="I195" s="238"/>
      <c r="J195" s="238"/>
      <c r="K195" s="238"/>
      <c r="L195" s="239"/>
      <c r="M195" s="240"/>
      <c r="N195" s="240"/>
      <c r="O195" s="240"/>
      <c r="P195" s="240"/>
      <c r="Q195" s="240"/>
      <c r="R195" s="240"/>
      <c r="S195" s="240"/>
      <c r="T195" s="240"/>
      <c r="U195" s="240"/>
      <c r="V195" s="240"/>
      <c r="W195" s="205"/>
      <c r="X195" s="6"/>
      <c r="Y195" s="7"/>
    </row>
    <row r="196" spans="1:25" ht="38.25" customHeight="1">
      <c r="A196" s="201" t="str">
        <f>IF(C196="", "", IF(ISERROR(MATCH(C196, Sheet2!A:A, 0)), "事務局確認", ""))</f>
        <v/>
      </c>
      <c r="B196" s="204">
        <f t="shared" si="3"/>
        <v>157</v>
      </c>
      <c r="C196" s="237"/>
      <c r="D196" s="238"/>
      <c r="E196" s="238"/>
      <c r="F196" s="238"/>
      <c r="G196" s="238"/>
      <c r="H196" s="238"/>
      <c r="I196" s="238"/>
      <c r="J196" s="238"/>
      <c r="K196" s="238"/>
      <c r="L196" s="239"/>
      <c r="M196" s="240"/>
      <c r="N196" s="240"/>
      <c r="O196" s="240"/>
      <c r="P196" s="240"/>
      <c r="Q196" s="240"/>
      <c r="R196" s="240"/>
      <c r="S196" s="240"/>
      <c r="T196" s="240"/>
      <c r="U196" s="240"/>
      <c r="V196" s="240"/>
      <c r="W196" s="205"/>
      <c r="X196" s="6"/>
      <c r="Y196" s="7"/>
    </row>
    <row r="197" spans="1:25" ht="38.25" customHeight="1">
      <c r="A197" s="201" t="str">
        <f>IF(C197="", "", IF(ISERROR(MATCH(C197, Sheet2!A:A, 0)), "事務局確認", ""))</f>
        <v/>
      </c>
      <c r="B197" s="204">
        <f t="shared" si="3"/>
        <v>158</v>
      </c>
      <c r="C197" s="237"/>
      <c r="D197" s="238"/>
      <c r="E197" s="238"/>
      <c r="F197" s="238"/>
      <c r="G197" s="238"/>
      <c r="H197" s="238"/>
      <c r="I197" s="238"/>
      <c r="J197" s="238"/>
      <c r="K197" s="238"/>
      <c r="L197" s="239"/>
      <c r="M197" s="240"/>
      <c r="N197" s="240"/>
      <c r="O197" s="240"/>
      <c r="P197" s="240"/>
      <c r="Q197" s="240"/>
      <c r="R197" s="240"/>
      <c r="S197" s="240"/>
      <c r="T197" s="240"/>
      <c r="U197" s="240"/>
      <c r="V197" s="240"/>
      <c r="W197" s="205"/>
      <c r="X197" s="6"/>
      <c r="Y197" s="7"/>
    </row>
    <row r="198" spans="1:25" ht="38.25" customHeight="1">
      <c r="A198" s="201" t="str">
        <f>IF(C198="", "", IF(ISERROR(MATCH(C198, Sheet2!A:A, 0)), "事務局確認", ""))</f>
        <v/>
      </c>
      <c r="B198" s="204">
        <f t="shared" si="3"/>
        <v>159</v>
      </c>
      <c r="C198" s="237"/>
      <c r="D198" s="238"/>
      <c r="E198" s="238"/>
      <c r="F198" s="238"/>
      <c r="G198" s="238"/>
      <c r="H198" s="238"/>
      <c r="I198" s="238"/>
      <c r="J198" s="238"/>
      <c r="K198" s="238"/>
      <c r="L198" s="239"/>
      <c r="M198" s="240"/>
      <c r="N198" s="240"/>
      <c r="O198" s="240"/>
      <c r="P198" s="240"/>
      <c r="Q198" s="240"/>
      <c r="R198" s="240"/>
      <c r="S198" s="240"/>
      <c r="T198" s="240"/>
      <c r="U198" s="240"/>
      <c r="V198" s="240"/>
      <c r="W198" s="205"/>
      <c r="X198" s="6"/>
      <c r="Y198" s="7"/>
    </row>
    <row r="199" spans="1:25" ht="38.25" customHeight="1">
      <c r="A199" s="201" t="str">
        <f>IF(C199="", "", IF(ISERROR(MATCH(C199, Sheet2!A:A, 0)), "事務局確認", ""))</f>
        <v/>
      </c>
      <c r="B199" s="204">
        <f t="shared" si="3"/>
        <v>160</v>
      </c>
      <c r="C199" s="237"/>
      <c r="D199" s="238"/>
      <c r="E199" s="238"/>
      <c r="F199" s="238"/>
      <c r="G199" s="238"/>
      <c r="H199" s="238"/>
      <c r="I199" s="238"/>
      <c r="J199" s="238"/>
      <c r="K199" s="238"/>
      <c r="L199" s="239"/>
      <c r="M199" s="240"/>
      <c r="N199" s="240"/>
      <c r="O199" s="240"/>
      <c r="P199" s="240"/>
      <c r="Q199" s="240"/>
      <c r="R199" s="240"/>
      <c r="S199" s="240"/>
      <c r="T199" s="240"/>
      <c r="U199" s="240"/>
      <c r="V199" s="240"/>
      <c r="W199" s="205"/>
      <c r="X199" s="6"/>
      <c r="Y199" s="7"/>
    </row>
    <row r="200" spans="1:25" ht="38.25" customHeight="1">
      <c r="A200" s="201" t="str">
        <f>IF(C200="", "", IF(ISERROR(MATCH(C200, Sheet2!A:A, 0)), "事務局確認", ""))</f>
        <v/>
      </c>
      <c r="B200" s="204">
        <f t="shared" si="3"/>
        <v>161</v>
      </c>
      <c r="C200" s="237"/>
      <c r="D200" s="238"/>
      <c r="E200" s="238"/>
      <c r="F200" s="238"/>
      <c r="G200" s="238"/>
      <c r="H200" s="238"/>
      <c r="I200" s="238"/>
      <c r="J200" s="238"/>
      <c r="K200" s="238"/>
      <c r="L200" s="239"/>
      <c r="M200" s="240"/>
      <c r="N200" s="240"/>
      <c r="O200" s="240"/>
      <c r="P200" s="240"/>
      <c r="Q200" s="240"/>
      <c r="R200" s="240"/>
      <c r="S200" s="240"/>
      <c r="T200" s="240"/>
      <c r="U200" s="240"/>
      <c r="V200" s="240"/>
      <c r="W200" s="205"/>
      <c r="X200" s="6"/>
      <c r="Y200" s="7"/>
    </row>
    <row r="201" spans="1:25" ht="38.25" customHeight="1">
      <c r="A201" s="201" t="str">
        <f>IF(C201="", "", IF(ISERROR(MATCH(C201, Sheet2!A:A, 0)), "事務局確認", ""))</f>
        <v/>
      </c>
      <c r="B201" s="204">
        <f t="shared" si="3"/>
        <v>162</v>
      </c>
      <c r="C201" s="237"/>
      <c r="D201" s="238"/>
      <c r="E201" s="238"/>
      <c r="F201" s="238"/>
      <c r="G201" s="238"/>
      <c r="H201" s="238"/>
      <c r="I201" s="238"/>
      <c r="J201" s="238"/>
      <c r="K201" s="238"/>
      <c r="L201" s="239"/>
      <c r="M201" s="240"/>
      <c r="N201" s="240"/>
      <c r="O201" s="240"/>
      <c r="P201" s="240"/>
      <c r="Q201" s="240"/>
      <c r="R201" s="240"/>
      <c r="S201" s="240"/>
      <c r="T201" s="240"/>
      <c r="U201" s="240"/>
      <c r="V201" s="240"/>
      <c r="W201" s="205"/>
      <c r="X201" s="6"/>
      <c r="Y201" s="7"/>
    </row>
    <row r="202" spans="1:25" ht="38.25" customHeight="1">
      <c r="A202" s="201" t="str">
        <f>IF(C202="", "", IF(ISERROR(MATCH(C202, Sheet2!A:A, 0)), "事務局確認", ""))</f>
        <v/>
      </c>
      <c r="B202" s="204">
        <f t="shared" si="3"/>
        <v>163</v>
      </c>
      <c r="C202" s="237"/>
      <c r="D202" s="238"/>
      <c r="E202" s="238"/>
      <c r="F202" s="238"/>
      <c r="G202" s="238"/>
      <c r="H202" s="238"/>
      <c r="I202" s="238"/>
      <c r="J202" s="238"/>
      <c r="K202" s="238"/>
      <c r="L202" s="239"/>
      <c r="M202" s="240"/>
      <c r="N202" s="240"/>
      <c r="O202" s="240"/>
      <c r="P202" s="240"/>
      <c r="Q202" s="240"/>
      <c r="R202" s="240"/>
      <c r="S202" s="240"/>
      <c r="T202" s="240"/>
      <c r="U202" s="240"/>
      <c r="V202" s="240"/>
      <c r="W202" s="205"/>
      <c r="X202" s="6"/>
      <c r="Y202" s="7"/>
    </row>
    <row r="203" spans="1:25" ht="38.25" customHeight="1">
      <c r="A203" s="201" t="str">
        <f>IF(C203="", "", IF(ISERROR(MATCH(C203, Sheet2!A:A, 0)), "事務局確認", ""))</f>
        <v/>
      </c>
      <c r="B203" s="204">
        <f t="shared" si="3"/>
        <v>164</v>
      </c>
      <c r="C203" s="237"/>
      <c r="D203" s="238"/>
      <c r="E203" s="238"/>
      <c r="F203" s="238"/>
      <c r="G203" s="238"/>
      <c r="H203" s="238"/>
      <c r="I203" s="238"/>
      <c r="J203" s="238"/>
      <c r="K203" s="238"/>
      <c r="L203" s="239"/>
      <c r="M203" s="240"/>
      <c r="N203" s="240"/>
      <c r="O203" s="240"/>
      <c r="P203" s="240"/>
      <c r="Q203" s="240"/>
      <c r="R203" s="240"/>
      <c r="S203" s="240"/>
      <c r="T203" s="240"/>
      <c r="U203" s="240"/>
      <c r="V203" s="240"/>
      <c r="W203" s="205"/>
      <c r="X203" s="6"/>
      <c r="Y203" s="7"/>
    </row>
    <row r="204" spans="1:25" ht="38.25" customHeight="1">
      <c r="A204" s="201" t="str">
        <f>IF(C204="", "", IF(ISERROR(MATCH(C204, Sheet2!A:A, 0)), "事務局確認", ""))</f>
        <v/>
      </c>
      <c r="B204" s="204">
        <f t="shared" si="3"/>
        <v>165</v>
      </c>
      <c r="C204" s="237"/>
      <c r="D204" s="238"/>
      <c r="E204" s="238"/>
      <c r="F204" s="238"/>
      <c r="G204" s="238"/>
      <c r="H204" s="238"/>
      <c r="I204" s="238"/>
      <c r="J204" s="238"/>
      <c r="K204" s="238"/>
      <c r="L204" s="239"/>
      <c r="M204" s="240"/>
      <c r="N204" s="240"/>
      <c r="O204" s="240"/>
      <c r="P204" s="240"/>
      <c r="Q204" s="240"/>
      <c r="R204" s="240"/>
      <c r="S204" s="240"/>
      <c r="T204" s="240"/>
      <c r="U204" s="240"/>
      <c r="V204" s="240"/>
      <c r="W204" s="205"/>
      <c r="X204" s="6"/>
      <c r="Y204" s="7"/>
    </row>
    <row r="205" spans="1:25" ht="38.25" customHeight="1">
      <c r="A205" s="201" t="str">
        <f>IF(C205="", "", IF(ISERROR(MATCH(C205, Sheet2!A:A, 0)), "事務局確認", ""))</f>
        <v/>
      </c>
      <c r="B205" s="204">
        <f t="shared" si="3"/>
        <v>166</v>
      </c>
      <c r="C205" s="237"/>
      <c r="D205" s="238"/>
      <c r="E205" s="238"/>
      <c r="F205" s="238"/>
      <c r="G205" s="238"/>
      <c r="H205" s="238"/>
      <c r="I205" s="238"/>
      <c r="J205" s="238"/>
      <c r="K205" s="238"/>
      <c r="L205" s="239"/>
      <c r="M205" s="240"/>
      <c r="N205" s="240"/>
      <c r="O205" s="240"/>
      <c r="P205" s="240"/>
      <c r="Q205" s="240"/>
      <c r="R205" s="240"/>
      <c r="S205" s="240"/>
      <c r="T205" s="240"/>
      <c r="U205" s="240"/>
      <c r="V205" s="240"/>
      <c r="W205" s="205"/>
      <c r="X205" s="6"/>
      <c r="Y205" s="7"/>
    </row>
    <row r="206" spans="1:25" ht="38.25" customHeight="1">
      <c r="A206" s="201" t="str">
        <f>IF(C206="", "", IF(ISERROR(MATCH(C206, Sheet2!A:A, 0)), "事務局確認", ""))</f>
        <v/>
      </c>
      <c r="B206" s="204">
        <f t="shared" si="3"/>
        <v>167</v>
      </c>
      <c r="C206" s="237"/>
      <c r="D206" s="238"/>
      <c r="E206" s="238"/>
      <c r="F206" s="238"/>
      <c r="G206" s="238"/>
      <c r="H206" s="238"/>
      <c r="I206" s="238"/>
      <c r="J206" s="238"/>
      <c r="K206" s="238"/>
      <c r="L206" s="239"/>
      <c r="M206" s="240"/>
      <c r="N206" s="240"/>
      <c r="O206" s="240"/>
      <c r="P206" s="240"/>
      <c r="Q206" s="240"/>
      <c r="R206" s="240"/>
      <c r="S206" s="240"/>
      <c r="T206" s="240"/>
      <c r="U206" s="240"/>
      <c r="V206" s="240"/>
      <c r="W206" s="205"/>
      <c r="X206" s="6"/>
      <c r="Y206" s="7"/>
    </row>
    <row r="207" spans="1:25" ht="38.25" customHeight="1">
      <c r="A207" s="201" t="str">
        <f>IF(C207="", "", IF(ISERROR(MATCH(C207, Sheet2!A:A, 0)), "事務局確認", ""))</f>
        <v/>
      </c>
      <c r="B207" s="204">
        <f t="shared" si="3"/>
        <v>168</v>
      </c>
      <c r="C207" s="237"/>
      <c r="D207" s="238"/>
      <c r="E207" s="238"/>
      <c r="F207" s="238"/>
      <c r="G207" s="238"/>
      <c r="H207" s="238"/>
      <c r="I207" s="238"/>
      <c r="J207" s="238"/>
      <c r="K207" s="238"/>
      <c r="L207" s="239"/>
      <c r="M207" s="240"/>
      <c r="N207" s="240"/>
      <c r="O207" s="240"/>
      <c r="P207" s="240"/>
      <c r="Q207" s="240"/>
      <c r="R207" s="240"/>
      <c r="S207" s="240"/>
      <c r="T207" s="240"/>
      <c r="U207" s="240"/>
      <c r="V207" s="240"/>
      <c r="W207" s="205"/>
      <c r="X207" s="6"/>
      <c r="Y207" s="7"/>
    </row>
    <row r="208" spans="1:25" ht="38.25" customHeight="1">
      <c r="A208" s="201" t="str">
        <f>IF(C208="", "", IF(ISERROR(MATCH(C208, Sheet2!A:A, 0)), "事務局確認", ""))</f>
        <v/>
      </c>
      <c r="B208" s="204">
        <f t="shared" si="3"/>
        <v>169</v>
      </c>
      <c r="C208" s="237"/>
      <c r="D208" s="238"/>
      <c r="E208" s="238"/>
      <c r="F208" s="238"/>
      <c r="G208" s="238"/>
      <c r="H208" s="238"/>
      <c r="I208" s="238"/>
      <c r="J208" s="238"/>
      <c r="K208" s="238"/>
      <c r="L208" s="239"/>
      <c r="M208" s="240"/>
      <c r="N208" s="240"/>
      <c r="O208" s="240"/>
      <c r="P208" s="240"/>
      <c r="Q208" s="240"/>
      <c r="R208" s="240"/>
      <c r="S208" s="240"/>
      <c r="T208" s="240"/>
      <c r="U208" s="240"/>
      <c r="V208" s="240"/>
      <c r="W208" s="205"/>
      <c r="X208" s="6"/>
      <c r="Y208" s="7"/>
    </row>
    <row r="209" spans="1:25" ht="38.25" customHeight="1">
      <c r="A209" s="201" t="str">
        <f>IF(C209="", "", IF(ISERROR(MATCH(C209, Sheet2!A:A, 0)), "事務局確認", ""))</f>
        <v/>
      </c>
      <c r="B209" s="204">
        <f t="shared" si="3"/>
        <v>170</v>
      </c>
      <c r="C209" s="237"/>
      <c r="D209" s="238"/>
      <c r="E209" s="238"/>
      <c r="F209" s="238"/>
      <c r="G209" s="238"/>
      <c r="H209" s="238"/>
      <c r="I209" s="238"/>
      <c r="J209" s="238"/>
      <c r="K209" s="238"/>
      <c r="L209" s="239"/>
      <c r="M209" s="240"/>
      <c r="N209" s="240"/>
      <c r="O209" s="240"/>
      <c r="P209" s="240"/>
      <c r="Q209" s="240"/>
      <c r="R209" s="240"/>
      <c r="S209" s="240"/>
      <c r="T209" s="240"/>
      <c r="U209" s="240"/>
      <c r="V209" s="240"/>
      <c r="W209" s="205"/>
      <c r="X209" s="6"/>
      <c r="Y209" s="7"/>
    </row>
    <row r="210" spans="1:25" ht="38.25" customHeight="1">
      <c r="A210" s="201" t="str">
        <f>IF(C210="", "", IF(ISERROR(MATCH(C210, Sheet2!A:A, 0)), "事務局確認", ""))</f>
        <v/>
      </c>
      <c r="B210" s="204">
        <f t="shared" si="3"/>
        <v>171</v>
      </c>
      <c r="C210" s="237"/>
      <c r="D210" s="238"/>
      <c r="E210" s="238"/>
      <c r="F210" s="238"/>
      <c r="G210" s="238"/>
      <c r="H210" s="238"/>
      <c r="I210" s="238"/>
      <c r="J210" s="238"/>
      <c r="K210" s="238"/>
      <c r="L210" s="239"/>
      <c r="M210" s="240"/>
      <c r="N210" s="240"/>
      <c r="O210" s="240"/>
      <c r="P210" s="240"/>
      <c r="Q210" s="240"/>
      <c r="R210" s="240"/>
      <c r="S210" s="240"/>
      <c r="T210" s="240"/>
      <c r="U210" s="240"/>
      <c r="V210" s="240"/>
      <c r="W210" s="205"/>
      <c r="X210" s="6"/>
      <c r="Y210" s="7"/>
    </row>
    <row r="211" spans="1:25" ht="38.25" customHeight="1">
      <c r="A211" s="201" t="str">
        <f>IF(C211="", "", IF(ISERROR(MATCH(C211, Sheet2!A:A, 0)), "事務局確認", ""))</f>
        <v/>
      </c>
      <c r="B211" s="204">
        <f t="shared" si="3"/>
        <v>172</v>
      </c>
      <c r="C211" s="237"/>
      <c r="D211" s="238"/>
      <c r="E211" s="238"/>
      <c r="F211" s="238"/>
      <c r="G211" s="238"/>
      <c r="H211" s="238"/>
      <c r="I211" s="238"/>
      <c r="J211" s="238"/>
      <c r="K211" s="238"/>
      <c r="L211" s="239"/>
      <c r="M211" s="240"/>
      <c r="N211" s="240"/>
      <c r="O211" s="240"/>
      <c r="P211" s="240"/>
      <c r="Q211" s="240"/>
      <c r="R211" s="240"/>
      <c r="S211" s="240"/>
      <c r="T211" s="240"/>
      <c r="U211" s="240"/>
      <c r="V211" s="240"/>
      <c r="W211" s="205"/>
      <c r="X211" s="6"/>
      <c r="Y211" s="7"/>
    </row>
    <row r="212" spans="1:25" ht="38.25" customHeight="1">
      <c r="A212" s="201" t="str">
        <f>IF(C212="", "", IF(ISERROR(MATCH(C212, Sheet2!A:A, 0)), "事務局確認", ""))</f>
        <v/>
      </c>
      <c r="B212" s="204">
        <f t="shared" si="3"/>
        <v>173</v>
      </c>
      <c r="C212" s="237"/>
      <c r="D212" s="238"/>
      <c r="E212" s="238"/>
      <c r="F212" s="238"/>
      <c r="G212" s="238"/>
      <c r="H212" s="238"/>
      <c r="I212" s="238"/>
      <c r="J212" s="238"/>
      <c r="K212" s="238"/>
      <c r="L212" s="239"/>
      <c r="M212" s="240"/>
      <c r="N212" s="240"/>
      <c r="O212" s="240"/>
      <c r="P212" s="240"/>
      <c r="Q212" s="240"/>
      <c r="R212" s="240"/>
      <c r="S212" s="240"/>
      <c r="T212" s="240"/>
      <c r="U212" s="240"/>
      <c r="V212" s="240"/>
      <c r="W212" s="205"/>
      <c r="X212" s="6"/>
      <c r="Y212" s="7"/>
    </row>
    <row r="213" spans="1:25" ht="38.25" customHeight="1">
      <c r="A213" s="201" t="str">
        <f>IF(C213="", "", IF(ISERROR(MATCH(C213, Sheet2!A:A, 0)), "事務局確認", ""))</f>
        <v/>
      </c>
      <c r="B213" s="204">
        <f t="shared" si="3"/>
        <v>174</v>
      </c>
      <c r="C213" s="237"/>
      <c r="D213" s="238"/>
      <c r="E213" s="238"/>
      <c r="F213" s="238"/>
      <c r="G213" s="238"/>
      <c r="H213" s="238"/>
      <c r="I213" s="238"/>
      <c r="J213" s="238"/>
      <c r="K213" s="238"/>
      <c r="L213" s="239"/>
      <c r="M213" s="240"/>
      <c r="N213" s="240"/>
      <c r="O213" s="240"/>
      <c r="P213" s="240"/>
      <c r="Q213" s="240"/>
      <c r="R213" s="240"/>
      <c r="S213" s="240"/>
      <c r="T213" s="240"/>
      <c r="U213" s="240"/>
      <c r="V213" s="240"/>
      <c r="W213" s="205"/>
      <c r="X213" s="6"/>
      <c r="Y213" s="7"/>
    </row>
    <row r="214" spans="1:25" ht="38.25" customHeight="1">
      <c r="A214" s="201" t="str">
        <f>IF(C214="", "", IF(ISERROR(MATCH(C214, Sheet2!A:A, 0)), "事務局確認", ""))</f>
        <v/>
      </c>
      <c r="B214" s="204">
        <f t="shared" si="3"/>
        <v>175</v>
      </c>
      <c r="C214" s="237"/>
      <c r="D214" s="238"/>
      <c r="E214" s="238"/>
      <c r="F214" s="238"/>
      <c r="G214" s="238"/>
      <c r="H214" s="238"/>
      <c r="I214" s="238"/>
      <c r="J214" s="238"/>
      <c r="K214" s="238"/>
      <c r="L214" s="239"/>
      <c r="M214" s="240"/>
      <c r="N214" s="240"/>
      <c r="O214" s="240"/>
      <c r="P214" s="240"/>
      <c r="Q214" s="240"/>
      <c r="R214" s="240"/>
      <c r="S214" s="240"/>
      <c r="T214" s="240"/>
      <c r="U214" s="240"/>
      <c r="V214" s="240"/>
      <c r="W214" s="205"/>
      <c r="X214" s="6"/>
      <c r="Y214" s="7"/>
    </row>
    <row r="215" spans="1:25" ht="38.25" customHeight="1">
      <c r="A215" s="201" t="str">
        <f>IF(C215="", "", IF(ISERROR(MATCH(C215, Sheet2!A:A, 0)), "事務局確認", ""))</f>
        <v/>
      </c>
      <c r="B215" s="204">
        <f t="shared" si="3"/>
        <v>176</v>
      </c>
      <c r="C215" s="237"/>
      <c r="D215" s="238"/>
      <c r="E215" s="238"/>
      <c r="F215" s="238"/>
      <c r="G215" s="238"/>
      <c r="H215" s="238"/>
      <c r="I215" s="238"/>
      <c r="J215" s="238"/>
      <c r="K215" s="238"/>
      <c r="L215" s="239"/>
      <c r="M215" s="240"/>
      <c r="N215" s="240"/>
      <c r="O215" s="240"/>
      <c r="P215" s="240"/>
      <c r="Q215" s="240"/>
      <c r="R215" s="240"/>
      <c r="S215" s="240"/>
      <c r="T215" s="240"/>
      <c r="U215" s="240"/>
      <c r="V215" s="240"/>
      <c r="W215" s="205"/>
      <c r="X215" s="6"/>
      <c r="Y215" s="7"/>
    </row>
    <row r="216" spans="1:25" ht="38.25" customHeight="1">
      <c r="A216" s="201" t="str">
        <f>IF(C216="", "", IF(ISERROR(MATCH(C216, Sheet2!A:A, 0)), "事務局確認", ""))</f>
        <v/>
      </c>
      <c r="B216" s="204">
        <f t="shared" si="3"/>
        <v>177</v>
      </c>
      <c r="C216" s="237"/>
      <c r="D216" s="238"/>
      <c r="E216" s="238"/>
      <c r="F216" s="238"/>
      <c r="G216" s="238"/>
      <c r="H216" s="238"/>
      <c r="I216" s="238"/>
      <c r="J216" s="238"/>
      <c r="K216" s="238"/>
      <c r="L216" s="239"/>
      <c r="M216" s="240"/>
      <c r="N216" s="240"/>
      <c r="O216" s="240"/>
      <c r="P216" s="240"/>
      <c r="Q216" s="240"/>
      <c r="R216" s="240"/>
      <c r="S216" s="240"/>
      <c r="T216" s="240"/>
      <c r="U216" s="240"/>
      <c r="V216" s="240"/>
      <c r="W216" s="205"/>
      <c r="X216" s="6"/>
      <c r="Y216" s="7"/>
    </row>
    <row r="217" spans="1:25" ht="38.25" customHeight="1">
      <c r="A217" s="201" t="str">
        <f>IF(C217="", "", IF(ISERROR(MATCH(C217, Sheet2!A:A, 0)), "事務局確認", ""))</f>
        <v/>
      </c>
      <c r="B217" s="204">
        <f t="shared" si="3"/>
        <v>178</v>
      </c>
      <c r="C217" s="237"/>
      <c r="D217" s="238"/>
      <c r="E217" s="238"/>
      <c r="F217" s="238"/>
      <c r="G217" s="238"/>
      <c r="H217" s="238"/>
      <c r="I217" s="238"/>
      <c r="J217" s="238"/>
      <c r="K217" s="238"/>
      <c r="L217" s="239"/>
      <c r="M217" s="240"/>
      <c r="N217" s="240"/>
      <c r="O217" s="240"/>
      <c r="P217" s="240"/>
      <c r="Q217" s="240"/>
      <c r="R217" s="240"/>
      <c r="S217" s="240"/>
      <c r="T217" s="240"/>
      <c r="U217" s="240"/>
      <c r="V217" s="240"/>
      <c r="W217" s="205"/>
      <c r="X217" s="6"/>
      <c r="Y217" s="7"/>
    </row>
    <row r="218" spans="1:25" ht="38.25" customHeight="1">
      <c r="A218" s="201" t="str">
        <f>IF(C218="", "", IF(ISERROR(MATCH(C218, Sheet2!A:A, 0)), "事務局確認", ""))</f>
        <v/>
      </c>
      <c r="B218" s="204">
        <f t="shared" si="3"/>
        <v>179</v>
      </c>
      <c r="C218" s="237"/>
      <c r="D218" s="238"/>
      <c r="E218" s="238"/>
      <c r="F218" s="238"/>
      <c r="G218" s="238"/>
      <c r="H218" s="238"/>
      <c r="I218" s="238"/>
      <c r="J218" s="238"/>
      <c r="K218" s="238"/>
      <c r="L218" s="239"/>
      <c r="M218" s="240"/>
      <c r="N218" s="240"/>
      <c r="O218" s="240"/>
      <c r="P218" s="240"/>
      <c r="Q218" s="240"/>
      <c r="R218" s="240"/>
      <c r="S218" s="240"/>
      <c r="T218" s="240"/>
      <c r="U218" s="240"/>
      <c r="V218" s="240"/>
      <c r="W218" s="205"/>
      <c r="X218" s="6"/>
      <c r="Y218" s="7"/>
    </row>
    <row r="219" spans="1:25" ht="38.25" customHeight="1">
      <c r="A219" s="201" t="str">
        <f>IF(C219="", "", IF(ISERROR(MATCH(C219, Sheet2!A:A, 0)), "事務局確認", ""))</f>
        <v/>
      </c>
      <c r="B219" s="204">
        <f t="shared" si="3"/>
        <v>180</v>
      </c>
      <c r="C219" s="237"/>
      <c r="D219" s="238"/>
      <c r="E219" s="238"/>
      <c r="F219" s="238"/>
      <c r="G219" s="238"/>
      <c r="H219" s="238"/>
      <c r="I219" s="238"/>
      <c r="J219" s="238"/>
      <c r="K219" s="238"/>
      <c r="L219" s="239"/>
      <c r="M219" s="240"/>
      <c r="N219" s="240"/>
      <c r="O219" s="240"/>
      <c r="P219" s="240"/>
      <c r="Q219" s="240"/>
      <c r="R219" s="240"/>
      <c r="S219" s="240"/>
      <c r="T219" s="240"/>
      <c r="U219" s="240"/>
      <c r="V219" s="240"/>
      <c r="W219" s="205"/>
      <c r="X219" s="6"/>
      <c r="Y219" s="7"/>
    </row>
    <row r="220" spans="1:25" ht="38.25" customHeight="1">
      <c r="A220" s="201" t="str">
        <f>IF(C220="", "", IF(ISERROR(MATCH(C220, Sheet2!A:A, 0)), "事務局確認", ""))</f>
        <v/>
      </c>
      <c r="B220" s="204">
        <f t="shared" si="3"/>
        <v>181</v>
      </c>
      <c r="C220" s="237"/>
      <c r="D220" s="238"/>
      <c r="E220" s="238"/>
      <c r="F220" s="238"/>
      <c r="G220" s="238"/>
      <c r="H220" s="238"/>
      <c r="I220" s="238"/>
      <c r="J220" s="238"/>
      <c r="K220" s="238"/>
      <c r="L220" s="239"/>
      <c r="M220" s="240"/>
      <c r="N220" s="240"/>
      <c r="O220" s="240"/>
      <c r="P220" s="240"/>
      <c r="Q220" s="240"/>
      <c r="R220" s="240"/>
      <c r="S220" s="240"/>
      <c r="T220" s="240"/>
      <c r="U220" s="240"/>
      <c r="V220" s="240"/>
      <c r="W220" s="205"/>
      <c r="X220" s="6"/>
      <c r="Y220" s="7"/>
    </row>
    <row r="221" spans="1:25" ht="38.25" customHeight="1">
      <c r="A221" s="201" t="str">
        <f>IF(C221="", "", IF(ISERROR(MATCH(C221, Sheet2!A:A, 0)), "事務局確認", ""))</f>
        <v/>
      </c>
      <c r="B221" s="204">
        <f t="shared" si="3"/>
        <v>182</v>
      </c>
      <c r="C221" s="237"/>
      <c r="D221" s="238"/>
      <c r="E221" s="238"/>
      <c r="F221" s="238"/>
      <c r="G221" s="238"/>
      <c r="H221" s="238"/>
      <c r="I221" s="238"/>
      <c r="J221" s="238"/>
      <c r="K221" s="238"/>
      <c r="L221" s="239"/>
      <c r="M221" s="240"/>
      <c r="N221" s="240"/>
      <c r="O221" s="240"/>
      <c r="P221" s="240"/>
      <c r="Q221" s="240"/>
      <c r="R221" s="240"/>
      <c r="S221" s="240"/>
      <c r="T221" s="240"/>
      <c r="U221" s="240"/>
      <c r="V221" s="240"/>
      <c r="W221" s="205"/>
      <c r="X221" s="6"/>
      <c r="Y221" s="7"/>
    </row>
    <row r="222" spans="1:25" ht="38.25" customHeight="1">
      <c r="A222" s="201" t="str">
        <f>IF(C222="", "", IF(ISERROR(MATCH(C222, Sheet2!A:A, 0)), "事務局確認", ""))</f>
        <v/>
      </c>
      <c r="B222" s="204">
        <f t="shared" si="3"/>
        <v>183</v>
      </c>
      <c r="C222" s="237"/>
      <c r="D222" s="238"/>
      <c r="E222" s="238"/>
      <c r="F222" s="238"/>
      <c r="G222" s="238"/>
      <c r="H222" s="238"/>
      <c r="I222" s="238"/>
      <c r="J222" s="238"/>
      <c r="K222" s="238"/>
      <c r="L222" s="239"/>
      <c r="M222" s="240"/>
      <c r="N222" s="240"/>
      <c r="O222" s="240"/>
      <c r="P222" s="240"/>
      <c r="Q222" s="240"/>
      <c r="R222" s="240"/>
      <c r="S222" s="240"/>
      <c r="T222" s="240"/>
      <c r="U222" s="240"/>
      <c r="V222" s="240"/>
      <c r="W222" s="205"/>
      <c r="X222" s="6"/>
      <c r="Y222" s="7"/>
    </row>
    <row r="223" spans="1:25" ht="38.25" customHeight="1">
      <c r="A223" s="201" t="str">
        <f>IF(C223="", "", IF(ISERROR(MATCH(C223, Sheet2!A:A, 0)), "事務局確認", ""))</f>
        <v/>
      </c>
      <c r="B223" s="204">
        <f t="shared" si="3"/>
        <v>184</v>
      </c>
      <c r="C223" s="237"/>
      <c r="D223" s="238"/>
      <c r="E223" s="238"/>
      <c r="F223" s="238"/>
      <c r="G223" s="238"/>
      <c r="H223" s="238"/>
      <c r="I223" s="238"/>
      <c r="J223" s="238"/>
      <c r="K223" s="238"/>
      <c r="L223" s="239"/>
      <c r="M223" s="240"/>
      <c r="N223" s="240"/>
      <c r="O223" s="240"/>
      <c r="P223" s="240"/>
      <c r="Q223" s="240"/>
      <c r="R223" s="240"/>
      <c r="S223" s="240"/>
      <c r="T223" s="240"/>
      <c r="U223" s="240"/>
      <c r="V223" s="240"/>
      <c r="W223" s="205"/>
      <c r="X223" s="6"/>
      <c r="Y223" s="7"/>
    </row>
    <row r="224" spans="1:25" ht="38.25" customHeight="1">
      <c r="A224" s="201" t="str">
        <f>IF(C224="", "", IF(ISERROR(MATCH(C224, Sheet2!A:A, 0)), "事務局確認", ""))</f>
        <v/>
      </c>
      <c r="B224" s="204">
        <f t="shared" si="3"/>
        <v>185</v>
      </c>
      <c r="C224" s="237"/>
      <c r="D224" s="238"/>
      <c r="E224" s="238"/>
      <c r="F224" s="238"/>
      <c r="G224" s="238"/>
      <c r="H224" s="238"/>
      <c r="I224" s="238"/>
      <c r="J224" s="238"/>
      <c r="K224" s="238"/>
      <c r="L224" s="239"/>
      <c r="M224" s="240"/>
      <c r="N224" s="240"/>
      <c r="O224" s="240"/>
      <c r="P224" s="240"/>
      <c r="Q224" s="240"/>
      <c r="R224" s="240"/>
      <c r="S224" s="240"/>
      <c r="T224" s="240"/>
      <c r="U224" s="240"/>
      <c r="V224" s="240"/>
      <c r="W224" s="205"/>
      <c r="X224" s="6"/>
      <c r="Y224" s="7"/>
    </row>
    <row r="225" spans="1:25" ht="38.25" customHeight="1">
      <c r="A225" s="201" t="str">
        <f>IF(C225="", "", IF(ISERROR(MATCH(C225, Sheet2!A:A, 0)), "事務局確認", ""))</f>
        <v/>
      </c>
      <c r="B225" s="204">
        <f t="shared" si="3"/>
        <v>186</v>
      </c>
      <c r="C225" s="237"/>
      <c r="D225" s="238"/>
      <c r="E225" s="238"/>
      <c r="F225" s="238"/>
      <c r="G225" s="238"/>
      <c r="H225" s="238"/>
      <c r="I225" s="238"/>
      <c r="J225" s="238"/>
      <c r="K225" s="238"/>
      <c r="L225" s="239"/>
      <c r="M225" s="240"/>
      <c r="N225" s="240"/>
      <c r="O225" s="240"/>
      <c r="P225" s="240"/>
      <c r="Q225" s="240"/>
      <c r="R225" s="240"/>
      <c r="S225" s="240"/>
      <c r="T225" s="240"/>
      <c r="U225" s="240"/>
      <c r="V225" s="240"/>
      <c r="W225" s="205"/>
      <c r="X225" s="6"/>
      <c r="Y225" s="7"/>
    </row>
    <row r="226" spans="1:25" ht="38.25" customHeight="1">
      <c r="A226" s="201" t="str">
        <f>IF(C226="", "", IF(ISERROR(MATCH(C226, Sheet2!A:A, 0)), "事務局確認", ""))</f>
        <v/>
      </c>
      <c r="B226" s="204">
        <f t="shared" si="3"/>
        <v>187</v>
      </c>
      <c r="C226" s="237"/>
      <c r="D226" s="238"/>
      <c r="E226" s="238"/>
      <c r="F226" s="238"/>
      <c r="G226" s="238"/>
      <c r="H226" s="238"/>
      <c r="I226" s="238"/>
      <c r="J226" s="238"/>
      <c r="K226" s="238"/>
      <c r="L226" s="239"/>
      <c r="M226" s="240"/>
      <c r="N226" s="240"/>
      <c r="O226" s="240"/>
      <c r="P226" s="240"/>
      <c r="Q226" s="240"/>
      <c r="R226" s="240"/>
      <c r="S226" s="240"/>
      <c r="T226" s="240"/>
      <c r="U226" s="240"/>
      <c r="V226" s="240"/>
      <c r="W226" s="205"/>
      <c r="X226" s="6"/>
      <c r="Y226" s="7"/>
    </row>
    <row r="227" spans="1:25" ht="38.25" customHeight="1">
      <c r="A227" s="201" t="str">
        <f>IF(C227="", "", IF(ISERROR(MATCH(C227, Sheet2!A:A, 0)), "事務局確認", ""))</f>
        <v/>
      </c>
      <c r="B227" s="204">
        <f t="shared" si="3"/>
        <v>188</v>
      </c>
      <c r="C227" s="237"/>
      <c r="D227" s="238"/>
      <c r="E227" s="238"/>
      <c r="F227" s="238"/>
      <c r="G227" s="238"/>
      <c r="H227" s="238"/>
      <c r="I227" s="238"/>
      <c r="J227" s="238"/>
      <c r="K227" s="238"/>
      <c r="L227" s="239"/>
      <c r="M227" s="240"/>
      <c r="N227" s="240"/>
      <c r="O227" s="240"/>
      <c r="P227" s="240"/>
      <c r="Q227" s="240"/>
      <c r="R227" s="240"/>
      <c r="S227" s="240"/>
      <c r="T227" s="240"/>
      <c r="U227" s="240"/>
      <c r="V227" s="240"/>
      <c r="W227" s="205"/>
      <c r="X227" s="6"/>
      <c r="Y227" s="7"/>
    </row>
    <row r="228" spans="1:25" ht="38.25" customHeight="1">
      <c r="A228" s="201" t="str">
        <f>IF(C228="", "", IF(ISERROR(MATCH(C228, Sheet2!A:A, 0)), "事務局確認", ""))</f>
        <v/>
      </c>
      <c r="B228" s="204">
        <f t="shared" si="3"/>
        <v>189</v>
      </c>
      <c r="C228" s="237"/>
      <c r="D228" s="238"/>
      <c r="E228" s="238"/>
      <c r="F228" s="238"/>
      <c r="G228" s="238"/>
      <c r="H228" s="238"/>
      <c r="I228" s="238"/>
      <c r="J228" s="238"/>
      <c r="K228" s="238"/>
      <c r="L228" s="239"/>
      <c r="M228" s="240"/>
      <c r="N228" s="240"/>
      <c r="O228" s="240"/>
      <c r="P228" s="240"/>
      <c r="Q228" s="240"/>
      <c r="R228" s="240"/>
      <c r="S228" s="240"/>
      <c r="T228" s="240"/>
      <c r="U228" s="240"/>
      <c r="V228" s="240"/>
      <c r="W228" s="205"/>
      <c r="X228" s="6"/>
      <c r="Y228" s="7"/>
    </row>
    <row r="229" spans="1:25" ht="38.25" customHeight="1">
      <c r="A229" s="201" t="str">
        <f>IF(C229="", "", IF(ISERROR(MATCH(C229, Sheet2!A:A, 0)), "事務局確認", ""))</f>
        <v/>
      </c>
      <c r="B229" s="204">
        <f t="shared" si="3"/>
        <v>190</v>
      </c>
      <c r="C229" s="237"/>
      <c r="D229" s="238"/>
      <c r="E229" s="238"/>
      <c r="F229" s="238"/>
      <c r="G229" s="238"/>
      <c r="H229" s="238"/>
      <c r="I229" s="238"/>
      <c r="J229" s="238"/>
      <c r="K229" s="238"/>
      <c r="L229" s="239"/>
      <c r="M229" s="240"/>
      <c r="N229" s="240"/>
      <c r="O229" s="240"/>
      <c r="P229" s="240"/>
      <c r="Q229" s="240"/>
      <c r="R229" s="240"/>
      <c r="S229" s="240"/>
      <c r="T229" s="240"/>
      <c r="U229" s="240"/>
      <c r="V229" s="240"/>
      <c r="W229" s="205"/>
      <c r="X229" s="6"/>
      <c r="Y229" s="7"/>
    </row>
    <row r="230" spans="1:25" ht="38.25" customHeight="1">
      <c r="A230" s="201" t="str">
        <f>IF(C230="", "", IF(ISERROR(MATCH(C230, Sheet2!A:A, 0)), "事務局確認", ""))</f>
        <v/>
      </c>
      <c r="B230" s="204">
        <f t="shared" si="3"/>
        <v>191</v>
      </c>
      <c r="C230" s="237"/>
      <c r="D230" s="238"/>
      <c r="E230" s="238"/>
      <c r="F230" s="238"/>
      <c r="G230" s="238"/>
      <c r="H230" s="238"/>
      <c r="I230" s="238"/>
      <c r="J230" s="238"/>
      <c r="K230" s="238"/>
      <c r="L230" s="239"/>
      <c r="M230" s="240"/>
      <c r="N230" s="240"/>
      <c r="O230" s="240"/>
      <c r="P230" s="240"/>
      <c r="Q230" s="240"/>
      <c r="R230" s="240"/>
      <c r="S230" s="240"/>
      <c r="T230" s="240"/>
      <c r="U230" s="240"/>
      <c r="V230" s="240"/>
      <c r="W230" s="205"/>
      <c r="X230" s="6"/>
      <c r="Y230" s="7"/>
    </row>
    <row r="231" spans="1:25" ht="38.25" customHeight="1">
      <c r="A231" s="201" t="str">
        <f>IF(C231="", "", IF(ISERROR(MATCH(C231, Sheet2!A:A, 0)), "事務局確認", ""))</f>
        <v/>
      </c>
      <c r="B231" s="204">
        <f t="shared" si="3"/>
        <v>192</v>
      </c>
      <c r="C231" s="237"/>
      <c r="D231" s="238"/>
      <c r="E231" s="238"/>
      <c r="F231" s="238"/>
      <c r="G231" s="238"/>
      <c r="H231" s="238"/>
      <c r="I231" s="238"/>
      <c r="J231" s="238"/>
      <c r="K231" s="238"/>
      <c r="L231" s="239"/>
      <c r="M231" s="240"/>
      <c r="N231" s="240"/>
      <c r="O231" s="240"/>
      <c r="P231" s="240"/>
      <c r="Q231" s="240"/>
      <c r="R231" s="240"/>
      <c r="S231" s="240"/>
      <c r="T231" s="240"/>
      <c r="U231" s="240"/>
      <c r="V231" s="240"/>
      <c r="W231" s="205"/>
      <c r="X231" s="6"/>
      <c r="Y231" s="7"/>
    </row>
    <row r="232" spans="1:25" ht="38.25" customHeight="1">
      <c r="A232" s="201" t="str">
        <f>IF(C232="", "", IF(ISERROR(MATCH(C232, Sheet2!A:A, 0)), "事務局確認", ""))</f>
        <v/>
      </c>
      <c r="B232" s="204">
        <f t="shared" si="3"/>
        <v>193</v>
      </c>
      <c r="C232" s="237"/>
      <c r="D232" s="238"/>
      <c r="E232" s="238"/>
      <c r="F232" s="238"/>
      <c r="G232" s="238"/>
      <c r="H232" s="238"/>
      <c r="I232" s="238"/>
      <c r="J232" s="238"/>
      <c r="K232" s="238"/>
      <c r="L232" s="239"/>
      <c r="M232" s="240"/>
      <c r="N232" s="240"/>
      <c r="O232" s="240"/>
      <c r="P232" s="240"/>
      <c r="Q232" s="240"/>
      <c r="R232" s="240"/>
      <c r="S232" s="240"/>
      <c r="T232" s="240"/>
      <c r="U232" s="240"/>
      <c r="V232" s="240"/>
      <c r="W232" s="205"/>
      <c r="X232" s="6"/>
      <c r="Y232" s="7"/>
    </row>
    <row r="233" spans="1:25" ht="38.25" customHeight="1">
      <c r="A233" s="201" t="str">
        <f>IF(C233="", "", IF(ISERROR(MATCH(C233, Sheet2!A:A, 0)), "事務局確認", ""))</f>
        <v/>
      </c>
      <c r="B233" s="204">
        <f t="shared" si="3"/>
        <v>194</v>
      </c>
      <c r="C233" s="237"/>
      <c r="D233" s="238"/>
      <c r="E233" s="238"/>
      <c r="F233" s="238"/>
      <c r="G233" s="238"/>
      <c r="H233" s="238"/>
      <c r="I233" s="238"/>
      <c r="J233" s="238"/>
      <c r="K233" s="238"/>
      <c r="L233" s="239"/>
      <c r="M233" s="240"/>
      <c r="N233" s="240"/>
      <c r="O233" s="240"/>
      <c r="P233" s="240"/>
      <c r="Q233" s="240"/>
      <c r="R233" s="240"/>
      <c r="S233" s="240"/>
      <c r="T233" s="240"/>
      <c r="U233" s="240"/>
      <c r="V233" s="240"/>
      <c r="W233" s="205"/>
      <c r="X233" s="6"/>
      <c r="Y233" s="7"/>
    </row>
    <row r="234" spans="1:25" ht="38.25" customHeight="1">
      <c r="A234" s="201" t="str">
        <f>IF(C234="", "", IF(ISERROR(MATCH(C234, Sheet2!A:A, 0)), "事務局確認", ""))</f>
        <v/>
      </c>
      <c r="B234" s="204">
        <f t="shared" si="3"/>
        <v>195</v>
      </c>
      <c r="C234" s="237"/>
      <c r="D234" s="238"/>
      <c r="E234" s="238"/>
      <c r="F234" s="238"/>
      <c r="G234" s="238"/>
      <c r="H234" s="238"/>
      <c r="I234" s="238"/>
      <c r="J234" s="238"/>
      <c r="K234" s="238"/>
      <c r="L234" s="239"/>
      <c r="M234" s="240"/>
      <c r="N234" s="240"/>
      <c r="O234" s="240"/>
      <c r="P234" s="240"/>
      <c r="Q234" s="240"/>
      <c r="R234" s="240"/>
      <c r="S234" s="240"/>
      <c r="T234" s="240"/>
      <c r="U234" s="240"/>
      <c r="V234" s="240"/>
      <c r="W234" s="205"/>
      <c r="X234" s="6"/>
      <c r="Y234" s="7"/>
    </row>
    <row r="235" spans="1:25" ht="38.25" customHeight="1">
      <c r="A235" s="201" t="str">
        <f>IF(C235="", "", IF(ISERROR(MATCH(C235, Sheet2!A:A, 0)), "事務局確認", ""))</f>
        <v/>
      </c>
      <c r="B235" s="204">
        <f t="shared" ref="B235:B239" si="4">B234+1</f>
        <v>196</v>
      </c>
      <c r="C235" s="237"/>
      <c r="D235" s="238"/>
      <c r="E235" s="238"/>
      <c r="F235" s="238"/>
      <c r="G235" s="238"/>
      <c r="H235" s="238"/>
      <c r="I235" s="238"/>
      <c r="J235" s="238"/>
      <c r="K235" s="238"/>
      <c r="L235" s="239"/>
      <c r="M235" s="240"/>
      <c r="N235" s="240"/>
      <c r="O235" s="240"/>
      <c r="P235" s="240"/>
      <c r="Q235" s="240"/>
      <c r="R235" s="240"/>
      <c r="S235" s="240"/>
      <c r="T235" s="240"/>
      <c r="U235" s="240"/>
      <c r="V235" s="240"/>
      <c r="W235" s="205"/>
      <c r="X235" s="6"/>
      <c r="Y235" s="7"/>
    </row>
    <row r="236" spans="1:25" ht="38.25" customHeight="1">
      <c r="A236" s="201" t="str">
        <f>IF(C236="", "", IF(ISERROR(MATCH(C236, Sheet2!A:A, 0)), "事務局確認", ""))</f>
        <v/>
      </c>
      <c r="B236" s="204">
        <f t="shared" si="4"/>
        <v>197</v>
      </c>
      <c r="C236" s="237"/>
      <c r="D236" s="238"/>
      <c r="E236" s="238"/>
      <c r="F236" s="238"/>
      <c r="G236" s="238"/>
      <c r="H236" s="238"/>
      <c r="I236" s="238"/>
      <c r="J236" s="238"/>
      <c r="K236" s="238"/>
      <c r="L236" s="239"/>
      <c r="M236" s="240"/>
      <c r="N236" s="240"/>
      <c r="O236" s="240"/>
      <c r="P236" s="240"/>
      <c r="Q236" s="240"/>
      <c r="R236" s="240"/>
      <c r="S236" s="240"/>
      <c r="T236" s="240"/>
      <c r="U236" s="240"/>
      <c r="V236" s="240"/>
      <c r="W236" s="205"/>
      <c r="X236" s="6"/>
      <c r="Y236" s="7"/>
    </row>
    <row r="237" spans="1:25" ht="38.25" customHeight="1">
      <c r="A237" s="201" t="str">
        <f>IF(C237="", "", IF(ISERROR(MATCH(C237, Sheet2!A:A, 0)), "事務局確認", ""))</f>
        <v/>
      </c>
      <c r="B237" s="204">
        <f t="shared" si="4"/>
        <v>198</v>
      </c>
      <c r="C237" s="237"/>
      <c r="D237" s="238"/>
      <c r="E237" s="238"/>
      <c r="F237" s="238"/>
      <c r="G237" s="238"/>
      <c r="H237" s="238"/>
      <c r="I237" s="238"/>
      <c r="J237" s="238"/>
      <c r="K237" s="238"/>
      <c r="L237" s="239"/>
      <c r="M237" s="240"/>
      <c r="N237" s="240"/>
      <c r="O237" s="240"/>
      <c r="P237" s="240"/>
      <c r="Q237" s="240"/>
      <c r="R237" s="240"/>
      <c r="S237" s="240"/>
      <c r="T237" s="240"/>
      <c r="U237" s="240"/>
      <c r="V237" s="240"/>
      <c r="W237" s="205"/>
      <c r="X237" s="6"/>
      <c r="Y237" s="7"/>
    </row>
    <row r="238" spans="1:25" ht="38.25" customHeight="1">
      <c r="A238" s="201" t="str">
        <f>IF(C238="", "", IF(ISERROR(MATCH(C238, Sheet2!A:A, 0)), "事務局確認", ""))</f>
        <v/>
      </c>
      <c r="B238" s="204">
        <f t="shared" si="4"/>
        <v>199</v>
      </c>
      <c r="C238" s="237"/>
      <c r="D238" s="238"/>
      <c r="E238" s="238"/>
      <c r="F238" s="238"/>
      <c r="G238" s="238"/>
      <c r="H238" s="238"/>
      <c r="I238" s="238"/>
      <c r="J238" s="238"/>
      <c r="K238" s="238"/>
      <c r="L238" s="239"/>
      <c r="M238" s="240"/>
      <c r="N238" s="240"/>
      <c r="O238" s="240"/>
      <c r="P238" s="240"/>
      <c r="Q238" s="240"/>
      <c r="R238" s="240"/>
      <c r="S238" s="240"/>
      <c r="T238" s="240"/>
      <c r="U238" s="240"/>
      <c r="V238" s="240"/>
      <c r="W238" s="205"/>
      <c r="X238" s="6"/>
      <c r="Y238" s="7"/>
    </row>
    <row r="239" spans="1:25" ht="38.25" customHeight="1" thickBot="1">
      <c r="A239" s="218" t="str">
        <f>IF(C239="", "", IF(ISERROR(MATCH(C239, Sheet2!A:A, 0)), "事務局確認", ""))</f>
        <v/>
      </c>
      <c r="B239" s="219">
        <f t="shared" si="4"/>
        <v>200</v>
      </c>
      <c r="C239" s="306"/>
      <c r="D239" s="307"/>
      <c r="E239" s="307"/>
      <c r="F239" s="307"/>
      <c r="G239" s="307"/>
      <c r="H239" s="307"/>
      <c r="I239" s="307"/>
      <c r="J239" s="307"/>
      <c r="K239" s="307"/>
      <c r="L239" s="308"/>
      <c r="M239" s="309"/>
      <c r="N239" s="309"/>
      <c r="O239" s="309"/>
      <c r="P239" s="309"/>
      <c r="Q239" s="309"/>
      <c r="R239" s="309"/>
      <c r="S239" s="309"/>
      <c r="T239" s="309"/>
      <c r="U239" s="309"/>
      <c r="V239" s="309"/>
      <c r="W239" s="206"/>
      <c r="X239" s="8"/>
      <c r="Y239" s="9"/>
    </row>
  </sheetData>
  <sheetProtection algorithmName="SHA-512" hashValue="6xt95QYb0pEO3RYRhFg7i+3Hc/HTUnyAgfO/RSzeFA2H7rtjKY0yB8D2hHJ6YrptbIFsYkNGFoQSMD8wYOJ0jQ==" saltValue="T9MarydUPKdjLhfnC3s5PA==" spinCount="100000" sheet="1" formatCells="0" formatColumns="0" formatRows="0" sort="0" autoFilter="0"/>
  <mergeCells count="644">
    <mergeCell ref="C239:L239"/>
    <mergeCell ref="M239:Q239"/>
    <mergeCell ref="R239:V239"/>
    <mergeCell ref="C236:L236"/>
    <mergeCell ref="M236:Q236"/>
    <mergeCell ref="R236:V236"/>
    <mergeCell ref="C237:L237"/>
    <mergeCell ref="M237:Q237"/>
    <mergeCell ref="R237:V237"/>
    <mergeCell ref="C238:L238"/>
    <mergeCell ref="M238:Q238"/>
    <mergeCell ref="R238:V238"/>
    <mergeCell ref="C233:L233"/>
    <mergeCell ref="M233:Q233"/>
    <mergeCell ref="R233:V233"/>
    <mergeCell ref="C234:L234"/>
    <mergeCell ref="M234:Q234"/>
    <mergeCell ref="R234:V234"/>
    <mergeCell ref="C235:L235"/>
    <mergeCell ref="M235:Q235"/>
    <mergeCell ref="R235:V235"/>
    <mergeCell ref="C230:L230"/>
    <mergeCell ref="M230:Q230"/>
    <mergeCell ref="R230:V230"/>
    <mergeCell ref="C231:L231"/>
    <mergeCell ref="M231:Q231"/>
    <mergeCell ref="R231:V231"/>
    <mergeCell ref="C232:L232"/>
    <mergeCell ref="M232:Q232"/>
    <mergeCell ref="R232:V232"/>
    <mergeCell ref="C227:L227"/>
    <mergeCell ref="M227:Q227"/>
    <mergeCell ref="R227:V227"/>
    <mergeCell ref="C228:L228"/>
    <mergeCell ref="M228:Q228"/>
    <mergeCell ref="R228:V228"/>
    <mergeCell ref="C229:L229"/>
    <mergeCell ref="M229:Q229"/>
    <mergeCell ref="R229:V229"/>
    <mergeCell ref="C224:L224"/>
    <mergeCell ref="M224:Q224"/>
    <mergeCell ref="R224:V224"/>
    <mergeCell ref="C225:L225"/>
    <mergeCell ref="M225:Q225"/>
    <mergeCell ref="R225:V225"/>
    <mergeCell ref="C226:L226"/>
    <mergeCell ref="M226:Q226"/>
    <mergeCell ref="R226:V226"/>
    <mergeCell ref="C221:L221"/>
    <mergeCell ref="M221:Q221"/>
    <mergeCell ref="R221:V221"/>
    <mergeCell ref="C222:L222"/>
    <mergeCell ref="M222:Q222"/>
    <mergeCell ref="R222:V222"/>
    <mergeCell ref="C223:L223"/>
    <mergeCell ref="M223:Q223"/>
    <mergeCell ref="R223:V223"/>
    <mergeCell ref="C218:L218"/>
    <mergeCell ref="M218:Q218"/>
    <mergeCell ref="R218:V218"/>
    <mergeCell ref="C219:L219"/>
    <mergeCell ref="M219:Q219"/>
    <mergeCell ref="R219:V219"/>
    <mergeCell ref="C220:L220"/>
    <mergeCell ref="M220:Q220"/>
    <mergeCell ref="R220:V220"/>
    <mergeCell ref="C215:L215"/>
    <mergeCell ref="M215:Q215"/>
    <mergeCell ref="R215:V215"/>
    <mergeCell ref="C216:L216"/>
    <mergeCell ref="M216:Q216"/>
    <mergeCell ref="R216:V216"/>
    <mergeCell ref="C217:L217"/>
    <mergeCell ref="M217:Q217"/>
    <mergeCell ref="R217:V217"/>
    <mergeCell ref="C212:L212"/>
    <mergeCell ref="M212:Q212"/>
    <mergeCell ref="R212:V212"/>
    <mergeCell ref="C213:L213"/>
    <mergeCell ref="M213:Q213"/>
    <mergeCell ref="R213:V213"/>
    <mergeCell ref="C214:L214"/>
    <mergeCell ref="M214:Q214"/>
    <mergeCell ref="R214:V214"/>
    <mergeCell ref="C209:L209"/>
    <mergeCell ref="M209:Q209"/>
    <mergeCell ref="R209:V209"/>
    <mergeCell ref="C210:L210"/>
    <mergeCell ref="M210:Q210"/>
    <mergeCell ref="R210:V210"/>
    <mergeCell ref="C211:L211"/>
    <mergeCell ref="M211:Q211"/>
    <mergeCell ref="R211:V211"/>
    <mergeCell ref="C206:L206"/>
    <mergeCell ref="M206:Q206"/>
    <mergeCell ref="R206:V206"/>
    <mergeCell ref="C207:L207"/>
    <mergeCell ref="M207:Q207"/>
    <mergeCell ref="R207:V207"/>
    <mergeCell ref="C208:L208"/>
    <mergeCell ref="M208:Q208"/>
    <mergeCell ref="R208:V208"/>
    <mergeCell ref="C203:L203"/>
    <mergeCell ref="M203:Q203"/>
    <mergeCell ref="R203:V203"/>
    <mergeCell ref="C204:L204"/>
    <mergeCell ref="M204:Q204"/>
    <mergeCell ref="R204:V204"/>
    <mergeCell ref="C205:L205"/>
    <mergeCell ref="M205:Q205"/>
    <mergeCell ref="R205:V205"/>
    <mergeCell ref="C200:L200"/>
    <mergeCell ref="M200:Q200"/>
    <mergeCell ref="R200:V200"/>
    <mergeCell ref="C201:L201"/>
    <mergeCell ref="M201:Q201"/>
    <mergeCell ref="R201:V201"/>
    <mergeCell ref="C202:L202"/>
    <mergeCell ref="M202:Q202"/>
    <mergeCell ref="R202:V202"/>
    <mergeCell ref="C197:L197"/>
    <mergeCell ref="M197:Q197"/>
    <mergeCell ref="R197:V197"/>
    <mergeCell ref="C198:L198"/>
    <mergeCell ref="M198:Q198"/>
    <mergeCell ref="R198:V198"/>
    <mergeCell ref="C199:L199"/>
    <mergeCell ref="M199:Q199"/>
    <mergeCell ref="R199:V199"/>
    <mergeCell ref="C194:L194"/>
    <mergeCell ref="M194:Q194"/>
    <mergeCell ref="R194:V194"/>
    <mergeCell ref="C195:L195"/>
    <mergeCell ref="M195:Q195"/>
    <mergeCell ref="R195:V195"/>
    <mergeCell ref="C196:L196"/>
    <mergeCell ref="M196:Q196"/>
    <mergeCell ref="R196:V196"/>
    <mergeCell ref="C191:L191"/>
    <mergeCell ref="M191:Q191"/>
    <mergeCell ref="R191:V191"/>
    <mergeCell ref="C192:L192"/>
    <mergeCell ref="M192:Q192"/>
    <mergeCell ref="R192:V192"/>
    <mergeCell ref="C193:L193"/>
    <mergeCell ref="M193:Q193"/>
    <mergeCell ref="R193:V193"/>
    <mergeCell ref="C188:L188"/>
    <mergeCell ref="M188:Q188"/>
    <mergeCell ref="R188:V188"/>
    <mergeCell ref="C189:L189"/>
    <mergeCell ref="M189:Q189"/>
    <mergeCell ref="R189:V189"/>
    <mergeCell ref="C190:L190"/>
    <mergeCell ref="M190:Q190"/>
    <mergeCell ref="R190:V190"/>
    <mergeCell ref="C185:L185"/>
    <mergeCell ref="M185:Q185"/>
    <mergeCell ref="R185:V185"/>
    <mergeCell ref="C186:L186"/>
    <mergeCell ref="M186:Q186"/>
    <mergeCell ref="R186:V186"/>
    <mergeCell ref="C187:L187"/>
    <mergeCell ref="M187:Q187"/>
    <mergeCell ref="R187:V187"/>
    <mergeCell ref="C182:L182"/>
    <mergeCell ref="M182:Q182"/>
    <mergeCell ref="R182:V182"/>
    <mergeCell ref="C183:L183"/>
    <mergeCell ref="M183:Q183"/>
    <mergeCell ref="R183:V183"/>
    <mergeCell ref="C184:L184"/>
    <mergeCell ref="M184:Q184"/>
    <mergeCell ref="R184:V184"/>
    <mergeCell ref="C179:L179"/>
    <mergeCell ref="M179:Q179"/>
    <mergeCell ref="R179:V179"/>
    <mergeCell ref="C180:L180"/>
    <mergeCell ref="M180:Q180"/>
    <mergeCell ref="R180:V180"/>
    <mergeCell ref="C181:L181"/>
    <mergeCell ref="M181:Q181"/>
    <mergeCell ref="R181:V181"/>
    <mergeCell ref="C176:L176"/>
    <mergeCell ref="M176:Q176"/>
    <mergeCell ref="R176:V176"/>
    <mergeCell ref="C177:L177"/>
    <mergeCell ref="M177:Q177"/>
    <mergeCell ref="R177:V177"/>
    <mergeCell ref="C178:L178"/>
    <mergeCell ref="M178:Q178"/>
    <mergeCell ref="R178:V178"/>
    <mergeCell ref="C173:L173"/>
    <mergeCell ref="M173:Q173"/>
    <mergeCell ref="R173:V173"/>
    <mergeCell ref="C174:L174"/>
    <mergeCell ref="M174:Q174"/>
    <mergeCell ref="R174:V174"/>
    <mergeCell ref="C175:L175"/>
    <mergeCell ref="M175:Q175"/>
    <mergeCell ref="R175:V175"/>
    <mergeCell ref="C170:L170"/>
    <mergeCell ref="M170:Q170"/>
    <mergeCell ref="R170:V170"/>
    <mergeCell ref="C171:L171"/>
    <mergeCell ref="M171:Q171"/>
    <mergeCell ref="R171:V171"/>
    <mergeCell ref="C172:L172"/>
    <mergeCell ref="M172:Q172"/>
    <mergeCell ref="R172:V172"/>
    <mergeCell ref="C167:L167"/>
    <mergeCell ref="M167:Q167"/>
    <mergeCell ref="R167:V167"/>
    <mergeCell ref="C168:L168"/>
    <mergeCell ref="M168:Q168"/>
    <mergeCell ref="R168:V168"/>
    <mergeCell ref="C169:L169"/>
    <mergeCell ref="M169:Q169"/>
    <mergeCell ref="R169:V169"/>
    <mergeCell ref="C164:L164"/>
    <mergeCell ref="M164:Q164"/>
    <mergeCell ref="R164:V164"/>
    <mergeCell ref="C165:L165"/>
    <mergeCell ref="M165:Q165"/>
    <mergeCell ref="R165:V165"/>
    <mergeCell ref="C166:L166"/>
    <mergeCell ref="M166:Q166"/>
    <mergeCell ref="R166:V166"/>
    <mergeCell ref="C161:L161"/>
    <mergeCell ref="M161:Q161"/>
    <mergeCell ref="R161:V161"/>
    <mergeCell ref="C162:L162"/>
    <mergeCell ref="M162:Q162"/>
    <mergeCell ref="R162:V162"/>
    <mergeCell ref="C163:L163"/>
    <mergeCell ref="M163:Q163"/>
    <mergeCell ref="R163:V163"/>
    <mergeCell ref="C158:L158"/>
    <mergeCell ref="M158:Q158"/>
    <mergeCell ref="R158:V158"/>
    <mergeCell ref="C159:L159"/>
    <mergeCell ref="M159:Q159"/>
    <mergeCell ref="R159:V159"/>
    <mergeCell ref="C160:L160"/>
    <mergeCell ref="M160:Q160"/>
    <mergeCell ref="R160:V160"/>
    <mergeCell ref="C155:L155"/>
    <mergeCell ref="M155:Q155"/>
    <mergeCell ref="R155:V155"/>
    <mergeCell ref="C156:L156"/>
    <mergeCell ref="M156:Q156"/>
    <mergeCell ref="R156:V156"/>
    <mergeCell ref="C157:L157"/>
    <mergeCell ref="M157:Q157"/>
    <mergeCell ref="R157:V157"/>
    <mergeCell ref="C152:L152"/>
    <mergeCell ref="M152:Q152"/>
    <mergeCell ref="R152:V152"/>
    <mergeCell ref="C153:L153"/>
    <mergeCell ref="M153:Q153"/>
    <mergeCell ref="R153:V153"/>
    <mergeCell ref="C154:L154"/>
    <mergeCell ref="M154:Q154"/>
    <mergeCell ref="R154:V154"/>
    <mergeCell ref="C149:L149"/>
    <mergeCell ref="M149:Q149"/>
    <mergeCell ref="R149:V149"/>
    <mergeCell ref="C150:L150"/>
    <mergeCell ref="M150:Q150"/>
    <mergeCell ref="R150:V150"/>
    <mergeCell ref="C151:L151"/>
    <mergeCell ref="M151:Q151"/>
    <mergeCell ref="R151:V151"/>
    <mergeCell ref="C146:L146"/>
    <mergeCell ref="M146:Q146"/>
    <mergeCell ref="R146:V146"/>
    <mergeCell ref="C147:L147"/>
    <mergeCell ref="M147:Q147"/>
    <mergeCell ref="R147:V147"/>
    <mergeCell ref="C148:L148"/>
    <mergeCell ref="M148:Q148"/>
    <mergeCell ref="R148:V148"/>
    <mergeCell ref="C143:L143"/>
    <mergeCell ref="M143:Q143"/>
    <mergeCell ref="R143:V143"/>
    <mergeCell ref="C144:L144"/>
    <mergeCell ref="M144:Q144"/>
    <mergeCell ref="R144:V144"/>
    <mergeCell ref="C145:L145"/>
    <mergeCell ref="M145:Q145"/>
    <mergeCell ref="R145:V145"/>
    <mergeCell ref="C140:L140"/>
    <mergeCell ref="M140:Q140"/>
    <mergeCell ref="R140:V140"/>
    <mergeCell ref="C141:L141"/>
    <mergeCell ref="M141:Q141"/>
    <mergeCell ref="R141:V141"/>
    <mergeCell ref="C142:L142"/>
    <mergeCell ref="M142:Q142"/>
    <mergeCell ref="R142:V142"/>
    <mergeCell ref="Z18:AL19"/>
    <mergeCell ref="Z20:AL21"/>
    <mergeCell ref="A6:Y6"/>
    <mergeCell ref="C25:L25"/>
    <mergeCell ref="M25:X25"/>
    <mergeCell ref="C26:L26"/>
    <mergeCell ref="M26:X26"/>
    <mergeCell ref="C27:L27"/>
    <mergeCell ref="M27:X27"/>
    <mergeCell ref="C18:L18"/>
    <mergeCell ref="C22:L22"/>
    <mergeCell ref="M22:X22"/>
    <mergeCell ref="C23:L23"/>
    <mergeCell ref="M23:X23"/>
    <mergeCell ref="C24:L24"/>
    <mergeCell ref="Y20:Y21"/>
    <mergeCell ref="Y18:Y19"/>
    <mergeCell ref="B38:B39"/>
    <mergeCell ref="C37:Z37"/>
    <mergeCell ref="R39:V39"/>
    <mergeCell ref="M40:Q40"/>
    <mergeCell ref="R40:V40"/>
    <mergeCell ref="R38:W38"/>
    <mergeCell ref="C40:L40"/>
    <mergeCell ref="Y38:Y39"/>
    <mergeCell ref="C28:L28"/>
    <mergeCell ref="M28:X28"/>
    <mergeCell ref="C30:L30"/>
    <mergeCell ref="M30:X30"/>
    <mergeCell ref="C31:L31"/>
    <mergeCell ref="M31:X31"/>
    <mergeCell ref="B29:L29"/>
    <mergeCell ref="M29:T29"/>
    <mergeCell ref="B30:B33"/>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5:L135"/>
    <mergeCell ref="C136:L136"/>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A38:A39"/>
    <mergeCell ref="A36:A37"/>
    <mergeCell ref="A3:Y3"/>
    <mergeCell ref="A14:Y14"/>
    <mergeCell ref="A4:Y4"/>
    <mergeCell ref="C122:L122"/>
    <mergeCell ref="C123:L123"/>
    <mergeCell ref="C124:L124"/>
    <mergeCell ref="C134:L13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s>
  <phoneticPr fontId="3"/>
  <conditionalFormatting sqref="Y18:Y19">
    <cfRule type="containsText" dxfId="20" priority="4" operator="containsText" text="申請不可">
      <formula>NOT(ISERROR(SEARCH("申請不可",Y18)))</formula>
    </cfRule>
  </conditionalFormatting>
  <conditionalFormatting sqref="Y20:Y21">
    <cfRule type="containsText" dxfId="19" priority="6" operator="containsText" text="未入力項目あり">
      <formula>NOT(ISERROR(SEARCH("未入力項目あり",Y20)))</formula>
    </cfRule>
  </conditionalFormatting>
  <conditionalFormatting sqref="Y22:Y33">
    <cfRule type="containsText" dxfId="18" priority="3" operator="containsText" text="未入力">
      <formula>NOT(ISERROR(SEARCH("未入力",Y22)))</formula>
    </cfRule>
  </conditionalFormatting>
  <conditionalFormatting sqref="Y24">
    <cfRule type="expression" dxfId="17" priority="7">
      <formula>$T24="済"</formula>
    </cfRule>
    <cfRule type="cellIs" dxfId="16" priority="8" operator="equal">
      <formula>"架電必要"</formula>
    </cfRule>
  </conditionalFormatting>
  <conditionalFormatting sqref="Z40">
    <cfRule type="containsText" dxfId="15" priority="5" operator="containsText" text="×">
      <formula>NOT(ISERROR(SEARCH("×",Z40)))</formula>
    </cfRule>
  </conditionalFormatting>
  <dataValidations count="5">
    <dataValidation type="list" allowBlank="1" showInputMessage="1" showErrorMessage="1" sqref="W40:W239" xr:uid="{1D106DCD-C627-41D2-AFF0-5BA04D83EA61}">
      <formula1>INDIRECT(R40)</formula1>
    </dataValidation>
    <dataValidation type="textLength" imeMode="halfAlpha" operator="equal" allowBlank="1" showInputMessage="1" showErrorMessage="1" error="桁数が正しくありません。13桁の法人番号を入力してください。" promptTitle="13桁が不明の場合" prompt="右の「国税庁法人番号公表サイト」で検索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InputMessage="1" showErrorMessage="1" error="桁数が正しくありません。10桁の事業所番号を入力してください。" promptTitle="※不備多※" prompt="10桁の障害福祉サービス等事業所番号を入力してください。" sqref="C40:L239" xr:uid="{9B121409-A707-4245-B250-63D685170B59}">
      <formula1>10</formula1>
    </dataValidation>
    <dataValidation allowBlank="1" showInputMessage="1" showErrorMessage="1" prompt="不備確認の際に連絡が取りやすい番号" sqref="M32:X32" xr:uid="{4A7318CB-895B-4D6B-9DD7-29AD27E542AE}"/>
  </dataValidations>
  <pageMargins left="0.70866141732283472" right="0.70866141732283472" top="0.74803149606299213" bottom="0.74803149606299213" header="0.31496062992125984" footer="0.31496062992125984"/>
  <pageSetup paperSize="9" scale="50" orientation="portrait" r:id="rId1"/>
  <ignoredErrors>
    <ignoredError sqref="Y24"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コピー＆ペースト禁止" prompt="必ずプルダウンから選択してください。" xr:uid="{00000000-0002-0000-0100-000000000000}">
          <x14:formula1>
            <xm:f>【参考】数式用!$A$3:$A$28</xm:f>
          </x14:formula1>
          <xm:sqref>Y40:Y239</xm:sqref>
        </x14:dataValidation>
        <x14:dataValidation type="list" allowBlank="1" showInputMessage="1" showErrorMessage="1" xr:uid="{2157777B-F19A-4AD6-A464-EDBB47E4D224}">
          <x14:formula1>
            <xm:f>【参考】数式用!$C$3:$C$49</xm:f>
          </x14:formula1>
          <xm:sqref>R40:V239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92D050"/>
    <pageSetUpPr fitToPage="1"/>
  </sheetPr>
  <dimension ref="A1:W210"/>
  <sheetViews>
    <sheetView showGridLines="0" zoomScaleNormal="100" zoomScaleSheetLayoutView="80" zoomScalePageLayoutView="70" workbookViewId="0">
      <selection activeCell="AD10" sqref="AD10"/>
    </sheetView>
  </sheetViews>
  <sheetFormatPr defaultColWidth="2.5" defaultRowHeight="13.5"/>
  <cols>
    <col min="1" max="1" width="4" customWidth="1"/>
    <col min="2" max="2" width="16.625" customWidth="1"/>
    <col min="3" max="3" width="20.5" style="65"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4.625" customWidth="1"/>
    <col min="22" max="22" width="4.125" customWidth="1"/>
    <col min="23" max="23" width="5" customWidth="1"/>
  </cols>
  <sheetData>
    <row r="1" spans="1:23" ht="21" customHeight="1" thickBot="1">
      <c r="A1" s="180" t="s">
        <v>1889</v>
      </c>
      <c r="D1" s="64" t="s">
        <v>1863</v>
      </c>
      <c r="H1" s="66"/>
      <c r="I1" s="66"/>
      <c r="J1" s="66"/>
      <c r="K1" s="66"/>
      <c r="T1" s="93" t="s">
        <v>13</v>
      </c>
      <c r="U1" s="94" t="str">
        <f>基本情報入力シート!C18</f>
        <v>兵庫県</v>
      </c>
    </row>
    <row r="2" spans="1:23" ht="21" customHeight="1" thickBot="1">
      <c r="B2" s="64"/>
      <c r="C2" s="67"/>
      <c r="D2" s="64"/>
      <c r="E2" s="64"/>
      <c r="F2" s="64"/>
      <c r="T2" s="84"/>
      <c r="U2" s="84"/>
    </row>
    <row r="3" spans="1:23" ht="27" customHeight="1" thickBot="1">
      <c r="A3" s="310" t="s">
        <v>18</v>
      </c>
      <c r="B3" s="311"/>
      <c r="C3" s="312">
        <f>基本情報入力シート!M23</f>
        <v>0</v>
      </c>
      <c r="D3" s="313"/>
      <c r="E3" s="313"/>
      <c r="F3" s="314"/>
      <c r="G3" s="36" t="s">
        <v>42</v>
      </c>
      <c r="H3" s="342" t="s">
        <v>1887</v>
      </c>
      <c r="I3" s="342"/>
      <c r="J3" s="342"/>
      <c r="K3" s="342"/>
      <c r="L3" s="342"/>
      <c r="M3" s="342"/>
      <c r="N3" s="342"/>
      <c r="O3" s="342"/>
      <c r="P3" s="342"/>
      <c r="Q3" s="342"/>
      <c r="R3" s="342"/>
      <c r="S3" s="342"/>
      <c r="T3" s="342"/>
      <c r="U3" s="342"/>
    </row>
    <row r="4" spans="1:23" ht="21" customHeight="1" thickBot="1">
      <c r="A4" s="63"/>
      <c r="B4" s="63"/>
      <c r="C4" s="69"/>
      <c r="D4" s="70"/>
      <c r="E4" s="70"/>
      <c r="F4" s="70"/>
      <c r="G4" s="12"/>
      <c r="H4" s="342"/>
      <c r="I4" s="342"/>
      <c r="J4" s="342"/>
      <c r="K4" s="342"/>
      <c r="L4" s="342"/>
      <c r="M4" s="342"/>
      <c r="N4" s="342"/>
      <c r="O4" s="342"/>
      <c r="P4" s="342"/>
      <c r="Q4" s="342"/>
      <c r="R4" s="342"/>
      <c r="S4" s="342"/>
      <c r="T4" s="342"/>
      <c r="U4" s="342"/>
    </row>
    <row r="5" spans="1:23" ht="27.75" customHeight="1" thickBot="1">
      <c r="A5" s="315" t="s">
        <v>1864</v>
      </c>
      <c r="B5" s="316"/>
      <c r="C5" s="316"/>
      <c r="D5" s="316"/>
      <c r="E5" s="316"/>
      <c r="F5" s="71">
        <f>IFERROR(SUM(T:T),"")</f>
        <v>0</v>
      </c>
      <c r="G5" s="42"/>
      <c r="H5" s="342"/>
      <c r="I5" s="342"/>
      <c r="J5" s="342"/>
      <c r="K5" s="342"/>
      <c r="L5" s="342"/>
      <c r="M5" s="342"/>
      <c r="N5" s="342"/>
      <c r="O5" s="342"/>
      <c r="P5" s="342"/>
      <c r="Q5" s="342"/>
      <c r="R5" s="342"/>
      <c r="S5" s="342"/>
      <c r="T5" s="342"/>
      <c r="U5" s="342"/>
    </row>
    <row r="6" spans="1:23" ht="27.75" customHeight="1" thickBot="1">
      <c r="A6" s="184"/>
      <c r="B6" s="181" t="s">
        <v>1886</v>
      </c>
      <c r="C6" s="182"/>
      <c r="D6" s="182"/>
      <c r="E6" s="183"/>
      <c r="F6" s="71">
        <f>IFERROR(SUM(U:U),"")</f>
        <v>0</v>
      </c>
      <c r="G6" s="42"/>
      <c r="H6" s="68"/>
      <c r="I6" s="68"/>
      <c r="J6" s="68"/>
      <c r="K6" s="68"/>
      <c r="L6" s="68"/>
      <c r="M6" s="68"/>
      <c r="N6" s="68"/>
      <c r="O6" s="68"/>
      <c r="P6" s="68"/>
      <c r="Q6" s="68"/>
      <c r="R6" s="68"/>
      <c r="S6" s="68"/>
      <c r="T6" s="68"/>
    </row>
    <row r="7" spans="1:23" ht="21" customHeight="1" thickBot="1">
      <c r="T7" s="72"/>
    </row>
    <row r="8" spans="1:23" ht="42.75" customHeight="1" thickBot="1">
      <c r="A8" s="317"/>
      <c r="B8" s="320" t="s">
        <v>1870</v>
      </c>
      <c r="C8" s="320" t="s">
        <v>31</v>
      </c>
      <c r="D8" s="323" t="s">
        <v>35</v>
      </c>
      <c r="E8" s="323"/>
      <c r="F8" s="325" t="s">
        <v>48</v>
      </c>
      <c r="G8" s="325" t="s">
        <v>6</v>
      </c>
      <c r="H8" s="333" t="s">
        <v>104</v>
      </c>
      <c r="I8" s="334"/>
      <c r="J8" s="334"/>
      <c r="K8" s="334"/>
      <c r="L8" s="334"/>
      <c r="M8" s="334"/>
      <c r="N8" s="334"/>
      <c r="O8" s="334"/>
      <c r="P8" s="334"/>
      <c r="Q8" s="334"/>
      <c r="R8" s="334"/>
      <c r="S8" s="335"/>
      <c r="T8" s="330" t="s">
        <v>1865</v>
      </c>
      <c r="U8" s="83"/>
    </row>
    <row r="9" spans="1:23" ht="39" customHeight="1" thickBot="1">
      <c r="A9" s="318"/>
      <c r="B9" s="321"/>
      <c r="C9" s="321"/>
      <c r="D9" s="324"/>
      <c r="E9" s="324"/>
      <c r="F9" s="326"/>
      <c r="G9" s="326"/>
      <c r="H9" s="336"/>
      <c r="I9" s="337"/>
      <c r="J9" s="337"/>
      <c r="K9" s="337"/>
      <c r="L9" s="337"/>
      <c r="M9" s="337"/>
      <c r="N9" s="337"/>
      <c r="O9" s="337"/>
      <c r="P9" s="337"/>
      <c r="Q9" s="337"/>
      <c r="R9" s="337"/>
      <c r="S9" s="338"/>
      <c r="T9" s="331"/>
      <c r="U9" s="328" t="s">
        <v>1888</v>
      </c>
      <c r="W9" s="203" t="str">
        <f>IF(COUNTIF(W11:W210, "×") &gt; 0, "×", "○")</f>
        <v>○</v>
      </c>
    </row>
    <row r="10" spans="1:23" ht="57.75" customHeight="1" thickBot="1">
      <c r="A10" s="319"/>
      <c r="B10" s="322"/>
      <c r="C10" s="322"/>
      <c r="D10" s="82" t="s">
        <v>36</v>
      </c>
      <c r="E10" s="82" t="s">
        <v>37</v>
      </c>
      <c r="F10" s="327"/>
      <c r="G10" s="327"/>
      <c r="H10" s="339"/>
      <c r="I10" s="340"/>
      <c r="J10" s="340"/>
      <c r="K10" s="340"/>
      <c r="L10" s="340"/>
      <c r="M10" s="340"/>
      <c r="N10" s="340"/>
      <c r="O10" s="340"/>
      <c r="P10" s="340"/>
      <c r="Q10" s="340"/>
      <c r="R10" s="340"/>
      <c r="S10" s="341"/>
      <c r="T10" s="332"/>
      <c r="U10" s="329"/>
      <c r="W10" s="202"/>
    </row>
    <row r="11" spans="1:23" ht="36.75" customHeight="1" thickBot="1">
      <c r="A11" s="122">
        <v>1</v>
      </c>
      <c r="B11" s="123" t="str">
        <f>IF(基本情報入力シート!C40="","",基本情報入力シート!C40)</f>
        <v/>
      </c>
      <c r="C11" s="140" t="str">
        <f>IF(基本情報入力シート!M40="","",基本情報入力シート!M40)</f>
        <v/>
      </c>
      <c r="D11" s="141" t="str">
        <f>IF(基本情報入力シート!R40="","",基本情報入力シート!R40)</f>
        <v/>
      </c>
      <c r="E11" s="141" t="str">
        <f>IF(基本情報入力シート!W40="","",基本情報入力シート!W40)</f>
        <v/>
      </c>
      <c r="F11" s="141" t="str">
        <f>IF(基本情報入力シート!X40="","",基本情報入力シート!X40)</f>
        <v/>
      </c>
      <c r="G11" s="153" t="str">
        <f>IF(基本情報入力シート!Y40="","",基本情報入力シート!Y40)</f>
        <v/>
      </c>
      <c r="H11" s="124" t="s">
        <v>8</v>
      </c>
      <c r="I11" s="125">
        <v>6</v>
      </c>
      <c r="J11" s="126" t="s">
        <v>98</v>
      </c>
      <c r="K11" s="220">
        <v>2</v>
      </c>
      <c r="L11" s="127" t="s">
        <v>99</v>
      </c>
      <c r="M11" s="128">
        <v>6</v>
      </c>
      <c r="N11" s="129" t="s">
        <v>98</v>
      </c>
      <c r="O11" s="220">
        <v>5</v>
      </c>
      <c r="P11" s="126" t="s">
        <v>47</v>
      </c>
      <c r="Q11" s="130" t="s">
        <v>11</v>
      </c>
      <c r="R11" s="131">
        <f>IF(O11="","",O11-K11+1)</f>
        <v>4</v>
      </c>
      <c r="S11" s="130" t="s">
        <v>100</v>
      </c>
      <c r="T11" s="223"/>
      <c r="U11" s="224"/>
      <c r="V11" s="75" t="str">
        <f>IFERROR(ROUNDDOWN(ROUND(#REF!*#REF!,0)*#REF!,0)*2,"")</f>
        <v/>
      </c>
      <c r="W11" s="43" t="str">
        <f>IF(T11&lt;U11,"×","○")</f>
        <v>○</v>
      </c>
    </row>
    <row r="12" spans="1:23" ht="36.75" customHeight="1" thickBot="1">
      <c r="A12" s="76">
        <f>A11+1</f>
        <v>2</v>
      </c>
      <c r="B12" s="73" t="str">
        <f>IF(基本情報入力シート!C41="","",基本情報入力シート!C41)</f>
        <v/>
      </c>
      <c r="C12" s="142" t="str">
        <f>IF(基本情報入力シート!M41="","",基本情報入力シート!M41)</f>
        <v/>
      </c>
      <c r="D12" s="143" t="str">
        <f>IF(基本情報入力シート!R41="","",基本情報入力シート!R41)</f>
        <v/>
      </c>
      <c r="E12" s="143" t="str">
        <f>IF(基本情報入力シート!W41="","",基本情報入力シート!W41)</f>
        <v/>
      </c>
      <c r="F12" s="143" t="str">
        <f>IF(基本情報入力シート!X41="","",基本情報入力シート!X41)</f>
        <v/>
      </c>
      <c r="G12" s="154" t="str">
        <f>IF(基本情報入力シート!Y41="","",基本情報入力シート!Y41)</f>
        <v/>
      </c>
      <c r="H12" s="85" t="s">
        <v>8</v>
      </c>
      <c r="I12" s="86">
        <v>6</v>
      </c>
      <c r="J12" s="87" t="s">
        <v>98</v>
      </c>
      <c r="K12" s="221">
        <v>2</v>
      </c>
      <c r="L12" s="88" t="s">
        <v>99</v>
      </c>
      <c r="M12" s="89">
        <v>6</v>
      </c>
      <c r="N12" s="90" t="s">
        <v>98</v>
      </c>
      <c r="O12" s="221">
        <v>5</v>
      </c>
      <c r="P12" s="87" t="s">
        <v>47</v>
      </c>
      <c r="Q12" s="91" t="s">
        <v>11</v>
      </c>
      <c r="R12" s="92">
        <f>IF(O12="","",O12-K12+1)</f>
        <v>4</v>
      </c>
      <c r="S12" s="91" t="s">
        <v>100</v>
      </c>
      <c r="T12" s="225"/>
      <c r="U12" s="226"/>
      <c r="V12" s="75" t="str">
        <f>IFERROR(ROUNDDOWN(ROUND(#REF!*#REF!,0)*#REF!,0)*2,"")</f>
        <v/>
      </c>
      <c r="W12" s="43" t="str">
        <f t="shared" ref="W12:W75" si="0">IF(T12&lt;U12,"×","○")</f>
        <v>○</v>
      </c>
    </row>
    <row r="13" spans="1:23" ht="36.75" customHeight="1" thickBot="1">
      <c r="A13" s="76">
        <f t="shared" ref="A13:A76" si="1">A12+1</f>
        <v>3</v>
      </c>
      <c r="B13" s="73" t="str">
        <f>IF(基本情報入力シート!C42="","",基本情報入力シート!C42)</f>
        <v/>
      </c>
      <c r="C13" s="142" t="str">
        <f>IF(基本情報入力シート!M42="","",基本情報入力シート!M42)</f>
        <v/>
      </c>
      <c r="D13" s="143" t="str">
        <f>IF(基本情報入力シート!R42="","",基本情報入力シート!R42)</f>
        <v/>
      </c>
      <c r="E13" s="143" t="str">
        <f>IF(基本情報入力シート!W42="","",基本情報入力シート!W42)</f>
        <v/>
      </c>
      <c r="F13" s="143" t="str">
        <f>IF(基本情報入力シート!X42="","",基本情報入力シート!X42)</f>
        <v/>
      </c>
      <c r="G13" s="143" t="str">
        <f>IF(基本情報入力シート!Y42="","",基本情報入力シート!Y42)</f>
        <v/>
      </c>
      <c r="H13" s="85" t="s">
        <v>8</v>
      </c>
      <c r="I13" s="86">
        <v>6</v>
      </c>
      <c r="J13" s="87" t="s">
        <v>98</v>
      </c>
      <c r="K13" s="221">
        <v>2</v>
      </c>
      <c r="L13" s="88" t="s">
        <v>99</v>
      </c>
      <c r="M13" s="89">
        <v>6</v>
      </c>
      <c r="N13" s="90" t="s">
        <v>98</v>
      </c>
      <c r="O13" s="221">
        <v>5</v>
      </c>
      <c r="P13" s="87" t="s">
        <v>101</v>
      </c>
      <c r="Q13" s="91" t="s">
        <v>11</v>
      </c>
      <c r="R13" s="92">
        <f t="shared" ref="R13:R76" si="2">IF(O13="","",O13-K13+1)</f>
        <v>4</v>
      </c>
      <c r="S13" s="91" t="s">
        <v>100</v>
      </c>
      <c r="T13" s="225"/>
      <c r="U13" s="226"/>
      <c r="V13" s="75" t="str">
        <f>IFERROR(ROUNDDOWN(ROUND(#REF!*#REF!,0)*#REF!,0)*2,"")</f>
        <v/>
      </c>
      <c r="W13" s="43" t="str">
        <f t="shared" si="0"/>
        <v>○</v>
      </c>
    </row>
    <row r="14" spans="1:23" ht="36.75" customHeight="1" thickBot="1">
      <c r="A14" s="76">
        <f t="shared" si="1"/>
        <v>4</v>
      </c>
      <c r="B14" s="73" t="str">
        <f>IF(基本情報入力シート!C43="","",基本情報入力シート!C43)</f>
        <v/>
      </c>
      <c r="C14" s="74" t="str">
        <f>IF(基本情報入力シート!M43="","",基本情報入力シート!M43)</f>
        <v/>
      </c>
      <c r="D14" s="73" t="str">
        <f>IF(基本情報入力シート!R43="","",基本情報入力シート!R43)</f>
        <v/>
      </c>
      <c r="E14" s="143" t="str">
        <f>IF(基本情報入力シート!W43="","",基本情報入力シート!W43)</f>
        <v/>
      </c>
      <c r="F14" s="143" t="str">
        <f>IF(基本情報入力シート!X43="","",基本情報入力シート!X43)</f>
        <v/>
      </c>
      <c r="G14" s="154" t="str">
        <f>IF(基本情報入力シート!Y43="","",基本情報入力シート!Y43)</f>
        <v/>
      </c>
      <c r="H14" s="85" t="s">
        <v>8</v>
      </c>
      <c r="I14" s="86">
        <v>6</v>
      </c>
      <c r="J14" s="87" t="s">
        <v>98</v>
      </c>
      <c r="K14" s="221">
        <v>2</v>
      </c>
      <c r="L14" s="88" t="s">
        <v>99</v>
      </c>
      <c r="M14" s="89">
        <v>6</v>
      </c>
      <c r="N14" s="90" t="s">
        <v>98</v>
      </c>
      <c r="O14" s="221">
        <v>5</v>
      </c>
      <c r="P14" s="87" t="s">
        <v>101</v>
      </c>
      <c r="Q14" s="91" t="s">
        <v>11</v>
      </c>
      <c r="R14" s="92">
        <f t="shared" si="2"/>
        <v>4</v>
      </c>
      <c r="S14" s="91" t="s">
        <v>100</v>
      </c>
      <c r="T14" s="225"/>
      <c r="U14" s="226"/>
      <c r="V14" s="75" t="str">
        <f>IFERROR(ROUNDDOWN(ROUND(#REF!*#REF!,0)*#REF!,0)*2,"")</f>
        <v/>
      </c>
      <c r="W14" s="43" t="str">
        <f>IF(T14&lt;U14,"×","○")</f>
        <v>○</v>
      </c>
    </row>
    <row r="15" spans="1:23" ht="36.75" customHeight="1" thickBot="1">
      <c r="A15" s="76">
        <f t="shared" si="1"/>
        <v>5</v>
      </c>
      <c r="B15" s="73" t="str">
        <f>IF(基本情報入力シート!C44="","",基本情報入力シート!C44)</f>
        <v/>
      </c>
      <c r="C15" s="74" t="str">
        <f>IF(基本情報入力シート!M44="","",基本情報入力シート!M44)</f>
        <v/>
      </c>
      <c r="D15" s="73" t="str">
        <f>IF(基本情報入力シート!R44="","",基本情報入力シート!R44)</f>
        <v/>
      </c>
      <c r="E15" s="143" t="str">
        <f>IF(基本情報入力シート!W44="","",基本情報入力シート!W44)</f>
        <v/>
      </c>
      <c r="F15" s="143" t="str">
        <f>IF(基本情報入力シート!X44="","",基本情報入力シート!X44)</f>
        <v/>
      </c>
      <c r="G15" s="143" t="str">
        <f>IF(基本情報入力シート!Y44="","",基本情報入力シート!Y44)</f>
        <v/>
      </c>
      <c r="H15" s="85" t="s">
        <v>8</v>
      </c>
      <c r="I15" s="86">
        <v>6</v>
      </c>
      <c r="J15" s="87" t="s">
        <v>98</v>
      </c>
      <c r="K15" s="221">
        <v>2</v>
      </c>
      <c r="L15" s="88" t="s">
        <v>99</v>
      </c>
      <c r="M15" s="89">
        <v>6</v>
      </c>
      <c r="N15" s="90" t="s">
        <v>98</v>
      </c>
      <c r="O15" s="221">
        <v>5</v>
      </c>
      <c r="P15" s="87" t="s">
        <v>101</v>
      </c>
      <c r="Q15" s="91" t="s">
        <v>11</v>
      </c>
      <c r="R15" s="92">
        <f t="shared" si="2"/>
        <v>4</v>
      </c>
      <c r="S15" s="91" t="s">
        <v>100</v>
      </c>
      <c r="T15" s="225"/>
      <c r="U15" s="226"/>
      <c r="V15" s="75" t="str">
        <f>IFERROR(ROUNDDOWN(ROUND(#REF!*#REF!,0)*#REF!,0)*2,"")</f>
        <v/>
      </c>
      <c r="W15" s="43" t="str">
        <f t="shared" si="0"/>
        <v>○</v>
      </c>
    </row>
    <row r="16" spans="1:23" ht="36.75" customHeight="1" thickBot="1">
      <c r="A16" s="76">
        <f t="shared" si="1"/>
        <v>6</v>
      </c>
      <c r="B16" s="73" t="str">
        <f>IF(基本情報入力シート!C45="","",基本情報入力シート!C45)</f>
        <v/>
      </c>
      <c r="C16" s="74" t="str">
        <f>IF(基本情報入力シート!M45="","",基本情報入力シート!M45)</f>
        <v/>
      </c>
      <c r="D16" s="73" t="str">
        <f>IF(基本情報入力シート!R45="","",基本情報入力シート!R45)</f>
        <v/>
      </c>
      <c r="E16" s="143" t="str">
        <f>IF(基本情報入力シート!W45="","",基本情報入力シート!W45)</f>
        <v/>
      </c>
      <c r="F16" s="143" t="str">
        <f>IF(基本情報入力シート!X45="","",基本情報入力シート!X45)</f>
        <v/>
      </c>
      <c r="G16" s="154" t="str">
        <f>IF(基本情報入力シート!Y45="","",基本情報入力シート!Y45)</f>
        <v/>
      </c>
      <c r="H16" s="85" t="s">
        <v>8</v>
      </c>
      <c r="I16" s="86">
        <v>6</v>
      </c>
      <c r="J16" s="87" t="s">
        <v>98</v>
      </c>
      <c r="K16" s="221">
        <v>2</v>
      </c>
      <c r="L16" s="88" t="s">
        <v>99</v>
      </c>
      <c r="M16" s="89">
        <v>6</v>
      </c>
      <c r="N16" s="90" t="s">
        <v>98</v>
      </c>
      <c r="O16" s="221">
        <v>5</v>
      </c>
      <c r="P16" s="87" t="s">
        <v>101</v>
      </c>
      <c r="Q16" s="91" t="s">
        <v>102</v>
      </c>
      <c r="R16" s="92">
        <f t="shared" si="2"/>
        <v>4</v>
      </c>
      <c r="S16" s="91" t="s">
        <v>103</v>
      </c>
      <c r="T16" s="225"/>
      <c r="U16" s="226"/>
      <c r="V16" s="75" t="str">
        <f>IFERROR(ROUNDDOWN(ROUND(#REF!*#REF!,0)*#REF!,0)*2,"")</f>
        <v/>
      </c>
      <c r="W16" s="43" t="str">
        <f t="shared" si="0"/>
        <v>○</v>
      </c>
    </row>
    <row r="17" spans="1:23" ht="36.75" customHeight="1" thickBot="1">
      <c r="A17" s="76">
        <f t="shared" si="1"/>
        <v>7</v>
      </c>
      <c r="B17" s="73" t="str">
        <f>IF(基本情報入力シート!C46="","",基本情報入力シート!C46)</f>
        <v/>
      </c>
      <c r="C17" s="74" t="str">
        <f>IF(基本情報入力シート!M46="","",基本情報入力シート!M46)</f>
        <v/>
      </c>
      <c r="D17" s="73" t="str">
        <f>IF(基本情報入力シート!R46="","",基本情報入力シート!R46)</f>
        <v/>
      </c>
      <c r="E17" s="143" t="str">
        <f>IF(基本情報入力シート!W46="","",基本情報入力シート!W46)</f>
        <v/>
      </c>
      <c r="F17" s="143" t="str">
        <f>IF(基本情報入力シート!X46="","",基本情報入力シート!X46)</f>
        <v/>
      </c>
      <c r="G17" s="143" t="str">
        <f>IF(基本情報入力シート!Y46="","",基本情報入力シート!Y46)</f>
        <v/>
      </c>
      <c r="H17" s="85" t="s">
        <v>8</v>
      </c>
      <c r="I17" s="86">
        <v>6</v>
      </c>
      <c r="J17" s="87" t="s">
        <v>98</v>
      </c>
      <c r="K17" s="221">
        <v>2</v>
      </c>
      <c r="L17" s="88" t="s">
        <v>99</v>
      </c>
      <c r="M17" s="89">
        <v>6</v>
      </c>
      <c r="N17" s="90" t="s">
        <v>98</v>
      </c>
      <c r="O17" s="221">
        <v>5</v>
      </c>
      <c r="P17" s="87" t="s">
        <v>101</v>
      </c>
      <c r="Q17" s="91" t="s">
        <v>11</v>
      </c>
      <c r="R17" s="92">
        <f t="shared" si="2"/>
        <v>4</v>
      </c>
      <c r="S17" s="91" t="s">
        <v>100</v>
      </c>
      <c r="T17" s="225"/>
      <c r="U17" s="226"/>
      <c r="V17" s="75" t="str">
        <f>IFERROR(ROUNDDOWN(ROUND(#REF!*#REF!,0)*#REF!,0)*2,"")</f>
        <v/>
      </c>
      <c r="W17" s="43" t="str">
        <f t="shared" si="0"/>
        <v>○</v>
      </c>
    </row>
    <row r="18" spans="1:23" ht="36.75" customHeight="1" thickBot="1">
      <c r="A18" s="76">
        <f t="shared" si="1"/>
        <v>8</v>
      </c>
      <c r="B18" s="73" t="str">
        <f>IF(基本情報入力シート!C47="","",基本情報入力シート!C47)</f>
        <v/>
      </c>
      <c r="C18" s="74" t="str">
        <f>IF(基本情報入力シート!M47="","",基本情報入力シート!M47)</f>
        <v/>
      </c>
      <c r="D18" s="73" t="str">
        <f>IF(基本情報入力シート!R47="","",基本情報入力シート!R47)</f>
        <v/>
      </c>
      <c r="E18" s="143" t="str">
        <f>IF(基本情報入力シート!W47="","",基本情報入力シート!W47)</f>
        <v/>
      </c>
      <c r="F18" s="143" t="str">
        <f>IF(基本情報入力シート!X47="","",基本情報入力シート!X47)</f>
        <v/>
      </c>
      <c r="G18" s="154" t="str">
        <f>IF(基本情報入力シート!Y47="","",基本情報入力シート!Y47)</f>
        <v/>
      </c>
      <c r="H18" s="85" t="s">
        <v>8</v>
      </c>
      <c r="I18" s="86">
        <v>6</v>
      </c>
      <c r="J18" s="87" t="s">
        <v>98</v>
      </c>
      <c r="K18" s="221">
        <v>2</v>
      </c>
      <c r="L18" s="88" t="s">
        <v>99</v>
      </c>
      <c r="M18" s="89">
        <v>6</v>
      </c>
      <c r="N18" s="90" t="s">
        <v>98</v>
      </c>
      <c r="O18" s="221">
        <v>5</v>
      </c>
      <c r="P18" s="87" t="s">
        <v>101</v>
      </c>
      <c r="Q18" s="91" t="s">
        <v>102</v>
      </c>
      <c r="R18" s="92">
        <f t="shared" si="2"/>
        <v>4</v>
      </c>
      <c r="S18" s="91" t="s">
        <v>103</v>
      </c>
      <c r="T18" s="225"/>
      <c r="U18" s="226"/>
      <c r="V18" s="75" t="str">
        <f>IFERROR(ROUNDDOWN(ROUND(#REF!*#REF!,0)*#REF!,0)*2,"")</f>
        <v/>
      </c>
      <c r="W18" s="43" t="str">
        <f t="shared" si="0"/>
        <v>○</v>
      </c>
    </row>
    <row r="19" spans="1:23" ht="36.75" customHeight="1" thickBot="1">
      <c r="A19" s="76">
        <f t="shared" si="1"/>
        <v>9</v>
      </c>
      <c r="B19" s="73" t="str">
        <f>IF(基本情報入力シート!C48="","",基本情報入力シート!C48)</f>
        <v/>
      </c>
      <c r="C19" s="74" t="str">
        <f>IF(基本情報入力シート!M48="","",基本情報入力シート!M48)</f>
        <v/>
      </c>
      <c r="D19" s="73" t="str">
        <f>IF(基本情報入力シート!R48="","",基本情報入力シート!R48)</f>
        <v/>
      </c>
      <c r="E19" s="143" t="str">
        <f>IF(基本情報入力シート!W48="","",基本情報入力シート!W48)</f>
        <v/>
      </c>
      <c r="F19" s="143" t="str">
        <f>IF(基本情報入力シート!X48="","",基本情報入力シート!X48)</f>
        <v/>
      </c>
      <c r="G19" s="143" t="str">
        <f>IF(基本情報入力シート!Y48="","",基本情報入力シート!Y48)</f>
        <v/>
      </c>
      <c r="H19" s="85" t="s">
        <v>8</v>
      </c>
      <c r="I19" s="86">
        <v>6</v>
      </c>
      <c r="J19" s="87" t="s">
        <v>98</v>
      </c>
      <c r="K19" s="221">
        <v>2</v>
      </c>
      <c r="L19" s="88" t="s">
        <v>99</v>
      </c>
      <c r="M19" s="89">
        <v>6</v>
      </c>
      <c r="N19" s="90" t="s">
        <v>98</v>
      </c>
      <c r="O19" s="221">
        <v>5</v>
      </c>
      <c r="P19" s="87" t="s">
        <v>101</v>
      </c>
      <c r="Q19" s="91" t="s">
        <v>11</v>
      </c>
      <c r="R19" s="92">
        <f t="shared" si="2"/>
        <v>4</v>
      </c>
      <c r="S19" s="91" t="s">
        <v>100</v>
      </c>
      <c r="T19" s="225"/>
      <c r="U19" s="226"/>
      <c r="V19" s="75" t="str">
        <f>IFERROR(ROUNDDOWN(ROUND(#REF!*#REF!,0)*#REF!,0)*2,"")</f>
        <v/>
      </c>
      <c r="W19" s="43" t="str">
        <f t="shared" si="0"/>
        <v>○</v>
      </c>
    </row>
    <row r="20" spans="1:23" ht="36.75" customHeight="1" thickBot="1">
      <c r="A20" s="76">
        <f t="shared" si="1"/>
        <v>10</v>
      </c>
      <c r="B20" s="73" t="str">
        <f>IF(基本情報入力シート!C49="","",基本情報入力シート!C49)</f>
        <v/>
      </c>
      <c r="C20" s="74" t="str">
        <f>IF(基本情報入力シート!M49="","",基本情報入力シート!M49)</f>
        <v/>
      </c>
      <c r="D20" s="73" t="str">
        <f>IF(基本情報入力シート!R49="","",基本情報入力シート!R49)</f>
        <v/>
      </c>
      <c r="E20" s="143" t="str">
        <f>IF(基本情報入力シート!W49="","",基本情報入力シート!W49)</f>
        <v/>
      </c>
      <c r="F20" s="143" t="str">
        <f>IF(基本情報入力シート!X49="","",基本情報入力シート!X49)</f>
        <v/>
      </c>
      <c r="G20" s="154" t="str">
        <f>IF(基本情報入力シート!Y49="","",基本情報入力シート!Y49)</f>
        <v/>
      </c>
      <c r="H20" s="85" t="s">
        <v>8</v>
      </c>
      <c r="I20" s="86">
        <v>6</v>
      </c>
      <c r="J20" s="87" t="s">
        <v>98</v>
      </c>
      <c r="K20" s="221">
        <v>2</v>
      </c>
      <c r="L20" s="88" t="s">
        <v>99</v>
      </c>
      <c r="M20" s="89">
        <v>6</v>
      </c>
      <c r="N20" s="90" t="s">
        <v>98</v>
      </c>
      <c r="O20" s="221">
        <v>5</v>
      </c>
      <c r="P20" s="87" t="s">
        <v>101</v>
      </c>
      <c r="Q20" s="91" t="s">
        <v>102</v>
      </c>
      <c r="R20" s="92">
        <f t="shared" si="2"/>
        <v>4</v>
      </c>
      <c r="S20" s="91" t="s">
        <v>103</v>
      </c>
      <c r="T20" s="225"/>
      <c r="U20" s="226"/>
      <c r="V20" s="75" t="str">
        <f>IFERROR(ROUNDDOWN(ROUND(#REF!*#REF!,0)*#REF!,0)*2,"")</f>
        <v/>
      </c>
      <c r="W20" s="43" t="str">
        <f t="shared" si="0"/>
        <v>○</v>
      </c>
    </row>
    <row r="21" spans="1:23" ht="36.75" customHeight="1" thickBot="1">
      <c r="A21" s="76">
        <f t="shared" si="1"/>
        <v>11</v>
      </c>
      <c r="B21" s="73" t="str">
        <f>IF(基本情報入力シート!C50="","",基本情報入力シート!C50)</f>
        <v/>
      </c>
      <c r="C21" s="74" t="str">
        <f>IF(基本情報入力シート!M50="","",基本情報入力シート!M50)</f>
        <v/>
      </c>
      <c r="D21" s="73" t="str">
        <f>IF(基本情報入力シート!R50="","",基本情報入力シート!R50)</f>
        <v/>
      </c>
      <c r="E21" s="143" t="str">
        <f>IF(基本情報入力シート!W50="","",基本情報入力シート!W50)</f>
        <v/>
      </c>
      <c r="F21" s="143" t="str">
        <f>IF(基本情報入力シート!X50="","",基本情報入力シート!X50)</f>
        <v/>
      </c>
      <c r="G21" s="143" t="str">
        <f>IF(基本情報入力シート!Y50="","",基本情報入力シート!Y50)</f>
        <v/>
      </c>
      <c r="H21" s="85" t="s">
        <v>8</v>
      </c>
      <c r="I21" s="86">
        <v>6</v>
      </c>
      <c r="J21" s="87" t="s">
        <v>98</v>
      </c>
      <c r="K21" s="221">
        <v>2</v>
      </c>
      <c r="L21" s="88" t="s">
        <v>99</v>
      </c>
      <c r="M21" s="89">
        <v>6</v>
      </c>
      <c r="N21" s="90" t="s">
        <v>98</v>
      </c>
      <c r="O21" s="221">
        <v>5</v>
      </c>
      <c r="P21" s="87" t="s">
        <v>101</v>
      </c>
      <c r="Q21" s="91" t="s">
        <v>11</v>
      </c>
      <c r="R21" s="92">
        <f t="shared" si="2"/>
        <v>4</v>
      </c>
      <c r="S21" s="91" t="s">
        <v>100</v>
      </c>
      <c r="T21" s="225"/>
      <c r="U21" s="226"/>
      <c r="V21" s="75" t="str">
        <f>IFERROR(ROUNDDOWN(ROUND(#REF!*#REF!,0)*#REF!,0)*2,"")</f>
        <v/>
      </c>
      <c r="W21" s="43" t="str">
        <f t="shared" si="0"/>
        <v>○</v>
      </c>
    </row>
    <row r="22" spans="1:23" ht="36.75" customHeight="1" thickBot="1">
      <c r="A22" s="76">
        <f t="shared" si="1"/>
        <v>12</v>
      </c>
      <c r="B22" s="73" t="str">
        <f>IF(基本情報入力シート!C51="","",基本情報入力シート!C51)</f>
        <v/>
      </c>
      <c r="C22" s="74" t="str">
        <f>IF(基本情報入力シート!M51="","",基本情報入力シート!M51)</f>
        <v/>
      </c>
      <c r="D22" s="73" t="str">
        <f>IF(基本情報入力シート!R51="","",基本情報入力シート!R51)</f>
        <v/>
      </c>
      <c r="E22" s="143" t="str">
        <f>IF(基本情報入力シート!W51="","",基本情報入力シート!W51)</f>
        <v/>
      </c>
      <c r="F22" s="143" t="str">
        <f>IF(基本情報入力シート!X51="","",基本情報入力シート!X51)</f>
        <v/>
      </c>
      <c r="G22" s="154" t="str">
        <f>IF(基本情報入力シート!Y51="","",基本情報入力シート!Y51)</f>
        <v/>
      </c>
      <c r="H22" s="85" t="s">
        <v>8</v>
      </c>
      <c r="I22" s="86">
        <v>6</v>
      </c>
      <c r="J22" s="87" t="s">
        <v>98</v>
      </c>
      <c r="K22" s="221">
        <v>2</v>
      </c>
      <c r="L22" s="88" t="s">
        <v>99</v>
      </c>
      <c r="M22" s="89">
        <v>6</v>
      </c>
      <c r="N22" s="90" t="s">
        <v>98</v>
      </c>
      <c r="O22" s="221">
        <v>5</v>
      </c>
      <c r="P22" s="87" t="s">
        <v>101</v>
      </c>
      <c r="Q22" s="91" t="s">
        <v>102</v>
      </c>
      <c r="R22" s="92">
        <f t="shared" si="2"/>
        <v>4</v>
      </c>
      <c r="S22" s="91" t="s">
        <v>103</v>
      </c>
      <c r="T22" s="225"/>
      <c r="U22" s="226"/>
      <c r="V22" s="75" t="str">
        <f>IFERROR(ROUNDDOWN(ROUND(#REF!*#REF!,0)*#REF!,0)*2,"")</f>
        <v/>
      </c>
      <c r="W22" s="43" t="str">
        <f t="shared" si="0"/>
        <v>○</v>
      </c>
    </row>
    <row r="23" spans="1:23" ht="36.75" customHeight="1" thickBot="1">
      <c r="A23" s="76">
        <f t="shared" si="1"/>
        <v>13</v>
      </c>
      <c r="B23" s="73" t="str">
        <f>IF(基本情報入力シート!C52="","",基本情報入力シート!C52)</f>
        <v/>
      </c>
      <c r="C23" s="74" t="str">
        <f>IF(基本情報入力シート!M52="","",基本情報入力シート!M52)</f>
        <v/>
      </c>
      <c r="D23" s="73" t="str">
        <f>IF(基本情報入力シート!R52="","",基本情報入力シート!R52)</f>
        <v/>
      </c>
      <c r="E23" s="143" t="str">
        <f>IF(基本情報入力シート!W52="","",基本情報入力シート!W52)</f>
        <v/>
      </c>
      <c r="F23" s="143" t="str">
        <f>IF(基本情報入力シート!X52="","",基本情報入力シート!X52)</f>
        <v/>
      </c>
      <c r="G23" s="143" t="str">
        <f>IF(基本情報入力シート!Y52="","",基本情報入力シート!Y52)</f>
        <v/>
      </c>
      <c r="H23" s="85" t="s">
        <v>8</v>
      </c>
      <c r="I23" s="86">
        <v>6</v>
      </c>
      <c r="J23" s="87" t="s">
        <v>98</v>
      </c>
      <c r="K23" s="221">
        <v>2</v>
      </c>
      <c r="L23" s="88" t="s">
        <v>99</v>
      </c>
      <c r="M23" s="89">
        <v>6</v>
      </c>
      <c r="N23" s="90" t="s">
        <v>98</v>
      </c>
      <c r="O23" s="221">
        <v>5</v>
      </c>
      <c r="P23" s="87" t="s">
        <v>101</v>
      </c>
      <c r="Q23" s="91" t="s">
        <v>11</v>
      </c>
      <c r="R23" s="92">
        <f t="shared" si="2"/>
        <v>4</v>
      </c>
      <c r="S23" s="91" t="s">
        <v>100</v>
      </c>
      <c r="T23" s="225"/>
      <c r="U23" s="226"/>
      <c r="V23" s="75" t="str">
        <f>IFERROR(ROUNDDOWN(ROUND(#REF!*#REF!,0)*#REF!,0)*2,"")</f>
        <v/>
      </c>
      <c r="W23" s="43" t="str">
        <f t="shared" si="0"/>
        <v>○</v>
      </c>
    </row>
    <row r="24" spans="1:23" ht="36.75" customHeight="1" thickBot="1">
      <c r="A24" s="76">
        <f t="shared" si="1"/>
        <v>14</v>
      </c>
      <c r="B24" s="73" t="str">
        <f>IF(基本情報入力シート!C53="","",基本情報入力シート!C53)</f>
        <v/>
      </c>
      <c r="C24" s="74" t="str">
        <f>IF(基本情報入力シート!M53="","",基本情報入力シート!M53)</f>
        <v/>
      </c>
      <c r="D24" s="73" t="str">
        <f>IF(基本情報入力シート!R53="","",基本情報入力シート!R53)</f>
        <v/>
      </c>
      <c r="E24" s="143" t="str">
        <f>IF(基本情報入力シート!W53="","",基本情報入力シート!W53)</f>
        <v/>
      </c>
      <c r="F24" s="143" t="str">
        <f>IF(基本情報入力シート!X53="","",基本情報入力シート!X53)</f>
        <v/>
      </c>
      <c r="G24" s="154" t="str">
        <f>IF(基本情報入力シート!Y53="","",基本情報入力シート!Y53)</f>
        <v/>
      </c>
      <c r="H24" s="85" t="s">
        <v>8</v>
      </c>
      <c r="I24" s="86">
        <v>6</v>
      </c>
      <c r="J24" s="87" t="s">
        <v>98</v>
      </c>
      <c r="K24" s="221">
        <v>2</v>
      </c>
      <c r="L24" s="88" t="s">
        <v>99</v>
      </c>
      <c r="M24" s="89">
        <v>6</v>
      </c>
      <c r="N24" s="90" t="s">
        <v>98</v>
      </c>
      <c r="O24" s="221">
        <v>5</v>
      </c>
      <c r="P24" s="87" t="s">
        <v>101</v>
      </c>
      <c r="Q24" s="91" t="s">
        <v>102</v>
      </c>
      <c r="R24" s="92">
        <f t="shared" si="2"/>
        <v>4</v>
      </c>
      <c r="S24" s="91" t="s">
        <v>103</v>
      </c>
      <c r="T24" s="225"/>
      <c r="U24" s="226"/>
      <c r="V24" s="75" t="str">
        <f>IFERROR(ROUNDDOWN(ROUND(#REF!*#REF!,0)*#REF!,0)*2,"")</f>
        <v/>
      </c>
      <c r="W24" s="43" t="str">
        <f t="shared" si="0"/>
        <v>○</v>
      </c>
    </row>
    <row r="25" spans="1:23" ht="36.75" customHeight="1" thickBot="1">
      <c r="A25" s="76">
        <f t="shared" si="1"/>
        <v>15</v>
      </c>
      <c r="B25" s="73" t="str">
        <f>IF(基本情報入力シート!C54="","",基本情報入力シート!C54)</f>
        <v/>
      </c>
      <c r="C25" s="74" t="str">
        <f>IF(基本情報入力シート!M54="","",基本情報入力シート!M54)</f>
        <v/>
      </c>
      <c r="D25" s="73" t="str">
        <f>IF(基本情報入力シート!R54="","",基本情報入力シート!R54)</f>
        <v/>
      </c>
      <c r="E25" s="143" t="str">
        <f>IF(基本情報入力シート!W54="","",基本情報入力シート!W54)</f>
        <v/>
      </c>
      <c r="F25" s="143" t="str">
        <f>IF(基本情報入力シート!X54="","",基本情報入力シート!X54)</f>
        <v/>
      </c>
      <c r="G25" s="143" t="str">
        <f>IF(基本情報入力シート!Y54="","",基本情報入力シート!Y54)</f>
        <v/>
      </c>
      <c r="H25" s="85" t="s">
        <v>8</v>
      </c>
      <c r="I25" s="86">
        <v>6</v>
      </c>
      <c r="J25" s="87" t="s">
        <v>98</v>
      </c>
      <c r="K25" s="221">
        <v>2</v>
      </c>
      <c r="L25" s="88" t="s">
        <v>99</v>
      </c>
      <c r="M25" s="89">
        <v>6</v>
      </c>
      <c r="N25" s="90" t="s">
        <v>98</v>
      </c>
      <c r="O25" s="221">
        <v>5</v>
      </c>
      <c r="P25" s="87" t="s">
        <v>101</v>
      </c>
      <c r="Q25" s="91" t="s">
        <v>11</v>
      </c>
      <c r="R25" s="92">
        <f t="shared" si="2"/>
        <v>4</v>
      </c>
      <c r="S25" s="91" t="s">
        <v>100</v>
      </c>
      <c r="T25" s="225"/>
      <c r="U25" s="226"/>
      <c r="V25" s="75" t="str">
        <f>IFERROR(ROUNDDOWN(ROUND(#REF!*#REF!,0)*#REF!,0)*2,"")</f>
        <v/>
      </c>
      <c r="W25" s="43" t="str">
        <f t="shared" si="0"/>
        <v>○</v>
      </c>
    </row>
    <row r="26" spans="1:23" ht="36.75" customHeight="1" thickBot="1">
      <c r="A26" s="76">
        <f t="shared" si="1"/>
        <v>16</v>
      </c>
      <c r="B26" s="73" t="str">
        <f>IF(基本情報入力シート!C55="","",基本情報入力シート!C55)</f>
        <v/>
      </c>
      <c r="C26" s="74" t="str">
        <f>IF(基本情報入力シート!M55="","",基本情報入力シート!M55)</f>
        <v/>
      </c>
      <c r="D26" s="73" t="str">
        <f>IF(基本情報入力シート!R55="","",基本情報入力シート!R55)</f>
        <v/>
      </c>
      <c r="E26" s="143" t="str">
        <f>IF(基本情報入力シート!W55="","",基本情報入力シート!W55)</f>
        <v/>
      </c>
      <c r="F26" s="143" t="str">
        <f>IF(基本情報入力シート!X55="","",基本情報入力シート!X55)</f>
        <v/>
      </c>
      <c r="G26" s="154" t="str">
        <f>IF(基本情報入力シート!Y55="","",基本情報入力シート!Y55)</f>
        <v/>
      </c>
      <c r="H26" s="85" t="s">
        <v>8</v>
      </c>
      <c r="I26" s="86">
        <v>6</v>
      </c>
      <c r="J26" s="87" t="s">
        <v>98</v>
      </c>
      <c r="K26" s="221">
        <v>2</v>
      </c>
      <c r="L26" s="88" t="s">
        <v>99</v>
      </c>
      <c r="M26" s="89">
        <v>6</v>
      </c>
      <c r="N26" s="90" t="s">
        <v>98</v>
      </c>
      <c r="O26" s="221">
        <v>5</v>
      </c>
      <c r="P26" s="87" t="s">
        <v>101</v>
      </c>
      <c r="Q26" s="91" t="s">
        <v>102</v>
      </c>
      <c r="R26" s="92">
        <f t="shared" si="2"/>
        <v>4</v>
      </c>
      <c r="S26" s="91" t="s">
        <v>103</v>
      </c>
      <c r="T26" s="225"/>
      <c r="U26" s="226"/>
      <c r="V26" s="75" t="str">
        <f>IFERROR(ROUNDDOWN(ROUND(#REF!*#REF!,0)*#REF!,0)*2,"")</f>
        <v/>
      </c>
      <c r="W26" s="43" t="str">
        <f t="shared" si="0"/>
        <v>○</v>
      </c>
    </row>
    <row r="27" spans="1:23" ht="36.75" customHeight="1" thickBot="1">
      <c r="A27" s="76">
        <f t="shared" si="1"/>
        <v>17</v>
      </c>
      <c r="B27" s="73" t="str">
        <f>IF(基本情報入力シート!C56="","",基本情報入力シート!C56)</f>
        <v/>
      </c>
      <c r="C27" s="74" t="str">
        <f>IF(基本情報入力シート!M56="","",基本情報入力シート!M56)</f>
        <v/>
      </c>
      <c r="D27" s="73" t="str">
        <f>IF(基本情報入力シート!R56="","",基本情報入力シート!R56)</f>
        <v/>
      </c>
      <c r="E27" s="143" t="str">
        <f>IF(基本情報入力シート!W56="","",基本情報入力シート!W56)</f>
        <v/>
      </c>
      <c r="F27" s="143" t="str">
        <f>IF(基本情報入力シート!X56="","",基本情報入力シート!X56)</f>
        <v/>
      </c>
      <c r="G27" s="143" t="str">
        <f>IF(基本情報入力シート!Y56="","",基本情報入力シート!Y56)</f>
        <v/>
      </c>
      <c r="H27" s="85" t="s">
        <v>8</v>
      </c>
      <c r="I27" s="86">
        <v>6</v>
      </c>
      <c r="J27" s="87" t="s">
        <v>98</v>
      </c>
      <c r="K27" s="221">
        <v>2</v>
      </c>
      <c r="L27" s="88" t="s">
        <v>99</v>
      </c>
      <c r="M27" s="89">
        <v>6</v>
      </c>
      <c r="N27" s="90" t="s">
        <v>98</v>
      </c>
      <c r="O27" s="221">
        <v>5</v>
      </c>
      <c r="P27" s="87" t="s">
        <v>101</v>
      </c>
      <c r="Q27" s="91" t="s">
        <v>11</v>
      </c>
      <c r="R27" s="92">
        <f t="shared" si="2"/>
        <v>4</v>
      </c>
      <c r="S27" s="91" t="s">
        <v>100</v>
      </c>
      <c r="T27" s="225"/>
      <c r="U27" s="226"/>
      <c r="V27" s="75" t="str">
        <f>IFERROR(ROUNDDOWN(ROUND(#REF!*#REF!,0)*#REF!,0)*2,"")</f>
        <v/>
      </c>
      <c r="W27" s="43" t="str">
        <f t="shared" si="0"/>
        <v>○</v>
      </c>
    </row>
    <row r="28" spans="1:23" ht="36.75" customHeight="1" thickBot="1">
      <c r="A28" s="76">
        <f t="shared" si="1"/>
        <v>18</v>
      </c>
      <c r="B28" s="73" t="str">
        <f>IF(基本情報入力シート!C57="","",基本情報入力シート!C57)</f>
        <v/>
      </c>
      <c r="C28" s="74" t="str">
        <f>IF(基本情報入力シート!M57="","",基本情報入力シート!M57)</f>
        <v/>
      </c>
      <c r="D28" s="73" t="str">
        <f>IF(基本情報入力シート!R57="","",基本情報入力シート!R57)</f>
        <v/>
      </c>
      <c r="E28" s="143" t="str">
        <f>IF(基本情報入力シート!W57="","",基本情報入力シート!W57)</f>
        <v/>
      </c>
      <c r="F28" s="143" t="str">
        <f>IF(基本情報入力シート!X57="","",基本情報入力シート!X57)</f>
        <v/>
      </c>
      <c r="G28" s="154" t="str">
        <f>IF(基本情報入力シート!Y57="","",基本情報入力シート!Y57)</f>
        <v/>
      </c>
      <c r="H28" s="85" t="s">
        <v>8</v>
      </c>
      <c r="I28" s="86">
        <v>6</v>
      </c>
      <c r="J28" s="87" t="s">
        <v>98</v>
      </c>
      <c r="K28" s="221">
        <v>2</v>
      </c>
      <c r="L28" s="88" t="s">
        <v>99</v>
      </c>
      <c r="M28" s="89">
        <v>6</v>
      </c>
      <c r="N28" s="90" t="s">
        <v>98</v>
      </c>
      <c r="O28" s="221">
        <v>5</v>
      </c>
      <c r="P28" s="87" t="s">
        <v>101</v>
      </c>
      <c r="Q28" s="91" t="s">
        <v>102</v>
      </c>
      <c r="R28" s="92">
        <f t="shared" si="2"/>
        <v>4</v>
      </c>
      <c r="S28" s="91" t="s">
        <v>103</v>
      </c>
      <c r="T28" s="225"/>
      <c r="U28" s="226"/>
      <c r="V28" s="75" t="str">
        <f>IFERROR(ROUNDDOWN(ROUND(#REF!*#REF!,0)*#REF!,0)*2,"")</f>
        <v/>
      </c>
      <c r="W28" s="43" t="str">
        <f t="shared" si="0"/>
        <v>○</v>
      </c>
    </row>
    <row r="29" spans="1:23" ht="36.75" customHeight="1" thickBot="1">
      <c r="A29" s="76">
        <f t="shared" si="1"/>
        <v>19</v>
      </c>
      <c r="B29" s="73" t="str">
        <f>IF(基本情報入力シート!C58="","",基本情報入力シート!C58)</f>
        <v/>
      </c>
      <c r="C29" s="74" t="str">
        <f>IF(基本情報入力シート!M58="","",基本情報入力シート!M58)</f>
        <v/>
      </c>
      <c r="D29" s="73" t="str">
        <f>IF(基本情報入力シート!R58="","",基本情報入力シート!R58)</f>
        <v/>
      </c>
      <c r="E29" s="143" t="str">
        <f>IF(基本情報入力シート!W58="","",基本情報入力シート!W58)</f>
        <v/>
      </c>
      <c r="F29" s="143" t="str">
        <f>IF(基本情報入力シート!X58="","",基本情報入力シート!X58)</f>
        <v/>
      </c>
      <c r="G29" s="143" t="str">
        <f>IF(基本情報入力シート!Y58="","",基本情報入力シート!Y58)</f>
        <v/>
      </c>
      <c r="H29" s="85" t="s">
        <v>8</v>
      </c>
      <c r="I29" s="86">
        <v>6</v>
      </c>
      <c r="J29" s="87" t="s">
        <v>98</v>
      </c>
      <c r="K29" s="221">
        <v>2</v>
      </c>
      <c r="L29" s="88" t="s">
        <v>99</v>
      </c>
      <c r="M29" s="89">
        <v>6</v>
      </c>
      <c r="N29" s="90" t="s">
        <v>98</v>
      </c>
      <c r="O29" s="221">
        <v>5</v>
      </c>
      <c r="P29" s="87" t="s">
        <v>101</v>
      </c>
      <c r="Q29" s="91" t="s">
        <v>11</v>
      </c>
      <c r="R29" s="92">
        <f t="shared" si="2"/>
        <v>4</v>
      </c>
      <c r="S29" s="91" t="s">
        <v>100</v>
      </c>
      <c r="T29" s="225"/>
      <c r="U29" s="226"/>
      <c r="V29" s="75" t="str">
        <f>IFERROR(ROUNDDOWN(ROUND(#REF!*#REF!,0)*#REF!,0)*2,"")</f>
        <v/>
      </c>
      <c r="W29" s="43" t="str">
        <f t="shared" si="0"/>
        <v>○</v>
      </c>
    </row>
    <row r="30" spans="1:23" ht="36.75" customHeight="1" thickBot="1">
      <c r="A30" s="76">
        <f t="shared" si="1"/>
        <v>20</v>
      </c>
      <c r="B30" s="73" t="str">
        <f>IF(基本情報入力シート!C59="","",基本情報入力シート!C59)</f>
        <v/>
      </c>
      <c r="C30" s="74" t="str">
        <f>IF(基本情報入力シート!M59="","",基本情報入力シート!M59)</f>
        <v/>
      </c>
      <c r="D30" s="73" t="str">
        <f>IF(基本情報入力シート!R59="","",基本情報入力シート!R59)</f>
        <v/>
      </c>
      <c r="E30" s="143" t="str">
        <f>IF(基本情報入力シート!W59="","",基本情報入力シート!W59)</f>
        <v/>
      </c>
      <c r="F30" s="143" t="str">
        <f>IF(基本情報入力シート!X59="","",基本情報入力シート!X59)</f>
        <v/>
      </c>
      <c r="G30" s="154" t="str">
        <f>IF(基本情報入力シート!Y59="","",基本情報入力シート!Y59)</f>
        <v/>
      </c>
      <c r="H30" s="85" t="s">
        <v>8</v>
      </c>
      <c r="I30" s="86">
        <v>6</v>
      </c>
      <c r="J30" s="87" t="s">
        <v>98</v>
      </c>
      <c r="K30" s="221">
        <v>2</v>
      </c>
      <c r="L30" s="88" t="s">
        <v>99</v>
      </c>
      <c r="M30" s="89">
        <v>6</v>
      </c>
      <c r="N30" s="90" t="s">
        <v>98</v>
      </c>
      <c r="O30" s="221">
        <v>5</v>
      </c>
      <c r="P30" s="87" t="s">
        <v>101</v>
      </c>
      <c r="Q30" s="91" t="s">
        <v>102</v>
      </c>
      <c r="R30" s="92">
        <f t="shared" si="2"/>
        <v>4</v>
      </c>
      <c r="S30" s="91" t="s">
        <v>103</v>
      </c>
      <c r="T30" s="225"/>
      <c r="U30" s="226"/>
      <c r="V30" s="75" t="str">
        <f>IFERROR(ROUNDDOWN(ROUND(#REF!*#REF!,0)*#REF!,0)*2,"")</f>
        <v/>
      </c>
      <c r="W30" s="43" t="str">
        <f t="shared" si="0"/>
        <v>○</v>
      </c>
    </row>
    <row r="31" spans="1:23" ht="36.75" customHeight="1" thickBot="1">
      <c r="A31" s="76">
        <f t="shared" si="1"/>
        <v>21</v>
      </c>
      <c r="B31" s="73" t="str">
        <f>IF(基本情報入力シート!C60="","",基本情報入力シート!C60)</f>
        <v/>
      </c>
      <c r="C31" s="74" t="str">
        <f>IF(基本情報入力シート!M60="","",基本情報入力シート!M60)</f>
        <v/>
      </c>
      <c r="D31" s="73" t="str">
        <f>IF(基本情報入力シート!R60="","",基本情報入力シート!R60)</f>
        <v/>
      </c>
      <c r="E31" s="143" t="str">
        <f>IF(基本情報入力シート!W60="","",基本情報入力シート!W60)</f>
        <v/>
      </c>
      <c r="F31" s="143" t="str">
        <f>IF(基本情報入力シート!X60="","",基本情報入力シート!X60)</f>
        <v/>
      </c>
      <c r="G31" s="143" t="str">
        <f>IF(基本情報入力シート!Y60="","",基本情報入力シート!Y60)</f>
        <v/>
      </c>
      <c r="H31" s="85" t="s">
        <v>8</v>
      </c>
      <c r="I31" s="86">
        <v>6</v>
      </c>
      <c r="J31" s="87" t="s">
        <v>98</v>
      </c>
      <c r="K31" s="221">
        <v>2</v>
      </c>
      <c r="L31" s="88" t="s">
        <v>99</v>
      </c>
      <c r="M31" s="89">
        <v>6</v>
      </c>
      <c r="N31" s="90" t="s">
        <v>98</v>
      </c>
      <c r="O31" s="221">
        <v>5</v>
      </c>
      <c r="P31" s="87" t="s">
        <v>101</v>
      </c>
      <c r="Q31" s="91" t="s">
        <v>11</v>
      </c>
      <c r="R31" s="92">
        <f t="shared" si="2"/>
        <v>4</v>
      </c>
      <c r="S31" s="91" t="s">
        <v>100</v>
      </c>
      <c r="T31" s="225"/>
      <c r="U31" s="226"/>
      <c r="V31" s="75" t="str">
        <f>IFERROR(ROUNDDOWN(ROUND(#REF!*#REF!,0)*#REF!,0)*2,"")</f>
        <v/>
      </c>
      <c r="W31" s="43" t="str">
        <f t="shared" si="0"/>
        <v>○</v>
      </c>
    </row>
    <row r="32" spans="1:23" ht="36.75" customHeight="1" thickBot="1">
      <c r="A32" s="76">
        <f t="shared" si="1"/>
        <v>22</v>
      </c>
      <c r="B32" s="73" t="str">
        <f>IF(基本情報入力シート!C61="","",基本情報入力シート!C61)</f>
        <v/>
      </c>
      <c r="C32" s="74" t="str">
        <f>IF(基本情報入力シート!M61="","",基本情報入力シート!M61)</f>
        <v/>
      </c>
      <c r="D32" s="73" t="str">
        <f>IF(基本情報入力シート!R61="","",基本情報入力シート!R61)</f>
        <v/>
      </c>
      <c r="E32" s="143" t="str">
        <f>IF(基本情報入力シート!W61="","",基本情報入力シート!W61)</f>
        <v/>
      </c>
      <c r="F32" s="143" t="str">
        <f>IF(基本情報入力シート!X61="","",基本情報入力シート!X61)</f>
        <v/>
      </c>
      <c r="G32" s="154" t="str">
        <f>IF(基本情報入力シート!Y61="","",基本情報入力シート!Y61)</f>
        <v/>
      </c>
      <c r="H32" s="85" t="s">
        <v>8</v>
      </c>
      <c r="I32" s="86">
        <v>6</v>
      </c>
      <c r="J32" s="87" t="s">
        <v>98</v>
      </c>
      <c r="K32" s="221">
        <v>2</v>
      </c>
      <c r="L32" s="88" t="s">
        <v>99</v>
      </c>
      <c r="M32" s="89">
        <v>6</v>
      </c>
      <c r="N32" s="90" t="s">
        <v>98</v>
      </c>
      <c r="O32" s="221">
        <v>5</v>
      </c>
      <c r="P32" s="87" t="s">
        <v>101</v>
      </c>
      <c r="Q32" s="91" t="s">
        <v>102</v>
      </c>
      <c r="R32" s="92">
        <f t="shared" si="2"/>
        <v>4</v>
      </c>
      <c r="S32" s="91" t="s">
        <v>103</v>
      </c>
      <c r="T32" s="225"/>
      <c r="U32" s="226"/>
      <c r="V32" s="75" t="str">
        <f>IFERROR(ROUNDDOWN(ROUND(#REF!*#REF!,0)*#REF!,0)*2,"")</f>
        <v/>
      </c>
      <c r="W32" s="43" t="str">
        <f t="shared" si="0"/>
        <v>○</v>
      </c>
    </row>
    <row r="33" spans="1:23" ht="36.75" customHeight="1" thickBot="1">
      <c r="A33" s="76">
        <f t="shared" si="1"/>
        <v>23</v>
      </c>
      <c r="B33" s="73" t="str">
        <f>IF(基本情報入力シート!C62="","",基本情報入力シート!C62)</f>
        <v/>
      </c>
      <c r="C33" s="74" t="str">
        <f>IF(基本情報入力シート!M62="","",基本情報入力シート!M62)</f>
        <v/>
      </c>
      <c r="D33" s="73" t="str">
        <f>IF(基本情報入力シート!R62="","",基本情報入力シート!R62)</f>
        <v/>
      </c>
      <c r="E33" s="143" t="str">
        <f>IF(基本情報入力シート!W62="","",基本情報入力シート!W62)</f>
        <v/>
      </c>
      <c r="F33" s="143" t="str">
        <f>IF(基本情報入力シート!X62="","",基本情報入力シート!X62)</f>
        <v/>
      </c>
      <c r="G33" s="143" t="str">
        <f>IF(基本情報入力シート!Y62="","",基本情報入力シート!Y62)</f>
        <v/>
      </c>
      <c r="H33" s="85" t="s">
        <v>8</v>
      </c>
      <c r="I33" s="86">
        <v>6</v>
      </c>
      <c r="J33" s="87" t="s">
        <v>98</v>
      </c>
      <c r="K33" s="221">
        <v>2</v>
      </c>
      <c r="L33" s="88" t="s">
        <v>99</v>
      </c>
      <c r="M33" s="89">
        <v>6</v>
      </c>
      <c r="N33" s="90" t="s">
        <v>98</v>
      </c>
      <c r="O33" s="221">
        <v>5</v>
      </c>
      <c r="P33" s="87" t="s">
        <v>101</v>
      </c>
      <c r="Q33" s="91" t="s">
        <v>11</v>
      </c>
      <c r="R33" s="92">
        <f t="shared" si="2"/>
        <v>4</v>
      </c>
      <c r="S33" s="91" t="s">
        <v>100</v>
      </c>
      <c r="T33" s="225"/>
      <c r="U33" s="226"/>
      <c r="V33" s="75" t="str">
        <f>IFERROR(ROUNDDOWN(ROUND(#REF!*#REF!,0)*#REF!,0)*2,"")</f>
        <v/>
      </c>
      <c r="W33" s="43" t="str">
        <f t="shared" si="0"/>
        <v>○</v>
      </c>
    </row>
    <row r="34" spans="1:23" ht="36.75" customHeight="1" thickBot="1">
      <c r="A34" s="76">
        <f t="shared" si="1"/>
        <v>24</v>
      </c>
      <c r="B34" s="73" t="str">
        <f>IF(基本情報入力シート!C63="","",基本情報入力シート!C63)</f>
        <v/>
      </c>
      <c r="C34" s="74" t="str">
        <f>IF(基本情報入力シート!M63="","",基本情報入力シート!M63)</f>
        <v/>
      </c>
      <c r="D34" s="73" t="str">
        <f>IF(基本情報入力シート!R63="","",基本情報入力シート!R63)</f>
        <v/>
      </c>
      <c r="E34" s="143" t="str">
        <f>IF(基本情報入力シート!W63="","",基本情報入力シート!W63)</f>
        <v/>
      </c>
      <c r="F34" s="143" t="str">
        <f>IF(基本情報入力シート!X63="","",基本情報入力シート!X63)</f>
        <v/>
      </c>
      <c r="G34" s="154" t="str">
        <f>IF(基本情報入力シート!Y63="","",基本情報入力シート!Y63)</f>
        <v/>
      </c>
      <c r="H34" s="85" t="s">
        <v>8</v>
      </c>
      <c r="I34" s="86">
        <v>6</v>
      </c>
      <c r="J34" s="87" t="s">
        <v>98</v>
      </c>
      <c r="K34" s="221">
        <v>2</v>
      </c>
      <c r="L34" s="88" t="s">
        <v>99</v>
      </c>
      <c r="M34" s="89">
        <v>6</v>
      </c>
      <c r="N34" s="90" t="s">
        <v>98</v>
      </c>
      <c r="O34" s="221">
        <v>5</v>
      </c>
      <c r="P34" s="87" t="s">
        <v>101</v>
      </c>
      <c r="Q34" s="91" t="s">
        <v>102</v>
      </c>
      <c r="R34" s="92">
        <f t="shared" si="2"/>
        <v>4</v>
      </c>
      <c r="S34" s="91" t="s">
        <v>103</v>
      </c>
      <c r="T34" s="225"/>
      <c r="U34" s="226"/>
      <c r="V34" s="75" t="str">
        <f>IFERROR(ROUNDDOWN(ROUND(#REF!*#REF!,0)*#REF!,0)*2,"")</f>
        <v/>
      </c>
      <c r="W34" s="43" t="str">
        <f t="shared" si="0"/>
        <v>○</v>
      </c>
    </row>
    <row r="35" spans="1:23" ht="36.75" customHeight="1" thickBot="1">
      <c r="A35" s="76">
        <f t="shared" si="1"/>
        <v>25</v>
      </c>
      <c r="B35" s="73" t="str">
        <f>IF(基本情報入力シート!C64="","",基本情報入力シート!C64)</f>
        <v/>
      </c>
      <c r="C35" s="74" t="str">
        <f>IF(基本情報入力シート!M64="","",基本情報入力シート!M64)</f>
        <v/>
      </c>
      <c r="D35" s="73" t="str">
        <f>IF(基本情報入力シート!R64="","",基本情報入力シート!R64)</f>
        <v/>
      </c>
      <c r="E35" s="143" t="str">
        <f>IF(基本情報入力シート!W64="","",基本情報入力シート!W64)</f>
        <v/>
      </c>
      <c r="F35" s="143" t="str">
        <f>IF(基本情報入力シート!X64="","",基本情報入力シート!X64)</f>
        <v/>
      </c>
      <c r="G35" s="143" t="str">
        <f>IF(基本情報入力シート!Y64="","",基本情報入力シート!Y64)</f>
        <v/>
      </c>
      <c r="H35" s="85" t="s">
        <v>8</v>
      </c>
      <c r="I35" s="86">
        <v>6</v>
      </c>
      <c r="J35" s="87" t="s">
        <v>98</v>
      </c>
      <c r="K35" s="221">
        <v>2</v>
      </c>
      <c r="L35" s="88" t="s">
        <v>99</v>
      </c>
      <c r="M35" s="89">
        <v>6</v>
      </c>
      <c r="N35" s="90" t="s">
        <v>98</v>
      </c>
      <c r="O35" s="221">
        <v>5</v>
      </c>
      <c r="P35" s="87" t="s">
        <v>101</v>
      </c>
      <c r="Q35" s="91" t="s">
        <v>11</v>
      </c>
      <c r="R35" s="92">
        <f t="shared" si="2"/>
        <v>4</v>
      </c>
      <c r="S35" s="91" t="s">
        <v>100</v>
      </c>
      <c r="T35" s="225"/>
      <c r="U35" s="226"/>
      <c r="V35" s="75" t="str">
        <f>IFERROR(ROUNDDOWN(ROUND(#REF!*#REF!,0)*#REF!,0)*2,"")</f>
        <v/>
      </c>
      <c r="W35" s="43" t="str">
        <f t="shared" si="0"/>
        <v>○</v>
      </c>
    </row>
    <row r="36" spans="1:23" ht="36.75" customHeight="1" thickBot="1">
      <c r="A36" s="76">
        <f t="shared" si="1"/>
        <v>26</v>
      </c>
      <c r="B36" s="73" t="str">
        <f>IF(基本情報入力シート!C65="","",基本情報入力シート!C65)</f>
        <v/>
      </c>
      <c r="C36" s="74" t="str">
        <f>IF(基本情報入力シート!M65="","",基本情報入力シート!M65)</f>
        <v/>
      </c>
      <c r="D36" s="73" t="str">
        <f>IF(基本情報入力シート!R65="","",基本情報入力シート!R65)</f>
        <v/>
      </c>
      <c r="E36" s="143" t="str">
        <f>IF(基本情報入力シート!W65="","",基本情報入力シート!W65)</f>
        <v/>
      </c>
      <c r="F36" s="143" t="str">
        <f>IF(基本情報入力シート!X65="","",基本情報入力シート!X65)</f>
        <v/>
      </c>
      <c r="G36" s="154" t="str">
        <f>IF(基本情報入力シート!Y65="","",基本情報入力シート!Y65)</f>
        <v/>
      </c>
      <c r="H36" s="85" t="s">
        <v>8</v>
      </c>
      <c r="I36" s="86">
        <v>6</v>
      </c>
      <c r="J36" s="87" t="s">
        <v>98</v>
      </c>
      <c r="K36" s="221">
        <v>2</v>
      </c>
      <c r="L36" s="88" t="s">
        <v>99</v>
      </c>
      <c r="M36" s="89">
        <v>6</v>
      </c>
      <c r="N36" s="90" t="s">
        <v>98</v>
      </c>
      <c r="O36" s="221">
        <v>5</v>
      </c>
      <c r="P36" s="87" t="s">
        <v>101</v>
      </c>
      <c r="Q36" s="91" t="s">
        <v>102</v>
      </c>
      <c r="R36" s="92">
        <f t="shared" si="2"/>
        <v>4</v>
      </c>
      <c r="S36" s="91" t="s">
        <v>103</v>
      </c>
      <c r="T36" s="225"/>
      <c r="U36" s="226"/>
      <c r="V36" s="75" t="str">
        <f>IFERROR(ROUNDDOWN(ROUND(#REF!*#REF!,0)*#REF!,0)*2,"")</f>
        <v/>
      </c>
      <c r="W36" s="43" t="str">
        <f t="shared" si="0"/>
        <v>○</v>
      </c>
    </row>
    <row r="37" spans="1:23" ht="36.75" customHeight="1" thickBot="1">
      <c r="A37" s="76">
        <f t="shared" si="1"/>
        <v>27</v>
      </c>
      <c r="B37" s="73" t="str">
        <f>IF(基本情報入力シート!C66="","",基本情報入力シート!C66)</f>
        <v/>
      </c>
      <c r="C37" s="74" t="str">
        <f>IF(基本情報入力シート!M66="","",基本情報入力シート!M66)</f>
        <v/>
      </c>
      <c r="D37" s="73" t="str">
        <f>IF(基本情報入力シート!R66="","",基本情報入力シート!R66)</f>
        <v/>
      </c>
      <c r="E37" s="143" t="str">
        <f>IF(基本情報入力シート!W66="","",基本情報入力シート!W66)</f>
        <v/>
      </c>
      <c r="F37" s="143" t="str">
        <f>IF(基本情報入力シート!X66="","",基本情報入力シート!X66)</f>
        <v/>
      </c>
      <c r="G37" s="143" t="str">
        <f>IF(基本情報入力シート!Y66="","",基本情報入力シート!Y66)</f>
        <v/>
      </c>
      <c r="H37" s="85" t="s">
        <v>8</v>
      </c>
      <c r="I37" s="86">
        <v>6</v>
      </c>
      <c r="J37" s="87" t="s">
        <v>98</v>
      </c>
      <c r="K37" s="221">
        <v>2</v>
      </c>
      <c r="L37" s="88" t="s">
        <v>99</v>
      </c>
      <c r="M37" s="89">
        <v>6</v>
      </c>
      <c r="N37" s="90" t="s">
        <v>98</v>
      </c>
      <c r="O37" s="221">
        <v>5</v>
      </c>
      <c r="P37" s="87" t="s">
        <v>101</v>
      </c>
      <c r="Q37" s="91" t="s">
        <v>11</v>
      </c>
      <c r="R37" s="92">
        <f t="shared" si="2"/>
        <v>4</v>
      </c>
      <c r="S37" s="91" t="s">
        <v>100</v>
      </c>
      <c r="T37" s="225"/>
      <c r="U37" s="226"/>
      <c r="V37" s="75" t="str">
        <f>IFERROR(ROUNDDOWN(ROUND(#REF!*#REF!,0)*#REF!,0)*2,"")</f>
        <v/>
      </c>
      <c r="W37" s="43" t="str">
        <f t="shared" si="0"/>
        <v>○</v>
      </c>
    </row>
    <row r="38" spans="1:23" ht="36.75" customHeight="1" thickBot="1">
      <c r="A38" s="76">
        <f t="shared" si="1"/>
        <v>28</v>
      </c>
      <c r="B38" s="73" t="str">
        <f>IF(基本情報入力シート!C67="","",基本情報入力シート!C67)</f>
        <v/>
      </c>
      <c r="C38" s="74" t="str">
        <f>IF(基本情報入力シート!M67="","",基本情報入力シート!M67)</f>
        <v/>
      </c>
      <c r="D38" s="73" t="str">
        <f>IF(基本情報入力シート!R67="","",基本情報入力シート!R67)</f>
        <v/>
      </c>
      <c r="E38" s="143" t="str">
        <f>IF(基本情報入力シート!W67="","",基本情報入力シート!W67)</f>
        <v/>
      </c>
      <c r="F38" s="143" t="str">
        <f>IF(基本情報入力シート!X67="","",基本情報入力シート!X67)</f>
        <v/>
      </c>
      <c r="G38" s="154" t="str">
        <f>IF(基本情報入力シート!Y67="","",基本情報入力シート!Y67)</f>
        <v/>
      </c>
      <c r="H38" s="85" t="s">
        <v>8</v>
      </c>
      <c r="I38" s="86">
        <v>6</v>
      </c>
      <c r="J38" s="87" t="s">
        <v>98</v>
      </c>
      <c r="K38" s="221">
        <v>2</v>
      </c>
      <c r="L38" s="88" t="s">
        <v>99</v>
      </c>
      <c r="M38" s="89">
        <v>6</v>
      </c>
      <c r="N38" s="90" t="s">
        <v>98</v>
      </c>
      <c r="O38" s="221">
        <v>5</v>
      </c>
      <c r="P38" s="87" t="s">
        <v>101</v>
      </c>
      <c r="Q38" s="91" t="s">
        <v>102</v>
      </c>
      <c r="R38" s="92">
        <f t="shared" si="2"/>
        <v>4</v>
      </c>
      <c r="S38" s="91" t="s">
        <v>103</v>
      </c>
      <c r="T38" s="225"/>
      <c r="U38" s="226"/>
      <c r="V38" s="75" t="str">
        <f>IFERROR(ROUNDDOWN(ROUND(#REF!*#REF!,0)*#REF!,0)*2,"")</f>
        <v/>
      </c>
      <c r="W38" s="43" t="str">
        <f t="shared" si="0"/>
        <v>○</v>
      </c>
    </row>
    <row r="39" spans="1:23" ht="36.75" customHeight="1" thickBot="1">
      <c r="A39" s="76">
        <f t="shared" si="1"/>
        <v>29</v>
      </c>
      <c r="B39" s="73" t="str">
        <f>IF(基本情報入力シート!C68="","",基本情報入力シート!C68)</f>
        <v/>
      </c>
      <c r="C39" s="74" t="str">
        <f>IF(基本情報入力シート!M68="","",基本情報入力シート!M68)</f>
        <v/>
      </c>
      <c r="D39" s="73" t="str">
        <f>IF(基本情報入力シート!R68="","",基本情報入力シート!R68)</f>
        <v/>
      </c>
      <c r="E39" s="143" t="str">
        <f>IF(基本情報入力シート!W68="","",基本情報入力シート!W68)</f>
        <v/>
      </c>
      <c r="F39" s="143" t="str">
        <f>IF(基本情報入力シート!X68="","",基本情報入力シート!X68)</f>
        <v/>
      </c>
      <c r="G39" s="143" t="str">
        <f>IF(基本情報入力シート!Y68="","",基本情報入力シート!Y68)</f>
        <v/>
      </c>
      <c r="H39" s="85" t="s">
        <v>8</v>
      </c>
      <c r="I39" s="86">
        <v>6</v>
      </c>
      <c r="J39" s="87" t="s">
        <v>98</v>
      </c>
      <c r="K39" s="221">
        <v>2</v>
      </c>
      <c r="L39" s="88" t="s">
        <v>99</v>
      </c>
      <c r="M39" s="89">
        <v>6</v>
      </c>
      <c r="N39" s="90" t="s">
        <v>98</v>
      </c>
      <c r="O39" s="221">
        <v>5</v>
      </c>
      <c r="P39" s="87" t="s">
        <v>101</v>
      </c>
      <c r="Q39" s="91" t="s">
        <v>11</v>
      </c>
      <c r="R39" s="92">
        <f t="shared" si="2"/>
        <v>4</v>
      </c>
      <c r="S39" s="91" t="s">
        <v>100</v>
      </c>
      <c r="T39" s="225"/>
      <c r="U39" s="226"/>
      <c r="V39" s="75" t="str">
        <f>IFERROR(ROUNDDOWN(ROUND(#REF!*#REF!,0)*#REF!,0)*2,"")</f>
        <v/>
      </c>
      <c r="W39" s="43" t="str">
        <f t="shared" si="0"/>
        <v>○</v>
      </c>
    </row>
    <row r="40" spans="1:23" ht="36.75" customHeight="1" thickBot="1">
      <c r="A40" s="76">
        <f t="shared" si="1"/>
        <v>30</v>
      </c>
      <c r="B40" s="73" t="str">
        <f>IF(基本情報入力シート!C69="","",基本情報入力シート!C69)</f>
        <v/>
      </c>
      <c r="C40" s="74" t="str">
        <f>IF(基本情報入力シート!M69="","",基本情報入力シート!M69)</f>
        <v/>
      </c>
      <c r="D40" s="73" t="str">
        <f>IF(基本情報入力シート!R69="","",基本情報入力シート!R69)</f>
        <v/>
      </c>
      <c r="E40" s="143" t="str">
        <f>IF(基本情報入力シート!W69="","",基本情報入力シート!W69)</f>
        <v/>
      </c>
      <c r="F40" s="143" t="str">
        <f>IF(基本情報入力シート!X69="","",基本情報入力シート!X69)</f>
        <v/>
      </c>
      <c r="G40" s="154" t="str">
        <f>IF(基本情報入力シート!Y69="","",基本情報入力シート!Y69)</f>
        <v/>
      </c>
      <c r="H40" s="85" t="s">
        <v>8</v>
      </c>
      <c r="I40" s="86">
        <v>6</v>
      </c>
      <c r="J40" s="87" t="s">
        <v>98</v>
      </c>
      <c r="K40" s="221">
        <v>2</v>
      </c>
      <c r="L40" s="88" t="s">
        <v>99</v>
      </c>
      <c r="M40" s="89">
        <v>6</v>
      </c>
      <c r="N40" s="90" t="s">
        <v>98</v>
      </c>
      <c r="O40" s="221">
        <v>5</v>
      </c>
      <c r="P40" s="87" t="s">
        <v>101</v>
      </c>
      <c r="Q40" s="91" t="s">
        <v>102</v>
      </c>
      <c r="R40" s="92">
        <f t="shared" si="2"/>
        <v>4</v>
      </c>
      <c r="S40" s="91" t="s">
        <v>103</v>
      </c>
      <c r="T40" s="225"/>
      <c r="U40" s="226"/>
      <c r="V40" s="75" t="str">
        <f>IFERROR(ROUNDDOWN(ROUND(#REF!*#REF!,0)*#REF!,0)*2,"")</f>
        <v/>
      </c>
      <c r="W40" s="43" t="str">
        <f t="shared" si="0"/>
        <v>○</v>
      </c>
    </row>
    <row r="41" spans="1:23" ht="36.75" customHeight="1" thickBot="1">
      <c r="A41" s="76">
        <f t="shared" si="1"/>
        <v>31</v>
      </c>
      <c r="B41" s="73" t="str">
        <f>IF(基本情報入力シート!C70="","",基本情報入力シート!C70)</f>
        <v/>
      </c>
      <c r="C41" s="74" t="str">
        <f>IF(基本情報入力シート!M70="","",基本情報入力シート!M70)</f>
        <v/>
      </c>
      <c r="D41" s="73" t="str">
        <f>IF(基本情報入力シート!R70="","",基本情報入力シート!R70)</f>
        <v/>
      </c>
      <c r="E41" s="143" t="str">
        <f>IF(基本情報入力シート!W70="","",基本情報入力シート!W70)</f>
        <v/>
      </c>
      <c r="F41" s="143" t="str">
        <f>IF(基本情報入力シート!X70="","",基本情報入力シート!X70)</f>
        <v/>
      </c>
      <c r="G41" s="143" t="str">
        <f>IF(基本情報入力シート!Y70="","",基本情報入力シート!Y70)</f>
        <v/>
      </c>
      <c r="H41" s="85" t="s">
        <v>8</v>
      </c>
      <c r="I41" s="86">
        <v>6</v>
      </c>
      <c r="J41" s="87" t="s">
        <v>98</v>
      </c>
      <c r="K41" s="221">
        <v>2</v>
      </c>
      <c r="L41" s="88" t="s">
        <v>99</v>
      </c>
      <c r="M41" s="89">
        <v>6</v>
      </c>
      <c r="N41" s="90" t="s">
        <v>98</v>
      </c>
      <c r="O41" s="221">
        <v>5</v>
      </c>
      <c r="P41" s="87" t="s">
        <v>101</v>
      </c>
      <c r="Q41" s="91" t="s">
        <v>11</v>
      </c>
      <c r="R41" s="92">
        <f t="shared" si="2"/>
        <v>4</v>
      </c>
      <c r="S41" s="91" t="s">
        <v>100</v>
      </c>
      <c r="T41" s="225"/>
      <c r="U41" s="226"/>
      <c r="V41" s="75" t="str">
        <f>IFERROR(ROUNDDOWN(ROUND(#REF!*#REF!,0)*#REF!,0)*2,"")</f>
        <v/>
      </c>
      <c r="W41" s="43" t="str">
        <f t="shared" si="0"/>
        <v>○</v>
      </c>
    </row>
    <row r="42" spans="1:23" ht="36.75" customHeight="1" thickBot="1">
      <c r="A42" s="76">
        <f t="shared" si="1"/>
        <v>32</v>
      </c>
      <c r="B42" s="73" t="str">
        <f>IF(基本情報入力シート!C71="","",基本情報入力シート!C71)</f>
        <v/>
      </c>
      <c r="C42" s="74" t="str">
        <f>IF(基本情報入力シート!M71="","",基本情報入力シート!M71)</f>
        <v/>
      </c>
      <c r="D42" s="73" t="str">
        <f>IF(基本情報入力シート!R71="","",基本情報入力シート!R71)</f>
        <v/>
      </c>
      <c r="E42" s="143" t="str">
        <f>IF(基本情報入力シート!W71="","",基本情報入力シート!W71)</f>
        <v/>
      </c>
      <c r="F42" s="143" t="str">
        <f>IF(基本情報入力シート!X71="","",基本情報入力シート!X71)</f>
        <v/>
      </c>
      <c r="G42" s="154" t="str">
        <f>IF(基本情報入力シート!Y71="","",基本情報入力シート!Y71)</f>
        <v/>
      </c>
      <c r="H42" s="85" t="s">
        <v>8</v>
      </c>
      <c r="I42" s="86">
        <v>6</v>
      </c>
      <c r="J42" s="87" t="s">
        <v>98</v>
      </c>
      <c r="K42" s="221">
        <v>2</v>
      </c>
      <c r="L42" s="88" t="s">
        <v>99</v>
      </c>
      <c r="M42" s="89">
        <v>6</v>
      </c>
      <c r="N42" s="90" t="s">
        <v>98</v>
      </c>
      <c r="O42" s="221">
        <v>5</v>
      </c>
      <c r="P42" s="87" t="s">
        <v>101</v>
      </c>
      <c r="Q42" s="91" t="s">
        <v>102</v>
      </c>
      <c r="R42" s="92">
        <f t="shared" si="2"/>
        <v>4</v>
      </c>
      <c r="S42" s="91" t="s">
        <v>103</v>
      </c>
      <c r="T42" s="225"/>
      <c r="U42" s="226"/>
      <c r="V42" s="75" t="str">
        <f>IFERROR(ROUNDDOWN(ROUND(#REF!*#REF!,0)*#REF!,0)*2,"")</f>
        <v/>
      </c>
      <c r="W42" s="43" t="str">
        <f t="shared" si="0"/>
        <v>○</v>
      </c>
    </row>
    <row r="43" spans="1:23" ht="36.75" customHeight="1" thickBot="1">
      <c r="A43" s="76">
        <f t="shared" si="1"/>
        <v>33</v>
      </c>
      <c r="B43" s="73" t="str">
        <f>IF(基本情報入力シート!C72="","",基本情報入力シート!C72)</f>
        <v/>
      </c>
      <c r="C43" s="74" t="str">
        <f>IF(基本情報入力シート!M72="","",基本情報入力シート!M72)</f>
        <v/>
      </c>
      <c r="D43" s="73" t="str">
        <f>IF(基本情報入力シート!R72="","",基本情報入力シート!R72)</f>
        <v/>
      </c>
      <c r="E43" s="143" t="str">
        <f>IF(基本情報入力シート!W72="","",基本情報入力シート!W72)</f>
        <v/>
      </c>
      <c r="F43" s="143" t="str">
        <f>IF(基本情報入力シート!X72="","",基本情報入力シート!X72)</f>
        <v/>
      </c>
      <c r="G43" s="143" t="str">
        <f>IF(基本情報入力シート!Y72="","",基本情報入力シート!Y72)</f>
        <v/>
      </c>
      <c r="H43" s="85" t="s">
        <v>8</v>
      </c>
      <c r="I43" s="86">
        <v>6</v>
      </c>
      <c r="J43" s="87" t="s">
        <v>98</v>
      </c>
      <c r="K43" s="221">
        <v>2</v>
      </c>
      <c r="L43" s="88" t="s">
        <v>99</v>
      </c>
      <c r="M43" s="89">
        <v>6</v>
      </c>
      <c r="N43" s="90" t="s">
        <v>98</v>
      </c>
      <c r="O43" s="221">
        <v>5</v>
      </c>
      <c r="P43" s="87" t="s">
        <v>101</v>
      </c>
      <c r="Q43" s="91" t="s">
        <v>11</v>
      </c>
      <c r="R43" s="92">
        <f t="shared" si="2"/>
        <v>4</v>
      </c>
      <c r="S43" s="91" t="s">
        <v>100</v>
      </c>
      <c r="T43" s="225"/>
      <c r="U43" s="226"/>
      <c r="V43" s="75" t="str">
        <f>IFERROR(ROUNDDOWN(ROUND(#REF!*#REF!,0)*#REF!,0)*2,"")</f>
        <v/>
      </c>
      <c r="W43" s="43" t="str">
        <f t="shared" si="0"/>
        <v>○</v>
      </c>
    </row>
    <row r="44" spans="1:23" ht="36.75" customHeight="1" thickBot="1">
      <c r="A44" s="76">
        <f t="shared" si="1"/>
        <v>34</v>
      </c>
      <c r="B44" s="73" t="str">
        <f>IF(基本情報入力シート!C73="","",基本情報入力シート!C73)</f>
        <v/>
      </c>
      <c r="C44" s="74" t="str">
        <f>IF(基本情報入力シート!M73="","",基本情報入力シート!M73)</f>
        <v/>
      </c>
      <c r="D44" s="73" t="str">
        <f>IF(基本情報入力シート!R73="","",基本情報入力シート!R73)</f>
        <v/>
      </c>
      <c r="E44" s="143" t="str">
        <f>IF(基本情報入力シート!W73="","",基本情報入力シート!W73)</f>
        <v/>
      </c>
      <c r="F44" s="143" t="str">
        <f>IF(基本情報入力シート!X73="","",基本情報入力シート!X73)</f>
        <v/>
      </c>
      <c r="G44" s="154" t="str">
        <f>IF(基本情報入力シート!Y73="","",基本情報入力シート!Y73)</f>
        <v/>
      </c>
      <c r="H44" s="85" t="s">
        <v>8</v>
      </c>
      <c r="I44" s="86">
        <v>6</v>
      </c>
      <c r="J44" s="87" t="s">
        <v>98</v>
      </c>
      <c r="K44" s="221">
        <v>2</v>
      </c>
      <c r="L44" s="88" t="s">
        <v>99</v>
      </c>
      <c r="M44" s="89">
        <v>6</v>
      </c>
      <c r="N44" s="90" t="s">
        <v>98</v>
      </c>
      <c r="O44" s="221">
        <v>5</v>
      </c>
      <c r="P44" s="87" t="s">
        <v>101</v>
      </c>
      <c r="Q44" s="91" t="s">
        <v>102</v>
      </c>
      <c r="R44" s="92">
        <f t="shared" si="2"/>
        <v>4</v>
      </c>
      <c r="S44" s="91" t="s">
        <v>103</v>
      </c>
      <c r="T44" s="225"/>
      <c r="U44" s="226"/>
      <c r="V44" s="75" t="str">
        <f>IFERROR(ROUNDDOWN(ROUND(#REF!*#REF!,0)*#REF!,0)*2,"")</f>
        <v/>
      </c>
      <c r="W44" s="43" t="str">
        <f t="shared" si="0"/>
        <v>○</v>
      </c>
    </row>
    <row r="45" spans="1:23" ht="36.75" customHeight="1" thickBot="1">
      <c r="A45" s="76">
        <f t="shared" si="1"/>
        <v>35</v>
      </c>
      <c r="B45" s="73" t="str">
        <f>IF(基本情報入力シート!C74="","",基本情報入力シート!C74)</f>
        <v/>
      </c>
      <c r="C45" s="74" t="str">
        <f>IF(基本情報入力シート!M74="","",基本情報入力シート!M74)</f>
        <v/>
      </c>
      <c r="D45" s="73" t="str">
        <f>IF(基本情報入力シート!R74="","",基本情報入力シート!R74)</f>
        <v/>
      </c>
      <c r="E45" s="143" t="str">
        <f>IF(基本情報入力シート!W74="","",基本情報入力シート!W74)</f>
        <v/>
      </c>
      <c r="F45" s="143" t="str">
        <f>IF(基本情報入力シート!X74="","",基本情報入力シート!X74)</f>
        <v/>
      </c>
      <c r="G45" s="143" t="str">
        <f>IF(基本情報入力シート!Y74="","",基本情報入力シート!Y74)</f>
        <v/>
      </c>
      <c r="H45" s="85" t="s">
        <v>8</v>
      </c>
      <c r="I45" s="86">
        <v>6</v>
      </c>
      <c r="J45" s="87" t="s">
        <v>98</v>
      </c>
      <c r="K45" s="221">
        <v>2</v>
      </c>
      <c r="L45" s="88" t="s">
        <v>99</v>
      </c>
      <c r="M45" s="89">
        <v>6</v>
      </c>
      <c r="N45" s="90" t="s">
        <v>98</v>
      </c>
      <c r="O45" s="221">
        <v>5</v>
      </c>
      <c r="P45" s="87" t="s">
        <v>101</v>
      </c>
      <c r="Q45" s="91" t="s">
        <v>11</v>
      </c>
      <c r="R45" s="92">
        <f t="shared" si="2"/>
        <v>4</v>
      </c>
      <c r="S45" s="91" t="s">
        <v>100</v>
      </c>
      <c r="T45" s="225"/>
      <c r="U45" s="226"/>
      <c r="V45" s="75" t="str">
        <f>IFERROR(ROUNDDOWN(ROUND(#REF!*#REF!,0)*#REF!,0)*2,"")</f>
        <v/>
      </c>
      <c r="W45" s="43" t="str">
        <f t="shared" si="0"/>
        <v>○</v>
      </c>
    </row>
    <row r="46" spans="1:23" ht="36.75" customHeight="1" thickBot="1">
      <c r="A46" s="76">
        <f t="shared" si="1"/>
        <v>36</v>
      </c>
      <c r="B46" s="73" t="str">
        <f>IF(基本情報入力シート!C75="","",基本情報入力シート!C75)</f>
        <v/>
      </c>
      <c r="C46" s="74" t="str">
        <f>IF(基本情報入力シート!M75="","",基本情報入力シート!M75)</f>
        <v/>
      </c>
      <c r="D46" s="73" t="str">
        <f>IF(基本情報入力シート!R75="","",基本情報入力シート!R75)</f>
        <v/>
      </c>
      <c r="E46" s="143" t="str">
        <f>IF(基本情報入力シート!W75="","",基本情報入力シート!W75)</f>
        <v/>
      </c>
      <c r="F46" s="143" t="str">
        <f>IF(基本情報入力シート!X75="","",基本情報入力シート!X75)</f>
        <v/>
      </c>
      <c r="G46" s="154" t="str">
        <f>IF(基本情報入力シート!Y75="","",基本情報入力シート!Y75)</f>
        <v/>
      </c>
      <c r="H46" s="85" t="s">
        <v>8</v>
      </c>
      <c r="I46" s="86">
        <v>6</v>
      </c>
      <c r="J46" s="87" t="s">
        <v>98</v>
      </c>
      <c r="K46" s="221">
        <v>2</v>
      </c>
      <c r="L46" s="88" t="s">
        <v>99</v>
      </c>
      <c r="M46" s="89">
        <v>6</v>
      </c>
      <c r="N46" s="90" t="s">
        <v>98</v>
      </c>
      <c r="O46" s="221">
        <v>5</v>
      </c>
      <c r="P46" s="87" t="s">
        <v>101</v>
      </c>
      <c r="Q46" s="91" t="s">
        <v>102</v>
      </c>
      <c r="R46" s="92">
        <f t="shared" si="2"/>
        <v>4</v>
      </c>
      <c r="S46" s="91" t="s">
        <v>103</v>
      </c>
      <c r="T46" s="225"/>
      <c r="U46" s="226"/>
      <c r="V46" s="75" t="str">
        <f>IFERROR(ROUNDDOWN(ROUND(#REF!*#REF!,0)*#REF!,0)*2,"")</f>
        <v/>
      </c>
      <c r="W46" s="43" t="str">
        <f t="shared" si="0"/>
        <v>○</v>
      </c>
    </row>
    <row r="47" spans="1:23" ht="36.75" customHeight="1" thickBot="1">
      <c r="A47" s="76">
        <f t="shared" si="1"/>
        <v>37</v>
      </c>
      <c r="B47" s="73" t="str">
        <f>IF(基本情報入力シート!C76="","",基本情報入力シート!C76)</f>
        <v/>
      </c>
      <c r="C47" s="74" t="str">
        <f>IF(基本情報入力シート!M76="","",基本情報入力シート!M76)</f>
        <v/>
      </c>
      <c r="D47" s="73" t="str">
        <f>IF(基本情報入力シート!R76="","",基本情報入力シート!R76)</f>
        <v/>
      </c>
      <c r="E47" s="143" t="str">
        <f>IF(基本情報入力シート!W76="","",基本情報入力シート!W76)</f>
        <v/>
      </c>
      <c r="F47" s="143" t="str">
        <f>IF(基本情報入力シート!X76="","",基本情報入力シート!X76)</f>
        <v/>
      </c>
      <c r="G47" s="143" t="str">
        <f>IF(基本情報入力シート!Y76="","",基本情報入力シート!Y76)</f>
        <v/>
      </c>
      <c r="H47" s="85" t="s">
        <v>8</v>
      </c>
      <c r="I47" s="86">
        <v>6</v>
      </c>
      <c r="J47" s="87" t="s">
        <v>98</v>
      </c>
      <c r="K47" s="221">
        <v>2</v>
      </c>
      <c r="L47" s="88" t="s">
        <v>99</v>
      </c>
      <c r="M47" s="89">
        <v>6</v>
      </c>
      <c r="N47" s="90" t="s">
        <v>98</v>
      </c>
      <c r="O47" s="221">
        <v>5</v>
      </c>
      <c r="P47" s="87" t="s">
        <v>101</v>
      </c>
      <c r="Q47" s="91" t="s">
        <v>11</v>
      </c>
      <c r="R47" s="92">
        <f t="shared" si="2"/>
        <v>4</v>
      </c>
      <c r="S47" s="91" t="s">
        <v>100</v>
      </c>
      <c r="T47" s="225"/>
      <c r="U47" s="226"/>
      <c r="V47" s="75" t="str">
        <f>IFERROR(ROUNDDOWN(ROUND(#REF!*#REF!,0)*#REF!,0)*2,"")</f>
        <v/>
      </c>
      <c r="W47" s="43" t="str">
        <f t="shared" si="0"/>
        <v>○</v>
      </c>
    </row>
    <row r="48" spans="1:23" ht="36.75" customHeight="1" thickBot="1">
      <c r="A48" s="76">
        <f t="shared" si="1"/>
        <v>38</v>
      </c>
      <c r="B48" s="73" t="str">
        <f>IF(基本情報入力シート!C77="","",基本情報入力シート!C77)</f>
        <v/>
      </c>
      <c r="C48" s="74" t="str">
        <f>IF(基本情報入力シート!M77="","",基本情報入力シート!M77)</f>
        <v/>
      </c>
      <c r="D48" s="73" t="str">
        <f>IF(基本情報入力シート!R77="","",基本情報入力シート!R77)</f>
        <v/>
      </c>
      <c r="E48" s="143" t="str">
        <f>IF(基本情報入力シート!W77="","",基本情報入力シート!W77)</f>
        <v/>
      </c>
      <c r="F48" s="143" t="str">
        <f>IF(基本情報入力シート!X77="","",基本情報入力シート!X77)</f>
        <v/>
      </c>
      <c r="G48" s="154" t="str">
        <f>IF(基本情報入力シート!Y77="","",基本情報入力シート!Y77)</f>
        <v/>
      </c>
      <c r="H48" s="85" t="s">
        <v>8</v>
      </c>
      <c r="I48" s="86">
        <v>6</v>
      </c>
      <c r="J48" s="87" t="s">
        <v>98</v>
      </c>
      <c r="K48" s="221">
        <v>2</v>
      </c>
      <c r="L48" s="88" t="s">
        <v>99</v>
      </c>
      <c r="M48" s="89">
        <v>6</v>
      </c>
      <c r="N48" s="90" t="s">
        <v>98</v>
      </c>
      <c r="O48" s="221">
        <v>5</v>
      </c>
      <c r="P48" s="87" t="s">
        <v>101</v>
      </c>
      <c r="Q48" s="91" t="s">
        <v>102</v>
      </c>
      <c r="R48" s="92">
        <f t="shared" si="2"/>
        <v>4</v>
      </c>
      <c r="S48" s="91" t="s">
        <v>103</v>
      </c>
      <c r="T48" s="225"/>
      <c r="U48" s="226"/>
      <c r="V48" s="75" t="str">
        <f>IFERROR(ROUNDDOWN(ROUND(#REF!*#REF!,0)*#REF!,0)*2,"")</f>
        <v/>
      </c>
      <c r="W48" s="43" t="str">
        <f t="shared" si="0"/>
        <v>○</v>
      </c>
    </row>
    <row r="49" spans="1:23" ht="36.75" customHeight="1" thickBot="1">
      <c r="A49" s="76">
        <f t="shared" si="1"/>
        <v>39</v>
      </c>
      <c r="B49" s="73" t="str">
        <f>IF(基本情報入力シート!C78="","",基本情報入力シート!C78)</f>
        <v/>
      </c>
      <c r="C49" s="74" t="str">
        <f>IF(基本情報入力シート!M78="","",基本情報入力シート!M78)</f>
        <v/>
      </c>
      <c r="D49" s="73" t="str">
        <f>IF(基本情報入力シート!R78="","",基本情報入力シート!R78)</f>
        <v/>
      </c>
      <c r="E49" s="143" t="str">
        <f>IF(基本情報入力シート!W78="","",基本情報入力シート!W78)</f>
        <v/>
      </c>
      <c r="F49" s="143" t="str">
        <f>IF(基本情報入力シート!X78="","",基本情報入力シート!X78)</f>
        <v/>
      </c>
      <c r="G49" s="143" t="str">
        <f>IF(基本情報入力シート!Y78="","",基本情報入力シート!Y78)</f>
        <v/>
      </c>
      <c r="H49" s="85" t="s">
        <v>8</v>
      </c>
      <c r="I49" s="86">
        <v>6</v>
      </c>
      <c r="J49" s="87" t="s">
        <v>98</v>
      </c>
      <c r="K49" s="221">
        <v>2</v>
      </c>
      <c r="L49" s="88" t="s">
        <v>99</v>
      </c>
      <c r="M49" s="89">
        <v>6</v>
      </c>
      <c r="N49" s="90" t="s">
        <v>98</v>
      </c>
      <c r="O49" s="221">
        <v>5</v>
      </c>
      <c r="P49" s="87" t="s">
        <v>101</v>
      </c>
      <c r="Q49" s="91" t="s">
        <v>11</v>
      </c>
      <c r="R49" s="92">
        <f t="shared" si="2"/>
        <v>4</v>
      </c>
      <c r="S49" s="91" t="s">
        <v>100</v>
      </c>
      <c r="T49" s="225"/>
      <c r="U49" s="226"/>
      <c r="V49" s="75" t="str">
        <f>IFERROR(ROUNDDOWN(ROUND(#REF!*#REF!,0)*#REF!,0)*2,"")</f>
        <v/>
      </c>
      <c r="W49" s="43" t="str">
        <f t="shared" si="0"/>
        <v>○</v>
      </c>
    </row>
    <row r="50" spans="1:23" ht="36.75" customHeight="1" thickBot="1">
      <c r="A50" s="76">
        <f t="shared" si="1"/>
        <v>40</v>
      </c>
      <c r="B50" s="73" t="str">
        <f>IF(基本情報入力シート!C79="","",基本情報入力シート!C79)</f>
        <v/>
      </c>
      <c r="C50" s="74" t="str">
        <f>IF(基本情報入力シート!M79="","",基本情報入力シート!M79)</f>
        <v/>
      </c>
      <c r="D50" s="73" t="str">
        <f>IF(基本情報入力シート!R79="","",基本情報入力シート!R79)</f>
        <v/>
      </c>
      <c r="E50" s="143" t="str">
        <f>IF(基本情報入力シート!W79="","",基本情報入力シート!W79)</f>
        <v/>
      </c>
      <c r="F50" s="143" t="str">
        <f>IF(基本情報入力シート!X79="","",基本情報入力シート!X79)</f>
        <v/>
      </c>
      <c r="G50" s="154" t="str">
        <f>IF(基本情報入力シート!Y79="","",基本情報入力シート!Y79)</f>
        <v/>
      </c>
      <c r="H50" s="85" t="s">
        <v>8</v>
      </c>
      <c r="I50" s="86">
        <v>6</v>
      </c>
      <c r="J50" s="87" t="s">
        <v>98</v>
      </c>
      <c r="K50" s="221">
        <v>2</v>
      </c>
      <c r="L50" s="88" t="s">
        <v>99</v>
      </c>
      <c r="M50" s="89">
        <v>6</v>
      </c>
      <c r="N50" s="90" t="s">
        <v>98</v>
      </c>
      <c r="O50" s="221">
        <v>5</v>
      </c>
      <c r="P50" s="87" t="s">
        <v>101</v>
      </c>
      <c r="Q50" s="91" t="s">
        <v>102</v>
      </c>
      <c r="R50" s="92">
        <f t="shared" si="2"/>
        <v>4</v>
      </c>
      <c r="S50" s="91" t="s">
        <v>103</v>
      </c>
      <c r="T50" s="225"/>
      <c r="U50" s="226"/>
      <c r="V50" s="75" t="str">
        <f>IFERROR(ROUNDDOWN(ROUND(#REF!*#REF!,0)*#REF!,0)*2,"")</f>
        <v/>
      </c>
      <c r="W50" s="43" t="str">
        <f t="shared" si="0"/>
        <v>○</v>
      </c>
    </row>
    <row r="51" spans="1:23" ht="36.75" customHeight="1" thickBot="1">
      <c r="A51" s="76">
        <f t="shared" si="1"/>
        <v>41</v>
      </c>
      <c r="B51" s="73" t="str">
        <f>IF(基本情報入力シート!C80="","",基本情報入力シート!C80)</f>
        <v/>
      </c>
      <c r="C51" s="74" t="str">
        <f>IF(基本情報入力シート!M80="","",基本情報入力シート!M80)</f>
        <v/>
      </c>
      <c r="D51" s="73" t="str">
        <f>IF(基本情報入力シート!R80="","",基本情報入力シート!R80)</f>
        <v/>
      </c>
      <c r="E51" s="143" t="str">
        <f>IF(基本情報入力シート!W80="","",基本情報入力シート!W80)</f>
        <v/>
      </c>
      <c r="F51" s="143" t="str">
        <f>IF(基本情報入力シート!X80="","",基本情報入力シート!X80)</f>
        <v/>
      </c>
      <c r="G51" s="143" t="str">
        <f>IF(基本情報入力シート!Y80="","",基本情報入力シート!Y80)</f>
        <v/>
      </c>
      <c r="H51" s="85" t="s">
        <v>8</v>
      </c>
      <c r="I51" s="86">
        <v>6</v>
      </c>
      <c r="J51" s="87" t="s">
        <v>98</v>
      </c>
      <c r="K51" s="221">
        <v>2</v>
      </c>
      <c r="L51" s="88" t="s">
        <v>99</v>
      </c>
      <c r="M51" s="89">
        <v>6</v>
      </c>
      <c r="N51" s="90" t="s">
        <v>98</v>
      </c>
      <c r="O51" s="221">
        <v>5</v>
      </c>
      <c r="P51" s="87" t="s">
        <v>101</v>
      </c>
      <c r="Q51" s="91" t="s">
        <v>11</v>
      </c>
      <c r="R51" s="92">
        <f t="shared" si="2"/>
        <v>4</v>
      </c>
      <c r="S51" s="91" t="s">
        <v>100</v>
      </c>
      <c r="T51" s="225"/>
      <c r="U51" s="226"/>
      <c r="V51" s="75" t="str">
        <f>IFERROR(ROUNDDOWN(ROUND(#REF!*#REF!,0)*#REF!,0)*2,"")</f>
        <v/>
      </c>
      <c r="W51" s="43" t="str">
        <f t="shared" si="0"/>
        <v>○</v>
      </c>
    </row>
    <row r="52" spans="1:23" ht="36.75" customHeight="1" thickBot="1">
      <c r="A52" s="76">
        <f t="shared" si="1"/>
        <v>42</v>
      </c>
      <c r="B52" s="73" t="str">
        <f>IF(基本情報入力シート!C81="","",基本情報入力シート!C81)</f>
        <v/>
      </c>
      <c r="C52" s="74" t="str">
        <f>IF(基本情報入力シート!M81="","",基本情報入力シート!M81)</f>
        <v/>
      </c>
      <c r="D52" s="73" t="str">
        <f>IF(基本情報入力シート!R81="","",基本情報入力シート!R81)</f>
        <v/>
      </c>
      <c r="E52" s="143" t="str">
        <f>IF(基本情報入力シート!W81="","",基本情報入力シート!W81)</f>
        <v/>
      </c>
      <c r="F52" s="143" t="str">
        <f>IF(基本情報入力シート!X81="","",基本情報入力シート!X81)</f>
        <v/>
      </c>
      <c r="G52" s="154" t="str">
        <f>IF(基本情報入力シート!Y81="","",基本情報入力シート!Y81)</f>
        <v/>
      </c>
      <c r="H52" s="85" t="s">
        <v>8</v>
      </c>
      <c r="I52" s="86">
        <v>6</v>
      </c>
      <c r="J52" s="87" t="s">
        <v>98</v>
      </c>
      <c r="K52" s="221">
        <v>2</v>
      </c>
      <c r="L52" s="88" t="s">
        <v>99</v>
      </c>
      <c r="M52" s="89">
        <v>6</v>
      </c>
      <c r="N52" s="90" t="s">
        <v>98</v>
      </c>
      <c r="O52" s="221">
        <v>5</v>
      </c>
      <c r="P52" s="87" t="s">
        <v>101</v>
      </c>
      <c r="Q52" s="91" t="s">
        <v>102</v>
      </c>
      <c r="R52" s="92">
        <f t="shared" si="2"/>
        <v>4</v>
      </c>
      <c r="S52" s="91" t="s">
        <v>103</v>
      </c>
      <c r="T52" s="225"/>
      <c r="U52" s="226"/>
      <c r="V52" s="75" t="str">
        <f>IFERROR(ROUNDDOWN(ROUND(#REF!*#REF!,0)*#REF!,0)*2,"")</f>
        <v/>
      </c>
      <c r="W52" s="43" t="str">
        <f t="shared" si="0"/>
        <v>○</v>
      </c>
    </row>
    <row r="53" spans="1:23" ht="36.75" customHeight="1" thickBot="1">
      <c r="A53" s="76">
        <f t="shared" si="1"/>
        <v>43</v>
      </c>
      <c r="B53" s="73" t="str">
        <f>IF(基本情報入力シート!C82="","",基本情報入力シート!C82)</f>
        <v/>
      </c>
      <c r="C53" s="74" t="str">
        <f>IF(基本情報入力シート!M82="","",基本情報入力シート!M82)</f>
        <v/>
      </c>
      <c r="D53" s="73" t="str">
        <f>IF(基本情報入力シート!R82="","",基本情報入力シート!R82)</f>
        <v/>
      </c>
      <c r="E53" s="143" t="str">
        <f>IF(基本情報入力シート!W82="","",基本情報入力シート!W82)</f>
        <v/>
      </c>
      <c r="F53" s="143" t="str">
        <f>IF(基本情報入力シート!X82="","",基本情報入力シート!X82)</f>
        <v/>
      </c>
      <c r="G53" s="143" t="str">
        <f>IF(基本情報入力シート!Y82="","",基本情報入力シート!Y82)</f>
        <v/>
      </c>
      <c r="H53" s="85" t="s">
        <v>8</v>
      </c>
      <c r="I53" s="86">
        <v>6</v>
      </c>
      <c r="J53" s="87" t="s">
        <v>98</v>
      </c>
      <c r="K53" s="221">
        <v>2</v>
      </c>
      <c r="L53" s="88" t="s">
        <v>99</v>
      </c>
      <c r="M53" s="89">
        <v>6</v>
      </c>
      <c r="N53" s="90" t="s">
        <v>98</v>
      </c>
      <c r="O53" s="221">
        <v>5</v>
      </c>
      <c r="P53" s="87" t="s">
        <v>101</v>
      </c>
      <c r="Q53" s="91" t="s">
        <v>11</v>
      </c>
      <c r="R53" s="92">
        <f t="shared" si="2"/>
        <v>4</v>
      </c>
      <c r="S53" s="91" t="s">
        <v>100</v>
      </c>
      <c r="T53" s="225"/>
      <c r="U53" s="226"/>
      <c r="V53" s="75" t="str">
        <f>IFERROR(ROUNDDOWN(ROUND(#REF!*#REF!,0)*#REF!,0)*2,"")</f>
        <v/>
      </c>
      <c r="W53" s="43" t="str">
        <f t="shared" si="0"/>
        <v>○</v>
      </c>
    </row>
    <row r="54" spans="1:23" ht="36.75" customHeight="1" thickBot="1">
      <c r="A54" s="76">
        <f t="shared" si="1"/>
        <v>44</v>
      </c>
      <c r="B54" s="73" t="str">
        <f>IF(基本情報入力シート!C83="","",基本情報入力シート!C83)</f>
        <v/>
      </c>
      <c r="C54" s="74" t="str">
        <f>IF(基本情報入力シート!M83="","",基本情報入力シート!M83)</f>
        <v/>
      </c>
      <c r="D54" s="73" t="str">
        <f>IF(基本情報入力シート!R83="","",基本情報入力シート!R83)</f>
        <v/>
      </c>
      <c r="E54" s="143" t="str">
        <f>IF(基本情報入力シート!W83="","",基本情報入力シート!W83)</f>
        <v/>
      </c>
      <c r="F54" s="143" t="str">
        <f>IF(基本情報入力シート!X83="","",基本情報入力シート!X83)</f>
        <v/>
      </c>
      <c r="G54" s="154" t="str">
        <f>IF(基本情報入力シート!Y83="","",基本情報入力シート!Y83)</f>
        <v/>
      </c>
      <c r="H54" s="85" t="s">
        <v>8</v>
      </c>
      <c r="I54" s="86">
        <v>6</v>
      </c>
      <c r="J54" s="87" t="s">
        <v>98</v>
      </c>
      <c r="K54" s="221">
        <v>2</v>
      </c>
      <c r="L54" s="88" t="s">
        <v>99</v>
      </c>
      <c r="M54" s="89">
        <v>6</v>
      </c>
      <c r="N54" s="90" t="s">
        <v>98</v>
      </c>
      <c r="O54" s="221">
        <v>5</v>
      </c>
      <c r="P54" s="87" t="s">
        <v>101</v>
      </c>
      <c r="Q54" s="91" t="s">
        <v>102</v>
      </c>
      <c r="R54" s="92">
        <f t="shared" si="2"/>
        <v>4</v>
      </c>
      <c r="S54" s="91" t="s">
        <v>103</v>
      </c>
      <c r="T54" s="225"/>
      <c r="U54" s="226"/>
      <c r="V54" s="75" t="str">
        <f>IFERROR(ROUNDDOWN(ROUND(#REF!*#REF!,0)*#REF!,0)*2,"")</f>
        <v/>
      </c>
      <c r="W54" s="43" t="str">
        <f t="shared" si="0"/>
        <v>○</v>
      </c>
    </row>
    <row r="55" spans="1:23" ht="36.75" customHeight="1" thickBot="1">
      <c r="A55" s="76">
        <f t="shared" si="1"/>
        <v>45</v>
      </c>
      <c r="B55" s="73" t="str">
        <f>IF(基本情報入力シート!C84="","",基本情報入力シート!C84)</f>
        <v/>
      </c>
      <c r="C55" s="74" t="str">
        <f>IF(基本情報入力シート!M84="","",基本情報入力シート!M84)</f>
        <v/>
      </c>
      <c r="D55" s="73" t="str">
        <f>IF(基本情報入力シート!R84="","",基本情報入力シート!R84)</f>
        <v/>
      </c>
      <c r="E55" s="143" t="str">
        <f>IF(基本情報入力シート!W84="","",基本情報入力シート!W84)</f>
        <v/>
      </c>
      <c r="F55" s="143" t="str">
        <f>IF(基本情報入力シート!X84="","",基本情報入力シート!X84)</f>
        <v/>
      </c>
      <c r="G55" s="143" t="str">
        <f>IF(基本情報入力シート!Y84="","",基本情報入力シート!Y84)</f>
        <v/>
      </c>
      <c r="H55" s="85" t="s">
        <v>8</v>
      </c>
      <c r="I55" s="86">
        <v>6</v>
      </c>
      <c r="J55" s="87" t="s">
        <v>98</v>
      </c>
      <c r="K55" s="221">
        <v>2</v>
      </c>
      <c r="L55" s="88" t="s">
        <v>99</v>
      </c>
      <c r="M55" s="89">
        <v>6</v>
      </c>
      <c r="N55" s="90" t="s">
        <v>98</v>
      </c>
      <c r="O55" s="221">
        <v>5</v>
      </c>
      <c r="P55" s="87" t="s">
        <v>101</v>
      </c>
      <c r="Q55" s="91" t="s">
        <v>11</v>
      </c>
      <c r="R55" s="92">
        <f t="shared" si="2"/>
        <v>4</v>
      </c>
      <c r="S55" s="91" t="s">
        <v>100</v>
      </c>
      <c r="T55" s="225"/>
      <c r="U55" s="226"/>
      <c r="V55" s="75" t="str">
        <f>IFERROR(ROUNDDOWN(ROUND(#REF!*#REF!,0)*#REF!,0)*2,"")</f>
        <v/>
      </c>
      <c r="W55" s="43" t="str">
        <f t="shared" si="0"/>
        <v>○</v>
      </c>
    </row>
    <row r="56" spans="1:23" ht="36.75" customHeight="1" thickBot="1">
      <c r="A56" s="76">
        <f t="shared" si="1"/>
        <v>46</v>
      </c>
      <c r="B56" s="73" t="str">
        <f>IF(基本情報入力シート!C85="","",基本情報入力シート!C85)</f>
        <v/>
      </c>
      <c r="C56" s="74" t="str">
        <f>IF(基本情報入力シート!M85="","",基本情報入力シート!M85)</f>
        <v/>
      </c>
      <c r="D56" s="73" t="str">
        <f>IF(基本情報入力シート!R85="","",基本情報入力シート!R85)</f>
        <v/>
      </c>
      <c r="E56" s="143" t="str">
        <f>IF(基本情報入力シート!W85="","",基本情報入力シート!W85)</f>
        <v/>
      </c>
      <c r="F56" s="143" t="str">
        <f>IF(基本情報入力シート!X85="","",基本情報入力シート!X85)</f>
        <v/>
      </c>
      <c r="G56" s="154" t="str">
        <f>IF(基本情報入力シート!Y85="","",基本情報入力シート!Y85)</f>
        <v/>
      </c>
      <c r="H56" s="85" t="s">
        <v>8</v>
      </c>
      <c r="I56" s="86">
        <v>6</v>
      </c>
      <c r="J56" s="87" t="s">
        <v>98</v>
      </c>
      <c r="K56" s="221">
        <v>2</v>
      </c>
      <c r="L56" s="88" t="s">
        <v>99</v>
      </c>
      <c r="M56" s="89">
        <v>6</v>
      </c>
      <c r="N56" s="90" t="s">
        <v>98</v>
      </c>
      <c r="O56" s="221">
        <v>5</v>
      </c>
      <c r="P56" s="87" t="s">
        <v>101</v>
      </c>
      <c r="Q56" s="91" t="s">
        <v>102</v>
      </c>
      <c r="R56" s="92">
        <f t="shared" si="2"/>
        <v>4</v>
      </c>
      <c r="S56" s="91" t="s">
        <v>103</v>
      </c>
      <c r="T56" s="225"/>
      <c r="U56" s="226"/>
      <c r="V56" s="75" t="str">
        <f>IFERROR(ROUNDDOWN(ROUND(#REF!*#REF!,0)*#REF!,0)*2,"")</f>
        <v/>
      </c>
      <c r="W56" s="43" t="str">
        <f t="shared" si="0"/>
        <v>○</v>
      </c>
    </row>
    <row r="57" spans="1:23" ht="36.75" customHeight="1" thickBot="1">
      <c r="A57" s="76">
        <f t="shared" si="1"/>
        <v>47</v>
      </c>
      <c r="B57" s="73" t="str">
        <f>IF(基本情報入力シート!C86="","",基本情報入力シート!C86)</f>
        <v/>
      </c>
      <c r="C57" s="74" t="str">
        <f>IF(基本情報入力シート!M86="","",基本情報入力シート!M86)</f>
        <v/>
      </c>
      <c r="D57" s="73" t="str">
        <f>IF(基本情報入力シート!R86="","",基本情報入力シート!R86)</f>
        <v/>
      </c>
      <c r="E57" s="143" t="str">
        <f>IF(基本情報入力シート!W86="","",基本情報入力シート!W86)</f>
        <v/>
      </c>
      <c r="F57" s="143" t="str">
        <f>IF(基本情報入力シート!X86="","",基本情報入力シート!X86)</f>
        <v/>
      </c>
      <c r="G57" s="143" t="str">
        <f>IF(基本情報入力シート!Y86="","",基本情報入力シート!Y86)</f>
        <v/>
      </c>
      <c r="H57" s="85" t="s">
        <v>8</v>
      </c>
      <c r="I57" s="86">
        <v>6</v>
      </c>
      <c r="J57" s="87" t="s">
        <v>98</v>
      </c>
      <c r="K57" s="221">
        <v>2</v>
      </c>
      <c r="L57" s="88" t="s">
        <v>99</v>
      </c>
      <c r="M57" s="89">
        <v>6</v>
      </c>
      <c r="N57" s="90" t="s">
        <v>98</v>
      </c>
      <c r="O57" s="221">
        <v>5</v>
      </c>
      <c r="P57" s="87" t="s">
        <v>101</v>
      </c>
      <c r="Q57" s="91" t="s">
        <v>11</v>
      </c>
      <c r="R57" s="92">
        <f t="shared" si="2"/>
        <v>4</v>
      </c>
      <c r="S57" s="91" t="s">
        <v>100</v>
      </c>
      <c r="T57" s="225"/>
      <c r="U57" s="226"/>
      <c r="V57" s="75" t="str">
        <f>IFERROR(ROUNDDOWN(ROUND(#REF!*#REF!,0)*#REF!,0)*2,"")</f>
        <v/>
      </c>
      <c r="W57" s="43" t="str">
        <f t="shared" si="0"/>
        <v>○</v>
      </c>
    </row>
    <row r="58" spans="1:23" ht="36.75" customHeight="1" thickBot="1">
      <c r="A58" s="76">
        <f t="shared" si="1"/>
        <v>48</v>
      </c>
      <c r="B58" s="73" t="str">
        <f>IF(基本情報入力シート!C87="","",基本情報入力シート!C87)</f>
        <v/>
      </c>
      <c r="C58" s="74" t="str">
        <f>IF(基本情報入力シート!M87="","",基本情報入力シート!M87)</f>
        <v/>
      </c>
      <c r="D58" s="73" t="str">
        <f>IF(基本情報入力シート!R87="","",基本情報入力シート!R87)</f>
        <v/>
      </c>
      <c r="E58" s="143" t="str">
        <f>IF(基本情報入力シート!W87="","",基本情報入力シート!W87)</f>
        <v/>
      </c>
      <c r="F58" s="143" t="str">
        <f>IF(基本情報入力シート!X87="","",基本情報入力シート!X87)</f>
        <v/>
      </c>
      <c r="G58" s="154" t="str">
        <f>IF(基本情報入力シート!Y87="","",基本情報入力シート!Y87)</f>
        <v/>
      </c>
      <c r="H58" s="85" t="s">
        <v>8</v>
      </c>
      <c r="I58" s="86">
        <v>6</v>
      </c>
      <c r="J58" s="87" t="s">
        <v>98</v>
      </c>
      <c r="K58" s="221">
        <v>2</v>
      </c>
      <c r="L58" s="88" t="s">
        <v>99</v>
      </c>
      <c r="M58" s="89">
        <v>6</v>
      </c>
      <c r="N58" s="90" t="s">
        <v>98</v>
      </c>
      <c r="O58" s="221">
        <v>5</v>
      </c>
      <c r="P58" s="87" t="s">
        <v>101</v>
      </c>
      <c r="Q58" s="91" t="s">
        <v>102</v>
      </c>
      <c r="R58" s="92">
        <f t="shared" si="2"/>
        <v>4</v>
      </c>
      <c r="S58" s="91" t="s">
        <v>103</v>
      </c>
      <c r="T58" s="225"/>
      <c r="U58" s="226"/>
      <c r="V58" s="75" t="str">
        <f>IFERROR(ROUNDDOWN(ROUND(#REF!*#REF!,0)*#REF!,0)*2,"")</f>
        <v/>
      </c>
      <c r="W58" s="43" t="str">
        <f t="shared" si="0"/>
        <v>○</v>
      </c>
    </row>
    <row r="59" spans="1:23" ht="36.75" customHeight="1" thickBot="1">
      <c r="A59" s="76">
        <f t="shared" si="1"/>
        <v>49</v>
      </c>
      <c r="B59" s="73" t="str">
        <f>IF(基本情報入力シート!C88="","",基本情報入力シート!C88)</f>
        <v/>
      </c>
      <c r="C59" s="74" t="str">
        <f>IF(基本情報入力シート!M88="","",基本情報入力シート!M88)</f>
        <v/>
      </c>
      <c r="D59" s="73" t="str">
        <f>IF(基本情報入力シート!R88="","",基本情報入力シート!R88)</f>
        <v/>
      </c>
      <c r="E59" s="143" t="str">
        <f>IF(基本情報入力シート!W88="","",基本情報入力シート!W88)</f>
        <v/>
      </c>
      <c r="F59" s="143" t="str">
        <f>IF(基本情報入力シート!X88="","",基本情報入力シート!X88)</f>
        <v/>
      </c>
      <c r="G59" s="143" t="str">
        <f>IF(基本情報入力シート!Y88="","",基本情報入力シート!Y88)</f>
        <v/>
      </c>
      <c r="H59" s="85" t="s">
        <v>8</v>
      </c>
      <c r="I59" s="86">
        <v>6</v>
      </c>
      <c r="J59" s="87" t="s">
        <v>98</v>
      </c>
      <c r="K59" s="221">
        <v>2</v>
      </c>
      <c r="L59" s="88" t="s">
        <v>99</v>
      </c>
      <c r="M59" s="89">
        <v>6</v>
      </c>
      <c r="N59" s="90" t="s">
        <v>98</v>
      </c>
      <c r="O59" s="221">
        <v>5</v>
      </c>
      <c r="P59" s="87" t="s">
        <v>101</v>
      </c>
      <c r="Q59" s="91" t="s">
        <v>11</v>
      </c>
      <c r="R59" s="92">
        <f t="shared" si="2"/>
        <v>4</v>
      </c>
      <c r="S59" s="91" t="s">
        <v>100</v>
      </c>
      <c r="T59" s="225"/>
      <c r="U59" s="226"/>
      <c r="V59" s="75" t="str">
        <f>IFERROR(ROUNDDOWN(ROUND(#REF!*#REF!,0)*#REF!,0)*2,"")</f>
        <v/>
      </c>
      <c r="W59" s="43" t="str">
        <f t="shared" si="0"/>
        <v>○</v>
      </c>
    </row>
    <row r="60" spans="1:23" ht="36.75" customHeight="1" thickBot="1">
      <c r="A60" s="76">
        <f t="shared" si="1"/>
        <v>50</v>
      </c>
      <c r="B60" s="73" t="str">
        <f>IF(基本情報入力シート!C89="","",基本情報入力シート!C89)</f>
        <v/>
      </c>
      <c r="C60" s="74" t="str">
        <f>IF(基本情報入力シート!M89="","",基本情報入力シート!M89)</f>
        <v/>
      </c>
      <c r="D60" s="73" t="str">
        <f>IF(基本情報入力シート!R89="","",基本情報入力シート!R89)</f>
        <v/>
      </c>
      <c r="E60" s="143" t="str">
        <f>IF(基本情報入力シート!W89="","",基本情報入力シート!W89)</f>
        <v/>
      </c>
      <c r="F60" s="143" t="str">
        <f>IF(基本情報入力シート!X89="","",基本情報入力シート!X89)</f>
        <v/>
      </c>
      <c r="G60" s="154" t="str">
        <f>IF(基本情報入力シート!Y89="","",基本情報入力シート!Y89)</f>
        <v/>
      </c>
      <c r="H60" s="85" t="s">
        <v>8</v>
      </c>
      <c r="I60" s="86">
        <v>6</v>
      </c>
      <c r="J60" s="87" t="s">
        <v>98</v>
      </c>
      <c r="K60" s="221">
        <v>2</v>
      </c>
      <c r="L60" s="88" t="s">
        <v>99</v>
      </c>
      <c r="M60" s="89">
        <v>6</v>
      </c>
      <c r="N60" s="90" t="s">
        <v>98</v>
      </c>
      <c r="O60" s="221">
        <v>5</v>
      </c>
      <c r="P60" s="87" t="s">
        <v>101</v>
      </c>
      <c r="Q60" s="91" t="s">
        <v>102</v>
      </c>
      <c r="R60" s="92">
        <f t="shared" si="2"/>
        <v>4</v>
      </c>
      <c r="S60" s="91" t="s">
        <v>103</v>
      </c>
      <c r="T60" s="225"/>
      <c r="U60" s="226"/>
      <c r="V60" s="75" t="str">
        <f>IFERROR(ROUNDDOWN(ROUND(#REF!*#REF!,0)*#REF!,0)*2,"")</f>
        <v/>
      </c>
      <c r="W60" s="43" t="str">
        <f t="shared" si="0"/>
        <v>○</v>
      </c>
    </row>
    <row r="61" spans="1:23" ht="36.75" customHeight="1" thickBot="1">
      <c r="A61" s="76">
        <f t="shared" si="1"/>
        <v>51</v>
      </c>
      <c r="B61" s="73" t="str">
        <f>IF(基本情報入力シート!C90="","",基本情報入力シート!C90)</f>
        <v/>
      </c>
      <c r="C61" s="74" t="str">
        <f>IF(基本情報入力シート!M90="","",基本情報入力シート!M90)</f>
        <v/>
      </c>
      <c r="D61" s="73" t="str">
        <f>IF(基本情報入力シート!R90="","",基本情報入力シート!R90)</f>
        <v/>
      </c>
      <c r="E61" s="143" t="str">
        <f>IF(基本情報入力シート!W90="","",基本情報入力シート!W90)</f>
        <v/>
      </c>
      <c r="F61" s="143" t="str">
        <f>IF(基本情報入力シート!X90="","",基本情報入力シート!X90)</f>
        <v/>
      </c>
      <c r="G61" s="143" t="str">
        <f>IF(基本情報入力シート!Y90="","",基本情報入力シート!Y90)</f>
        <v/>
      </c>
      <c r="H61" s="85" t="s">
        <v>8</v>
      </c>
      <c r="I61" s="86">
        <v>6</v>
      </c>
      <c r="J61" s="87" t="s">
        <v>98</v>
      </c>
      <c r="K61" s="221">
        <v>2</v>
      </c>
      <c r="L61" s="88" t="s">
        <v>99</v>
      </c>
      <c r="M61" s="89">
        <v>6</v>
      </c>
      <c r="N61" s="90" t="s">
        <v>98</v>
      </c>
      <c r="O61" s="221">
        <v>5</v>
      </c>
      <c r="P61" s="87" t="s">
        <v>101</v>
      </c>
      <c r="Q61" s="91" t="s">
        <v>11</v>
      </c>
      <c r="R61" s="92">
        <f t="shared" si="2"/>
        <v>4</v>
      </c>
      <c r="S61" s="91" t="s">
        <v>100</v>
      </c>
      <c r="T61" s="225"/>
      <c r="U61" s="226"/>
      <c r="V61" s="75" t="str">
        <f>IFERROR(ROUNDDOWN(ROUND(#REF!*#REF!,0)*#REF!,0)*2,"")</f>
        <v/>
      </c>
      <c r="W61" s="43" t="str">
        <f t="shared" si="0"/>
        <v>○</v>
      </c>
    </row>
    <row r="62" spans="1:23" ht="36.75" customHeight="1" thickBot="1">
      <c r="A62" s="76">
        <f t="shared" si="1"/>
        <v>52</v>
      </c>
      <c r="B62" s="73" t="str">
        <f>IF(基本情報入力シート!C91="","",基本情報入力シート!C91)</f>
        <v/>
      </c>
      <c r="C62" s="74" t="str">
        <f>IF(基本情報入力シート!M91="","",基本情報入力シート!M91)</f>
        <v/>
      </c>
      <c r="D62" s="73" t="str">
        <f>IF(基本情報入力シート!R91="","",基本情報入力シート!R91)</f>
        <v/>
      </c>
      <c r="E62" s="143" t="str">
        <f>IF(基本情報入力シート!W91="","",基本情報入力シート!W91)</f>
        <v/>
      </c>
      <c r="F62" s="143" t="str">
        <f>IF(基本情報入力シート!X91="","",基本情報入力シート!X91)</f>
        <v/>
      </c>
      <c r="G62" s="154" t="str">
        <f>IF(基本情報入力シート!Y91="","",基本情報入力シート!Y91)</f>
        <v/>
      </c>
      <c r="H62" s="85" t="s">
        <v>8</v>
      </c>
      <c r="I62" s="86">
        <v>6</v>
      </c>
      <c r="J62" s="87" t="s">
        <v>98</v>
      </c>
      <c r="K62" s="221">
        <v>2</v>
      </c>
      <c r="L62" s="88" t="s">
        <v>99</v>
      </c>
      <c r="M62" s="89">
        <v>6</v>
      </c>
      <c r="N62" s="90" t="s">
        <v>98</v>
      </c>
      <c r="O62" s="221">
        <v>5</v>
      </c>
      <c r="P62" s="87" t="s">
        <v>101</v>
      </c>
      <c r="Q62" s="91" t="s">
        <v>102</v>
      </c>
      <c r="R62" s="92">
        <f t="shared" si="2"/>
        <v>4</v>
      </c>
      <c r="S62" s="91" t="s">
        <v>103</v>
      </c>
      <c r="T62" s="225"/>
      <c r="U62" s="226"/>
      <c r="V62" s="75" t="str">
        <f>IFERROR(ROUNDDOWN(ROUND(#REF!*#REF!,0)*#REF!,0)*2,"")</f>
        <v/>
      </c>
      <c r="W62" s="43" t="str">
        <f t="shared" si="0"/>
        <v>○</v>
      </c>
    </row>
    <row r="63" spans="1:23" ht="36.75" customHeight="1" thickBot="1">
      <c r="A63" s="76">
        <f t="shared" si="1"/>
        <v>53</v>
      </c>
      <c r="B63" s="73" t="str">
        <f>IF(基本情報入力シート!C92="","",基本情報入力シート!C92)</f>
        <v/>
      </c>
      <c r="C63" s="74" t="str">
        <f>IF(基本情報入力シート!M92="","",基本情報入力シート!M92)</f>
        <v/>
      </c>
      <c r="D63" s="73" t="str">
        <f>IF(基本情報入力シート!R92="","",基本情報入力シート!R92)</f>
        <v/>
      </c>
      <c r="E63" s="143" t="str">
        <f>IF(基本情報入力シート!W92="","",基本情報入力シート!W92)</f>
        <v/>
      </c>
      <c r="F63" s="143" t="str">
        <f>IF(基本情報入力シート!X92="","",基本情報入力シート!X92)</f>
        <v/>
      </c>
      <c r="G63" s="143" t="str">
        <f>IF(基本情報入力シート!Y92="","",基本情報入力シート!Y92)</f>
        <v/>
      </c>
      <c r="H63" s="85" t="s">
        <v>8</v>
      </c>
      <c r="I63" s="86">
        <v>6</v>
      </c>
      <c r="J63" s="87" t="s">
        <v>98</v>
      </c>
      <c r="K63" s="221">
        <v>2</v>
      </c>
      <c r="L63" s="88" t="s">
        <v>99</v>
      </c>
      <c r="M63" s="89">
        <v>6</v>
      </c>
      <c r="N63" s="90" t="s">
        <v>98</v>
      </c>
      <c r="O63" s="221">
        <v>5</v>
      </c>
      <c r="P63" s="87" t="s">
        <v>101</v>
      </c>
      <c r="Q63" s="91" t="s">
        <v>11</v>
      </c>
      <c r="R63" s="92">
        <f t="shared" si="2"/>
        <v>4</v>
      </c>
      <c r="S63" s="91" t="s">
        <v>100</v>
      </c>
      <c r="T63" s="225"/>
      <c r="U63" s="226"/>
      <c r="V63" s="75" t="str">
        <f>IFERROR(ROUNDDOWN(ROUND(#REF!*#REF!,0)*#REF!,0)*2,"")</f>
        <v/>
      </c>
      <c r="W63" s="43" t="str">
        <f t="shared" si="0"/>
        <v>○</v>
      </c>
    </row>
    <row r="64" spans="1:23" ht="36.75" customHeight="1" thickBot="1">
      <c r="A64" s="76">
        <f t="shared" si="1"/>
        <v>54</v>
      </c>
      <c r="B64" s="73" t="str">
        <f>IF(基本情報入力シート!C93="","",基本情報入力シート!C93)</f>
        <v/>
      </c>
      <c r="C64" s="74" t="str">
        <f>IF(基本情報入力シート!M93="","",基本情報入力シート!M93)</f>
        <v/>
      </c>
      <c r="D64" s="73" t="str">
        <f>IF(基本情報入力シート!R93="","",基本情報入力シート!R93)</f>
        <v/>
      </c>
      <c r="E64" s="143" t="str">
        <f>IF(基本情報入力シート!W93="","",基本情報入力シート!W93)</f>
        <v/>
      </c>
      <c r="F64" s="143" t="str">
        <f>IF(基本情報入力シート!X93="","",基本情報入力シート!X93)</f>
        <v/>
      </c>
      <c r="G64" s="154" t="str">
        <f>IF(基本情報入力シート!Y93="","",基本情報入力シート!Y93)</f>
        <v/>
      </c>
      <c r="H64" s="85" t="s">
        <v>8</v>
      </c>
      <c r="I64" s="86">
        <v>6</v>
      </c>
      <c r="J64" s="87" t="s">
        <v>98</v>
      </c>
      <c r="K64" s="221">
        <v>2</v>
      </c>
      <c r="L64" s="88" t="s">
        <v>99</v>
      </c>
      <c r="M64" s="89">
        <v>6</v>
      </c>
      <c r="N64" s="90" t="s">
        <v>98</v>
      </c>
      <c r="O64" s="221">
        <v>5</v>
      </c>
      <c r="P64" s="87" t="s">
        <v>101</v>
      </c>
      <c r="Q64" s="91" t="s">
        <v>102</v>
      </c>
      <c r="R64" s="92">
        <f t="shared" si="2"/>
        <v>4</v>
      </c>
      <c r="S64" s="91" t="s">
        <v>103</v>
      </c>
      <c r="T64" s="225"/>
      <c r="U64" s="226"/>
      <c r="V64" s="75" t="str">
        <f>IFERROR(ROUNDDOWN(ROUND(#REF!*#REF!,0)*#REF!,0)*2,"")</f>
        <v/>
      </c>
      <c r="W64" s="43" t="str">
        <f t="shared" si="0"/>
        <v>○</v>
      </c>
    </row>
    <row r="65" spans="1:23" ht="36.75" customHeight="1" thickBot="1">
      <c r="A65" s="76">
        <f t="shared" si="1"/>
        <v>55</v>
      </c>
      <c r="B65" s="73" t="str">
        <f>IF(基本情報入力シート!C94="","",基本情報入力シート!C94)</f>
        <v/>
      </c>
      <c r="C65" s="74" t="str">
        <f>IF(基本情報入力シート!M94="","",基本情報入力シート!M94)</f>
        <v/>
      </c>
      <c r="D65" s="73" t="str">
        <f>IF(基本情報入力シート!R94="","",基本情報入力シート!R94)</f>
        <v/>
      </c>
      <c r="E65" s="143" t="str">
        <f>IF(基本情報入力シート!W94="","",基本情報入力シート!W94)</f>
        <v/>
      </c>
      <c r="F65" s="143" t="str">
        <f>IF(基本情報入力シート!X94="","",基本情報入力シート!X94)</f>
        <v/>
      </c>
      <c r="G65" s="143" t="str">
        <f>IF(基本情報入力シート!Y94="","",基本情報入力シート!Y94)</f>
        <v/>
      </c>
      <c r="H65" s="85" t="s">
        <v>8</v>
      </c>
      <c r="I65" s="86">
        <v>6</v>
      </c>
      <c r="J65" s="87" t="s">
        <v>98</v>
      </c>
      <c r="K65" s="221">
        <v>2</v>
      </c>
      <c r="L65" s="88" t="s">
        <v>99</v>
      </c>
      <c r="M65" s="89">
        <v>6</v>
      </c>
      <c r="N65" s="90" t="s">
        <v>98</v>
      </c>
      <c r="O65" s="221">
        <v>5</v>
      </c>
      <c r="P65" s="87" t="s">
        <v>101</v>
      </c>
      <c r="Q65" s="91" t="s">
        <v>11</v>
      </c>
      <c r="R65" s="92">
        <f t="shared" si="2"/>
        <v>4</v>
      </c>
      <c r="S65" s="91" t="s">
        <v>100</v>
      </c>
      <c r="T65" s="225"/>
      <c r="U65" s="226"/>
      <c r="V65" s="75" t="str">
        <f>IFERROR(ROUNDDOWN(ROUND(#REF!*#REF!,0)*#REF!,0)*2,"")</f>
        <v/>
      </c>
      <c r="W65" s="43" t="str">
        <f t="shared" si="0"/>
        <v>○</v>
      </c>
    </row>
    <row r="66" spans="1:23" ht="36.75" customHeight="1" thickBot="1">
      <c r="A66" s="76">
        <f t="shared" si="1"/>
        <v>56</v>
      </c>
      <c r="B66" s="73" t="str">
        <f>IF(基本情報入力シート!C95="","",基本情報入力シート!C95)</f>
        <v/>
      </c>
      <c r="C66" s="74" t="str">
        <f>IF(基本情報入力シート!M95="","",基本情報入力シート!M95)</f>
        <v/>
      </c>
      <c r="D66" s="73" t="str">
        <f>IF(基本情報入力シート!R95="","",基本情報入力シート!R95)</f>
        <v/>
      </c>
      <c r="E66" s="143" t="str">
        <f>IF(基本情報入力シート!W95="","",基本情報入力シート!W95)</f>
        <v/>
      </c>
      <c r="F66" s="143" t="str">
        <f>IF(基本情報入力シート!X95="","",基本情報入力シート!X95)</f>
        <v/>
      </c>
      <c r="G66" s="154" t="str">
        <f>IF(基本情報入力シート!Y95="","",基本情報入力シート!Y95)</f>
        <v/>
      </c>
      <c r="H66" s="85" t="s">
        <v>8</v>
      </c>
      <c r="I66" s="86">
        <v>6</v>
      </c>
      <c r="J66" s="87" t="s">
        <v>98</v>
      </c>
      <c r="K66" s="221">
        <v>2</v>
      </c>
      <c r="L66" s="88" t="s">
        <v>99</v>
      </c>
      <c r="M66" s="89">
        <v>6</v>
      </c>
      <c r="N66" s="90" t="s">
        <v>98</v>
      </c>
      <c r="O66" s="221">
        <v>5</v>
      </c>
      <c r="P66" s="87" t="s">
        <v>101</v>
      </c>
      <c r="Q66" s="91" t="s">
        <v>102</v>
      </c>
      <c r="R66" s="92">
        <f t="shared" si="2"/>
        <v>4</v>
      </c>
      <c r="S66" s="91" t="s">
        <v>103</v>
      </c>
      <c r="T66" s="225"/>
      <c r="U66" s="226"/>
      <c r="V66" s="75" t="str">
        <f>IFERROR(ROUNDDOWN(ROUND(#REF!*#REF!,0)*#REF!,0)*2,"")</f>
        <v/>
      </c>
      <c r="W66" s="43" t="str">
        <f t="shared" si="0"/>
        <v>○</v>
      </c>
    </row>
    <row r="67" spans="1:23" ht="36.75" customHeight="1" thickBot="1">
      <c r="A67" s="76">
        <f t="shared" si="1"/>
        <v>57</v>
      </c>
      <c r="B67" s="73" t="str">
        <f>IF(基本情報入力シート!C96="","",基本情報入力シート!C96)</f>
        <v/>
      </c>
      <c r="C67" s="74" t="str">
        <f>IF(基本情報入力シート!M96="","",基本情報入力シート!M96)</f>
        <v/>
      </c>
      <c r="D67" s="73" t="str">
        <f>IF(基本情報入力シート!R96="","",基本情報入力シート!R96)</f>
        <v/>
      </c>
      <c r="E67" s="143" t="str">
        <f>IF(基本情報入力シート!W96="","",基本情報入力シート!W96)</f>
        <v/>
      </c>
      <c r="F67" s="143" t="str">
        <f>IF(基本情報入力シート!X96="","",基本情報入力シート!X96)</f>
        <v/>
      </c>
      <c r="G67" s="143" t="str">
        <f>IF(基本情報入力シート!Y96="","",基本情報入力シート!Y96)</f>
        <v/>
      </c>
      <c r="H67" s="85" t="s">
        <v>8</v>
      </c>
      <c r="I67" s="86">
        <v>6</v>
      </c>
      <c r="J67" s="87" t="s">
        <v>98</v>
      </c>
      <c r="K67" s="221">
        <v>2</v>
      </c>
      <c r="L67" s="88" t="s">
        <v>99</v>
      </c>
      <c r="M67" s="89">
        <v>6</v>
      </c>
      <c r="N67" s="90" t="s">
        <v>98</v>
      </c>
      <c r="O67" s="221">
        <v>5</v>
      </c>
      <c r="P67" s="87" t="s">
        <v>101</v>
      </c>
      <c r="Q67" s="91" t="s">
        <v>11</v>
      </c>
      <c r="R67" s="92">
        <f t="shared" si="2"/>
        <v>4</v>
      </c>
      <c r="S67" s="91" t="s">
        <v>100</v>
      </c>
      <c r="T67" s="225"/>
      <c r="U67" s="226"/>
      <c r="V67" s="75" t="str">
        <f>IFERROR(ROUNDDOWN(ROUND(#REF!*#REF!,0)*#REF!,0)*2,"")</f>
        <v/>
      </c>
      <c r="W67" s="43" t="str">
        <f t="shared" si="0"/>
        <v>○</v>
      </c>
    </row>
    <row r="68" spans="1:23" ht="36.75" customHeight="1" thickBot="1">
      <c r="A68" s="76">
        <f t="shared" si="1"/>
        <v>58</v>
      </c>
      <c r="B68" s="73" t="str">
        <f>IF(基本情報入力シート!C97="","",基本情報入力シート!C97)</f>
        <v/>
      </c>
      <c r="C68" s="74" t="str">
        <f>IF(基本情報入力シート!M97="","",基本情報入力シート!M97)</f>
        <v/>
      </c>
      <c r="D68" s="73" t="str">
        <f>IF(基本情報入力シート!R97="","",基本情報入力シート!R97)</f>
        <v/>
      </c>
      <c r="E68" s="143" t="str">
        <f>IF(基本情報入力シート!W97="","",基本情報入力シート!W97)</f>
        <v/>
      </c>
      <c r="F68" s="143" t="str">
        <f>IF(基本情報入力シート!X97="","",基本情報入力シート!X97)</f>
        <v/>
      </c>
      <c r="G68" s="154" t="str">
        <f>IF(基本情報入力シート!Y97="","",基本情報入力シート!Y97)</f>
        <v/>
      </c>
      <c r="H68" s="85" t="s">
        <v>8</v>
      </c>
      <c r="I68" s="86">
        <v>6</v>
      </c>
      <c r="J68" s="87" t="s">
        <v>98</v>
      </c>
      <c r="K68" s="221">
        <v>2</v>
      </c>
      <c r="L68" s="88" t="s">
        <v>99</v>
      </c>
      <c r="M68" s="89">
        <v>6</v>
      </c>
      <c r="N68" s="90" t="s">
        <v>98</v>
      </c>
      <c r="O68" s="221">
        <v>5</v>
      </c>
      <c r="P68" s="87" t="s">
        <v>101</v>
      </c>
      <c r="Q68" s="91" t="s">
        <v>102</v>
      </c>
      <c r="R68" s="92">
        <f t="shared" si="2"/>
        <v>4</v>
      </c>
      <c r="S68" s="91" t="s">
        <v>103</v>
      </c>
      <c r="T68" s="225"/>
      <c r="U68" s="226"/>
      <c r="V68" s="75" t="str">
        <f>IFERROR(ROUNDDOWN(ROUND(#REF!*#REF!,0)*#REF!,0)*2,"")</f>
        <v/>
      </c>
      <c r="W68" s="43" t="str">
        <f t="shared" si="0"/>
        <v>○</v>
      </c>
    </row>
    <row r="69" spans="1:23" ht="36.75" customHeight="1" thickBot="1">
      <c r="A69" s="76">
        <f t="shared" si="1"/>
        <v>59</v>
      </c>
      <c r="B69" s="73" t="str">
        <f>IF(基本情報入力シート!C98="","",基本情報入力シート!C98)</f>
        <v/>
      </c>
      <c r="C69" s="74" t="str">
        <f>IF(基本情報入力シート!M98="","",基本情報入力シート!M98)</f>
        <v/>
      </c>
      <c r="D69" s="73" t="str">
        <f>IF(基本情報入力シート!R98="","",基本情報入力シート!R98)</f>
        <v/>
      </c>
      <c r="E69" s="143" t="str">
        <f>IF(基本情報入力シート!W98="","",基本情報入力シート!W98)</f>
        <v/>
      </c>
      <c r="F69" s="143" t="str">
        <f>IF(基本情報入力シート!X98="","",基本情報入力シート!X98)</f>
        <v/>
      </c>
      <c r="G69" s="143" t="str">
        <f>IF(基本情報入力シート!Y98="","",基本情報入力シート!Y98)</f>
        <v/>
      </c>
      <c r="H69" s="85" t="s">
        <v>8</v>
      </c>
      <c r="I69" s="86">
        <v>6</v>
      </c>
      <c r="J69" s="87" t="s">
        <v>98</v>
      </c>
      <c r="K69" s="221">
        <v>2</v>
      </c>
      <c r="L69" s="88" t="s">
        <v>99</v>
      </c>
      <c r="M69" s="89">
        <v>6</v>
      </c>
      <c r="N69" s="90" t="s">
        <v>98</v>
      </c>
      <c r="O69" s="221">
        <v>5</v>
      </c>
      <c r="P69" s="87" t="s">
        <v>101</v>
      </c>
      <c r="Q69" s="91" t="s">
        <v>11</v>
      </c>
      <c r="R69" s="92">
        <f t="shared" si="2"/>
        <v>4</v>
      </c>
      <c r="S69" s="91" t="s">
        <v>100</v>
      </c>
      <c r="T69" s="225"/>
      <c r="U69" s="226"/>
      <c r="V69" s="75" t="str">
        <f>IFERROR(ROUNDDOWN(ROUND(#REF!*#REF!,0)*#REF!,0)*2,"")</f>
        <v/>
      </c>
      <c r="W69" s="43" t="str">
        <f t="shared" si="0"/>
        <v>○</v>
      </c>
    </row>
    <row r="70" spans="1:23" ht="36.75" customHeight="1" thickBot="1">
      <c r="A70" s="76">
        <f t="shared" si="1"/>
        <v>60</v>
      </c>
      <c r="B70" s="73" t="str">
        <f>IF(基本情報入力シート!C99="","",基本情報入力シート!C99)</f>
        <v/>
      </c>
      <c r="C70" s="74" t="str">
        <f>IF(基本情報入力シート!M99="","",基本情報入力シート!M99)</f>
        <v/>
      </c>
      <c r="D70" s="73" t="str">
        <f>IF(基本情報入力シート!R99="","",基本情報入力シート!R99)</f>
        <v/>
      </c>
      <c r="E70" s="143" t="str">
        <f>IF(基本情報入力シート!W99="","",基本情報入力シート!W99)</f>
        <v/>
      </c>
      <c r="F70" s="143" t="str">
        <f>IF(基本情報入力シート!X99="","",基本情報入力シート!X99)</f>
        <v/>
      </c>
      <c r="G70" s="154" t="str">
        <f>IF(基本情報入力シート!Y99="","",基本情報入力シート!Y99)</f>
        <v/>
      </c>
      <c r="H70" s="85" t="s">
        <v>8</v>
      </c>
      <c r="I70" s="86">
        <v>6</v>
      </c>
      <c r="J70" s="87" t="s">
        <v>98</v>
      </c>
      <c r="K70" s="221">
        <v>2</v>
      </c>
      <c r="L70" s="88" t="s">
        <v>99</v>
      </c>
      <c r="M70" s="89">
        <v>6</v>
      </c>
      <c r="N70" s="90" t="s">
        <v>98</v>
      </c>
      <c r="O70" s="221">
        <v>5</v>
      </c>
      <c r="P70" s="87" t="s">
        <v>101</v>
      </c>
      <c r="Q70" s="91" t="s">
        <v>102</v>
      </c>
      <c r="R70" s="92">
        <f t="shared" si="2"/>
        <v>4</v>
      </c>
      <c r="S70" s="91" t="s">
        <v>103</v>
      </c>
      <c r="T70" s="225"/>
      <c r="U70" s="226"/>
      <c r="V70" s="75" t="str">
        <f>IFERROR(ROUNDDOWN(ROUND(#REF!*#REF!,0)*#REF!,0)*2,"")</f>
        <v/>
      </c>
      <c r="W70" s="43" t="str">
        <f t="shared" si="0"/>
        <v>○</v>
      </c>
    </row>
    <row r="71" spans="1:23" ht="36.75" customHeight="1" thickBot="1">
      <c r="A71" s="76">
        <f t="shared" si="1"/>
        <v>61</v>
      </c>
      <c r="B71" s="73" t="str">
        <f>IF(基本情報入力シート!C100="","",基本情報入力シート!C100)</f>
        <v/>
      </c>
      <c r="C71" s="74" t="str">
        <f>IF(基本情報入力シート!M100="","",基本情報入力シート!M100)</f>
        <v/>
      </c>
      <c r="D71" s="73" t="str">
        <f>IF(基本情報入力シート!R100="","",基本情報入力シート!R100)</f>
        <v/>
      </c>
      <c r="E71" s="143" t="str">
        <f>IF(基本情報入力シート!W100="","",基本情報入力シート!W100)</f>
        <v/>
      </c>
      <c r="F71" s="143" t="str">
        <f>IF(基本情報入力シート!X100="","",基本情報入力シート!X100)</f>
        <v/>
      </c>
      <c r="G71" s="143" t="str">
        <f>IF(基本情報入力シート!Y100="","",基本情報入力シート!Y100)</f>
        <v/>
      </c>
      <c r="H71" s="85" t="s">
        <v>8</v>
      </c>
      <c r="I71" s="86">
        <v>6</v>
      </c>
      <c r="J71" s="87" t="s">
        <v>98</v>
      </c>
      <c r="K71" s="221">
        <v>2</v>
      </c>
      <c r="L71" s="88" t="s">
        <v>99</v>
      </c>
      <c r="M71" s="89">
        <v>6</v>
      </c>
      <c r="N71" s="90" t="s">
        <v>98</v>
      </c>
      <c r="O71" s="221">
        <v>5</v>
      </c>
      <c r="P71" s="87" t="s">
        <v>101</v>
      </c>
      <c r="Q71" s="91" t="s">
        <v>11</v>
      </c>
      <c r="R71" s="92">
        <f t="shared" si="2"/>
        <v>4</v>
      </c>
      <c r="S71" s="91" t="s">
        <v>100</v>
      </c>
      <c r="T71" s="225"/>
      <c r="U71" s="226"/>
      <c r="V71" s="75" t="str">
        <f>IFERROR(ROUNDDOWN(ROUND(#REF!*#REF!,0)*#REF!,0)*2,"")</f>
        <v/>
      </c>
      <c r="W71" s="43" t="str">
        <f t="shared" si="0"/>
        <v>○</v>
      </c>
    </row>
    <row r="72" spans="1:23" ht="36.75" customHeight="1" thickBot="1">
      <c r="A72" s="76">
        <f t="shared" si="1"/>
        <v>62</v>
      </c>
      <c r="B72" s="73" t="str">
        <f>IF(基本情報入力シート!C101="","",基本情報入力シート!C101)</f>
        <v/>
      </c>
      <c r="C72" s="74" t="str">
        <f>IF(基本情報入力シート!M101="","",基本情報入力シート!M101)</f>
        <v/>
      </c>
      <c r="D72" s="73" t="str">
        <f>IF(基本情報入力シート!R101="","",基本情報入力シート!R101)</f>
        <v/>
      </c>
      <c r="E72" s="143" t="str">
        <f>IF(基本情報入力シート!W101="","",基本情報入力シート!W101)</f>
        <v/>
      </c>
      <c r="F72" s="143" t="str">
        <f>IF(基本情報入力シート!X101="","",基本情報入力シート!X101)</f>
        <v/>
      </c>
      <c r="G72" s="154" t="str">
        <f>IF(基本情報入力シート!Y101="","",基本情報入力シート!Y101)</f>
        <v/>
      </c>
      <c r="H72" s="85" t="s">
        <v>8</v>
      </c>
      <c r="I72" s="86">
        <v>6</v>
      </c>
      <c r="J72" s="87" t="s">
        <v>98</v>
      </c>
      <c r="K72" s="221">
        <v>2</v>
      </c>
      <c r="L72" s="88" t="s">
        <v>99</v>
      </c>
      <c r="M72" s="89">
        <v>6</v>
      </c>
      <c r="N72" s="90" t="s">
        <v>98</v>
      </c>
      <c r="O72" s="221">
        <v>5</v>
      </c>
      <c r="P72" s="87" t="s">
        <v>101</v>
      </c>
      <c r="Q72" s="91" t="s">
        <v>102</v>
      </c>
      <c r="R72" s="92">
        <f t="shared" si="2"/>
        <v>4</v>
      </c>
      <c r="S72" s="91" t="s">
        <v>103</v>
      </c>
      <c r="T72" s="225"/>
      <c r="U72" s="226"/>
      <c r="V72" s="75" t="str">
        <f>IFERROR(ROUNDDOWN(ROUND(#REF!*#REF!,0)*#REF!,0)*2,"")</f>
        <v/>
      </c>
      <c r="W72" s="43" t="str">
        <f t="shared" si="0"/>
        <v>○</v>
      </c>
    </row>
    <row r="73" spans="1:23" ht="36.75" customHeight="1" thickBot="1">
      <c r="A73" s="76">
        <f t="shared" si="1"/>
        <v>63</v>
      </c>
      <c r="B73" s="73" t="str">
        <f>IF(基本情報入力シート!C102="","",基本情報入力シート!C102)</f>
        <v/>
      </c>
      <c r="C73" s="74" t="str">
        <f>IF(基本情報入力シート!M102="","",基本情報入力シート!M102)</f>
        <v/>
      </c>
      <c r="D73" s="73" t="str">
        <f>IF(基本情報入力シート!R102="","",基本情報入力シート!R102)</f>
        <v/>
      </c>
      <c r="E73" s="143" t="str">
        <f>IF(基本情報入力シート!W102="","",基本情報入力シート!W102)</f>
        <v/>
      </c>
      <c r="F73" s="143" t="str">
        <f>IF(基本情報入力シート!X102="","",基本情報入力シート!X102)</f>
        <v/>
      </c>
      <c r="G73" s="143" t="str">
        <f>IF(基本情報入力シート!Y102="","",基本情報入力シート!Y102)</f>
        <v/>
      </c>
      <c r="H73" s="85" t="s">
        <v>8</v>
      </c>
      <c r="I73" s="86">
        <v>6</v>
      </c>
      <c r="J73" s="87" t="s">
        <v>98</v>
      </c>
      <c r="K73" s="221">
        <v>2</v>
      </c>
      <c r="L73" s="88" t="s">
        <v>99</v>
      </c>
      <c r="M73" s="89">
        <v>6</v>
      </c>
      <c r="N73" s="90" t="s">
        <v>98</v>
      </c>
      <c r="O73" s="221">
        <v>5</v>
      </c>
      <c r="P73" s="87" t="s">
        <v>101</v>
      </c>
      <c r="Q73" s="91" t="s">
        <v>11</v>
      </c>
      <c r="R73" s="92">
        <f t="shared" si="2"/>
        <v>4</v>
      </c>
      <c r="S73" s="91" t="s">
        <v>100</v>
      </c>
      <c r="T73" s="225"/>
      <c r="U73" s="226"/>
      <c r="V73" s="75" t="str">
        <f>IFERROR(ROUNDDOWN(ROUND(#REF!*#REF!,0)*#REF!,0)*2,"")</f>
        <v/>
      </c>
      <c r="W73" s="43" t="str">
        <f t="shared" si="0"/>
        <v>○</v>
      </c>
    </row>
    <row r="74" spans="1:23" ht="36.75" customHeight="1" thickBot="1">
      <c r="A74" s="76">
        <f t="shared" si="1"/>
        <v>64</v>
      </c>
      <c r="B74" s="73" t="str">
        <f>IF(基本情報入力シート!C103="","",基本情報入力シート!C103)</f>
        <v/>
      </c>
      <c r="C74" s="74" t="str">
        <f>IF(基本情報入力シート!M103="","",基本情報入力シート!M103)</f>
        <v/>
      </c>
      <c r="D74" s="73" t="str">
        <f>IF(基本情報入力シート!R103="","",基本情報入力シート!R103)</f>
        <v/>
      </c>
      <c r="E74" s="143" t="str">
        <f>IF(基本情報入力シート!W103="","",基本情報入力シート!W103)</f>
        <v/>
      </c>
      <c r="F74" s="143" t="str">
        <f>IF(基本情報入力シート!X103="","",基本情報入力シート!X103)</f>
        <v/>
      </c>
      <c r="G74" s="154" t="str">
        <f>IF(基本情報入力シート!Y103="","",基本情報入力シート!Y103)</f>
        <v/>
      </c>
      <c r="H74" s="85" t="s">
        <v>8</v>
      </c>
      <c r="I74" s="86">
        <v>6</v>
      </c>
      <c r="J74" s="87" t="s">
        <v>98</v>
      </c>
      <c r="K74" s="221">
        <v>2</v>
      </c>
      <c r="L74" s="88" t="s">
        <v>99</v>
      </c>
      <c r="M74" s="89">
        <v>6</v>
      </c>
      <c r="N74" s="90" t="s">
        <v>98</v>
      </c>
      <c r="O74" s="221">
        <v>5</v>
      </c>
      <c r="P74" s="87" t="s">
        <v>101</v>
      </c>
      <c r="Q74" s="91" t="s">
        <v>102</v>
      </c>
      <c r="R74" s="92">
        <f t="shared" si="2"/>
        <v>4</v>
      </c>
      <c r="S74" s="91" t="s">
        <v>103</v>
      </c>
      <c r="T74" s="225"/>
      <c r="U74" s="226"/>
      <c r="V74" s="75" t="str">
        <f>IFERROR(ROUNDDOWN(ROUND(#REF!*#REF!,0)*#REF!,0)*2,"")</f>
        <v/>
      </c>
      <c r="W74" s="43" t="str">
        <f t="shared" si="0"/>
        <v>○</v>
      </c>
    </row>
    <row r="75" spans="1:23" ht="36.75" customHeight="1" thickBot="1">
      <c r="A75" s="76">
        <f t="shared" si="1"/>
        <v>65</v>
      </c>
      <c r="B75" s="73" t="str">
        <f>IF(基本情報入力シート!C104="","",基本情報入力シート!C104)</f>
        <v/>
      </c>
      <c r="C75" s="74" t="str">
        <f>IF(基本情報入力シート!M104="","",基本情報入力シート!M104)</f>
        <v/>
      </c>
      <c r="D75" s="73" t="str">
        <f>IF(基本情報入力シート!R104="","",基本情報入力シート!R104)</f>
        <v/>
      </c>
      <c r="E75" s="143" t="str">
        <f>IF(基本情報入力シート!W104="","",基本情報入力シート!W104)</f>
        <v/>
      </c>
      <c r="F75" s="143" t="str">
        <f>IF(基本情報入力シート!X104="","",基本情報入力シート!X104)</f>
        <v/>
      </c>
      <c r="G75" s="143" t="str">
        <f>IF(基本情報入力シート!Y104="","",基本情報入力シート!Y104)</f>
        <v/>
      </c>
      <c r="H75" s="85" t="s">
        <v>8</v>
      </c>
      <c r="I75" s="86">
        <v>6</v>
      </c>
      <c r="J75" s="87" t="s">
        <v>98</v>
      </c>
      <c r="K75" s="221">
        <v>2</v>
      </c>
      <c r="L75" s="88" t="s">
        <v>99</v>
      </c>
      <c r="M75" s="89">
        <v>6</v>
      </c>
      <c r="N75" s="90" t="s">
        <v>98</v>
      </c>
      <c r="O75" s="221">
        <v>5</v>
      </c>
      <c r="P75" s="87" t="s">
        <v>101</v>
      </c>
      <c r="Q75" s="91" t="s">
        <v>11</v>
      </c>
      <c r="R75" s="92">
        <f t="shared" si="2"/>
        <v>4</v>
      </c>
      <c r="S75" s="91" t="s">
        <v>100</v>
      </c>
      <c r="T75" s="225"/>
      <c r="U75" s="226"/>
      <c r="V75" s="75" t="str">
        <f>IFERROR(ROUNDDOWN(ROUND(#REF!*#REF!,0)*#REF!,0)*2,"")</f>
        <v/>
      </c>
      <c r="W75" s="43" t="str">
        <f t="shared" si="0"/>
        <v>○</v>
      </c>
    </row>
    <row r="76" spans="1:23" ht="36.75" customHeight="1" thickBot="1">
      <c r="A76" s="76">
        <f t="shared" si="1"/>
        <v>66</v>
      </c>
      <c r="B76" s="73" t="str">
        <f>IF(基本情報入力シート!C105="","",基本情報入力シート!C105)</f>
        <v/>
      </c>
      <c r="C76" s="74" t="str">
        <f>IF(基本情報入力シート!M105="","",基本情報入力シート!M105)</f>
        <v/>
      </c>
      <c r="D76" s="73" t="str">
        <f>IF(基本情報入力シート!R105="","",基本情報入力シート!R105)</f>
        <v/>
      </c>
      <c r="E76" s="143" t="str">
        <f>IF(基本情報入力シート!W105="","",基本情報入力シート!W105)</f>
        <v/>
      </c>
      <c r="F76" s="143" t="str">
        <f>IF(基本情報入力シート!X105="","",基本情報入力シート!X105)</f>
        <v/>
      </c>
      <c r="G76" s="154" t="str">
        <f>IF(基本情報入力シート!Y105="","",基本情報入力シート!Y105)</f>
        <v/>
      </c>
      <c r="H76" s="85" t="s">
        <v>8</v>
      </c>
      <c r="I76" s="86">
        <v>6</v>
      </c>
      <c r="J76" s="87" t="s">
        <v>98</v>
      </c>
      <c r="K76" s="221">
        <v>2</v>
      </c>
      <c r="L76" s="88" t="s">
        <v>99</v>
      </c>
      <c r="M76" s="89">
        <v>6</v>
      </c>
      <c r="N76" s="90" t="s">
        <v>98</v>
      </c>
      <c r="O76" s="221">
        <v>5</v>
      </c>
      <c r="P76" s="87" t="s">
        <v>101</v>
      </c>
      <c r="Q76" s="91" t="s">
        <v>102</v>
      </c>
      <c r="R76" s="92">
        <f t="shared" si="2"/>
        <v>4</v>
      </c>
      <c r="S76" s="91" t="s">
        <v>103</v>
      </c>
      <c r="T76" s="225"/>
      <c r="U76" s="226"/>
      <c r="V76" s="75" t="str">
        <f>IFERROR(ROUNDDOWN(ROUND(#REF!*#REF!,0)*#REF!,0)*2,"")</f>
        <v/>
      </c>
      <c r="W76" s="43" t="str">
        <f t="shared" ref="W76:W110" si="3">IF(T76&lt;U76,"×","○")</f>
        <v>○</v>
      </c>
    </row>
    <row r="77" spans="1:23" ht="36.75" customHeight="1" thickBot="1">
      <c r="A77" s="76">
        <f t="shared" ref="A77:A140" si="4">A76+1</f>
        <v>67</v>
      </c>
      <c r="B77" s="73" t="str">
        <f>IF(基本情報入力シート!C106="","",基本情報入力シート!C106)</f>
        <v/>
      </c>
      <c r="C77" s="74" t="str">
        <f>IF(基本情報入力シート!M106="","",基本情報入力シート!M106)</f>
        <v/>
      </c>
      <c r="D77" s="73" t="str">
        <f>IF(基本情報入力シート!R106="","",基本情報入力シート!R106)</f>
        <v/>
      </c>
      <c r="E77" s="143" t="str">
        <f>IF(基本情報入力シート!W106="","",基本情報入力シート!W106)</f>
        <v/>
      </c>
      <c r="F77" s="143" t="str">
        <f>IF(基本情報入力シート!X106="","",基本情報入力シート!X106)</f>
        <v/>
      </c>
      <c r="G77" s="143" t="str">
        <f>IF(基本情報入力シート!Y106="","",基本情報入力シート!Y106)</f>
        <v/>
      </c>
      <c r="H77" s="85" t="s">
        <v>8</v>
      </c>
      <c r="I77" s="86">
        <v>6</v>
      </c>
      <c r="J77" s="87" t="s">
        <v>98</v>
      </c>
      <c r="K77" s="221">
        <v>2</v>
      </c>
      <c r="L77" s="88" t="s">
        <v>99</v>
      </c>
      <c r="M77" s="89">
        <v>6</v>
      </c>
      <c r="N77" s="90" t="s">
        <v>98</v>
      </c>
      <c r="O77" s="221">
        <v>5</v>
      </c>
      <c r="P77" s="87" t="s">
        <v>101</v>
      </c>
      <c r="Q77" s="91" t="s">
        <v>11</v>
      </c>
      <c r="R77" s="92">
        <f t="shared" ref="R77:R110" si="5">IF(O77="","",O77-K77+1)</f>
        <v>4</v>
      </c>
      <c r="S77" s="91" t="s">
        <v>100</v>
      </c>
      <c r="T77" s="225"/>
      <c r="U77" s="226"/>
      <c r="V77" s="75" t="str">
        <f>IFERROR(ROUNDDOWN(ROUND(#REF!*#REF!,0)*#REF!,0)*2,"")</f>
        <v/>
      </c>
      <c r="W77" s="43" t="str">
        <f t="shared" si="3"/>
        <v>○</v>
      </c>
    </row>
    <row r="78" spans="1:23" ht="36.75" customHeight="1" thickBot="1">
      <c r="A78" s="76">
        <f t="shared" si="4"/>
        <v>68</v>
      </c>
      <c r="B78" s="73" t="str">
        <f>IF(基本情報入力シート!C107="","",基本情報入力シート!C107)</f>
        <v/>
      </c>
      <c r="C78" s="74" t="str">
        <f>IF(基本情報入力シート!M107="","",基本情報入力シート!M107)</f>
        <v/>
      </c>
      <c r="D78" s="73" t="str">
        <f>IF(基本情報入力シート!R107="","",基本情報入力シート!R107)</f>
        <v/>
      </c>
      <c r="E78" s="143" t="str">
        <f>IF(基本情報入力シート!W107="","",基本情報入力シート!W107)</f>
        <v/>
      </c>
      <c r="F78" s="143" t="str">
        <f>IF(基本情報入力シート!X107="","",基本情報入力シート!X107)</f>
        <v/>
      </c>
      <c r="G78" s="154" t="str">
        <f>IF(基本情報入力シート!Y107="","",基本情報入力シート!Y107)</f>
        <v/>
      </c>
      <c r="H78" s="85" t="s">
        <v>8</v>
      </c>
      <c r="I78" s="86">
        <v>6</v>
      </c>
      <c r="J78" s="87" t="s">
        <v>98</v>
      </c>
      <c r="K78" s="221">
        <v>2</v>
      </c>
      <c r="L78" s="88" t="s">
        <v>99</v>
      </c>
      <c r="M78" s="89">
        <v>6</v>
      </c>
      <c r="N78" s="90" t="s">
        <v>98</v>
      </c>
      <c r="O78" s="221">
        <v>5</v>
      </c>
      <c r="P78" s="87" t="s">
        <v>101</v>
      </c>
      <c r="Q78" s="91" t="s">
        <v>102</v>
      </c>
      <c r="R78" s="92">
        <f t="shared" si="5"/>
        <v>4</v>
      </c>
      <c r="S78" s="91" t="s">
        <v>103</v>
      </c>
      <c r="T78" s="225"/>
      <c r="U78" s="226"/>
      <c r="V78" s="75" t="str">
        <f>IFERROR(ROUNDDOWN(ROUND(#REF!*#REF!,0)*#REF!,0)*2,"")</f>
        <v/>
      </c>
      <c r="W78" s="43" t="str">
        <f t="shared" si="3"/>
        <v>○</v>
      </c>
    </row>
    <row r="79" spans="1:23" ht="36.75" customHeight="1" thickBot="1">
      <c r="A79" s="76">
        <f t="shared" si="4"/>
        <v>69</v>
      </c>
      <c r="B79" s="73" t="str">
        <f>IF(基本情報入力シート!C108="","",基本情報入力シート!C108)</f>
        <v/>
      </c>
      <c r="C79" s="74" t="str">
        <f>IF(基本情報入力シート!M108="","",基本情報入力シート!M108)</f>
        <v/>
      </c>
      <c r="D79" s="73" t="str">
        <f>IF(基本情報入力シート!R108="","",基本情報入力シート!R108)</f>
        <v/>
      </c>
      <c r="E79" s="143" t="str">
        <f>IF(基本情報入力シート!W108="","",基本情報入力シート!W108)</f>
        <v/>
      </c>
      <c r="F79" s="143" t="str">
        <f>IF(基本情報入力シート!X108="","",基本情報入力シート!X108)</f>
        <v/>
      </c>
      <c r="G79" s="143" t="str">
        <f>IF(基本情報入力シート!Y108="","",基本情報入力シート!Y108)</f>
        <v/>
      </c>
      <c r="H79" s="85" t="s">
        <v>8</v>
      </c>
      <c r="I79" s="86">
        <v>6</v>
      </c>
      <c r="J79" s="87" t="s">
        <v>98</v>
      </c>
      <c r="K79" s="221">
        <v>2</v>
      </c>
      <c r="L79" s="88" t="s">
        <v>99</v>
      </c>
      <c r="M79" s="89">
        <v>6</v>
      </c>
      <c r="N79" s="90" t="s">
        <v>98</v>
      </c>
      <c r="O79" s="221">
        <v>5</v>
      </c>
      <c r="P79" s="87" t="s">
        <v>101</v>
      </c>
      <c r="Q79" s="91" t="s">
        <v>11</v>
      </c>
      <c r="R79" s="92">
        <f t="shared" si="5"/>
        <v>4</v>
      </c>
      <c r="S79" s="91" t="s">
        <v>100</v>
      </c>
      <c r="T79" s="225"/>
      <c r="U79" s="226"/>
      <c r="V79" s="75" t="str">
        <f>IFERROR(ROUNDDOWN(ROUND(#REF!*#REF!,0)*#REF!,0)*2,"")</f>
        <v/>
      </c>
      <c r="W79" s="43" t="str">
        <f t="shared" si="3"/>
        <v>○</v>
      </c>
    </row>
    <row r="80" spans="1:23" ht="36.75" customHeight="1" thickBot="1">
      <c r="A80" s="76">
        <f t="shared" si="4"/>
        <v>70</v>
      </c>
      <c r="B80" s="73" t="str">
        <f>IF(基本情報入力シート!C109="","",基本情報入力シート!C109)</f>
        <v/>
      </c>
      <c r="C80" s="74" t="str">
        <f>IF(基本情報入力シート!M109="","",基本情報入力シート!M109)</f>
        <v/>
      </c>
      <c r="D80" s="73" t="str">
        <f>IF(基本情報入力シート!R109="","",基本情報入力シート!R109)</f>
        <v/>
      </c>
      <c r="E80" s="143" t="str">
        <f>IF(基本情報入力シート!W109="","",基本情報入力シート!W109)</f>
        <v/>
      </c>
      <c r="F80" s="143" t="str">
        <f>IF(基本情報入力シート!X109="","",基本情報入力シート!X109)</f>
        <v/>
      </c>
      <c r="G80" s="154" t="str">
        <f>IF(基本情報入力シート!Y109="","",基本情報入力シート!Y109)</f>
        <v/>
      </c>
      <c r="H80" s="85" t="s">
        <v>8</v>
      </c>
      <c r="I80" s="86">
        <v>6</v>
      </c>
      <c r="J80" s="87" t="s">
        <v>98</v>
      </c>
      <c r="K80" s="221">
        <v>2</v>
      </c>
      <c r="L80" s="88" t="s">
        <v>99</v>
      </c>
      <c r="M80" s="89">
        <v>6</v>
      </c>
      <c r="N80" s="90" t="s">
        <v>98</v>
      </c>
      <c r="O80" s="221">
        <v>5</v>
      </c>
      <c r="P80" s="87" t="s">
        <v>101</v>
      </c>
      <c r="Q80" s="91" t="s">
        <v>102</v>
      </c>
      <c r="R80" s="92">
        <f t="shared" si="5"/>
        <v>4</v>
      </c>
      <c r="S80" s="91" t="s">
        <v>103</v>
      </c>
      <c r="T80" s="225"/>
      <c r="U80" s="226"/>
      <c r="V80" s="75" t="str">
        <f>IFERROR(ROUNDDOWN(ROUND(#REF!*#REF!,0)*#REF!,0)*2,"")</f>
        <v/>
      </c>
      <c r="W80" s="43" t="str">
        <f t="shared" si="3"/>
        <v>○</v>
      </c>
    </row>
    <row r="81" spans="1:23" ht="36.75" customHeight="1" thickBot="1">
      <c r="A81" s="76">
        <f t="shared" si="4"/>
        <v>71</v>
      </c>
      <c r="B81" s="73" t="str">
        <f>IF(基本情報入力シート!C110="","",基本情報入力シート!C110)</f>
        <v/>
      </c>
      <c r="C81" s="74" t="str">
        <f>IF(基本情報入力シート!M110="","",基本情報入力シート!M110)</f>
        <v/>
      </c>
      <c r="D81" s="73" t="str">
        <f>IF(基本情報入力シート!R110="","",基本情報入力シート!R110)</f>
        <v/>
      </c>
      <c r="E81" s="143" t="str">
        <f>IF(基本情報入力シート!W110="","",基本情報入力シート!W110)</f>
        <v/>
      </c>
      <c r="F81" s="143" t="str">
        <f>IF(基本情報入力シート!X110="","",基本情報入力シート!X110)</f>
        <v/>
      </c>
      <c r="G81" s="143" t="str">
        <f>IF(基本情報入力シート!Y110="","",基本情報入力シート!Y110)</f>
        <v/>
      </c>
      <c r="H81" s="85" t="s">
        <v>8</v>
      </c>
      <c r="I81" s="86">
        <v>6</v>
      </c>
      <c r="J81" s="87" t="s">
        <v>98</v>
      </c>
      <c r="K81" s="221">
        <v>2</v>
      </c>
      <c r="L81" s="88" t="s">
        <v>99</v>
      </c>
      <c r="M81" s="89">
        <v>6</v>
      </c>
      <c r="N81" s="90" t="s">
        <v>98</v>
      </c>
      <c r="O81" s="221">
        <v>5</v>
      </c>
      <c r="P81" s="87" t="s">
        <v>101</v>
      </c>
      <c r="Q81" s="91" t="s">
        <v>11</v>
      </c>
      <c r="R81" s="92">
        <f t="shared" si="5"/>
        <v>4</v>
      </c>
      <c r="S81" s="91" t="s">
        <v>100</v>
      </c>
      <c r="T81" s="225"/>
      <c r="U81" s="226"/>
      <c r="V81" s="75" t="str">
        <f>IFERROR(ROUNDDOWN(ROUND(#REF!*#REF!,0)*#REF!,0)*2,"")</f>
        <v/>
      </c>
      <c r="W81" s="43" t="str">
        <f t="shared" si="3"/>
        <v>○</v>
      </c>
    </row>
    <row r="82" spans="1:23" ht="36.75" customHeight="1" thickBot="1">
      <c r="A82" s="76">
        <f t="shared" si="4"/>
        <v>72</v>
      </c>
      <c r="B82" s="73" t="str">
        <f>IF(基本情報入力シート!C111="","",基本情報入力シート!C111)</f>
        <v/>
      </c>
      <c r="C82" s="74" t="str">
        <f>IF(基本情報入力シート!M111="","",基本情報入力シート!M111)</f>
        <v/>
      </c>
      <c r="D82" s="73" t="str">
        <f>IF(基本情報入力シート!R111="","",基本情報入力シート!R111)</f>
        <v/>
      </c>
      <c r="E82" s="143" t="str">
        <f>IF(基本情報入力シート!W111="","",基本情報入力シート!W111)</f>
        <v/>
      </c>
      <c r="F82" s="143" t="str">
        <f>IF(基本情報入力シート!X111="","",基本情報入力シート!X111)</f>
        <v/>
      </c>
      <c r="G82" s="154" t="str">
        <f>IF(基本情報入力シート!Y111="","",基本情報入力シート!Y111)</f>
        <v/>
      </c>
      <c r="H82" s="85" t="s">
        <v>8</v>
      </c>
      <c r="I82" s="86">
        <v>6</v>
      </c>
      <c r="J82" s="87" t="s">
        <v>98</v>
      </c>
      <c r="K82" s="221">
        <v>2</v>
      </c>
      <c r="L82" s="88" t="s">
        <v>99</v>
      </c>
      <c r="M82" s="89">
        <v>6</v>
      </c>
      <c r="N82" s="90" t="s">
        <v>98</v>
      </c>
      <c r="O82" s="221">
        <v>5</v>
      </c>
      <c r="P82" s="87" t="s">
        <v>101</v>
      </c>
      <c r="Q82" s="91" t="s">
        <v>102</v>
      </c>
      <c r="R82" s="92">
        <f t="shared" si="5"/>
        <v>4</v>
      </c>
      <c r="S82" s="91" t="s">
        <v>103</v>
      </c>
      <c r="T82" s="225"/>
      <c r="U82" s="226"/>
      <c r="V82" s="75" t="str">
        <f>IFERROR(ROUNDDOWN(ROUND(#REF!*#REF!,0)*#REF!,0)*2,"")</f>
        <v/>
      </c>
      <c r="W82" s="43" t="str">
        <f t="shared" si="3"/>
        <v>○</v>
      </c>
    </row>
    <row r="83" spans="1:23" ht="36.75" customHeight="1" thickBot="1">
      <c r="A83" s="76">
        <f t="shared" si="4"/>
        <v>73</v>
      </c>
      <c r="B83" s="73" t="str">
        <f>IF(基本情報入力シート!C112="","",基本情報入力シート!C112)</f>
        <v/>
      </c>
      <c r="C83" s="74" t="str">
        <f>IF(基本情報入力シート!M112="","",基本情報入力シート!M112)</f>
        <v/>
      </c>
      <c r="D83" s="73" t="str">
        <f>IF(基本情報入力シート!R112="","",基本情報入力シート!R112)</f>
        <v/>
      </c>
      <c r="E83" s="143" t="str">
        <f>IF(基本情報入力シート!W112="","",基本情報入力シート!W112)</f>
        <v/>
      </c>
      <c r="F83" s="143" t="str">
        <f>IF(基本情報入力シート!X112="","",基本情報入力シート!X112)</f>
        <v/>
      </c>
      <c r="G83" s="143" t="str">
        <f>IF(基本情報入力シート!Y112="","",基本情報入力シート!Y112)</f>
        <v/>
      </c>
      <c r="H83" s="85" t="s">
        <v>8</v>
      </c>
      <c r="I83" s="86">
        <v>6</v>
      </c>
      <c r="J83" s="87" t="s">
        <v>98</v>
      </c>
      <c r="K83" s="221">
        <v>2</v>
      </c>
      <c r="L83" s="88" t="s">
        <v>99</v>
      </c>
      <c r="M83" s="89">
        <v>6</v>
      </c>
      <c r="N83" s="90" t="s">
        <v>98</v>
      </c>
      <c r="O83" s="221">
        <v>5</v>
      </c>
      <c r="P83" s="87" t="s">
        <v>101</v>
      </c>
      <c r="Q83" s="91" t="s">
        <v>11</v>
      </c>
      <c r="R83" s="92">
        <f t="shared" si="5"/>
        <v>4</v>
      </c>
      <c r="S83" s="91" t="s">
        <v>100</v>
      </c>
      <c r="T83" s="225"/>
      <c r="U83" s="226"/>
      <c r="V83" s="75" t="str">
        <f>IFERROR(ROUNDDOWN(ROUND(#REF!*#REF!,0)*#REF!,0)*2,"")</f>
        <v/>
      </c>
      <c r="W83" s="43" t="str">
        <f t="shared" si="3"/>
        <v>○</v>
      </c>
    </row>
    <row r="84" spans="1:23" ht="36.75" customHeight="1" thickBot="1">
      <c r="A84" s="76">
        <f t="shared" si="4"/>
        <v>74</v>
      </c>
      <c r="B84" s="73" t="str">
        <f>IF(基本情報入力シート!C113="","",基本情報入力シート!C113)</f>
        <v/>
      </c>
      <c r="C84" s="74" t="str">
        <f>IF(基本情報入力シート!M113="","",基本情報入力シート!M113)</f>
        <v/>
      </c>
      <c r="D84" s="73" t="str">
        <f>IF(基本情報入力シート!R113="","",基本情報入力シート!R113)</f>
        <v/>
      </c>
      <c r="E84" s="143" t="str">
        <f>IF(基本情報入力シート!W113="","",基本情報入力シート!W113)</f>
        <v/>
      </c>
      <c r="F84" s="143" t="str">
        <f>IF(基本情報入力シート!X113="","",基本情報入力シート!X113)</f>
        <v/>
      </c>
      <c r="G84" s="154" t="str">
        <f>IF(基本情報入力シート!Y113="","",基本情報入力シート!Y113)</f>
        <v/>
      </c>
      <c r="H84" s="85" t="s">
        <v>8</v>
      </c>
      <c r="I84" s="86">
        <v>6</v>
      </c>
      <c r="J84" s="87" t="s">
        <v>98</v>
      </c>
      <c r="K84" s="221">
        <v>2</v>
      </c>
      <c r="L84" s="88" t="s">
        <v>99</v>
      </c>
      <c r="M84" s="89">
        <v>6</v>
      </c>
      <c r="N84" s="90" t="s">
        <v>98</v>
      </c>
      <c r="O84" s="221">
        <v>5</v>
      </c>
      <c r="P84" s="87" t="s">
        <v>101</v>
      </c>
      <c r="Q84" s="91" t="s">
        <v>102</v>
      </c>
      <c r="R84" s="92">
        <f t="shared" si="5"/>
        <v>4</v>
      </c>
      <c r="S84" s="91" t="s">
        <v>103</v>
      </c>
      <c r="T84" s="225"/>
      <c r="U84" s="226"/>
      <c r="V84" s="75" t="str">
        <f>IFERROR(ROUNDDOWN(ROUND(#REF!*#REF!,0)*#REF!,0)*2,"")</f>
        <v/>
      </c>
      <c r="W84" s="43" t="str">
        <f t="shared" si="3"/>
        <v>○</v>
      </c>
    </row>
    <row r="85" spans="1:23" ht="36.75" customHeight="1" thickBot="1">
      <c r="A85" s="76">
        <f t="shared" si="4"/>
        <v>75</v>
      </c>
      <c r="B85" s="73" t="str">
        <f>IF(基本情報入力シート!C114="","",基本情報入力シート!C114)</f>
        <v/>
      </c>
      <c r="C85" s="74" t="str">
        <f>IF(基本情報入力シート!M114="","",基本情報入力シート!M114)</f>
        <v/>
      </c>
      <c r="D85" s="73" t="str">
        <f>IF(基本情報入力シート!R114="","",基本情報入力シート!R114)</f>
        <v/>
      </c>
      <c r="E85" s="143" t="str">
        <f>IF(基本情報入力シート!W114="","",基本情報入力シート!W114)</f>
        <v/>
      </c>
      <c r="F85" s="143" t="str">
        <f>IF(基本情報入力シート!X114="","",基本情報入力シート!X114)</f>
        <v/>
      </c>
      <c r="G85" s="143" t="str">
        <f>IF(基本情報入力シート!Y114="","",基本情報入力シート!Y114)</f>
        <v/>
      </c>
      <c r="H85" s="85" t="s">
        <v>8</v>
      </c>
      <c r="I85" s="86">
        <v>6</v>
      </c>
      <c r="J85" s="87" t="s">
        <v>98</v>
      </c>
      <c r="K85" s="221">
        <v>2</v>
      </c>
      <c r="L85" s="88" t="s">
        <v>99</v>
      </c>
      <c r="M85" s="89">
        <v>6</v>
      </c>
      <c r="N85" s="90" t="s">
        <v>98</v>
      </c>
      <c r="O85" s="221">
        <v>5</v>
      </c>
      <c r="P85" s="87" t="s">
        <v>101</v>
      </c>
      <c r="Q85" s="91" t="s">
        <v>11</v>
      </c>
      <c r="R85" s="92">
        <f t="shared" si="5"/>
        <v>4</v>
      </c>
      <c r="S85" s="91" t="s">
        <v>100</v>
      </c>
      <c r="T85" s="225"/>
      <c r="U85" s="226"/>
      <c r="V85" s="75" t="str">
        <f>IFERROR(ROUNDDOWN(ROUND(#REF!*#REF!,0)*#REF!,0)*2,"")</f>
        <v/>
      </c>
      <c r="W85" s="43" t="str">
        <f t="shared" si="3"/>
        <v>○</v>
      </c>
    </row>
    <row r="86" spans="1:23" ht="36.75" customHeight="1" thickBot="1">
      <c r="A86" s="76">
        <f t="shared" si="4"/>
        <v>76</v>
      </c>
      <c r="B86" s="73" t="str">
        <f>IF(基本情報入力シート!C115="","",基本情報入力シート!C115)</f>
        <v/>
      </c>
      <c r="C86" s="74" t="str">
        <f>IF(基本情報入力シート!M115="","",基本情報入力シート!M115)</f>
        <v/>
      </c>
      <c r="D86" s="73" t="str">
        <f>IF(基本情報入力シート!R115="","",基本情報入力シート!R115)</f>
        <v/>
      </c>
      <c r="E86" s="143" t="str">
        <f>IF(基本情報入力シート!W115="","",基本情報入力シート!W115)</f>
        <v/>
      </c>
      <c r="F86" s="143" t="str">
        <f>IF(基本情報入力シート!X115="","",基本情報入力シート!X115)</f>
        <v/>
      </c>
      <c r="G86" s="154" t="str">
        <f>IF(基本情報入力シート!Y115="","",基本情報入力シート!Y115)</f>
        <v/>
      </c>
      <c r="H86" s="85" t="s">
        <v>8</v>
      </c>
      <c r="I86" s="86">
        <v>6</v>
      </c>
      <c r="J86" s="87" t="s">
        <v>98</v>
      </c>
      <c r="K86" s="221">
        <v>2</v>
      </c>
      <c r="L86" s="88" t="s">
        <v>99</v>
      </c>
      <c r="M86" s="89">
        <v>6</v>
      </c>
      <c r="N86" s="90" t="s">
        <v>98</v>
      </c>
      <c r="O86" s="221">
        <v>5</v>
      </c>
      <c r="P86" s="87" t="s">
        <v>101</v>
      </c>
      <c r="Q86" s="91" t="s">
        <v>102</v>
      </c>
      <c r="R86" s="92">
        <f t="shared" si="5"/>
        <v>4</v>
      </c>
      <c r="S86" s="91" t="s">
        <v>103</v>
      </c>
      <c r="T86" s="225"/>
      <c r="U86" s="226"/>
      <c r="V86" s="75" t="str">
        <f>IFERROR(ROUNDDOWN(ROUND(#REF!*#REF!,0)*#REF!,0)*2,"")</f>
        <v/>
      </c>
      <c r="W86" s="43" t="str">
        <f t="shared" si="3"/>
        <v>○</v>
      </c>
    </row>
    <row r="87" spans="1:23" ht="36.75" customHeight="1" thickBot="1">
      <c r="A87" s="76">
        <f t="shared" si="4"/>
        <v>77</v>
      </c>
      <c r="B87" s="73" t="str">
        <f>IF(基本情報入力シート!C116="","",基本情報入力シート!C116)</f>
        <v/>
      </c>
      <c r="C87" s="74" t="str">
        <f>IF(基本情報入力シート!M116="","",基本情報入力シート!M116)</f>
        <v/>
      </c>
      <c r="D87" s="73" t="str">
        <f>IF(基本情報入力シート!R116="","",基本情報入力シート!R116)</f>
        <v/>
      </c>
      <c r="E87" s="143" t="str">
        <f>IF(基本情報入力シート!W116="","",基本情報入力シート!W116)</f>
        <v/>
      </c>
      <c r="F87" s="143" t="str">
        <f>IF(基本情報入力シート!X116="","",基本情報入力シート!X116)</f>
        <v/>
      </c>
      <c r="G87" s="143" t="str">
        <f>IF(基本情報入力シート!Y116="","",基本情報入力シート!Y116)</f>
        <v/>
      </c>
      <c r="H87" s="85" t="s">
        <v>8</v>
      </c>
      <c r="I87" s="86">
        <v>6</v>
      </c>
      <c r="J87" s="87" t="s">
        <v>98</v>
      </c>
      <c r="K87" s="221">
        <v>2</v>
      </c>
      <c r="L87" s="88" t="s">
        <v>99</v>
      </c>
      <c r="M87" s="89">
        <v>6</v>
      </c>
      <c r="N87" s="90" t="s">
        <v>98</v>
      </c>
      <c r="O87" s="221">
        <v>5</v>
      </c>
      <c r="P87" s="87" t="s">
        <v>101</v>
      </c>
      <c r="Q87" s="91" t="s">
        <v>11</v>
      </c>
      <c r="R87" s="92">
        <f t="shared" si="5"/>
        <v>4</v>
      </c>
      <c r="S87" s="91" t="s">
        <v>100</v>
      </c>
      <c r="T87" s="225"/>
      <c r="U87" s="226"/>
      <c r="V87" s="75" t="str">
        <f>IFERROR(ROUNDDOWN(ROUND(#REF!*#REF!,0)*#REF!,0)*2,"")</f>
        <v/>
      </c>
      <c r="W87" s="43" t="str">
        <f t="shared" si="3"/>
        <v>○</v>
      </c>
    </row>
    <row r="88" spans="1:23" ht="36.75" customHeight="1" thickBot="1">
      <c r="A88" s="76">
        <f t="shared" si="4"/>
        <v>78</v>
      </c>
      <c r="B88" s="73" t="str">
        <f>IF(基本情報入力シート!C117="","",基本情報入力シート!C117)</f>
        <v/>
      </c>
      <c r="C88" s="74" t="str">
        <f>IF(基本情報入力シート!M117="","",基本情報入力シート!M117)</f>
        <v/>
      </c>
      <c r="D88" s="73" t="str">
        <f>IF(基本情報入力シート!R117="","",基本情報入力シート!R117)</f>
        <v/>
      </c>
      <c r="E88" s="143" t="str">
        <f>IF(基本情報入力シート!W117="","",基本情報入力シート!W117)</f>
        <v/>
      </c>
      <c r="F88" s="143" t="str">
        <f>IF(基本情報入力シート!X117="","",基本情報入力シート!X117)</f>
        <v/>
      </c>
      <c r="G88" s="154" t="str">
        <f>IF(基本情報入力シート!Y117="","",基本情報入力シート!Y117)</f>
        <v/>
      </c>
      <c r="H88" s="85" t="s">
        <v>8</v>
      </c>
      <c r="I88" s="86">
        <v>6</v>
      </c>
      <c r="J88" s="87" t="s">
        <v>98</v>
      </c>
      <c r="K88" s="221">
        <v>2</v>
      </c>
      <c r="L88" s="88" t="s">
        <v>99</v>
      </c>
      <c r="M88" s="89">
        <v>6</v>
      </c>
      <c r="N88" s="90" t="s">
        <v>98</v>
      </c>
      <c r="O88" s="221">
        <v>5</v>
      </c>
      <c r="P88" s="87" t="s">
        <v>101</v>
      </c>
      <c r="Q88" s="91" t="s">
        <v>102</v>
      </c>
      <c r="R88" s="92">
        <f t="shared" si="5"/>
        <v>4</v>
      </c>
      <c r="S88" s="91" t="s">
        <v>103</v>
      </c>
      <c r="T88" s="225"/>
      <c r="U88" s="226"/>
      <c r="V88" s="75" t="str">
        <f>IFERROR(ROUNDDOWN(ROUND(#REF!*#REF!,0)*#REF!,0)*2,"")</f>
        <v/>
      </c>
      <c r="W88" s="43" t="str">
        <f t="shared" si="3"/>
        <v>○</v>
      </c>
    </row>
    <row r="89" spans="1:23" ht="36.75" customHeight="1" thickBot="1">
      <c r="A89" s="76">
        <f t="shared" si="4"/>
        <v>79</v>
      </c>
      <c r="B89" s="73" t="str">
        <f>IF(基本情報入力シート!C118="","",基本情報入力シート!C118)</f>
        <v/>
      </c>
      <c r="C89" s="74" t="str">
        <f>IF(基本情報入力シート!M118="","",基本情報入力シート!M118)</f>
        <v/>
      </c>
      <c r="D89" s="73" t="str">
        <f>IF(基本情報入力シート!R118="","",基本情報入力シート!R118)</f>
        <v/>
      </c>
      <c r="E89" s="143" t="str">
        <f>IF(基本情報入力シート!W118="","",基本情報入力シート!W118)</f>
        <v/>
      </c>
      <c r="F89" s="143" t="str">
        <f>IF(基本情報入力シート!X118="","",基本情報入力シート!X118)</f>
        <v/>
      </c>
      <c r="G89" s="143" t="str">
        <f>IF(基本情報入力シート!Y118="","",基本情報入力シート!Y118)</f>
        <v/>
      </c>
      <c r="H89" s="85" t="s">
        <v>8</v>
      </c>
      <c r="I89" s="86">
        <v>6</v>
      </c>
      <c r="J89" s="87" t="s">
        <v>98</v>
      </c>
      <c r="K89" s="221">
        <v>2</v>
      </c>
      <c r="L89" s="88" t="s">
        <v>99</v>
      </c>
      <c r="M89" s="89">
        <v>6</v>
      </c>
      <c r="N89" s="90" t="s">
        <v>98</v>
      </c>
      <c r="O89" s="221">
        <v>5</v>
      </c>
      <c r="P89" s="87" t="s">
        <v>101</v>
      </c>
      <c r="Q89" s="91" t="s">
        <v>11</v>
      </c>
      <c r="R89" s="92">
        <f t="shared" si="5"/>
        <v>4</v>
      </c>
      <c r="S89" s="91" t="s">
        <v>100</v>
      </c>
      <c r="T89" s="225"/>
      <c r="U89" s="226"/>
      <c r="V89" s="75" t="str">
        <f>IFERROR(ROUNDDOWN(ROUND(#REF!*#REF!,0)*#REF!,0)*2,"")</f>
        <v/>
      </c>
      <c r="W89" s="43" t="str">
        <f t="shared" si="3"/>
        <v>○</v>
      </c>
    </row>
    <row r="90" spans="1:23" ht="36.75" customHeight="1" thickBot="1">
      <c r="A90" s="76">
        <f t="shared" si="4"/>
        <v>80</v>
      </c>
      <c r="B90" s="73" t="str">
        <f>IF(基本情報入力シート!C119="","",基本情報入力シート!C119)</f>
        <v/>
      </c>
      <c r="C90" s="74" t="str">
        <f>IF(基本情報入力シート!M119="","",基本情報入力シート!M119)</f>
        <v/>
      </c>
      <c r="D90" s="73" t="str">
        <f>IF(基本情報入力シート!R119="","",基本情報入力シート!R119)</f>
        <v/>
      </c>
      <c r="E90" s="143" t="str">
        <f>IF(基本情報入力シート!W119="","",基本情報入力シート!W119)</f>
        <v/>
      </c>
      <c r="F90" s="143" t="str">
        <f>IF(基本情報入力シート!X119="","",基本情報入力シート!X119)</f>
        <v/>
      </c>
      <c r="G90" s="154" t="str">
        <f>IF(基本情報入力シート!Y119="","",基本情報入力シート!Y119)</f>
        <v/>
      </c>
      <c r="H90" s="85" t="s">
        <v>8</v>
      </c>
      <c r="I90" s="86">
        <v>6</v>
      </c>
      <c r="J90" s="87" t="s">
        <v>98</v>
      </c>
      <c r="K90" s="221">
        <v>2</v>
      </c>
      <c r="L90" s="88" t="s">
        <v>99</v>
      </c>
      <c r="M90" s="89">
        <v>6</v>
      </c>
      <c r="N90" s="90" t="s">
        <v>98</v>
      </c>
      <c r="O90" s="221">
        <v>5</v>
      </c>
      <c r="P90" s="87" t="s">
        <v>101</v>
      </c>
      <c r="Q90" s="91" t="s">
        <v>102</v>
      </c>
      <c r="R90" s="92">
        <f t="shared" si="5"/>
        <v>4</v>
      </c>
      <c r="S90" s="91" t="s">
        <v>103</v>
      </c>
      <c r="T90" s="225"/>
      <c r="U90" s="226"/>
      <c r="V90" s="75" t="str">
        <f>IFERROR(ROUNDDOWN(ROUND(#REF!*#REF!,0)*#REF!,0)*2,"")</f>
        <v/>
      </c>
      <c r="W90" s="43" t="str">
        <f t="shared" si="3"/>
        <v>○</v>
      </c>
    </row>
    <row r="91" spans="1:23" ht="36.75" customHeight="1" thickBot="1">
      <c r="A91" s="76">
        <f t="shared" si="4"/>
        <v>81</v>
      </c>
      <c r="B91" s="73" t="str">
        <f>IF(基本情報入力シート!C120="","",基本情報入力シート!C120)</f>
        <v/>
      </c>
      <c r="C91" s="74" t="str">
        <f>IF(基本情報入力シート!M120="","",基本情報入力シート!M120)</f>
        <v/>
      </c>
      <c r="D91" s="73" t="str">
        <f>IF(基本情報入力シート!R120="","",基本情報入力シート!R120)</f>
        <v/>
      </c>
      <c r="E91" s="143" t="str">
        <f>IF(基本情報入力シート!W120="","",基本情報入力シート!W120)</f>
        <v/>
      </c>
      <c r="F91" s="143" t="str">
        <f>IF(基本情報入力シート!X120="","",基本情報入力シート!X120)</f>
        <v/>
      </c>
      <c r="G91" s="143" t="str">
        <f>IF(基本情報入力シート!Y120="","",基本情報入力シート!Y120)</f>
        <v/>
      </c>
      <c r="H91" s="85" t="s">
        <v>8</v>
      </c>
      <c r="I91" s="86">
        <v>6</v>
      </c>
      <c r="J91" s="87" t="s">
        <v>98</v>
      </c>
      <c r="K91" s="221">
        <v>2</v>
      </c>
      <c r="L91" s="88" t="s">
        <v>99</v>
      </c>
      <c r="M91" s="89">
        <v>6</v>
      </c>
      <c r="N91" s="90" t="s">
        <v>98</v>
      </c>
      <c r="O91" s="221">
        <v>5</v>
      </c>
      <c r="P91" s="87" t="s">
        <v>101</v>
      </c>
      <c r="Q91" s="91" t="s">
        <v>11</v>
      </c>
      <c r="R91" s="92">
        <f t="shared" si="5"/>
        <v>4</v>
      </c>
      <c r="S91" s="91" t="s">
        <v>100</v>
      </c>
      <c r="T91" s="225"/>
      <c r="U91" s="226"/>
      <c r="V91" s="75" t="str">
        <f>IFERROR(ROUNDDOWN(ROUND(#REF!*#REF!,0)*#REF!,0)*2,"")</f>
        <v/>
      </c>
      <c r="W91" s="43" t="str">
        <f t="shared" si="3"/>
        <v>○</v>
      </c>
    </row>
    <row r="92" spans="1:23" ht="36.75" customHeight="1" thickBot="1">
      <c r="A92" s="76">
        <f t="shared" si="4"/>
        <v>82</v>
      </c>
      <c r="B92" s="73" t="str">
        <f>IF(基本情報入力シート!C121="","",基本情報入力シート!C121)</f>
        <v/>
      </c>
      <c r="C92" s="74" t="str">
        <f>IF(基本情報入力シート!M121="","",基本情報入力シート!M121)</f>
        <v/>
      </c>
      <c r="D92" s="73" t="str">
        <f>IF(基本情報入力シート!R121="","",基本情報入力シート!R121)</f>
        <v/>
      </c>
      <c r="E92" s="143" t="str">
        <f>IF(基本情報入力シート!W121="","",基本情報入力シート!W121)</f>
        <v/>
      </c>
      <c r="F92" s="143" t="str">
        <f>IF(基本情報入力シート!X121="","",基本情報入力シート!X121)</f>
        <v/>
      </c>
      <c r="G92" s="154" t="str">
        <f>IF(基本情報入力シート!Y121="","",基本情報入力シート!Y121)</f>
        <v/>
      </c>
      <c r="H92" s="85" t="s">
        <v>8</v>
      </c>
      <c r="I92" s="86">
        <v>6</v>
      </c>
      <c r="J92" s="87" t="s">
        <v>98</v>
      </c>
      <c r="K92" s="221">
        <v>2</v>
      </c>
      <c r="L92" s="88" t="s">
        <v>99</v>
      </c>
      <c r="M92" s="89">
        <v>6</v>
      </c>
      <c r="N92" s="90" t="s">
        <v>98</v>
      </c>
      <c r="O92" s="221">
        <v>5</v>
      </c>
      <c r="P92" s="87" t="s">
        <v>101</v>
      </c>
      <c r="Q92" s="91" t="s">
        <v>102</v>
      </c>
      <c r="R92" s="92">
        <f t="shared" si="5"/>
        <v>4</v>
      </c>
      <c r="S92" s="91" t="s">
        <v>103</v>
      </c>
      <c r="T92" s="225"/>
      <c r="U92" s="226"/>
      <c r="V92" s="75" t="str">
        <f>IFERROR(ROUNDDOWN(ROUND(#REF!*#REF!,0)*#REF!,0)*2,"")</f>
        <v/>
      </c>
      <c r="W92" s="43" t="str">
        <f t="shared" si="3"/>
        <v>○</v>
      </c>
    </row>
    <row r="93" spans="1:23" ht="36.75" customHeight="1" thickBot="1">
      <c r="A93" s="76">
        <f t="shared" si="4"/>
        <v>83</v>
      </c>
      <c r="B93" s="73" t="str">
        <f>IF(基本情報入力シート!C122="","",基本情報入力シート!C122)</f>
        <v/>
      </c>
      <c r="C93" s="74" t="str">
        <f>IF(基本情報入力シート!M122="","",基本情報入力シート!M122)</f>
        <v/>
      </c>
      <c r="D93" s="73" t="str">
        <f>IF(基本情報入力シート!R122="","",基本情報入力シート!R122)</f>
        <v/>
      </c>
      <c r="E93" s="143" t="str">
        <f>IF(基本情報入力シート!W122="","",基本情報入力シート!W122)</f>
        <v/>
      </c>
      <c r="F93" s="143" t="str">
        <f>IF(基本情報入力シート!X122="","",基本情報入力シート!X122)</f>
        <v/>
      </c>
      <c r="G93" s="143" t="str">
        <f>IF(基本情報入力シート!Y122="","",基本情報入力シート!Y122)</f>
        <v/>
      </c>
      <c r="H93" s="85" t="s">
        <v>8</v>
      </c>
      <c r="I93" s="86">
        <v>6</v>
      </c>
      <c r="J93" s="87" t="s">
        <v>98</v>
      </c>
      <c r="K93" s="221">
        <v>2</v>
      </c>
      <c r="L93" s="88" t="s">
        <v>99</v>
      </c>
      <c r="M93" s="89">
        <v>6</v>
      </c>
      <c r="N93" s="90" t="s">
        <v>98</v>
      </c>
      <c r="O93" s="221">
        <v>5</v>
      </c>
      <c r="P93" s="87" t="s">
        <v>101</v>
      </c>
      <c r="Q93" s="91" t="s">
        <v>11</v>
      </c>
      <c r="R93" s="92">
        <f t="shared" si="5"/>
        <v>4</v>
      </c>
      <c r="S93" s="91" t="s">
        <v>100</v>
      </c>
      <c r="T93" s="225"/>
      <c r="U93" s="226"/>
      <c r="V93" s="75" t="str">
        <f>IFERROR(ROUNDDOWN(ROUND(#REF!*#REF!,0)*#REF!,0)*2,"")</f>
        <v/>
      </c>
      <c r="W93" s="43" t="str">
        <f t="shared" si="3"/>
        <v>○</v>
      </c>
    </row>
    <row r="94" spans="1:23" ht="36.75" customHeight="1" thickBot="1">
      <c r="A94" s="76">
        <f t="shared" si="4"/>
        <v>84</v>
      </c>
      <c r="B94" s="73" t="str">
        <f>IF(基本情報入力シート!C123="","",基本情報入力シート!C123)</f>
        <v/>
      </c>
      <c r="C94" s="74" t="str">
        <f>IF(基本情報入力シート!M123="","",基本情報入力シート!M123)</f>
        <v/>
      </c>
      <c r="D94" s="73" t="str">
        <f>IF(基本情報入力シート!R123="","",基本情報入力シート!R123)</f>
        <v/>
      </c>
      <c r="E94" s="143" t="str">
        <f>IF(基本情報入力シート!W123="","",基本情報入力シート!W123)</f>
        <v/>
      </c>
      <c r="F94" s="143" t="str">
        <f>IF(基本情報入力シート!X123="","",基本情報入力シート!X123)</f>
        <v/>
      </c>
      <c r="G94" s="154" t="str">
        <f>IF(基本情報入力シート!Y123="","",基本情報入力シート!Y123)</f>
        <v/>
      </c>
      <c r="H94" s="85" t="s">
        <v>8</v>
      </c>
      <c r="I94" s="86">
        <v>6</v>
      </c>
      <c r="J94" s="87" t="s">
        <v>98</v>
      </c>
      <c r="K94" s="221">
        <v>2</v>
      </c>
      <c r="L94" s="88" t="s">
        <v>99</v>
      </c>
      <c r="M94" s="89">
        <v>6</v>
      </c>
      <c r="N94" s="90" t="s">
        <v>98</v>
      </c>
      <c r="O94" s="221">
        <v>5</v>
      </c>
      <c r="P94" s="87" t="s">
        <v>101</v>
      </c>
      <c r="Q94" s="91" t="s">
        <v>102</v>
      </c>
      <c r="R94" s="92">
        <f t="shared" si="5"/>
        <v>4</v>
      </c>
      <c r="S94" s="91" t="s">
        <v>103</v>
      </c>
      <c r="T94" s="225"/>
      <c r="U94" s="226"/>
      <c r="V94" s="75" t="str">
        <f>IFERROR(ROUNDDOWN(ROUND(#REF!*#REF!,0)*#REF!,0)*2,"")</f>
        <v/>
      </c>
      <c r="W94" s="43" t="str">
        <f t="shared" si="3"/>
        <v>○</v>
      </c>
    </row>
    <row r="95" spans="1:23" ht="36.75" customHeight="1" thickBot="1">
      <c r="A95" s="76">
        <f t="shared" si="4"/>
        <v>85</v>
      </c>
      <c r="B95" s="73" t="str">
        <f>IF(基本情報入力シート!C124="","",基本情報入力シート!C124)</f>
        <v/>
      </c>
      <c r="C95" s="74" t="str">
        <f>IF(基本情報入力シート!M124="","",基本情報入力シート!M124)</f>
        <v/>
      </c>
      <c r="D95" s="73" t="str">
        <f>IF(基本情報入力シート!R124="","",基本情報入力シート!R124)</f>
        <v/>
      </c>
      <c r="E95" s="143" t="str">
        <f>IF(基本情報入力シート!W124="","",基本情報入力シート!W124)</f>
        <v/>
      </c>
      <c r="F95" s="143" t="str">
        <f>IF(基本情報入力シート!X124="","",基本情報入力シート!X124)</f>
        <v/>
      </c>
      <c r="G95" s="143" t="str">
        <f>IF(基本情報入力シート!Y124="","",基本情報入力シート!Y124)</f>
        <v/>
      </c>
      <c r="H95" s="85" t="s">
        <v>8</v>
      </c>
      <c r="I95" s="86">
        <v>6</v>
      </c>
      <c r="J95" s="87" t="s">
        <v>98</v>
      </c>
      <c r="K95" s="221">
        <v>2</v>
      </c>
      <c r="L95" s="88" t="s">
        <v>99</v>
      </c>
      <c r="M95" s="89">
        <v>6</v>
      </c>
      <c r="N95" s="90" t="s">
        <v>98</v>
      </c>
      <c r="O95" s="221">
        <v>5</v>
      </c>
      <c r="P95" s="87" t="s">
        <v>101</v>
      </c>
      <c r="Q95" s="91" t="s">
        <v>11</v>
      </c>
      <c r="R95" s="92">
        <f t="shared" si="5"/>
        <v>4</v>
      </c>
      <c r="S95" s="91" t="s">
        <v>100</v>
      </c>
      <c r="T95" s="225"/>
      <c r="U95" s="226"/>
      <c r="V95" s="75" t="str">
        <f>IFERROR(ROUNDDOWN(ROUND(#REF!*#REF!,0)*#REF!,0)*2,"")</f>
        <v/>
      </c>
      <c r="W95" s="43" t="str">
        <f t="shared" si="3"/>
        <v>○</v>
      </c>
    </row>
    <row r="96" spans="1:23" ht="36.75" customHeight="1" thickBot="1">
      <c r="A96" s="76">
        <f t="shared" si="4"/>
        <v>86</v>
      </c>
      <c r="B96" s="73" t="str">
        <f>IF(基本情報入力シート!C125="","",基本情報入力シート!C125)</f>
        <v/>
      </c>
      <c r="C96" s="74" t="str">
        <f>IF(基本情報入力シート!M125="","",基本情報入力シート!M125)</f>
        <v/>
      </c>
      <c r="D96" s="73"/>
      <c r="E96" s="143" t="str">
        <f>IF(基本情報入力シート!W125="","",基本情報入力シート!W125)</f>
        <v/>
      </c>
      <c r="F96" s="143" t="str">
        <f>IF(基本情報入力シート!X125="","",基本情報入力シート!X125)</f>
        <v/>
      </c>
      <c r="G96" s="154" t="str">
        <f>IF(基本情報入力シート!Y125="","",基本情報入力シート!Y125)</f>
        <v/>
      </c>
      <c r="H96" s="85" t="s">
        <v>8</v>
      </c>
      <c r="I96" s="86">
        <v>6</v>
      </c>
      <c r="J96" s="87" t="s">
        <v>98</v>
      </c>
      <c r="K96" s="221">
        <v>2</v>
      </c>
      <c r="L96" s="88" t="s">
        <v>99</v>
      </c>
      <c r="M96" s="89">
        <v>6</v>
      </c>
      <c r="N96" s="90" t="s">
        <v>98</v>
      </c>
      <c r="O96" s="221">
        <v>5</v>
      </c>
      <c r="P96" s="87" t="s">
        <v>101</v>
      </c>
      <c r="Q96" s="91" t="s">
        <v>102</v>
      </c>
      <c r="R96" s="92">
        <f t="shared" si="5"/>
        <v>4</v>
      </c>
      <c r="S96" s="91" t="s">
        <v>103</v>
      </c>
      <c r="T96" s="225"/>
      <c r="U96" s="226"/>
      <c r="V96" s="75" t="str">
        <f>IFERROR(ROUNDDOWN(ROUND(#REF!*#REF!,0)*#REF!,0)*2,"")</f>
        <v/>
      </c>
      <c r="W96" s="43" t="str">
        <f t="shared" si="3"/>
        <v>○</v>
      </c>
    </row>
    <row r="97" spans="1:23" ht="36.75" customHeight="1" thickBot="1">
      <c r="A97" s="76">
        <f t="shared" si="4"/>
        <v>87</v>
      </c>
      <c r="B97" s="73" t="str">
        <f>IF(基本情報入力シート!C126="","",基本情報入力シート!C126)</f>
        <v/>
      </c>
      <c r="C97" s="74" t="str">
        <f>IF(基本情報入力シート!M126="","",基本情報入力シート!M126)</f>
        <v/>
      </c>
      <c r="D97" s="73" t="str">
        <f>IF(基本情報入力シート!R126="","",基本情報入力シート!R126)</f>
        <v/>
      </c>
      <c r="E97" s="143" t="str">
        <f>IF(基本情報入力シート!W126="","",基本情報入力シート!W126)</f>
        <v/>
      </c>
      <c r="F97" s="143" t="str">
        <f>IF(基本情報入力シート!X126="","",基本情報入力シート!X126)</f>
        <v/>
      </c>
      <c r="G97" s="143" t="str">
        <f>IF(基本情報入力シート!Y126="","",基本情報入力シート!Y126)</f>
        <v/>
      </c>
      <c r="H97" s="85" t="s">
        <v>8</v>
      </c>
      <c r="I97" s="86">
        <v>6</v>
      </c>
      <c r="J97" s="87" t="s">
        <v>98</v>
      </c>
      <c r="K97" s="221">
        <v>2</v>
      </c>
      <c r="L97" s="88" t="s">
        <v>99</v>
      </c>
      <c r="M97" s="89">
        <v>6</v>
      </c>
      <c r="N97" s="90" t="s">
        <v>98</v>
      </c>
      <c r="O97" s="221">
        <v>5</v>
      </c>
      <c r="P97" s="87" t="s">
        <v>101</v>
      </c>
      <c r="Q97" s="91" t="s">
        <v>11</v>
      </c>
      <c r="R97" s="92">
        <f t="shared" si="5"/>
        <v>4</v>
      </c>
      <c r="S97" s="91" t="s">
        <v>100</v>
      </c>
      <c r="T97" s="225"/>
      <c r="U97" s="226"/>
      <c r="V97" s="75" t="str">
        <f>IFERROR(ROUNDDOWN(ROUND(#REF!*#REF!,0)*#REF!,0)*2,"")</f>
        <v/>
      </c>
      <c r="W97" s="43" t="str">
        <f t="shared" si="3"/>
        <v>○</v>
      </c>
    </row>
    <row r="98" spans="1:23" ht="36.75" customHeight="1" thickBot="1">
      <c r="A98" s="76">
        <f t="shared" si="4"/>
        <v>88</v>
      </c>
      <c r="B98" s="73" t="str">
        <f>IF(基本情報入力シート!C127="","",基本情報入力シート!C127)</f>
        <v/>
      </c>
      <c r="C98" s="74" t="str">
        <f>IF(基本情報入力シート!M127="","",基本情報入力シート!M127)</f>
        <v/>
      </c>
      <c r="D98" s="73" t="str">
        <f>IF(基本情報入力シート!R127="","",基本情報入力シート!R127)</f>
        <v/>
      </c>
      <c r="E98" s="143" t="str">
        <f>IF(基本情報入力シート!W127="","",基本情報入力シート!W127)</f>
        <v/>
      </c>
      <c r="F98" s="143" t="str">
        <f>IF(基本情報入力シート!X127="","",基本情報入力シート!X127)</f>
        <v/>
      </c>
      <c r="G98" s="154" t="str">
        <f>IF(基本情報入力シート!Y127="","",基本情報入力シート!Y127)</f>
        <v/>
      </c>
      <c r="H98" s="85" t="s">
        <v>8</v>
      </c>
      <c r="I98" s="86">
        <v>6</v>
      </c>
      <c r="J98" s="87" t="s">
        <v>98</v>
      </c>
      <c r="K98" s="221">
        <v>2</v>
      </c>
      <c r="L98" s="88" t="s">
        <v>99</v>
      </c>
      <c r="M98" s="89">
        <v>6</v>
      </c>
      <c r="N98" s="90" t="s">
        <v>98</v>
      </c>
      <c r="O98" s="221">
        <v>5</v>
      </c>
      <c r="P98" s="87" t="s">
        <v>101</v>
      </c>
      <c r="Q98" s="91" t="s">
        <v>102</v>
      </c>
      <c r="R98" s="92">
        <f t="shared" si="5"/>
        <v>4</v>
      </c>
      <c r="S98" s="91" t="s">
        <v>103</v>
      </c>
      <c r="T98" s="225"/>
      <c r="U98" s="226"/>
      <c r="V98" s="75" t="str">
        <f>IFERROR(ROUNDDOWN(ROUND(#REF!*#REF!,0)*#REF!,0)*2,"")</f>
        <v/>
      </c>
      <c r="W98" s="43" t="str">
        <f t="shared" si="3"/>
        <v>○</v>
      </c>
    </row>
    <row r="99" spans="1:23" ht="36.75" customHeight="1" thickBot="1">
      <c r="A99" s="76">
        <f t="shared" si="4"/>
        <v>89</v>
      </c>
      <c r="B99" s="73" t="str">
        <f>IF(基本情報入力シート!C128="","",基本情報入力シート!C128)</f>
        <v/>
      </c>
      <c r="C99" s="74" t="str">
        <f>IF(基本情報入力シート!M128="","",基本情報入力シート!M128)</f>
        <v/>
      </c>
      <c r="D99" s="73" t="str">
        <f>IF(基本情報入力シート!R128="","",基本情報入力シート!R128)</f>
        <v/>
      </c>
      <c r="E99" s="143" t="str">
        <f>IF(基本情報入力シート!W128="","",基本情報入力シート!W128)</f>
        <v/>
      </c>
      <c r="F99" s="143" t="str">
        <f>IF(基本情報入力シート!X128="","",基本情報入力シート!X128)</f>
        <v/>
      </c>
      <c r="G99" s="143" t="str">
        <f>IF(基本情報入力シート!Y128="","",基本情報入力シート!Y128)</f>
        <v/>
      </c>
      <c r="H99" s="85" t="s">
        <v>8</v>
      </c>
      <c r="I99" s="86">
        <v>6</v>
      </c>
      <c r="J99" s="87" t="s">
        <v>98</v>
      </c>
      <c r="K99" s="221">
        <v>2</v>
      </c>
      <c r="L99" s="88" t="s">
        <v>99</v>
      </c>
      <c r="M99" s="89">
        <v>6</v>
      </c>
      <c r="N99" s="90" t="s">
        <v>98</v>
      </c>
      <c r="O99" s="221">
        <v>5</v>
      </c>
      <c r="P99" s="87" t="s">
        <v>101</v>
      </c>
      <c r="Q99" s="91" t="s">
        <v>11</v>
      </c>
      <c r="R99" s="92">
        <f t="shared" si="5"/>
        <v>4</v>
      </c>
      <c r="S99" s="91" t="s">
        <v>100</v>
      </c>
      <c r="T99" s="225"/>
      <c r="U99" s="226"/>
      <c r="V99" s="75" t="str">
        <f>IFERROR(ROUNDDOWN(ROUND(#REF!*#REF!,0)*#REF!,0)*2,"")</f>
        <v/>
      </c>
      <c r="W99" s="43" t="str">
        <f t="shared" si="3"/>
        <v>○</v>
      </c>
    </row>
    <row r="100" spans="1:23" ht="36.75" customHeight="1" thickBot="1">
      <c r="A100" s="76">
        <f t="shared" si="4"/>
        <v>90</v>
      </c>
      <c r="B100" s="73" t="str">
        <f>IF(基本情報入力シート!C129="","",基本情報入力シート!C129)</f>
        <v/>
      </c>
      <c r="C100" s="74" t="str">
        <f>IF(基本情報入力シート!M129="","",基本情報入力シート!M129)</f>
        <v/>
      </c>
      <c r="D100" s="73" t="str">
        <f>IF(基本情報入力シート!R129="","",基本情報入力シート!R129)</f>
        <v/>
      </c>
      <c r="E100" s="143" t="str">
        <f>IF(基本情報入力シート!W129="","",基本情報入力シート!W129)</f>
        <v/>
      </c>
      <c r="F100" s="143" t="str">
        <f>IF(基本情報入力シート!X129="","",基本情報入力シート!X129)</f>
        <v/>
      </c>
      <c r="G100" s="154" t="str">
        <f>IF(基本情報入力シート!Y129="","",基本情報入力シート!Y129)</f>
        <v/>
      </c>
      <c r="H100" s="85" t="s">
        <v>8</v>
      </c>
      <c r="I100" s="86">
        <v>6</v>
      </c>
      <c r="J100" s="87" t="s">
        <v>98</v>
      </c>
      <c r="K100" s="221">
        <v>2</v>
      </c>
      <c r="L100" s="88" t="s">
        <v>99</v>
      </c>
      <c r="M100" s="89">
        <v>6</v>
      </c>
      <c r="N100" s="90" t="s">
        <v>98</v>
      </c>
      <c r="O100" s="221">
        <v>5</v>
      </c>
      <c r="P100" s="87" t="s">
        <v>101</v>
      </c>
      <c r="Q100" s="91" t="s">
        <v>102</v>
      </c>
      <c r="R100" s="92">
        <f t="shared" si="5"/>
        <v>4</v>
      </c>
      <c r="S100" s="91" t="s">
        <v>103</v>
      </c>
      <c r="T100" s="225"/>
      <c r="U100" s="226"/>
      <c r="V100" s="75" t="str">
        <f>IFERROR(ROUNDDOWN(ROUND(#REF!*#REF!,0)*#REF!,0)*2,"")</f>
        <v/>
      </c>
      <c r="W100" s="43" t="str">
        <f t="shared" si="3"/>
        <v>○</v>
      </c>
    </row>
    <row r="101" spans="1:23" ht="36.75" customHeight="1" thickBot="1">
      <c r="A101" s="76">
        <f t="shared" si="4"/>
        <v>91</v>
      </c>
      <c r="B101" s="73" t="str">
        <f>IF(基本情報入力シート!C130="","",基本情報入力シート!C130)</f>
        <v/>
      </c>
      <c r="C101" s="74" t="str">
        <f>IF(基本情報入力シート!M130="","",基本情報入力シート!M130)</f>
        <v/>
      </c>
      <c r="D101" s="73" t="str">
        <f>IF(基本情報入力シート!R130="","",基本情報入力シート!R130)</f>
        <v/>
      </c>
      <c r="E101" s="143" t="str">
        <f>IF(基本情報入力シート!W130="","",基本情報入力シート!W130)</f>
        <v/>
      </c>
      <c r="F101" s="143" t="str">
        <f>IF(基本情報入力シート!X130="","",基本情報入力シート!X130)</f>
        <v/>
      </c>
      <c r="G101" s="143" t="str">
        <f>IF(基本情報入力シート!Y130="","",基本情報入力シート!Y130)</f>
        <v/>
      </c>
      <c r="H101" s="85" t="s">
        <v>8</v>
      </c>
      <c r="I101" s="86">
        <v>6</v>
      </c>
      <c r="J101" s="87" t="s">
        <v>98</v>
      </c>
      <c r="K101" s="221">
        <v>2</v>
      </c>
      <c r="L101" s="88" t="s">
        <v>99</v>
      </c>
      <c r="M101" s="89">
        <v>6</v>
      </c>
      <c r="N101" s="90" t="s">
        <v>98</v>
      </c>
      <c r="O101" s="221">
        <v>5</v>
      </c>
      <c r="P101" s="87" t="s">
        <v>101</v>
      </c>
      <c r="Q101" s="91" t="s">
        <v>11</v>
      </c>
      <c r="R101" s="92">
        <f t="shared" si="5"/>
        <v>4</v>
      </c>
      <c r="S101" s="91" t="s">
        <v>100</v>
      </c>
      <c r="T101" s="225"/>
      <c r="U101" s="226"/>
      <c r="V101" s="75" t="str">
        <f>IFERROR(ROUNDDOWN(ROUND(#REF!*#REF!,0)*#REF!,0)*2,"")</f>
        <v/>
      </c>
      <c r="W101" s="43" t="str">
        <f t="shared" si="3"/>
        <v>○</v>
      </c>
    </row>
    <row r="102" spans="1:23" ht="36.75" customHeight="1" thickBot="1">
      <c r="A102" s="76">
        <f t="shared" si="4"/>
        <v>92</v>
      </c>
      <c r="B102" s="73" t="str">
        <f>IF(基本情報入力シート!C131="","",基本情報入力シート!C131)</f>
        <v/>
      </c>
      <c r="C102" s="74" t="str">
        <f>IF(基本情報入力シート!M131="","",基本情報入力シート!M131)</f>
        <v/>
      </c>
      <c r="D102" s="73" t="str">
        <f>IF(基本情報入力シート!R131="","",基本情報入力シート!R131)</f>
        <v/>
      </c>
      <c r="E102" s="143" t="str">
        <f>IF(基本情報入力シート!W131="","",基本情報入力シート!W131)</f>
        <v/>
      </c>
      <c r="F102" s="143" t="str">
        <f>IF(基本情報入力シート!X131="","",基本情報入力シート!X131)</f>
        <v/>
      </c>
      <c r="G102" s="154" t="str">
        <f>IF(基本情報入力シート!Y131="","",基本情報入力シート!Y131)</f>
        <v/>
      </c>
      <c r="H102" s="85" t="s">
        <v>8</v>
      </c>
      <c r="I102" s="86">
        <v>6</v>
      </c>
      <c r="J102" s="87" t="s">
        <v>98</v>
      </c>
      <c r="K102" s="221">
        <v>2</v>
      </c>
      <c r="L102" s="88" t="s">
        <v>99</v>
      </c>
      <c r="M102" s="89">
        <v>6</v>
      </c>
      <c r="N102" s="90" t="s">
        <v>98</v>
      </c>
      <c r="O102" s="221">
        <v>5</v>
      </c>
      <c r="P102" s="87" t="s">
        <v>101</v>
      </c>
      <c r="Q102" s="91" t="s">
        <v>102</v>
      </c>
      <c r="R102" s="92">
        <f t="shared" si="5"/>
        <v>4</v>
      </c>
      <c r="S102" s="91" t="s">
        <v>103</v>
      </c>
      <c r="T102" s="225"/>
      <c r="U102" s="226"/>
      <c r="V102" s="75" t="str">
        <f>IFERROR(ROUNDDOWN(ROUND(#REF!*#REF!,0)*#REF!,0)*2,"")</f>
        <v/>
      </c>
      <c r="W102" s="43" t="str">
        <f t="shared" si="3"/>
        <v>○</v>
      </c>
    </row>
    <row r="103" spans="1:23" ht="36.75" customHeight="1" thickBot="1">
      <c r="A103" s="76">
        <f t="shared" si="4"/>
        <v>93</v>
      </c>
      <c r="B103" s="73" t="str">
        <f>IF(基本情報入力シート!C132="","",基本情報入力シート!C132)</f>
        <v/>
      </c>
      <c r="C103" s="74" t="str">
        <f>IF(基本情報入力シート!M132="","",基本情報入力シート!M132)</f>
        <v/>
      </c>
      <c r="D103" s="73" t="str">
        <f>IF(基本情報入力シート!R132="","",基本情報入力シート!R132)</f>
        <v/>
      </c>
      <c r="E103" s="143" t="str">
        <f>IF(基本情報入力シート!W132="","",基本情報入力シート!W132)</f>
        <v/>
      </c>
      <c r="F103" s="143" t="str">
        <f>IF(基本情報入力シート!X132="","",基本情報入力シート!X132)</f>
        <v/>
      </c>
      <c r="G103" s="143" t="str">
        <f>IF(基本情報入力シート!Y132="","",基本情報入力シート!Y132)</f>
        <v/>
      </c>
      <c r="H103" s="85" t="s">
        <v>8</v>
      </c>
      <c r="I103" s="86">
        <v>6</v>
      </c>
      <c r="J103" s="87" t="s">
        <v>98</v>
      </c>
      <c r="K103" s="221">
        <v>2</v>
      </c>
      <c r="L103" s="88" t="s">
        <v>99</v>
      </c>
      <c r="M103" s="89">
        <v>6</v>
      </c>
      <c r="N103" s="90" t="s">
        <v>98</v>
      </c>
      <c r="O103" s="221">
        <v>5</v>
      </c>
      <c r="P103" s="87" t="s">
        <v>101</v>
      </c>
      <c r="Q103" s="91" t="s">
        <v>11</v>
      </c>
      <c r="R103" s="92">
        <f t="shared" si="5"/>
        <v>4</v>
      </c>
      <c r="S103" s="91" t="s">
        <v>100</v>
      </c>
      <c r="T103" s="225"/>
      <c r="U103" s="226"/>
      <c r="V103" s="75" t="str">
        <f>IFERROR(ROUNDDOWN(ROUND(#REF!*#REF!,0)*#REF!,0)*2,"")</f>
        <v/>
      </c>
      <c r="W103" s="43" t="str">
        <f t="shared" si="3"/>
        <v>○</v>
      </c>
    </row>
    <row r="104" spans="1:23" ht="36.75" customHeight="1" thickBot="1">
      <c r="A104" s="76">
        <f t="shared" si="4"/>
        <v>94</v>
      </c>
      <c r="B104" s="73" t="str">
        <f>IF(基本情報入力シート!C133="","",基本情報入力シート!C133)</f>
        <v/>
      </c>
      <c r="C104" s="74" t="str">
        <f>IF(基本情報入力シート!M133="","",基本情報入力シート!M133)</f>
        <v/>
      </c>
      <c r="D104" s="73" t="str">
        <f>IF(基本情報入力シート!R133="","",基本情報入力シート!R133)</f>
        <v/>
      </c>
      <c r="E104" s="143" t="str">
        <f>IF(基本情報入力シート!W133="","",基本情報入力シート!W133)</f>
        <v/>
      </c>
      <c r="F104" s="143" t="str">
        <f>IF(基本情報入力シート!X133="","",基本情報入力シート!X133)</f>
        <v/>
      </c>
      <c r="G104" s="154" t="str">
        <f>IF(基本情報入力シート!Y133="","",基本情報入力シート!Y133)</f>
        <v/>
      </c>
      <c r="H104" s="85" t="s">
        <v>8</v>
      </c>
      <c r="I104" s="86">
        <v>6</v>
      </c>
      <c r="J104" s="87" t="s">
        <v>98</v>
      </c>
      <c r="K104" s="221">
        <v>2</v>
      </c>
      <c r="L104" s="88" t="s">
        <v>99</v>
      </c>
      <c r="M104" s="89">
        <v>6</v>
      </c>
      <c r="N104" s="90" t="s">
        <v>98</v>
      </c>
      <c r="O104" s="221">
        <v>5</v>
      </c>
      <c r="P104" s="87" t="s">
        <v>101</v>
      </c>
      <c r="Q104" s="91" t="s">
        <v>102</v>
      </c>
      <c r="R104" s="92">
        <f t="shared" si="5"/>
        <v>4</v>
      </c>
      <c r="S104" s="91" t="s">
        <v>103</v>
      </c>
      <c r="T104" s="225"/>
      <c r="U104" s="226"/>
      <c r="V104" s="75" t="str">
        <f>IFERROR(ROUNDDOWN(ROUND(#REF!*#REF!,0)*#REF!,0)*2,"")</f>
        <v/>
      </c>
      <c r="W104" s="43" t="str">
        <f t="shared" si="3"/>
        <v>○</v>
      </c>
    </row>
    <row r="105" spans="1:23" ht="36.75" customHeight="1" thickBot="1">
      <c r="A105" s="76">
        <f t="shared" si="4"/>
        <v>95</v>
      </c>
      <c r="B105" s="73" t="str">
        <f>IF(基本情報入力シート!C134="","",基本情報入力シート!C134)</f>
        <v/>
      </c>
      <c r="C105" s="74" t="str">
        <f>IF(基本情報入力シート!M134="","",基本情報入力シート!M134)</f>
        <v/>
      </c>
      <c r="D105" s="73" t="str">
        <f>IF(基本情報入力シート!R134="","",基本情報入力シート!R134)</f>
        <v/>
      </c>
      <c r="E105" s="143" t="str">
        <f>IF(基本情報入力シート!W134="","",基本情報入力シート!W134)</f>
        <v/>
      </c>
      <c r="F105" s="143" t="str">
        <f>IF(基本情報入力シート!X134="","",基本情報入力シート!X134)</f>
        <v/>
      </c>
      <c r="G105" s="143" t="str">
        <f>IF(基本情報入力シート!Y134="","",基本情報入力シート!Y134)</f>
        <v/>
      </c>
      <c r="H105" s="85" t="s">
        <v>8</v>
      </c>
      <c r="I105" s="86">
        <v>6</v>
      </c>
      <c r="J105" s="87" t="s">
        <v>98</v>
      </c>
      <c r="K105" s="221">
        <v>2</v>
      </c>
      <c r="L105" s="88" t="s">
        <v>99</v>
      </c>
      <c r="M105" s="89">
        <v>6</v>
      </c>
      <c r="N105" s="90" t="s">
        <v>98</v>
      </c>
      <c r="O105" s="221">
        <v>5</v>
      </c>
      <c r="P105" s="87" t="s">
        <v>101</v>
      </c>
      <c r="Q105" s="91" t="s">
        <v>11</v>
      </c>
      <c r="R105" s="92">
        <f t="shared" si="5"/>
        <v>4</v>
      </c>
      <c r="S105" s="91" t="s">
        <v>100</v>
      </c>
      <c r="T105" s="225"/>
      <c r="U105" s="226"/>
      <c r="V105" s="75" t="str">
        <f>IFERROR(ROUNDDOWN(ROUND(#REF!*#REF!,0)*#REF!,0)*2,"")</f>
        <v/>
      </c>
      <c r="W105" s="43" t="str">
        <f t="shared" si="3"/>
        <v>○</v>
      </c>
    </row>
    <row r="106" spans="1:23" ht="36.75" customHeight="1" thickBot="1">
      <c r="A106" s="76">
        <f t="shared" si="4"/>
        <v>96</v>
      </c>
      <c r="B106" s="73" t="str">
        <f>IF(基本情報入力シート!C135="","",基本情報入力シート!C135)</f>
        <v/>
      </c>
      <c r="C106" s="74" t="str">
        <f>IF(基本情報入力シート!M135="","",基本情報入力シート!M135)</f>
        <v/>
      </c>
      <c r="D106" s="73" t="str">
        <f>IF(基本情報入力シート!R135="","",基本情報入力シート!R135)</f>
        <v/>
      </c>
      <c r="E106" s="143" t="str">
        <f>IF(基本情報入力シート!W135="","",基本情報入力シート!W135)</f>
        <v/>
      </c>
      <c r="F106" s="143" t="str">
        <f>IF(基本情報入力シート!X135="","",基本情報入力シート!X135)</f>
        <v/>
      </c>
      <c r="G106" s="154" t="str">
        <f>IF(基本情報入力シート!Y135="","",基本情報入力シート!Y135)</f>
        <v/>
      </c>
      <c r="H106" s="85" t="s">
        <v>8</v>
      </c>
      <c r="I106" s="86">
        <v>6</v>
      </c>
      <c r="J106" s="87" t="s">
        <v>98</v>
      </c>
      <c r="K106" s="221">
        <v>2</v>
      </c>
      <c r="L106" s="88" t="s">
        <v>99</v>
      </c>
      <c r="M106" s="89">
        <v>6</v>
      </c>
      <c r="N106" s="90" t="s">
        <v>98</v>
      </c>
      <c r="O106" s="221">
        <v>5</v>
      </c>
      <c r="P106" s="87" t="s">
        <v>101</v>
      </c>
      <c r="Q106" s="91" t="s">
        <v>102</v>
      </c>
      <c r="R106" s="92">
        <f t="shared" si="5"/>
        <v>4</v>
      </c>
      <c r="S106" s="91" t="s">
        <v>103</v>
      </c>
      <c r="T106" s="225"/>
      <c r="U106" s="226"/>
      <c r="V106" s="75" t="str">
        <f>IFERROR(ROUNDDOWN(ROUND(#REF!*#REF!,0)*#REF!,0)*2,"")</f>
        <v/>
      </c>
      <c r="W106" s="43" t="str">
        <f t="shared" si="3"/>
        <v>○</v>
      </c>
    </row>
    <row r="107" spans="1:23" ht="36.75" customHeight="1" thickBot="1">
      <c r="A107" s="76">
        <f t="shared" si="4"/>
        <v>97</v>
      </c>
      <c r="B107" s="73" t="str">
        <f>IF(基本情報入力シート!C136="","",基本情報入力シート!C136)</f>
        <v/>
      </c>
      <c r="C107" s="74" t="str">
        <f>IF(基本情報入力シート!M136="","",基本情報入力シート!M136)</f>
        <v/>
      </c>
      <c r="D107" s="73" t="str">
        <f>IF(基本情報入力シート!R136="","",基本情報入力シート!R136)</f>
        <v/>
      </c>
      <c r="E107" s="143" t="str">
        <f>IF(基本情報入力シート!W136="","",基本情報入力シート!W136)</f>
        <v/>
      </c>
      <c r="F107" s="143" t="str">
        <f>IF(基本情報入力シート!X136="","",基本情報入力シート!X136)</f>
        <v/>
      </c>
      <c r="G107" s="143" t="str">
        <f>IF(基本情報入力シート!Y136="","",基本情報入力シート!Y136)</f>
        <v/>
      </c>
      <c r="H107" s="85" t="s">
        <v>8</v>
      </c>
      <c r="I107" s="86">
        <v>6</v>
      </c>
      <c r="J107" s="87" t="s">
        <v>98</v>
      </c>
      <c r="K107" s="221">
        <v>2</v>
      </c>
      <c r="L107" s="88" t="s">
        <v>99</v>
      </c>
      <c r="M107" s="89">
        <v>6</v>
      </c>
      <c r="N107" s="90" t="s">
        <v>98</v>
      </c>
      <c r="O107" s="221">
        <v>5</v>
      </c>
      <c r="P107" s="87" t="s">
        <v>101</v>
      </c>
      <c r="Q107" s="91" t="s">
        <v>11</v>
      </c>
      <c r="R107" s="92">
        <f t="shared" si="5"/>
        <v>4</v>
      </c>
      <c r="S107" s="91" t="s">
        <v>100</v>
      </c>
      <c r="T107" s="225"/>
      <c r="U107" s="226"/>
      <c r="V107" s="75" t="str">
        <f>IFERROR(ROUNDDOWN(ROUND(#REF!*#REF!,0)*#REF!,0)*2,"")</f>
        <v/>
      </c>
      <c r="W107" s="43" t="str">
        <f t="shared" si="3"/>
        <v>○</v>
      </c>
    </row>
    <row r="108" spans="1:23" ht="36.75" customHeight="1" thickBot="1">
      <c r="A108" s="76">
        <f t="shared" si="4"/>
        <v>98</v>
      </c>
      <c r="B108" s="73" t="str">
        <f>IF(基本情報入力シート!C137="","",基本情報入力シート!C137)</f>
        <v/>
      </c>
      <c r="C108" s="74" t="str">
        <f>IF(基本情報入力シート!M137="","",基本情報入力シート!M137)</f>
        <v/>
      </c>
      <c r="D108" s="73" t="str">
        <f>IF(基本情報入力シート!R137="","",基本情報入力シート!R137)</f>
        <v/>
      </c>
      <c r="E108" s="143" t="str">
        <f>IF(基本情報入力シート!W137="","",基本情報入力シート!W137)</f>
        <v/>
      </c>
      <c r="F108" s="143" t="str">
        <f>IF(基本情報入力シート!X137="","",基本情報入力シート!X137)</f>
        <v/>
      </c>
      <c r="G108" s="154" t="str">
        <f>IF(基本情報入力シート!Y137="","",基本情報入力シート!Y137)</f>
        <v/>
      </c>
      <c r="H108" s="85" t="s">
        <v>8</v>
      </c>
      <c r="I108" s="86">
        <v>6</v>
      </c>
      <c r="J108" s="87" t="s">
        <v>98</v>
      </c>
      <c r="K108" s="221">
        <v>2</v>
      </c>
      <c r="L108" s="88" t="s">
        <v>99</v>
      </c>
      <c r="M108" s="89">
        <v>6</v>
      </c>
      <c r="N108" s="90" t="s">
        <v>98</v>
      </c>
      <c r="O108" s="221">
        <v>5</v>
      </c>
      <c r="P108" s="87" t="s">
        <v>101</v>
      </c>
      <c r="Q108" s="91" t="s">
        <v>102</v>
      </c>
      <c r="R108" s="92">
        <f t="shared" si="5"/>
        <v>4</v>
      </c>
      <c r="S108" s="91" t="s">
        <v>103</v>
      </c>
      <c r="T108" s="225"/>
      <c r="U108" s="226"/>
      <c r="V108" s="75" t="str">
        <f>IFERROR(ROUNDDOWN(ROUND(#REF!*#REF!,0)*#REF!,0)*2,"")</f>
        <v/>
      </c>
      <c r="W108" s="43" t="str">
        <f t="shared" si="3"/>
        <v>○</v>
      </c>
    </row>
    <row r="109" spans="1:23" ht="36.75" customHeight="1" thickBot="1">
      <c r="A109" s="76">
        <f t="shared" si="4"/>
        <v>99</v>
      </c>
      <c r="B109" s="73" t="str">
        <f>IF(基本情報入力シート!C138="","",基本情報入力シート!C138)</f>
        <v/>
      </c>
      <c r="C109" s="74" t="str">
        <f>IF(基本情報入力シート!M138="","",基本情報入力シート!M138)</f>
        <v/>
      </c>
      <c r="D109" s="73" t="str">
        <f>IF(基本情報入力シート!R138="","",基本情報入力シート!R138)</f>
        <v/>
      </c>
      <c r="E109" s="143" t="str">
        <f>IF(基本情報入力シート!W138="","",基本情報入力シート!W138)</f>
        <v/>
      </c>
      <c r="F109" s="143" t="str">
        <f>IF(基本情報入力シート!X138="","",基本情報入力シート!X138)</f>
        <v/>
      </c>
      <c r="G109" s="143" t="str">
        <f>IF(基本情報入力シート!Y138="","",基本情報入力シート!Y138)</f>
        <v/>
      </c>
      <c r="H109" s="85" t="s">
        <v>8</v>
      </c>
      <c r="I109" s="86">
        <v>6</v>
      </c>
      <c r="J109" s="87" t="s">
        <v>98</v>
      </c>
      <c r="K109" s="221">
        <v>2</v>
      </c>
      <c r="L109" s="88" t="s">
        <v>99</v>
      </c>
      <c r="M109" s="89">
        <v>6</v>
      </c>
      <c r="N109" s="90" t="s">
        <v>98</v>
      </c>
      <c r="O109" s="221">
        <v>5</v>
      </c>
      <c r="P109" s="87" t="s">
        <v>101</v>
      </c>
      <c r="Q109" s="91" t="s">
        <v>11</v>
      </c>
      <c r="R109" s="92">
        <f t="shared" si="5"/>
        <v>4</v>
      </c>
      <c r="S109" s="91" t="s">
        <v>100</v>
      </c>
      <c r="T109" s="225"/>
      <c r="U109" s="226"/>
      <c r="V109" s="75" t="str">
        <f>IFERROR(ROUNDDOWN(ROUND(#REF!*#REF!,0)*#REF!,0)*2,"")</f>
        <v/>
      </c>
      <c r="W109" s="43" t="str">
        <f t="shared" si="3"/>
        <v>○</v>
      </c>
    </row>
    <row r="110" spans="1:23" ht="36.75" customHeight="1" thickBot="1">
      <c r="A110" s="76">
        <f t="shared" si="4"/>
        <v>100</v>
      </c>
      <c r="B110" s="207" t="str">
        <f>IF(基本情報入力シート!C139="","",基本情報入力シート!C139)</f>
        <v/>
      </c>
      <c r="C110" s="214" t="str">
        <f>IF(基本情報入力シート!M139="","",基本情報入力シート!M139)</f>
        <v/>
      </c>
      <c r="D110" s="207" t="str">
        <f>IF(基本情報入力シート!R139="","",基本情報入力シート!R139)</f>
        <v/>
      </c>
      <c r="E110" s="215" t="str">
        <f>IF(基本情報入力シート!W139="","",基本情報入力シート!W139)</f>
        <v/>
      </c>
      <c r="F110" s="143" t="str">
        <f>IF(基本情報入力シート!X139="","",基本情報入力シート!X139)</f>
        <v/>
      </c>
      <c r="G110" s="215" t="str">
        <f>IF(基本情報入力シート!Y139="","",基本情報入力シート!Y139)</f>
        <v/>
      </c>
      <c r="H110" s="85" t="s">
        <v>8</v>
      </c>
      <c r="I110" s="86">
        <v>6</v>
      </c>
      <c r="J110" s="87" t="s">
        <v>98</v>
      </c>
      <c r="K110" s="221">
        <v>2</v>
      </c>
      <c r="L110" s="88" t="s">
        <v>99</v>
      </c>
      <c r="M110" s="89">
        <v>6</v>
      </c>
      <c r="N110" s="90" t="s">
        <v>98</v>
      </c>
      <c r="O110" s="221">
        <v>5</v>
      </c>
      <c r="P110" s="87" t="s">
        <v>101</v>
      </c>
      <c r="Q110" s="91" t="s">
        <v>102</v>
      </c>
      <c r="R110" s="92">
        <f t="shared" si="5"/>
        <v>4</v>
      </c>
      <c r="S110" s="91" t="s">
        <v>103</v>
      </c>
      <c r="T110" s="225"/>
      <c r="U110" s="226"/>
      <c r="V110" s="75" t="str">
        <f>IFERROR(ROUNDDOWN(ROUND(#REF!*#REF!,0)*#REF!,0)*2,"")</f>
        <v/>
      </c>
      <c r="W110" s="43" t="str">
        <f t="shared" si="3"/>
        <v>○</v>
      </c>
    </row>
    <row r="111" spans="1:23" ht="36.75" customHeight="1" thickBot="1">
      <c r="A111" s="76">
        <f t="shared" si="4"/>
        <v>101</v>
      </c>
      <c r="B111" s="207" t="str">
        <f>IF(基本情報入力シート!C140="","",基本情報入力シート!C140)</f>
        <v/>
      </c>
      <c r="C111" s="214" t="str">
        <f>IF(基本情報入力シート!M140="","",基本情報入力シート!M140)</f>
        <v/>
      </c>
      <c r="D111" s="207" t="str">
        <f>IF(基本情報入力シート!R140="","",基本情報入力シート!R140)</f>
        <v/>
      </c>
      <c r="E111" s="215" t="str">
        <f>IF(基本情報入力シート!W140="","",基本情報入力シート!W140)</f>
        <v/>
      </c>
      <c r="F111" s="143" t="str">
        <f>IF(基本情報入力シート!X140="","",基本情報入力シート!X140)</f>
        <v/>
      </c>
      <c r="G111" s="215" t="str">
        <f>IF(基本情報入力シート!Y140="","",基本情報入力シート!Y140)</f>
        <v/>
      </c>
      <c r="H111" s="85" t="s">
        <v>8</v>
      </c>
      <c r="I111" s="86">
        <v>6</v>
      </c>
      <c r="J111" s="87" t="s">
        <v>98</v>
      </c>
      <c r="K111" s="221">
        <v>2</v>
      </c>
      <c r="L111" s="88" t="s">
        <v>99</v>
      </c>
      <c r="M111" s="89">
        <v>6</v>
      </c>
      <c r="N111" s="90" t="s">
        <v>98</v>
      </c>
      <c r="O111" s="221">
        <v>5</v>
      </c>
      <c r="P111" s="87" t="s">
        <v>101</v>
      </c>
      <c r="Q111" s="91" t="s">
        <v>102</v>
      </c>
      <c r="R111" s="92">
        <f t="shared" ref="R111:R139" si="6">IF(O111="","",O111-K111+1)</f>
        <v>4</v>
      </c>
      <c r="S111" s="91" t="s">
        <v>103</v>
      </c>
      <c r="T111" s="225"/>
      <c r="U111" s="226"/>
      <c r="V111" s="75" t="str">
        <f>IFERROR(ROUNDDOWN(ROUND(#REF!*#REF!,0)*#REF!,0)*2,"")</f>
        <v/>
      </c>
      <c r="W111" s="43" t="str">
        <f t="shared" ref="W111:W139" si="7">IF(T111&lt;U111,"×","○")</f>
        <v>○</v>
      </c>
    </row>
    <row r="112" spans="1:23" ht="36.75" customHeight="1" thickBot="1">
      <c r="A112" s="76">
        <f t="shared" si="4"/>
        <v>102</v>
      </c>
      <c r="B112" s="207" t="str">
        <f>IF(基本情報入力シート!C141="","",基本情報入力シート!C141)</f>
        <v/>
      </c>
      <c r="C112" s="214" t="str">
        <f>IF(基本情報入力シート!M141="","",基本情報入力シート!M141)</f>
        <v/>
      </c>
      <c r="D112" s="207" t="str">
        <f>IF(基本情報入力シート!R141="","",基本情報入力シート!R141)</f>
        <v/>
      </c>
      <c r="E112" s="215" t="str">
        <f>IF(基本情報入力シート!W141="","",基本情報入力シート!W141)</f>
        <v/>
      </c>
      <c r="F112" s="143" t="str">
        <f>IF(基本情報入力シート!X141="","",基本情報入力シート!X141)</f>
        <v/>
      </c>
      <c r="G112" s="215" t="str">
        <f>IF(基本情報入力シート!Y141="","",基本情報入力シート!Y141)</f>
        <v/>
      </c>
      <c r="H112" s="85" t="s">
        <v>8</v>
      </c>
      <c r="I112" s="86">
        <v>6</v>
      </c>
      <c r="J112" s="87" t="s">
        <v>98</v>
      </c>
      <c r="K112" s="221">
        <v>2</v>
      </c>
      <c r="L112" s="88" t="s">
        <v>99</v>
      </c>
      <c r="M112" s="89">
        <v>6</v>
      </c>
      <c r="N112" s="90" t="s">
        <v>98</v>
      </c>
      <c r="O112" s="221">
        <v>5</v>
      </c>
      <c r="P112" s="87" t="s">
        <v>101</v>
      </c>
      <c r="Q112" s="91" t="s">
        <v>102</v>
      </c>
      <c r="R112" s="92">
        <f t="shared" si="6"/>
        <v>4</v>
      </c>
      <c r="S112" s="91" t="s">
        <v>103</v>
      </c>
      <c r="T112" s="225"/>
      <c r="U112" s="226"/>
      <c r="V112" s="75" t="str">
        <f>IFERROR(ROUNDDOWN(ROUND(#REF!*#REF!,0)*#REF!,0)*2,"")</f>
        <v/>
      </c>
      <c r="W112" s="43" t="str">
        <f t="shared" si="7"/>
        <v>○</v>
      </c>
    </row>
    <row r="113" spans="1:23" ht="36.75" customHeight="1" thickBot="1">
      <c r="A113" s="76">
        <f t="shared" si="4"/>
        <v>103</v>
      </c>
      <c r="B113" s="207" t="str">
        <f>IF(基本情報入力シート!C142="","",基本情報入力シート!C142)</f>
        <v/>
      </c>
      <c r="C113" s="214" t="str">
        <f>IF(基本情報入力シート!M142="","",基本情報入力シート!M142)</f>
        <v/>
      </c>
      <c r="D113" s="207" t="str">
        <f>IF(基本情報入力シート!R142="","",基本情報入力シート!R142)</f>
        <v/>
      </c>
      <c r="E113" s="215" t="str">
        <f>IF(基本情報入力シート!W142="","",基本情報入力シート!W142)</f>
        <v/>
      </c>
      <c r="F113" s="143" t="str">
        <f>IF(基本情報入力シート!X142="","",基本情報入力シート!X142)</f>
        <v/>
      </c>
      <c r="G113" s="215" t="str">
        <f>IF(基本情報入力シート!Y142="","",基本情報入力シート!Y142)</f>
        <v/>
      </c>
      <c r="H113" s="85" t="s">
        <v>8</v>
      </c>
      <c r="I113" s="86">
        <v>6</v>
      </c>
      <c r="J113" s="87" t="s">
        <v>98</v>
      </c>
      <c r="K113" s="221">
        <v>2</v>
      </c>
      <c r="L113" s="88" t="s">
        <v>99</v>
      </c>
      <c r="M113" s="89">
        <v>6</v>
      </c>
      <c r="N113" s="90" t="s">
        <v>98</v>
      </c>
      <c r="O113" s="221">
        <v>5</v>
      </c>
      <c r="P113" s="87" t="s">
        <v>101</v>
      </c>
      <c r="Q113" s="91" t="s">
        <v>102</v>
      </c>
      <c r="R113" s="92">
        <f t="shared" si="6"/>
        <v>4</v>
      </c>
      <c r="S113" s="91" t="s">
        <v>103</v>
      </c>
      <c r="T113" s="225"/>
      <c r="U113" s="226"/>
      <c r="V113" s="75" t="str">
        <f>IFERROR(ROUNDDOWN(ROUND(#REF!*#REF!,0)*#REF!,0)*2,"")</f>
        <v/>
      </c>
      <c r="W113" s="43" t="str">
        <f t="shared" si="7"/>
        <v>○</v>
      </c>
    </row>
    <row r="114" spans="1:23" ht="36.75" customHeight="1" thickBot="1">
      <c r="A114" s="76">
        <f t="shared" si="4"/>
        <v>104</v>
      </c>
      <c r="B114" s="207" t="str">
        <f>IF(基本情報入力シート!C143="","",基本情報入力シート!C143)</f>
        <v/>
      </c>
      <c r="C114" s="214" t="str">
        <f>IF(基本情報入力シート!M143="","",基本情報入力シート!M143)</f>
        <v/>
      </c>
      <c r="D114" s="207" t="str">
        <f>IF(基本情報入力シート!R143="","",基本情報入力シート!R143)</f>
        <v/>
      </c>
      <c r="E114" s="215" t="str">
        <f>IF(基本情報入力シート!W143="","",基本情報入力シート!W143)</f>
        <v/>
      </c>
      <c r="F114" s="143" t="str">
        <f>IF(基本情報入力シート!X143="","",基本情報入力シート!X143)</f>
        <v/>
      </c>
      <c r="G114" s="215" t="str">
        <f>IF(基本情報入力シート!Y143="","",基本情報入力シート!Y143)</f>
        <v/>
      </c>
      <c r="H114" s="85" t="s">
        <v>8</v>
      </c>
      <c r="I114" s="86">
        <v>6</v>
      </c>
      <c r="J114" s="87" t="s">
        <v>98</v>
      </c>
      <c r="K114" s="221">
        <v>2</v>
      </c>
      <c r="L114" s="88" t="s">
        <v>99</v>
      </c>
      <c r="M114" s="89">
        <v>6</v>
      </c>
      <c r="N114" s="90" t="s">
        <v>98</v>
      </c>
      <c r="O114" s="221">
        <v>5</v>
      </c>
      <c r="P114" s="87" t="s">
        <v>101</v>
      </c>
      <c r="Q114" s="91" t="s">
        <v>102</v>
      </c>
      <c r="R114" s="92">
        <f t="shared" si="6"/>
        <v>4</v>
      </c>
      <c r="S114" s="91" t="s">
        <v>103</v>
      </c>
      <c r="T114" s="225"/>
      <c r="U114" s="226"/>
      <c r="V114" s="75" t="str">
        <f>IFERROR(ROUNDDOWN(ROUND(#REF!*#REF!,0)*#REF!,0)*2,"")</f>
        <v/>
      </c>
      <c r="W114" s="43" t="str">
        <f t="shared" si="7"/>
        <v>○</v>
      </c>
    </row>
    <row r="115" spans="1:23" ht="36.75" customHeight="1" thickBot="1">
      <c r="A115" s="76">
        <f t="shared" si="4"/>
        <v>105</v>
      </c>
      <c r="B115" s="207" t="str">
        <f>IF(基本情報入力シート!C144="","",基本情報入力シート!C144)</f>
        <v/>
      </c>
      <c r="C115" s="214" t="str">
        <f>IF(基本情報入力シート!M144="","",基本情報入力シート!M144)</f>
        <v/>
      </c>
      <c r="D115" s="207" t="str">
        <f>IF(基本情報入力シート!R144="","",基本情報入力シート!R144)</f>
        <v/>
      </c>
      <c r="E115" s="215" t="str">
        <f>IF(基本情報入力シート!W144="","",基本情報入力シート!W144)</f>
        <v/>
      </c>
      <c r="F115" s="143" t="str">
        <f>IF(基本情報入力シート!X144="","",基本情報入力シート!X144)</f>
        <v/>
      </c>
      <c r="G115" s="215" t="str">
        <f>IF(基本情報入力シート!Y144="","",基本情報入力シート!Y144)</f>
        <v/>
      </c>
      <c r="H115" s="85" t="s">
        <v>8</v>
      </c>
      <c r="I115" s="86">
        <v>6</v>
      </c>
      <c r="J115" s="87" t="s">
        <v>98</v>
      </c>
      <c r="K115" s="221">
        <v>2</v>
      </c>
      <c r="L115" s="88" t="s">
        <v>99</v>
      </c>
      <c r="M115" s="89">
        <v>6</v>
      </c>
      <c r="N115" s="90" t="s">
        <v>98</v>
      </c>
      <c r="O115" s="221">
        <v>5</v>
      </c>
      <c r="P115" s="87" t="s">
        <v>101</v>
      </c>
      <c r="Q115" s="91" t="s">
        <v>102</v>
      </c>
      <c r="R115" s="92">
        <f t="shared" si="6"/>
        <v>4</v>
      </c>
      <c r="S115" s="91" t="s">
        <v>103</v>
      </c>
      <c r="T115" s="225"/>
      <c r="U115" s="226"/>
      <c r="V115" s="75" t="str">
        <f>IFERROR(ROUNDDOWN(ROUND(#REF!*#REF!,0)*#REF!,0)*2,"")</f>
        <v/>
      </c>
      <c r="W115" s="43" t="str">
        <f t="shared" si="7"/>
        <v>○</v>
      </c>
    </row>
    <row r="116" spans="1:23" ht="36.75" customHeight="1" thickBot="1">
      <c r="A116" s="76">
        <f t="shared" si="4"/>
        <v>106</v>
      </c>
      <c r="B116" s="207" t="str">
        <f>IF(基本情報入力シート!C145="","",基本情報入力シート!C145)</f>
        <v/>
      </c>
      <c r="C116" s="214" t="str">
        <f>IF(基本情報入力シート!M145="","",基本情報入力シート!M145)</f>
        <v/>
      </c>
      <c r="D116" s="207" t="str">
        <f>IF(基本情報入力シート!R145="","",基本情報入力シート!R145)</f>
        <v/>
      </c>
      <c r="E116" s="215" t="str">
        <f>IF(基本情報入力シート!W145="","",基本情報入力シート!W145)</f>
        <v/>
      </c>
      <c r="F116" s="143" t="str">
        <f>IF(基本情報入力シート!X145="","",基本情報入力シート!X145)</f>
        <v/>
      </c>
      <c r="G116" s="215" t="str">
        <f>IF(基本情報入力シート!Y145="","",基本情報入力シート!Y145)</f>
        <v/>
      </c>
      <c r="H116" s="85" t="s">
        <v>8</v>
      </c>
      <c r="I116" s="86">
        <v>6</v>
      </c>
      <c r="J116" s="87" t="s">
        <v>98</v>
      </c>
      <c r="K116" s="221">
        <v>2</v>
      </c>
      <c r="L116" s="88" t="s">
        <v>99</v>
      </c>
      <c r="M116" s="89">
        <v>6</v>
      </c>
      <c r="N116" s="90" t="s">
        <v>98</v>
      </c>
      <c r="O116" s="221">
        <v>5</v>
      </c>
      <c r="P116" s="87" t="s">
        <v>101</v>
      </c>
      <c r="Q116" s="91" t="s">
        <v>102</v>
      </c>
      <c r="R116" s="92">
        <f t="shared" si="6"/>
        <v>4</v>
      </c>
      <c r="S116" s="91" t="s">
        <v>103</v>
      </c>
      <c r="T116" s="225"/>
      <c r="U116" s="226"/>
      <c r="V116" s="75" t="str">
        <f>IFERROR(ROUNDDOWN(ROUND(#REF!*#REF!,0)*#REF!,0)*2,"")</f>
        <v/>
      </c>
      <c r="W116" s="43" t="str">
        <f t="shared" si="7"/>
        <v>○</v>
      </c>
    </row>
    <row r="117" spans="1:23" ht="36.75" customHeight="1" thickBot="1">
      <c r="A117" s="76">
        <f t="shared" si="4"/>
        <v>107</v>
      </c>
      <c r="B117" s="207" t="str">
        <f>IF(基本情報入力シート!C146="","",基本情報入力シート!C146)</f>
        <v/>
      </c>
      <c r="C117" s="214" t="str">
        <f>IF(基本情報入力シート!M146="","",基本情報入力シート!M146)</f>
        <v/>
      </c>
      <c r="D117" s="207" t="str">
        <f>IF(基本情報入力シート!R146="","",基本情報入力シート!R146)</f>
        <v/>
      </c>
      <c r="E117" s="215" t="str">
        <f>IF(基本情報入力シート!W146="","",基本情報入力シート!W146)</f>
        <v/>
      </c>
      <c r="F117" s="143" t="str">
        <f>IF(基本情報入力シート!X146="","",基本情報入力シート!X146)</f>
        <v/>
      </c>
      <c r="G117" s="215" t="str">
        <f>IF(基本情報入力シート!Y146="","",基本情報入力シート!Y146)</f>
        <v/>
      </c>
      <c r="H117" s="85" t="s">
        <v>8</v>
      </c>
      <c r="I117" s="86">
        <v>6</v>
      </c>
      <c r="J117" s="87" t="s">
        <v>98</v>
      </c>
      <c r="K117" s="221">
        <v>2</v>
      </c>
      <c r="L117" s="88" t="s">
        <v>99</v>
      </c>
      <c r="M117" s="89">
        <v>6</v>
      </c>
      <c r="N117" s="90" t="s">
        <v>98</v>
      </c>
      <c r="O117" s="221">
        <v>5</v>
      </c>
      <c r="P117" s="87" t="s">
        <v>101</v>
      </c>
      <c r="Q117" s="91" t="s">
        <v>102</v>
      </c>
      <c r="R117" s="92">
        <f t="shared" si="6"/>
        <v>4</v>
      </c>
      <c r="S117" s="91" t="s">
        <v>103</v>
      </c>
      <c r="T117" s="225"/>
      <c r="U117" s="226"/>
      <c r="V117" s="75" t="str">
        <f>IFERROR(ROUNDDOWN(ROUND(#REF!*#REF!,0)*#REF!,0)*2,"")</f>
        <v/>
      </c>
      <c r="W117" s="43" t="str">
        <f t="shared" si="7"/>
        <v>○</v>
      </c>
    </row>
    <row r="118" spans="1:23" ht="36.75" customHeight="1" thickBot="1">
      <c r="A118" s="76">
        <f t="shared" si="4"/>
        <v>108</v>
      </c>
      <c r="B118" s="207" t="str">
        <f>IF(基本情報入力シート!C147="","",基本情報入力シート!C147)</f>
        <v/>
      </c>
      <c r="C118" s="214" t="str">
        <f>IF(基本情報入力シート!M147="","",基本情報入力シート!M147)</f>
        <v/>
      </c>
      <c r="D118" s="207" t="str">
        <f>IF(基本情報入力シート!R147="","",基本情報入力シート!R147)</f>
        <v/>
      </c>
      <c r="E118" s="215" t="str">
        <f>IF(基本情報入力シート!W147="","",基本情報入力シート!W147)</f>
        <v/>
      </c>
      <c r="F118" s="143" t="str">
        <f>IF(基本情報入力シート!X147="","",基本情報入力シート!X147)</f>
        <v/>
      </c>
      <c r="G118" s="215" t="str">
        <f>IF(基本情報入力シート!Y147="","",基本情報入力シート!Y147)</f>
        <v/>
      </c>
      <c r="H118" s="85" t="s">
        <v>8</v>
      </c>
      <c r="I118" s="86">
        <v>6</v>
      </c>
      <c r="J118" s="87" t="s">
        <v>98</v>
      </c>
      <c r="K118" s="221">
        <v>2</v>
      </c>
      <c r="L118" s="88" t="s">
        <v>99</v>
      </c>
      <c r="M118" s="89">
        <v>6</v>
      </c>
      <c r="N118" s="90" t="s">
        <v>98</v>
      </c>
      <c r="O118" s="221">
        <v>5</v>
      </c>
      <c r="P118" s="87" t="s">
        <v>101</v>
      </c>
      <c r="Q118" s="91" t="s">
        <v>102</v>
      </c>
      <c r="R118" s="92">
        <f t="shared" si="6"/>
        <v>4</v>
      </c>
      <c r="S118" s="91" t="s">
        <v>103</v>
      </c>
      <c r="T118" s="225"/>
      <c r="U118" s="226"/>
      <c r="V118" s="75" t="str">
        <f>IFERROR(ROUNDDOWN(ROUND(#REF!*#REF!,0)*#REF!,0)*2,"")</f>
        <v/>
      </c>
      <c r="W118" s="43" t="str">
        <f t="shared" si="7"/>
        <v>○</v>
      </c>
    </row>
    <row r="119" spans="1:23" ht="36.75" customHeight="1" thickBot="1">
      <c r="A119" s="76">
        <f t="shared" si="4"/>
        <v>109</v>
      </c>
      <c r="B119" s="207" t="str">
        <f>IF(基本情報入力シート!C148="","",基本情報入力シート!C148)</f>
        <v/>
      </c>
      <c r="C119" s="214" t="str">
        <f>IF(基本情報入力シート!M148="","",基本情報入力シート!M148)</f>
        <v/>
      </c>
      <c r="D119" s="207" t="str">
        <f>IF(基本情報入力シート!R148="","",基本情報入力シート!R148)</f>
        <v/>
      </c>
      <c r="E119" s="215" t="str">
        <f>IF(基本情報入力シート!W148="","",基本情報入力シート!W148)</f>
        <v/>
      </c>
      <c r="F119" s="143" t="str">
        <f>IF(基本情報入力シート!X148="","",基本情報入力シート!X148)</f>
        <v/>
      </c>
      <c r="G119" s="215" t="str">
        <f>IF(基本情報入力シート!Y148="","",基本情報入力シート!Y148)</f>
        <v/>
      </c>
      <c r="H119" s="85" t="s">
        <v>8</v>
      </c>
      <c r="I119" s="86">
        <v>6</v>
      </c>
      <c r="J119" s="87" t="s">
        <v>98</v>
      </c>
      <c r="K119" s="221">
        <v>2</v>
      </c>
      <c r="L119" s="88" t="s">
        <v>99</v>
      </c>
      <c r="M119" s="89">
        <v>6</v>
      </c>
      <c r="N119" s="90" t="s">
        <v>98</v>
      </c>
      <c r="O119" s="221">
        <v>5</v>
      </c>
      <c r="P119" s="87" t="s">
        <v>101</v>
      </c>
      <c r="Q119" s="91" t="s">
        <v>102</v>
      </c>
      <c r="R119" s="92">
        <f t="shared" si="6"/>
        <v>4</v>
      </c>
      <c r="S119" s="91" t="s">
        <v>103</v>
      </c>
      <c r="T119" s="225"/>
      <c r="U119" s="226"/>
      <c r="V119" s="75" t="str">
        <f>IFERROR(ROUNDDOWN(ROUND(#REF!*#REF!,0)*#REF!,0)*2,"")</f>
        <v/>
      </c>
      <c r="W119" s="43" t="str">
        <f t="shared" si="7"/>
        <v>○</v>
      </c>
    </row>
    <row r="120" spans="1:23" ht="36.75" customHeight="1" thickBot="1">
      <c r="A120" s="76">
        <f t="shared" si="4"/>
        <v>110</v>
      </c>
      <c r="B120" s="207" t="str">
        <f>IF(基本情報入力シート!C149="","",基本情報入力シート!C149)</f>
        <v/>
      </c>
      <c r="C120" s="214" t="str">
        <f>IF(基本情報入力シート!M149="","",基本情報入力シート!M149)</f>
        <v/>
      </c>
      <c r="D120" s="207" t="str">
        <f>IF(基本情報入力シート!R149="","",基本情報入力シート!R149)</f>
        <v/>
      </c>
      <c r="E120" s="215" t="str">
        <f>IF(基本情報入力シート!W149="","",基本情報入力シート!W149)</f>
        <v/>
      </c>
      <c r="F120" s="143" t="str">
        <f>IF(基本情報入力シート!X149="","",基本情報入力シート!X149)</f>
        <v/>
      </c>
      <c r="G120" s="215" t="str">
        <f>IF(基本情報入力シート!Y149="","",基本情報入力シート!Y149)</f>
        <v/>
      </c>
      <c r="H120" s="85" t="s">
        <v>8</v>
      </c>
      <c r="I120" s="86">
        <v>6</v>
      </c>
      <c r="J120" s="87" t="s">
        <v>98</v>
      </c>
      <c r="K120" s="221">
        <v>2</v>
      </c>
      <c r="L120" s="88" t="s">
        <v>99</v>
      </c>
      <c r="M120" s="89">
        <v>6</v>
      </c>
      <c r="N120" s="90" t="s">
        <v>98</v>
      </c>
      <c r="O120" s="221">
        <v>5</v>
      </c>
      <c r="P120" s="87" t="s">
        <v>101</v>
      </c>
      <c r="Q120" s="91" t="s">
        <v>102</v>
      </c>
      <c r="R120" s="92">
        <f t="shared" si="6"/>
        <v>4</v>
      </c>
      <c r="S120" s="91" t="s">
        <v>103</v>
      </c>
      <c r="T120" s="225"/>
      <c r="U120" s="226"/>
      <c r="V120" s="75" t="str">
        <f>IFERROR(ROUNDDOWN(ROUND(#REF!*#REF!,0)*#REF!,0)*2,"")</f>
        <v/>
      </c>
      <c r="W120" s="43" t="str">
        <f t="shared" si="7"/>
        <v>○</v>
      </c>
    </row>
    <row r="121" spans="1:23" ht="36.75" customHeight="1" thickBot="1">
      <c r="A121" s="76">
        <f t="shared" si="4"/>
        <v>111</v>
      </c>
      <c r="B121" s="207" t="str">
        <f>IF(基本情報入力シート!C150="","",基本情報入力シート!C150)</f>
        <v/>
      </c>
      <c r="C121" s="214" t="str">
        <f>IF(基本情報入力シート!M150="","",基本情報入力シート!M150)</f>
        <v/>
      </c>
      <c r="D121" s="207" t="str">
        <f>IF(基本情報入力シート!R150="","",基本情報入力シート!R150)</f>
        <v/>
      </c>
      <c r="E121" s="215" t="str">
        <f>IF(基本情報入力シート!W150="","",基本情報入力シート!W150)</f>
        <v/>
      </c>
      <c r="F121" s="143" t="str">
        <f>IF(基本情報入力シート!X150="","",基本情報入力シート!X150)</f>
        <v/>
      </c>
      <c r="G121" s="215" t="str">
        <f>IF(基本情報入力シート!Y150="","",基本情報入力シート!Y150)</f>
        <v/>
      </c>
      <c r="H121" s="85" t="s">
        <v>8</v>
      </c>
      <c r="I121" s="86">
        <v>6</v>
      </c>
      <c r="J121" s="87" t="s">
        <v>98</v>
      </c>
      <c r="K121" s="221">
        <v>2</v>
      </c>
      <c r="L121" s="88" t="s">
        <v>99</v>
      </c>
      <c r="M121" s="89">
        <v>6</v>
      </c>
      <c r="N121" s="90" t="s">
        <v>98</v>
      </c>
      <c r="O121" s="221">
        <v>5</v>
      </c>
      <c r="P121" s="87" t="s">
        <v>101</v>
      </c>
      <c r="Q121" s="91" t="s">
        <v>102</v>
      </c>
      <c r="R121" s="92">
        <f t="shared" si="6"/>
        <v>4</v>
      </c>
      <c r="S121" s="91" t="s">
        <v>103</v>
      </c>
      <c r="T121" s="225"/>
      <c r="U121" s="226"/>
      <c r="V121" s="75" t="str">
        <f>IFERROR(ROUNDDOWN(ROUND(#REF!*#REF!,0)*#REF!,0)*2,"")</f>
        <v/>
      </c>
      <c r="W121" s="43" t="str">
        <f t="shared" si="7"/>
        <v>○</v>
      </c>
    </row>
    <row r="122" spans="1:23" ht="36.75" customHeight="1" thickBot="1">
      <c r="A122" s="76">
        <f t="shared" si="4"/>
        <v>112</v>
      </c>
      <c r="B122" s="207" t="str">
        <f>IF(基本情報入力シート!C151="","",基本情報入力シート!C151)</f>
        <v/>
      </c>
      <c r="C122" s="214" t="str">
        <f>IF(基本情報入力シート!M151="","",基本情報入力シート!M151)</f>
        <v/>
      </c>
      <c r="D122" s="207" t="str">
        <f>IF(基本情報入力シート!R151="","",基本情報入力シート!R151)</f>
        <v/>
      </c>
      <c r="E122" s="215" t="str">
        <f>IF(基本情報入力シート!W151="","",基本情報入力シート!W151)</f>
        <v/>
      </c>
      <c r="F122" s="143" t="str">
        <f>IF(基本情報入力シート!X151="","",基本情報入力シート!X151)</f>
        <v/>
      </c>
      <c r="G122" s="215" t="str">
        <f>IF(基本情報入力シート!Y151="","",基本情報入力シート!Y151)</f>
        <v/>
      </c>
      <c r="H122" s="85" t="s">
        <v>8</v>
      </c>
      <c r="I122" s="86">
        <v>6</v>
      </c>
      <c r="J122" s="87" t="s">
        <v>98</v>
      </c>
      <c r="K122" s="221">
        <v>2</v>
      </c>
      <c r="L122" s="88" t="s">
        <v>99</v>
      </c>
      <c r="M122" s="89">
        <v>6</v>
      </c>
      <c r="N122" s="90" t="s">
        <v>98</v>
      </c>
      <c r="O122" s="221">
        <v>5</v>
      </c>
      <c r="P122" s="87" t="s">
        <v>101</v>
      </c>
      <c r="Q122" s="91" t="s">
        <v>102</v>
      </c>
      <c r="R122" s="92">
        <f t="shared" si="6"/>
        <v>4</v>
      </c>
      <c r="S122" s="91" t="s">
        <v>103</v>
      </c>
      <c r="T122" s="225"/>
      <c r="U122" s="226"/>
      <c r="V122" s="75" t="str">
        <f>IFERROR(ROUNDDOWN(ROUND(#REF!*#REF!,0)*#REF!,0)*2,"")</f>
        <v/>
      </c>
      <c r="W122" s="43" t="str">
        <f t="shared" si="7"/>
        <v>○</v>
      </c>
    </row>
    <row r="123" spans="1:23" ht="36.75" customHeight="1" thickBot="1">
      <c r="A123" s="76">
        <f t="shared" si="4"/>
        <v>113</v>
      </c>
      <c r="B123" s="207" t="str">
        <f>IF(基本情報入力シート!C152="","",基本情報入力シート!C152)</f>
        <v/>
      </c>
      <c r="C123" s="214" t="str">
        <f>IF(基本情報入力シート!M152="","",基本情報入力シート!M152)</f>
        <v/>
      </c>
      <c r="D123" s="207" t="str">
        <f>IF(基本情報入力シート!R152="","",基本情報入力シート!R152)</f>
        <v/>
      </c>
      <c r="E123" s="215" t="str">
        <f>IF(基本情報入力シート!W152="","",基本情報入力シート!W152)</f>
        <v/>
      </c>
      <c r="F123" s="143" t="str">
        <f>IF(基本情報入力シート!X152="","",基本情報入力シート!X152)</f>
        <v/>
      </c>
      <c r="G123" s="215" t="str">
        <f>IF(基本情報入力シート!Y152="","",基本情報入力シート!Y152)</f>
        <v/>
      </c>
      <c r="H123" s="85" t="s">
        <v>8</v>
      </c>
      <c r="I123" s="86">
        <v>6</v>
      </c>
      <c r="J123" s="87" t="s">
        <v>98</v>
      </c>
      <c r="K123" s="221">
        <v>2</v>
      </c>
      <c r="L123" s="88" t="s">
        <v>99</v>
      </c>
      <c r="M123" s="89">
        <v>6</v>
      </c>
      <c r="N123" s="90" t="s">
        <v>98</v>
      </c>
      <c r="O123" s="221">
        <v>5</v>
      </c>
      <c r="P123" s="87" t="s">
        <v>101</v>
      </c>
      <c r="Q123" s="91" t="s">
        <v>102</v>
      </c>
      <c r="R123" s="92">
        <f t="shared" si="6"/>
        <v>4</v>
      </c>
      <c r="S123" s="91" t="s">
        <v>103</v>
      </c>
      <c r="T123" s="225"/>
      <c r="U123" s="226"/>
      <c r="V123" s="75" t="str">
        <f>IFERROR(ROUNDDOWN(ROUND(#REF!*#REF!,0)*#REF!,0)*2,"")</f>
        <v/>
      </c>
      <c r="W123" s="43" t="str">
        <f t="shared" si="7"/>
        <v>○</v>
      </c>
    </row>
    <row r="124" spans="1:23" ht="36.75" customHeight="1" thickBot="1">
      <c r="A124" s="76">
        <f t="shared" si="4"/>
        <v>114</v>
      </c>
      <c r="B124" s="207" t="str">
        <f>IF(基本情報入力シート!C153="","",基本情報入力シート!C153)</f>
        <v/>
      </c>
      <c r="C124" s="214" t="str">
        <f>IF(基本情報入力シート!M153="","",基本情報入力シート!M153)</f>
        <v/>
      </c>
      <c r="D124" s="207" t="str">
        <f>IF(基本情報入力シート!R153="","",基本情報入力シート!R153)</f>
        <v/>
      </c>
      <c r="E124" s="215" t="str">
        <f>IF(基本情報入力シート!W153="","",基本情報入力シート!W153)</f>
        <v/>
      </c>
      <c r="F124" s="143" t="str">
        <f>IF(基本情報入力シート!X153="","",基本情報入力シート!X153)</f>
        <v/>
      </c>
      <c r="G124" s="215" t="str">
        <f>IF(基本情報入力シート!Y153="","",基本情報入力シート!Y153)</f>
        <v/>
      </c>
      <c r="H124" s="85" t="s">
        <v>8</v>
      </c>
      <c r="I124" s="86">
        <v>6</v>
      </c>
      <c r="J124" s="87" t="s">
        <v>98</v>
      </c>
      <c r="K124" s="221">
        <v>2</v>
      </c>
      <c r="L124" s="88" t="s">
        <v>99</v>
      </c>
      <c r="M124" s="89">
        <v>6</v>
      </c>
      <c r="N124" s="90" t="s">
        <v>98</v>
      </c>
      <c r="O124" s="221">
        <v>5</v>
      </c>
      <c r="P124" s="87" t="s">
        <v>101</v>
      </c>
      <c r="Q124" s="91" t="s">
        <v>102</v>
      </c>
      <c r="R124" s="92">
        <f t="shared" si="6"/>
        <v>4</v>
      </c>
      <c r="S124" s="91" t="s">
        <v>103</v>
      </c>
      <c r="T124" s="225"/>
      <c r="U124" s="226"/>
      <c r="V124" s="75" t="str">
        <f>IFERROR(ROUNDDOWN(ROUND(#REF!*#REF!,0)*#REF!,0)*2,"")</f>
        <v/>
      </c>
      <c r="W124" s="43" t="str">
        <f t="shared" si="7"/>
        <v>○</v>
      </c>
    </row>
    <row r="125" spans="1:23" ht="36.75" customHeight="1" thickBot="1">
      <c r="A125" s="76">
        <f t="shared" si="4"/>
        <v>115</v>
      </c>
      <c r="B125" s="207" t="str">
        <f>IF(基本情報入力シート!C154="","",基本情報入力シート!C154)</f>
        <v/>
      </c>
      <c r="C125" s="214" t="str">
        <f>IF(基本情報入力シート!M154="","",基本情報入力シート!M154)</f>
        <v/>
      </c>
      <c r="D125" s="207" t="str">
        <f>IF(基本情報入力シート!R154="","",基本情報入力シート!R154)</f>
        <v/>
      </c>
      <c r="E125" s="215" t="str">
        <f>IF(基本情報入力シート!W154="","",基本情報入力シート!W154)</f>
        <v/>
      </c>
      <c r="F125" s="143" t="str">
        <f>IF(基本情報入力シート!X154="","",基本情報入力シート!X154)</f>
        <v/>
      </c>
      <c r="G125" s="215" t="str">
        <f>IF(基本情報入力シート!Y154="","",基本情報入力シート!Y154)</f>
        <v/>
      </c>
      <c r="H125" s="85" t="s">
        <v>8</v>
      </c>
      <c r="I125" s="86">
        <v>6</v>
      </c>
      <c r="J125" s="87" t="s">
        <v>98</v>
      </c>
      <c r="K125" s="221">
        <v>2</v>
      </c>
      <c r="L125" s="88" t="s">
        <v>99</v>
      </c>
      <c r="M125" s="89">
        <v>6</v>
      </c>
      <c r="N125" s="90" t="s">
        <v>98</v>
      </c>
      <c r="O125" s="221">
        <v>5</v>
      </c>
      <c r="P125" s="87" t="s">
        <v>101</v>
      </c>
      <c r="Q125" s="91" t="s">
        <v>102</v>
      </c>
      <c r="R125" s="92">
        <f t="shared" si="6"/>
        <v>4</v>
      </c>
      <c r="S125" s="91" t="s">
        <v>103</v>
      </c>
      <c r="T125" s="225"/>
      <c r="U125" s="226"/>
      <c r="V125" s="75" t="str">
        <f>IFERROR(ROUNDDOWN(ROUND(#REF!*#REF!,0)*#REF!,0)*2,"")</f>
        <v/>
      </c>
      <c r="W125" s="43" t="str">
        <f t="shared" si="7"/>
        <v>○</v>
      </c>
    </row>
    <row r="126" spans="1:23" ht="36.75" customHeight="1" thickBot="1">
      <c r="A126" s="76">
        <f t="shared" si="4"/>
        <v>116</v>
      </c>
      <c r="B126" s="207" t="str">
        <f>IF(基本情報入力シート!C155="","",基本情報入力シート!C155)</f>
        <v/>
      </c>
      <c r="C126" s="214" t="str">
        <f>IF(基本情報入力シート!M155="","",基本情報入力シート!M155)</f>
        <v/>
      </c>
      <c r="D126" s="207" t="str">
        <f>IF(基本情報入力シート!R155="","",基本情報入力シート!R155)</f>
        <v/>
      </c>
      <c r="E126" s="215" t="str">
        <f>IF(基本情報入力シート!W155="","",基本情報入力シート!W155)</f>
        <v/>
      </c>
      <c r="F126" s="143" t="str">
        <f>IF(基本情報入力シート!X155="","",基本情報入力シート!X155)</f>
        <v/>
      </c>
      <c r="G126" s="215" t="str">
        <f>IF(基本情報入力シート!Y155="","",基本情報入力シート!Y155)</f>
        <v/>
      </c>
      <c r="H126" s="85" t="s">
        <v>8</v>
      </c>
      <c r="I126" s="86">
        <v>6</v>
      </c>
      <c r="J126" s="87" t="s">
        <v>98</v>
      </c>
      <c r="K126" s="221">
        <v>2</v>
      </c>
      <c r="L126" s="88" t="s">
        <v>99</v>
      </c>
      <c r="M126" s="89">
        <v>6</v>
      </c>
      <c r="N126" s="90" t="s">
        <v>98</v>
      </c>
      <c r="O126" s="221">
        <v>5</v>
      </c>
      <c r="P126" s="87" t="s">
        <v>101</v>
      </c>
      <c r="Q126" s="91" t="s">
        <v>102</v>
      </c>
      <c r="R126" s="92">
        <f t="shared" si="6"/>
        <v>4</v>
      </c>
      <c r="S126" s="91" t="s">
        <v>103</v>
      </c>
      <c r="T126" s="225"/>
      <c r="U126" s="226"/>
      <c r="V126" s="75" t="str">
        <f>IFERROR(ROUNDDOWN(ROUND(#REF!*#REF!,0)*#REF!,0)*2,"")</f>
        <v/>
      </c>
      <c r="W126" s="43" t="str">
        <f t="shared" si="7"/>
        <v>○</v>
      </c>
    </row>
    <row r="127" spans="1:23" ht="36.75" customHeight="1" thickBot="1">
      <c r="A127" s="76">
        <f t="shared" si="4"/>
        <v>117</v>
      </c>
      <c r="B127" s="207" t="str">
        <f>IF(基本情報入力シート!C156="","",基本情報入力シート!C156)</f>
        <v/>
      </c>
      <c r="C127" s="214" t="str">
        <f>IF(基本情報入力シート!M156="","",基本情報入力シート!M156)</f>
        <v/>
      </c>
      <c r="D127" s="207" t="str">
        <f>IF(基本情報入力シート!R156="","",基本情報入力シート!R156)</f>
        <v/>
      </c>
      <c r="E127" s="215" t="str">
        <f>IF(基本情報入力シート!W156="","",基本情報入力シート!W156)</f>
        <v/>
      </c>
      <c r="F127" s="143" t="str">
        <f>IF(基本情報入力シート!X156="","",基本情報入力シート!X156)</f>
        <v/>
      </c>
      <c r="G127" s="215" t="str">
        <f>IF(基本情報入力シート!Y156="","",基本情報入力シート!Y156)</f>
        <v/>
      </c>
      <c r="H127" s="85" t="s">
        <v>8</v>
      </c>
      <c r="I127" s="86">
        <v>6</v>
      </c>
      <c r="J127" s="87" t="s">
        <v>98</v>
      </c>
      <c r="K127" s="221">
        <v>2</v>
      </c>
      <c r="L127" s="88" t="s">
        <v>99</v>
      </c>
      <c r="M127" s="89">
        <v>6</v>
      </c>
      <c r="N127" s="90" t="s">
        <v>98</v>
      </c>
      <c r="O127" s="221">
        <v>5</v>
      </c>
      <c r="P127" s="87" t="s">
        <v>101</v>
      </c>
      <c r="Q127" s="91" t="s">
        <v>102</v>
      </c>
      <c r="R127" s="92">
        <f t="shared" si="6"/>
        <v>4</v>
      </c>
      <c r="S127" s="91" t="s">
        <v>103</v>
      </c>
      <c r="T127" s="225"/>
      <c r="U127" s="226"/>
      <c r="V127" s="75" t="str">
        <f>IFERROR(ROUNDDOWN(ROUND(#REF!*#REF!,0)*#REF!,0)*2,"")</f>
        <v/>
      </c>
      <c r="W127" s="43" t="str">
        <f t="shared" si="7"/>
        <v>○</v>
      </c>
    </row>
    <row r="128" spans="1:23" ht="36.75" customHeight="1" thickBot="1">
      <c r="A128" s="76">
        <f t="shared" si="4"/>
        <v>118</v>
      </c>
      <c r="B128" s="207" t="str">
        <f>IF(基本情報入力シート!C157="","",基本情報入力シート!C157)</f>
        <v/>
      </c>
      <c r="C128" s="214" t="str">
        <f>IF(基本情報入力シート!M157="","",基本情報入力シート!M157)</f>
        <v/>
      </c>
      <c r="D128" s="207" t="str">
        <f>IF(基本情報入力シート!R157="","",基本情報入力シート!R157)</f>
        <v/>
      </c>
      <c r="E128" s="215" t="str">
        <f>IF(基本情報入力シート!W157="","",基本情報入力シート!W157)</f>
        <v/>
      </c>
      <c r="F128" s="143" t="str">
        <f>IF(基本情報入力シート!X157="","",基本情報入力シート!X157)</f>
        <v/>
      </c>
      <c r="G128" s="215" t="str">
        <f>IF(基本情報入力シート!Y157="","",基本情報入力シート!Y157)</f>
        <v/>
      </c>
      <c r="H128" s="85" t="s">
        <v>8</v>
      </c>
      <c r="I128" s="86">
        <v>6</v>
      </c>
      <c r="J128" s="87" t="s">
        <v>98</v>
      </c>
      <c r="K128" s="221">
        <v>2</v>
      </c>
      <c r="L128" s="88" t="s">
        <v>99</v>
      </c>
      <c r="M128" s="89">
        <v>6</v>
      </c>
      <c r="N128" s="90" t="s">
        <v>98</v>
      </c>
      <c r="O128" s="221">
        <v>5</v>
      </c>
      <c r="P128" s="87" t="s">
        <v>101</v>
      </c>
      <c r="Q128" s="91" t="s">
        <v>102</v>
      </c>
      <c r="R128" s="92">
        <f t="shared" si="6"/>
        <v>4</v>
      </c>
      <c r="S128" s="91" t="s">
        <v>103</v>
      </c>
      <c r="T128" s="225"/>
      <c r="U128" s="226"/>
      <c r="V128" s="75" t="str">
        <f>IFERROR(ROUNDDOWN(ROUND(#REF!*#REF!,0)*#REF!,0)*2,"")</f>
        <v/>
      </c>
      <c r="W128" s="43" t="str">
        <f t="shared" si="7"/>
        <v>○</v>
      </c>
    </row>
    <row r="129" spans="1:23" ht="36.75" customHeight="1" thickBot="1">
      <c r="A129" s="76">
        <f t="shared" si="4"/>
        <v>119</v>
      </c>
      <c r="B129" s="207" t="str">
        <f>IF(基本情報入力シート!C158="","",基本情報入力シート!C158)</f>
        <v/>
      </c>
      <c r="C129" s="214" t="str">
        <f>IF(基本情報入力シート!M158="","",基本情報入力シート!M158)</f>
        <v/>
      </c>
      <c r="D129" s="207" t="str">
        <f>IF(基本情報入力シート!R158="","",基本情報入力シート!R158)</f>
        <v/>
      </c>
      <c r="E129" s="215" t="str">
        <f>IF(基本情報入力シート!W158="","",基本情報入力シート!W158)</f>
        <v/>
      </c>
      <c r="F129" s="143" t="str">
        <f>IF(基本情報入力シート!X158="","",基本情報入力シート!X158)</f>
        <v/>
      </c>
      <c r="G129" s="215" t="str">
        <f>IF(基本情報入力シート!Y158="","",基本情報入力シート!Y158)</f>
        <v/>
      </c>
      <c r="H129" s="85" t="s">
        <v>8</v>
      </c>
      <c r="I129" s="86">
        <v>6</v>
      </c>
      <c r="J129" s="87" t="s">
        <v>98</v>
      </c>
      <c r="K129" s="221">
        <v>2</v>
      </c>
      <c r="L129" s="88" t="s">
        <v>99</v>
      </c>
      <c r="M129" s="89">
        <v>6</v>
      </c>
      <c r="N129" s="90" t="s">
        <v>98</v>
      </c>
      <c r="O129" s="221">
        <v>5</v>
      </c>
      <c r="P129" s="87" t="s">
        <v>101</v>
      </c>
      <c r="Q129" s="91" t="s">
        <v>102</v>
      </c>
      <c r="R129" s="92">
        <f t="shared" si="6"/>
        <v>4</v>
      </c>
      <c r="S129" s="91" t="s">
        <v>103</v>
      </c>
      <c r="T129" s="225"/>
      <c r="U129" s="226"/>
      <c r="V129" s="75" t="str">
        <f>IFERROR(ROUNDDOWN(ROUND(#REF!*#REF!,0)*#REF!,0)*2,"")</f>
        <v/>
      </c>
      <c r="W129" s="43" t="str">
        <f t="shared" si="7"/>
        <v>○</v>
      </c>
    </row>
    <row r="130" spans="1:23" ht="36.75" customHeight="1" thickBot="1">
      <c r="A130" s="76">
        <f t="shared" si="4"/>
        <v>120</v>
      </c>
      <c r="B130" s="207" t="str">
        <f>IF(基本情報入力シート!C159="","",基本情報入力シート!C159)</f>
        <v/>
      </c>
      <c r="C130" s="214" t="str">
        <f>IF(基本情報入力シート!M159="","",基本情報入力シート!M159)</f>
        <v/>
      </c>
      <c r="D130" s="207" t="str">
        <f>IF(基本情報入力シート!R159="","",基本情報入力シート!R159)</f>
        <v/>
      </c>
      <c r="E130" s="215" t="str">
        <f>IF(基本情報入力シート!W159="","",基本情報入力シート!W159)</f>
        <v/>
      </c>
      <c r="F130" s="143" t="str">
        <f>IF(基本情報入力シート!X159="","",基本情報入力シート!X159)</f>
        <v/>
      </c>
      <c r="G130" s="215" t="str">
        <f>IF(基本情報入力シート!Y159="","",基本情報入力シート!Y159)</f>
        <v/>
      </c>
      <c r="H130" s="85" t="s">
        <v>8</v>
      </c>
      <c r="I130" s="86">
        <v>6</v>
      </c>
      <c r="J130" s="87" t="s">
        <v>98</v>
      </c>
      <c r="K130" s="221">
        <v>2</v>
      </c>
      <c r="L130" s="88" t="s">
        <v>99</v>
      </c>
      <c r="M130" s="89">
        <v>6</v>
      </c>
      <c r="N130" s="90" t="s">
        <v>98</v>
      </c>
      <c r="O130" s="221">
        <v>5</v>
      </c>
      <c r="P130" s="87" t="s">
        <v>101</v>
      </c>
      <c r="Q130" s="91" t="s">
        <v>102</v>
      </c>
      <c r="R130" s="92">
        <f t="shared" si="6"/>
        <v>4</v>
      </c>
      <c r="S130" s="91" t="s">
        <v>103</v>
      </c>
      <c r="T130" s="225"/>
      <c r="U130" s="226"/>
      <c r="V130" s="75" t="str">
        <f>IFERROR(ROUNDDOWN(ROUND(#REF!*#REF!,0)*#REF!,0)*2,"")</f>
        <v/>
      </c>
      <c r="W130" s="43" t="str">
        <f t="shared" si="7"/>
        <v>○</v>
      </c>
    </row>
    <row r="131" spans="1:23" ht="36.75" customHeight="1" thickBot="1">
      <c r="A131" s="76">
        <f t="shared" si="4"/>
        <v>121</v>
      </c>
      <c r="B131" s="207" t="str">
        <f>IF(基本情報入力シート!C160="","",基本情報入力シート!C160)</f>
        <v/>
      </c>
      <c r="C131" s="214" t="str">
        <f>IF(基本情報入力シート!M160="","",基本情報入力シート!M160)</f>
        <v/>
      </c>
      <c r="D131" s="207" t="str">
        <f>IF(基本情報入力シート!R160="","",基本情報入力シート!R160)</f>
        <v/>
      </c>
      <c r="E131" s="215" t="str">
        <f>IF(基本情報入力シート!W160="","",基本情報入力シート!W160)</f>
        <v/>
      </c>
      <c r="F131" s="143" t="str">
        <f>IF(基本情報入力シート!X160="","",基本情報入力シート!X160)</f>
        <v/>
      </c>
      <c r="G131" s="215" t="str">
        <f>IF(基本情報入力シート!Y160="","",基本情報入力シート!Y160)</f>
        <v/>
      </c>
      <c r="H131" s="85" t="s">
        <v>8</v>
      </c>
      <c r="I131" s="86">
        <v>6</v>
      </c>
      <c r="J131" s="87" t="s">
        <v>98</v>
      </c>
      <c r="K131" s="221">
        <v>2</v>
      </c>
      <c r="L131" s="88" t="s">
        <v>99</v>
      </c>
      <c r="M131" s="89">
        <v>6</v>
      </c>
      <c r="N131" s="90" t="s">
        <v>98</v>
      </c>
      <c r="O131" s="221">
        <v>5</v>
      </c>
      <c r="P131" s="87" t="s">
        <v>101</v>
      </c>
      <c r="Q131" s="91" t="s">
        <v>102</v>
      </c>
      <c r="R131" s="92">
        <f t="shared" si="6"/>
        <v>4</v>
      </c>
      <c r="S131" s="91" t="s">
        <v>103</v>
      </c>
      <c r="T131" s="225"/>
      <c r="U131" s="226"/>
      <c r="V131" s="75" t="str">
        <f>IFERROR(ROUNDDOWN(ROUND(#REF!*#REF!,0)*#REF!,0)*2,"")</f>
        <v/>
      </c>
      <c r="W131" s="43" t="str">
        <f t="shared" si="7"/>
        <v>○</v>
      </c>
    </row>
    <row r="132" spans="1:23" ht="36.75" customHeight="1" thickBot="1">
      <c r="A132" s="76">
        <f t="shared" si="4"/>
        <v>122</v>
      </c>
      <c r="B132" s="207" t="str">
        <f>IF(基本情報入力シート!C161="","",基本情報入力シート!C161)</f>
        <v/>
      </c>
      <c r="C132" s="214" t="str">
        <f>IF(基本情報入力シート!M161="","",基本情報入力シート!M161)</f>
        <v/>
      </c>
      <c r="D132" s="207" t="str">
        <f>IF(基本情報入力シート!R161="","",基本情報入力シート!R161)</f>
        <v/>
      </c>
      <c r="E132" s="215" t="str">
        <f>IF(基本情報入力シート!W161="","",基本情報入力シート!W161)</f>
        <v/>
      </c>
      <c r="F132" s="143" t="str">
        <f>IF(基本情報入力シート!X161="","",基本情報入力シート!X161)</f>
        <v/>
      </c>
      <c r="G132" s="215" t="str">
        <f>IF(基本情報入力シート!Y161="","",基本情報入力シート!Y161)</f>
        <v/>
      </c>
      <c r="H132" s="85" t="s">
        <v>8</v>
      </c>
      <c r="I132" s="86">
        <v>6</v>
      </c>
      <c r="J132" s="87" t="s">
        <v>98</v>
      </c>
      <c r="K132" s="221">
        <v>2</v>
      </c>
      <c r="L132" s="88" t="s">
        <v>99</v>
      </c>
      <c r="M132" s="89">
        <v>6</v>
      </c>
      <c r="N132" s="90" t="s">
        <v>98</v>
      </c>
      <c r="O132" s="221">
        <v>5</v>
      </c>
      <c r="P132" s="87" t="s">
        <v>101</v>
      </c>
      <c r="Q132" s="91" t="s">
        <v>102</v>
      </c>
      <c r="R132" s="92">
        <f t="shared" si="6"/>
        <v>4</v>
      </c>
      <c r="S132" s="91" t="s">
        <v>103</v>
      </c>
      <c r="T132" s="225"/>
      <c r="U132" s="226"/>
      <c r="V132" s="75" t="str">
        <f>IFERROR(ROUNDDOWN(ROUND(#REF!*#REF!,0)*#REF!,0)*2,"")</f>
        <v/>
      </c>
      <c r="W132" s="43" t="str">
        <f t="shared" si="7"/>
        <v>○</v>
      </c>
    </row>
    <row r="133" spans="1:23" ht="36.75" customHeight="1" thickBot="1">
      <c r="A133" s="76">
        <f t="shared" si="4"/>
        <v>123</v>
      </c>
      <c r="B133" s="207" t="str">
        <f>IF(基本情報入力シート!C162="","",基本情報入力シート!C162)</f>
        <v/>
      </c>
      <c r="C133" s="214" t="str">
        <f>IF(基本情報入力シート!M162="","",基本情報入力シート!M162)</f>
        <v/>
      </c>
      <c r="D133" s="207" t="str">
        <f>IF(基本情報入力シート!R162="","",基本情報入力シート!R162)</f>
        <v/>
      </c>
      <c r="E133" s="215" t="str">
        <f>IF(基本情報入力シート!W162="","",基本情報入力シート!W162)</f>
        <v/>
      </c>
      <c r="F133" s="143" t="str">
        <f>IF(基本情報入力シート!X162="","",基本情報入力シート!X162)</f>
        <v/>
      </c>
      <c r="G133" s="215" t="str">
        <f>IF(基本情報入力シート!Y162="","",基本情報入力シート!Y162)</f>
        <v/>
      </c>
      <c r="H133" s="85" t="s">
        <v>8</v>
      </c>
      <c r="I133" s="86">
        <v>6</v>
      </c>
      <c r="J133" s="87" t="s">
        <v>98</v>
      </c>
      <c r="K133" s="221">
        <v>2</v>
      </c>
      <c r="L133" s="88" t="s">
        <v>99</v>
      </c>
      <c r="M133" s="89">
        <v>6</v>
      </c>
      <c r="N133" s="90" t="s">
        <v>98</v>
      </c>
      <c r="O133" s="221">
        <v>5</v>
      </c>
      <c r="P133" s="87" t="s">
        <v>101</v>
      </c>
      <c r="Q133" s="91" t="s">
        <v>102</v>
      </c>
      <c r="R133" s="92">
        <f t="shared" si="6"/>
        <v>4</v>
      </c>
      <c r="S133" s="91" t="s">
        <v>103</v>
      </c>
      <c r="T133" s="225"/>
      <c r="U133" s="226"/>
      <c r="V133" s="75" t="str">
        <f>IFERROR(ROUNDDOWN(ROUND(#REF!*#REF!,0)*#REF!,0)*2,"")</f>
        <v/>
      </c>
      <c r="W133" s="43" t="str">
        <f t="shared" si="7"/>
        <v>○</v>
      </c>
    </row>
    <row r="134" spans="1:23" ht="36.75" customHeight="1" thickBot="1">
      <c r="A134" s="76">
        <f t="shared" si="4"/>
        <v>124</v>
      </c>
      <c r="B134" s="207" t="str">
        <f>IF(基本情報入力シート!C163="","",基本情報入力シート!C163)</f>
        <v/>
      </c>
      <c r="C134" s="214" t="str">
        <f>IF(基本情報入力シート!M163="","",基本情報入力シート!M163)</f>
        <v/>
      </c>
      <c r="D134" s="207" t="str">
        <f>IF(基本情報入力シート!R163="","",基本情報入力シート!R163)</f>
        <v/>
      </c>
      <c r="E134" s="215" t="str">
        <f>IF(基本情報入力シート!W163="","",基本情報入力シート!W163)</f>
        <v/>
      </c>
      <c r="F134" s="143" t="str">
        <f>IF(基本情報入力シート!X163="","",基本情報入力シート!X163)</f>
        <v/>
      </c>
      <c r="G134" s="215" t="str">
        <f>IF(基本情報入力シート!Y163="","",基本情報入力シート!Y163)</f>
        <v/>
      </c>
      <c r="H134" s="85" t="s">
        <v>8</v>
      </c>
      <c r="I134" s="86">
        <v>6</v>
      </c>
      <c r="J134" s="87" t="s">
        <v>98</v>
      </c>
      <c r="K134" s="221">
        <v>2</v>
      </c>
      <c r="L134" s="88" t="s">
        <v>99</v>
      </c>
      <c r="M134" s="89">
        <v>6</v>
      </c>
      <c r="N134" s="90" t="s">
        <v>98</v>
      </c>
      <c r="O134" s="221">
        <v>5</v>
      </c>
      <c r="P134" s="87" t="s">
        <v>101</v>
      </c>
      <c r="Q134" s="91" t="s">
        <v>102</v>
      </c>
      <c r="R134" s="92">
        <f t="shared" si="6"/>
        <v>4</v>
      </c>
      <c r="S134" s="91" t="s">
        <v>103</v>
      </c>
      <c r="T134" s="225"/>
      <c r="U134" s="226"/>
      <c r="V134" s="75" t="str">
        <f>IFERROR(ROUNDDOWN(ROUND(#REF!*#REF!,0)*#REF!,0)*2,"")</f>
        <v/>
      </c>
      <c r="W134" s="43" t="str">
        <f t="shared" si="7"/>
        <v>○</v>
      </c>
    </row>
    <row r="135" spans="1:23" ht="36.75" customHeight="1" thickBot="1">
      <c r="A135" s="76">
        <f t="shared" si="4"/>
        <v>125</v>
      </c>
      <c r="B135" s="207" t="str">
        <f>IF(基本情報入力シート!C164="","",基本情報入力シート!C164)</f>
        <v/>
      </c>
      <c r="C135" s="214" t="str">
        <f>IF(基本情報入力シート!M164="","",基本情報入力シート!M164)</f>
        <v/>
      </c>
      <c r="D135" s="207" t="str">
        <f>IF(基本情報入力シート!R164="","",基本情報入力シート!R164)</f>
        <v/>
      </c>
      <c r="E135" s="215" t="str">
        <f>IF(基本情報入力シート!W164="","",基本情報入力シート!W164)</f>
        <v/>
      </c>
      <c r="F135" s="143" t="str">
        <f>IF(基本情報入力シート!X164="","",基本情報入力シート!X164)</f>
        <v/>
      </c>
      <c r="G135" s="215" t="str">
        <f>IF(基本情報入力シート!Y164="","",基本情報入力シート!Y164)</f>
        <v/>
      </c>
      <c r="H135" s="85" t="s">
        <v>8</v>
      </c>
      <c r="I135" s="86">
        <v>6</v>
      </c>
      <c r="J135" s="87" t="s">
        <v>98</v>
      </c>
      <c r="K135" s="221">
        <v>2</v>
      </c>
      <c r="L135" s="88" t="s">
        <v>99</v>
      </c>
      <c r="M135" s="89">
        <v>6</v>
      </c>
      <c r="N135" s="90" t="s">
        <v>98</v>
      </c>
      <c r="O135" s="221">
        <v>5</v>
      </c>
      <c r="P135" s="87" t="s">
        <v>101</v>
      </c>
      <c r="Q135" s="91" t="s">
        <v>102</v>
      </c>
      <c r="R135" s="92">
        <f t="shared" si="6"/>
        <v>4</v>
      </c>
      <c r="S135" s="91" t="s">
        <v>103</v>
      </c>
      <c r="T135" s="225"/>
      <c r="U135" s="226"/>
      <c r="V135" s="75" t="str">
        <f>IFERROR(ROUNDDOWN(ROUND(#REF!*#REF!,0)*#REF!,0)*2,"")</f>
        <v/>
      </c>
      <c r="W135" s="43" t="str">
        <f t="shared" si="7"/>
        <v>○</v>
      </c>
    </row>
    <row r="136" spans="1:23" ht="36.75" customHeight="1" thickBot="1">
      <c r="A136" s="76">
        <f t="shared" si="4"/>
        <v>126</v>
      </c>
      <c r="B136" s="207" t="str">
        <f>IF(基本情報入力シート!C165="","",基本情報入力シート!C165)</f>
        <v/>
      </c>
      <c r="C136" s="214" t="str">
        <f>IF(基本情報入力シート!M165="","",基本情報入力シート!M165)</f>
        <v/>
      </c>
      <c r="D136" s="207" t="str">
        <f>IF(基本情報入力シート!R165="","",基本情報入力シート!R165)</f>
        <v/>
      </c>
      <c r="E136" s="215" t="str">
        <f>IF(基本情報入力シート!W165="","",基本情報入力シート!W165)</f>
        <v/>
      </c>
      <c r="F136" s="143" t="str">
        <f>IF(基本情報入力シート!X165="","",基本情報入力シート!X165)</f>
        <v/>
      </c>
      <c r="G136" s="215" t="str">
        <f>IF(基本情報入力シート!Y165="","",基本情報入力シート!Y165)</f>
        <v/>
      </c>
      <c r="H136" s="85" t="s">
        <v>8</v>
      </c>
      <c r="I136" s="86">
        <v>6</v>
      </c>
      <c r="J136" s="87" t="s">
        <v>98</v>
      </c>
      <c r="K136" s="221">
        <v>2</v>
      </c>
      <c r="L136" s="88" t="s">
        <v>99</v>
      </c>
      <c r="M136" s="89">
        <v>6</v>
      </c>
      <c r="N136" s="90" t="s">
        <v>98</v>
      </c>
      <c r="O136" s="221">
        <v>5</v>
      </c>
      <c r="P136" s="87" t="s">
        <v>101</v>
      </c>
      <c r="Q136" s="91" t="s">
        <v>102</v>
      </c>
      <c r="R136" s="92">
        <f t="shared" si="6"/>
        <v>4</v>
      </c>
      <c r="S136" s="91" t="s">
        <v>103</v>
      </c>
      <c r="T136" s="225"/>
      <c r="U136" s="226"/>
      <c r="V136" s="75" t="str">
        <f>IFERROR(ROUNDDOWN(ROUND(#REF!*#REF!,0)*#REF!,0)*2,"")</f>
        <v/>
      </c>
      <c r="W136" s="43" t="str">
        <f t="shared" si="7"/>
        <v>○</v>
      </c>
    </row>
    <row r="137" spans="1:23" ht="36.75" customHeight="1" thickBot="1">
      <c r="A137" s="76">
        <f t="shared" si="4"/>
        <v>127</v>
      </c>
      <c r="B137" s="207" t="str">
        <f>IF(基本情報入力シート!C166="","",基本情報入力シート!C166)</f>
        <v/>
      </c>
      <c r="C137" s="214" t="str">
        <f>IF(基本情報入力シート!M166="","",基本情報入力シート!M166)</f>
        <v/>
      </c>
      <c r="D137" s="207" t="str">
        <f>IF(基本情報入力シート!R166="","",基本情報入力シート!R166)</f>
        <v/>
      </c>
      <c r="E137" s="215" t="str">
        <f>IF(基本情報入力シート!W166="","",基本情報入力シート!W166)</f>
        <v/>
      </c>
      <c r="F137" s="143" t="str">
        <f>IF(基本情報入力シート!X166="","",基本情報入力シート!X166)</f>
        <v/>
      </c>
      <c r="G137" s="215" t="str">
        <f>IF(基本情報入力シート!Y166="","",基本情報入力シート!Y166)</f>
        <v/>
      </c>
      <c r="H137" s="85" t="s">
        <v>8</v>
      </c>
      <c r="I137" s="86">
        <v>6</v>
      </c>
      <c r="J137" s="87" t="s">
        <v>98</v>
      </c>
      <c r="K137" s="221">
        <v>2</v>
      </c>
      <c r="L137" s="88" t="s">
        <v>99</v>
      </c>
      <c r="M137" s="89">
        <v>6</v>
      </c>
      <c r="N137" s="90" t="s">
        <v>98</v>
      </c>
      <c r="O137" s="221">
        <v>5</v>
      </c>
      <c r="P137" s="87" t="s">
        <v>101</v>
      </c>
      <c r="Q137" s="91" t="s">
        <v>102</v>
      </c>
      <c r="R137" s="92">
        <f t="shared" si="6"/>
        <v>4</v>
      </c>
      <c r="S137" s="91" t="s">
        <v>103</v>
      </c>
      <c r="T137" s="225"/>
      <c r="U137" s="226"/>
      <c r="V137" s="75" t="str">
        <f>IFERROR(ROUNDDOWN(ROUND(#REF!*#REF!,0)*#REF!,0)*2,"")</f>
        <v/>
      </c>
      <c r="W137" s="43" t="str">
        <f t="shared" si="7"/>
        <v>○</v>
      </c>
    </row>
    <row r="138" spans="1:23" ht="36.75" customHeight="1" thickBot="1">
      <c r="A138" s="76">
        <f t="shared" si="4"/>
        <v>128</v>
      </c>
      <c r="B138" s="207" t="str">
        <f>IF(基本情報入力シート!C167="","",基本情報入力シート!C167)</f>
        <v/>
      </c>
      <c r="C138" s="214" t="str">
        <f>IF(基本情報入力シート!M167="","",基本情報入力シート!M167)</f>
        <v/>
      </c>
      <c r="D138" s="207" t="str">
        <f>IF(基本情報入力シート!R167="","",基本情報入力シート!R167)</f>
        <v/>
      </c>
      <c r="E138" s="215" t="str">
        <f>IF(基本情報入力シート!W167="","",基本情報入力シート!W167)</f>
        <v/>
      </c>
      <c r="F138" s="143" t="str">
        <f>IF(基本情報入力シート!X167="","",基本情報入力シート!X167)</f>
        <v/>
      </c>
      <c r="G138" s="215" t="str">
        <f>IF(基本情報入力シート!Y167="","",基本情報入力シート!Y167)</f>
        <v/>
      </c>
      <c r="H138" s="85" t="s">
        <v>8</v>
      </c>
      <c r="I138" s="86">
        <v>6</v>
      </c>
      <c r="J138" s="87" t="s">
        <v>98</v>
      </c>
      <c r="K138" s="221">
        <v>2</v>
      </c>
      <c r="L138" s="88" t="s">
        <v>99</v>
      </c>
      <c r="M138" s="89">
        <v>6</v>
      </c>
      <c r="N138" s="90" t="s">
        <v>98</v>
      </c>
      <c r="O138" s="221">
        <v>5</v>
      </c>
      <c r="P138" s="87" t="s">
        <v>101</v>
      </c>
      <c r="Q138" s="91" t="s">
        <v>102</v>
      </c>
      <c r="R138" s="92">
        <f t="shared" si="6"/>
        <v>4</v>
      </c>
      <c r="S138" s="91" t="s">
        <v>103</v>
      </c>
      <c r="T138" s="225"/>
      <c r="U138" s="226"/>
      <c r="V138" s="75" t="str">
        <f>IFERROR(ROUNDDOWN(ROUND(#REF!*#REF!,0)*#REF!,0)*2,"")</f>
        <v/>
      </c>
      <c r="W138" s="43" t="str">
        <f t="shared" si="7"/>
        <v>○</v>
      </c>
    </row>
    <row r="139" spans="1:23" ht="36.75" customHeight="1" thickBot="1">
      <c r="A139" s="76">
        <f t="shared" si="4"/>
        <v>129</v>
      </c>
      <c r="B139" s="207" t="str">
        <f>IF(基本情報入力シート!C168="","",基本情報入力シート!C168)</f>
        <v/>
      </c>
      <c r="C139" s="214" t="str">
        <f>IF(基本情報入力シート!M168="","",基本情報入力シート!M168)</f>
        <v/>
      </c>
      <c r="D139" s="207" t="str">
        <f>IF(基本情報入力シート!R168="","",基本情報入力シート!R168)</f>
        <v/>
      </c>
      <c r="E139" s="215" t="str">
        <f>IF(基本情報入力シート!W168="","",基本情報入力シート!W168)</f>
        <v/>
      </c>
      <c r="F139" s="143" t="str">
        <f>IF(基本情報入力シート!X168="","",基本情報入力シート!X168)</f>
        <v/>
      </c>
      <c r="G139" s="215" t="str">
        <f>IF(基本情報入力シート!Y168="","",基本情報入力シート!Y168)</f>
        <v/>
      </c>
      <c r="H139" s="85" t="s">
        <v>8</v>
      </c>
      <c r="I139" s="86">
        <v>6</v>
      </c>
      <c r="J139" s="87" t="s">
        <v>98</v>
      </c>
      <c r="K139" s="221">
        <v>2</v>
      </c>
      <c r="L139" s="88" t="s">
        <v>99</v>
      </c>
      <c r="M139" s="89">
        <v>6</v>
      </c>
      <c r="N139" s="90" t="s">
        <v>98</v>
      </c>
      <c r="O139" s="221">
        <v>5</v>
      </c>
      <c r="P139" s="87" t="s">
        <v>101</v>
      </c>
      <c r="Q139" s="91" t="s">
        <v>102</v>
      </c>
      <c r="R139" s="92">
        <f t="shared" si="6"/>
        <v>4</v>
      </c>
      <c r="S139" s="91" t="s">
        <v>103</v>
      </c>
      <c r="T139" s="225"/>
      <c r="U139" s="226"/>
      <c r="V139" s="75" t="str">
        <f>IFERROR(ROUNDDOWN(ROUND(#REF!*#REF!,0)*#REF!,0)*2,"")</f>
        <v/>
      </c>
      <c r="W139" s="43" t="str">
        <f t="shared" si="7"/>
        <v>○</v>
      </c>
    </row>
    <row r="140" spans="1:23" ht="36.75" customHeight="1" thickBot="1">
      <c r="A140" s="76">
        <f t="shared" si="4"/>
        <v>130</v>
      </c>
      <c r="B140" s="207" t="str">
        <f>IF(基本情報入力シート!C169="","",基本情報入力シート!C169)</f>
        <v/>
      </c>
      <c r="C140" s="214" t="str">
        <f>IF(基本情報入力シート!M169="","",基本情報入力シート!M169)</f>
        <v/>
      </c>
      <c r="D140" s="207" t="str">
        <f>IF(基本情報入力シート!R169="","",基本情報入力シート!R169)</f>
        <v/>
      </c>
      <c r="E140" s="215" t="str">
        <f>IF(基本情報入力シート!W169="","",基本情報入力シート!W169)</f>
        <v/>
      </c>
      <c r="F140" s="143" t="str">
        <f>IF(基本情報入力シート!X169="","",基本情報入力シート!X169)</f>
        <v/>
      </c>
      <c r="G140" s="215" t="str">
        <f>IF(基本情報入力シート!Y169="","",基本情報入力シート!Y169)</f>
        <v/>
      </c>
      <c r="H140" s="85" t="s">
        <v>8</v>
      </c>
      <c r="I140" s="86">
        <v>6</v>
      </c>
      <c r="J140" s="87" t="s">
        <v>98</v>
      </c>
      <c r="K140" s="221">
        <v>2</v>
      </c>
      <c r="L140" s="88" t="s">
        <v>99</v>
      </c>
      <c r="M140" s="89">
        <v>6</v>
      </c>
      <c r="N140" s="90" t="s">
        <v>98</v>
      </c>
      <c r="O140" s="221">
        <v>5</v>
      </c>
      <c r="P140" s="87" t="s">
        <v>1904</v>
      </c>
      <c r="Q140" s="91" t="s">
        <v>102</v>
      </c>
      <c r="R140" s="92">
        <f t="shared" ref="R140:R180" si="8">IF(O140="","",O140-K140+1)</f>
        <v>4</v>
      </c>
      <c r="S140" s="91" t="s">
        <v>103</v>
      </c>
      <c r="T140" s="225"/>
      <c r="U140" s="226"/>
      <c r="V140" s="75" t="str">
        <f>IFERROR(ROUNDDOWN(ROUND(#REF!*#REF!,0)*#REF!,0)*2,"")</f>
        <v/>
      </c>
      <c r="W140" s="43" t="str">
        <f t="shared" ref="W140:W180" si="9">IF(T140&lt;U140,"×","○")</f>
        <v>○</v>
      </c>
    </row>
    <row r="141" spans="1:23" ht="36.75" customHeight="1" thickBot="1">
      <c r="A141" s="76">
        <f t="shared" ref="A141:A204" si="10">A140+1</f>
        <v>131</v>
      </c>
      <c r="B141" s="207" t="str">
        <f>IF(基本情報入力シート!C170="","",基本情報入力シート!C170)</f>
        <v/>
      </c>
      <c r="C141" s="214" t="str">
        <f>IF(基本情報入力シート!M170="","",基本情報入力シート!M170)</f>
        <v/>
      </c>
      <c r="D141" s="207" t="str">
        <f>IF(基本情報入力シート!R170="","",基本情報入力シート!R170)</f>
        <v/>
      </c>
      <c r="E141" s="215" t="str">
        <f>IF(基本情報入力シート!W170="","",基本情報入力シート!W170)</f>
        <v/>
      </c>
      <c r="F141" s="143" t="str">
        <f>IF(基本情報入力シート!X170="","",基本情報入力シート!X170)</f>
        <v/>
      </c>
      <c r="G141" s="215" t="str">
        <f>IF(基本情報入力シート!Y170="","",基本情報入力シート!Y170)</f>
        <v/>
      </c>
      <c r="H141" s="85" t="s">
        <v>8</v>
      </c>
      <c r="I141" s="86">
        <v>6</v>
      </c>
      <c r="J141" s="87" t="s">
        <v>98</v>
      </c>
      <c r="K141" s="221">
        <v>2</v>
      </c>
      <c r="L141" s="88" t="s">
        <v>99</v>
      </c>
      <c r="M141" s="89">
        <v>6</v>
      </c>
      <c r="N141" s="90" t="s">
        <v>98</v>
      </c>
      <c r="O141" s="221">
        <v>5</v>
      </c>
      <c r="P141" s="87" t="s">
        <v>1905</v>
      </c>
      <c r="Q141" s="91" t="s">
        <v>102</v>
      </c>
      <c r="R141" s="92">
        <f t="shared" si="8"/>
        <v>4</v>
      </c>
      <c r="S141" s="91" t="s">
        <v>103</v>
      </c>
      <c r="T141" s="225"/>
      <c r="U141" s="226"/>
      <c r="V141" s="75" t="str">
        <f>IFERROR(ROUNDDOWN(ROUND(#REF!*#REF!,0)*#REF!,0)*2,"")</f>
        <v/>
      </c>
      <c r="W141" s="43" t="str">
        <f t="shared" si="9"/>
        <v>○</v>
      </c>
    </row>
    <row r="142" spans="1:23" ht="36.75" customHeight="1" thickBot="1">
      <c r="A142" s="76">
        <f t="shared" si="10"/>
        <v>132</v>
      </c>
      <c r="B142" s="207" t="str">
        <f>IF(基本情報入力シート!C171="","",基本情報入力シート!C171)</f>
        <v/>
      </c>
      <c r="C142" s="214" t="str">
        <f>IF(基本情報入力シート!M171="","",基本情報入力シート!M171)</f>
        <v/>
      </c>
      <c r="D142" s="207" t="str">
        <f>IF(基本情報入力シート!R171="","",基本情報入力シート!R171)</f>
        <v/>
      </c>
      <c r="E142" s="215" t="str">
        <f>IF(基本情報入力シート!W171="","",基本情報入力シート!W171)</f>
        <v/>
      </c>
      <c r="F142" s="143" t="str">
        <f>IF(基本情報入力シート!X171="","",基本情報入力シート!X171)</f>
        <v/>
      </c>
      <c r="G142" s="215" t="str">
        <f>IF(基本情報入力シート!Y171="","",基本情報入力シート!Y171)</f>
        <v/>
      </c>
      <c r="H142" s="85" t="s">
        <v>8</v>
      </c>
      <c r="I142" s="86">
        <v>6</v>
      </c>
      <c r="J142" s="87" t="s">
        <v>98</v>
      </c>
      <c r="K142" s="221">
        <v>2</v>
      </c>
      <c r="L142" s="88" t="s">
        <v>99</v>
      </c>
      <c r="M142" s="89">
        <v>6</v>
      </c>
      <c r="N142" s="90" t="s">
        <v>98</v>
      </c>
      <c r="O142" s="221">
        <v>5</v>
      </c>
      <c r="P142" s="87" t="s">
        <v>1906</v>
      </c>
      <c r="Q142" s="91" t="s">
        <v>102</v>
      </c>
      <c r="R142" s="92">
        <f t="shared" si="8"/>
        <v>4</v>
      </c>
      <c r="S142" s="91" t="s">
        <v>103</v>
      </c>
      <c r="T142" s="225"/>
      <c r="U142" s="226"/>
      <c r="V142" s="75" t="str">
        <f>IFERROR(ROUNDDOWN(ROUND(#REF!*#REF!,0)*#REF!,0)*2,"")</f>
        <v/>
      </c>
      <c r="W142" s="43" t="str">
        <f t="shared" si="9"/>
        <v>○</v>
      </c>
    </row>
    <row r="143" spans="1:23" ht="36.75" customHeight="1" thickBot="1">
      <c r="A143" s="76">
        <f t="shared" si="10"/>
        <v>133</v>
      </c>
      <c r="B143" s="207" t="str">
        <f>IF(基本情報入力シート!C172="","",基本情報入力シート!C172)</f>
        <v/>
      </c>
      <c r="C143" s="214" t="str">
        <f>IF(基本情報入力シート!M172="","",基本情報入力シート!M172)</f>
        <v/>
      </c>
      <c r="D143" s="207" t="str">
        <f>IF(基本情報入力シート!R172="","",基本情報入力シート!R172)</f>
        <v/>
      </c>
      <c r="E143" s="215" t="str">
        <f>IF(基本情報入力シート!W172="","",基本情報入力シート!W172)</f>
        <v/>
      </c>
      <c r="F143" s="143" t="str">
        <f>IF(基本情報入力シート!X172="","",基本情報入力シート!X172)</f>
        <v/>
      </c>
      <c r="G143" s="215" t="str">
        <f>IF(基本情報入力シート!Y172="","",基本情報入力シート!Y172)</f>
        <v/>
      </c>
      <c r="H143" s="85" t="s">
        <v>8</v>
      </c>
      <c r="I143" s="86">
        <v>6</v>
      </c>
      <c r="J143" s="87" t="s">
        <v>98</v>
      </c>
      <c r="K143" s="221">
        <v>2</v>
      </c>
      <c r="L143" s="88" t="s">
        <v>99</v>
      </c>
      <c r="M143" s="89">
        <v>6</v>
      </c>
      <c r="N143" s="90" t="s">
        <v>98</v>
      </c>
      <c r="O143" s="221">
        <v>5</v>
      </c>
      <c r="P143" s="87" t="s">
        <v>1907</v>
      </c>
      <c r="Q143" s="91" t="s">
        <v>102</v>
      </c>
      <c r="R143" s="92">
        <f t="shared" si="8"/>
        <v>4</v>
      </c>
      <c r="S143" s="91" t="s">
        <v>103</v>
      </c>
      <c r="T143" s="225"/>
      <c r="U143" s="226"/>
      <c r="V143" s="75" t="str">
        <f>IFERROR(ROUNDDOWN(ROUND(#REF!*#REF!,0)*#REF!,0)*2,"")</f>
        <v/>
      </c>
      <c r="W143" s="43" t="str">
        <f t="shared" si="9"/>
        <v>○</v>
      </c>
    </row>
    <row r="144" spans="1:23" ht="36.75" customHeight="1" thickBot="1">
      <c r="A144" s="76">
        <f t="shared" si="10"/>
        <v>134</v>
      </c>
      <c r="B144" s="207" t="str">
        <f>IF(基本情報入力シート!C173="","",基本情報入力シート!C173)</f>
        <v/>
      </c>
      <c r="C144" s="214" t="str">
        <f>IF(基本情報入力シート!M173="","",基本情報入力シート!M173)</f>
        <v/>
      </c>
      <c r="D144" s="207" t="str">
        <f>IF(基本情報入力シート!R173="","",基本情報入力シート!R173)</f>
        <v/>
      </c>
      <c r="E144" s="215" t="str">
        <f>IF(基本情報入力シート!W173="","",基本情報入力シート!W173)</f>
        <v/>
      </c>
      <c r="F144" s="143" t="str">
        <f>IF(基本情報入力シート!X173="","",基本情報入力シート!X173)</f>
        <v/>
      </c>
      <c r="G144" s="215" t="str">
        <f>IF(基本情報入力シート!Y173="","",基本情報入力シート!Y173)</f>
        <v/>
      </c>
      <c r="H144" s="85" t="s">
        <v>8</v>
      </c>
      <c r="I144" s="86">
        <v>6</v>
      </c>
      <c r="J144" s="87" t="s">
        <v>98</v>
      </c>
      <c r="K144" s="221">
        <v>2</v>
      </c>
      <c r="L144" s="88" t="s">
        <v>99</v>
      </c>
      <c r="M144" s="89">
        <v>6</v>
      </c>
      <c r="N144" s="90" t="s">
        <v>98</v>
      </c>
      <c r="O144" s="221">
        <v>5</v>
      </c>
      <c r="P144" s="87" t="s">
        <v>1908</v>
      </c>
      <c r="Q144" s="91" t="s">
        <v>102</v>
      </c>
      <c r="R144" s="92">
        <f t="shared" si="8"/>
        <v>4</v>
      </c>
      <c r="S144" s="91" t="s">
        <v>103</v>
      </c>
      <c r="T144" s="225"/>
      <c r="U144" s="226"/>
      <c r="V144" s="75" t="str">
        <f>IFERROR(ROUNDDOWN(ROUND(#REF!*#REF!,0)*#REF!,0)*2,"")</f>
        <v/>
      </c>
      <c r="W144" s="43" t="str">
        <f t="shared" si="9"/>
        <v>○</v>
      </c>
    </row>
    <row r="145" spans="1:23" ht="36.75" customHeight="1" thickBot="1">
      <c r="A145" s="76">
        <f t="shared" si="10"/>
        <v>135</v>
      </c>
      <c r="B145" s="207" t="str">
        <f>IF(基本情報入力シート!C174="","",基本情報入力シート!C174)</f>
        <v/>
      </c>
      <c r="C145" s="214" t="str">
        <f>IF(基本情報入力シート!M174="","",基本情報入力シート!M174)</f>
        <v/>
      </c>
      <c r="D145" s="207" t="str">
        <f>IF(基本情報入力シート!R174="","",基本情報入力シート!R174)</f>
        <v/>
      </c>
      <c r="E145" s="215" t="str">
        <f>IF(基本情報入力シート!W174="","",基本情報入力シート!W174)</f>
        <v/>
      </c>
      <c r="F145" s="143" t="str">
        <f>IF(基本情報入力シート!X174="","",基本情報入力シート!X174)</f>
        <v/>
      </c>
      <c r="G145" s="215" t="str">
        <f>IF(基本情報入力シート!Y174="","",基本情報入力シート!Y174)</f>
        <v/>
      </c>
      <c r="H145" s="85" t="s">
        <v>8</v>
      </c>
      <c r="I145" s="86">
        <v>6</v>
      </c>
      <c r="J145" s="87" t="s">
        <v>98</v>
      </c>
      <c r="K145" s="221">
        <v>2</v>
      </c>
      <c r="L145" s="88" t="s">
        <v>99</v>
      </c>
      <c r="M145" s="89">
        <v>6</v>
      </c>
      <c r="N145" s="90" t="s">
        <v>98</v>
      </c>
      <c r="O145" s="221">
        <v>5</v>
      </c>
      <c r="P145" s="87" t="s">
        <v>1909</v>
      </c>
      <c r="Q145" s="91" t="s">
        <v>102</v>
      </c>
      <c r="R145" s="92">
        <f t="shared" si="8"/>
        <v>4</v>
      </c>
      <c r="S145" s="91" t="s">
        <v>103</v>
      </c>
      <c r="T145" s="225"/>
      <c r="U145" s="226"/>
      <c r="V145" s="75" t="str">
        <f>IFERROR(ROUNDDOWN(ROUND(#REF!*#REF!,0)*#REF!,0)*2,"")</f>
        <v/>
      </c>
      <c r="W145" s="43" t="str">
        <f t="shared" si="9"/>
        <v>○</v>
      </c>
    </row>
    <row r="146" spans="1:23" ht="36.75" customHeight="1" thickBot="1">
      <c r="A146" s="76">
        <f t="shared" si="10"/>
        <v>136</v>
      </c>
      <c r="B146" s="207" t="str">
        <f>IF(基本情報入力シート!C175="","",基本情報入力シート!C175)</f>
        <v/>
      </c>
      <c r="C146" s="214" t="str">
        <f>IF(基本情報入力シート!M175="","",基本情報入力シート!M175)</f>
        <v/>
      </c>
      <c r="D146" s="207" t="str">
        <f>IF(基本情報入力シート!R175="","",基本情報入力シート!R175)</f>
        <v/>
      </c>
      <c r="E146" s="215" t="str">
        <f>IF(基本情報入力シート!W175="","",基本情報入力シート!W175)</f>
        <v/>
      </c>
      <c r="F146" s="143" t="str">
        <f>IF(基本情報入力シート!X175="","",基本情報入力シート!X175)</f>
        <v/>
      </c>
      <c r="G146" s="215" t="str">
        <f>IF(基本情報入力シート!Y175="","",基本情報入力シート!Y175)</f>
        <v/>
      </c>
      <c r="H146" s="85" t="s">
        <v>8</v>
      </c>
      <c r="I146" s="86">
        <v>6</v>
      </c>
      <c r="J146" s="87" t="s">
        <v>98</v>
      </c>
      <c r="K146" s="221">
        <v>2</v>
      </c>
      <c r="L146" s="88" t="s">
        <v>99</v>
      </c>
      <c r="M146" s="89">
        <v>6</v>
      </c>
      <c r="N146" s="90" t="s">
        <v>98</v>
      </c>
      <c r="O146" s="221">
        <v>5</v>
      </c>
      <c r="P146" s="87" t="s">
        <v>101</v>
      </c>
      <c r="Q146" s="91" t="s">
        <v>102</v>
      </c>
      <c r="R146" s="92">
        <f t="shared" si="8"/>
        <v>4</v>
      </c>
      <c r="S146" s="91" t="s">
        <v>103</v>
      </c>
      <c r="T146" s="225"/>
      <c r="U146" s="226"/>
      <c r="V146" s="75" t="str">
        <f>IFERROR(ROUNDDOWN(ROUND(#REF!*#REF!,0)*#REF!,0)*2,"")</f>
        <v/>
      </c>
      <c r="W146" s="43" t="str">
        <f t="shared" si="9"/>
        <v>○</v>
      </c>
    </row>
    <row r="147" spans="1:23" ht="36.75" customHeight="1" thickBot="1">
      <c r="A147" s="76">
        <f t="shared" si="10"/>
        <v>137</v>
      </c>
      <c r="B147" s="207" t="str">
        <f>IF(基本情報入力シート!C176="","",基本情報入力シート!C176)</f>
        <v/>
      </c>
      <c r="C147" s="214" t="str">
        <f>IF(基本情報入力シート!M176="","",基本情報入力シート!M176)</f>
        <v/>
      </c>
      <c r="D147" s="207" t="str">
        <f>IF(基本情報入力シート!R176="","",基本情報入力シート!R176)</f>
        <v/>
      </c>
      <c r="E147" s="215" t="str">
        <f>IF(基本情報入力シート!W176="","",基本情報入力シート!W176)</f>
        <v/>
      </c>
      <c r="F147" s="143" t="str">
        <f>IF(基本情報入力シート!X176="","",基本情報入力シート!X176)</f>
        <v/>
      </c>
      <c r="G147" s="215" t="str">
        <f>IF(基本情報入力シート!Y176="","",基本情報入力シート!Y176)</f>
        <v/>
      </c>
      <c r="H147" s="85" t="s">
        <v>8</v>
      </c>
      <c r="I147" s="86">
        <v>6</v>
      </c>
      <c r="J147" s="87" t="s">
        <v>98</v>
      </c>
      <c r="K147" s="221">
        <v>2</v>
      </c>
      <c r="L147" s="88" t="s">
        <v>99</v>
      </c>
      <c r="M147" s="89">
        <v>6</v>
      </c>
      <c r="N147" s="90" t="s">
        <v>98</v>
      </c>
      <c r="O147" s="221">
        <v>5</v>
      </c>
      <c r="P147" s="87" t="s">
        <v>1904</v>
      </c>
      <c r="Q147" s="91" t="s">
        <v>102</v>
      </c>
      <c r="R147" s="92">
        <f t="shared" si="8"/>
        <v>4</v>
      </c>
      <c r="S147" s="91" t="s">
        <v>103</v>
      </c>
      <c r="T147" s="225"/>
      <c r="U147" s="226"/>
      <c r="V147" s="75" t="str">
        <f>IFERROR(ROUNDDOWN(ROUND(#REF!*#REF!,0)*#REF!,0)*2,"")</f>
        <v/>
      </c>
      <c r="W147" s="43" t="str">
        <f t="shared" si="9"/>
        <v>○</v>
      </c>
    </row>
    <row r="148" spans="1:23" ht="36.75" customHeight="1" thickBot="1">
      <c r="A148" s="76">
        <f t="shared" si="10"/>
        <v>138</v>
      </c>
      <c r="B148" s="207" t="str">
        <f>IF(基本情報入力シート!C177="","",基本情報入力シート!C177)</f>
        <v/>
      </c>
      <c r="C148" s="214" t="str">
        <f>IF(基本情報入力シート!M177="","",基本情報入力シート!M177)</f>
        <v/>
      </c>
      <c r="D148" s="207" t="str">
        <f>IF(基本情報入力シート!R177="","",基本情報入力シート!R177)</f>
        <v/>
      </c>
      <c r="E148" s="215" t="str">
        <f>IF(基本情報入力シート!W177="","",基本情報入力シート!W177)</f>
        <v/>
      </c>
      <c r="F148" s="143" t="str">
        <f>IF(基本情報入力シート!X177="","",基本情報入力シート!X177)</f>
        <v/>
      </c>
      <c r="G148" s="215" t="str">
        <f>IF(基本情報入力シート!Y177="","",基本情報入力シート!Y177)</f>
        <v/>
      </c>
      <c r="H148" s="85" t="s">
        <v>8</v>
      </c>
      <c r="I148" s="86">
        <v>6</v>
      </c>
      <c r="J148" s="87" t="s">
        <v>98</v>
      </c>
      <c r="K148" s="221">
        <v>2</v>
      </c>
      <c r="L148" s="88" t="s">
        <v>99</v>
      </c>
      <c r="M148" s="89">
        <v>6</v>
      </c>
      <c r="N148" s="90" t="s">
        <v>98</v>
      </c>
      <c r="O148" s="221">
        <v>5</v>
      </c>
      <c r="P148" s="87" t="s">
        <v>1905</v>
      </c>
      <c r="Q148" s="91" t="s">
        <v>102</v>
      </c>
      <c r="R148" s="92">
        <f t="shared" si="8"/>
        <v>4</v>
      </c>
      <c r="S148" s="91" t="s">
        <v>103</v>
      </c>
      <c r="T148" s="225"/>
      <c r="U148" s="226"/>
      <c r="V148" s="75" t="str">
        <f>IFERROR(ROUNDDOWN(ROUND(#REF!*#REF!,0)*#REF!,0)*2,"")</f>
        <v/>
      </c>
      <c r="W148" s="43" t="str">
        <f t="shared" si="9"/>
        <v>○</v>
      </c>
    </row>
    <row r="149" spans="1:23" ht="36.75" customHeight="1" thickBot="1">
      <c r="A149" s="76">
        <f t="shared" si="10"/>
        <v>139</v>
      </c>
      <c r="B149" s="207" t="str">
        <f>IF(基本情報入力シート!C178="","",基本情報入力シート!C178)</f>
        <v/>
      </c>
      <c r="C149" s="214" t="str">
        <f>IF(基本情報入力シート!M178="","",基本情報入力シート!M178)</f>
        <v/>
      </c>
      <c r="D149" s="207" t="str">
        <f>IF(基本情報入力シート!R178="","",基本情報入力シート!R178)</f>
        <v/>
      </c>
      <c r="E149" s="215" t="str">
        <f>IF(基本情報入力シート!W178="","",基本情報入力シート!W178)</f>
        <v/>
      </c>
      <c r="F149" s="143" t="str">
        <f>IF(基本情報入力シート!X178="","",基本情報入力シート!X178)</f>
        <v/>
      </c>
      <c r="G149" s="215" t="str">
        <f>IF(基本情報入力シート!Y178="","",基本情報入力シート!Y178)</f>
        <v/>
      </c>
      <c r="H149" s="85" t="s">
        <v>8</v>
      </c>
      <c r="I149" s="86">
        <v>6</v>
      </c>
      <c r="J149" s="87" t="s">
        <v>98</v>
      </c>
      <c r="K149" s="221">
        <v>2</v>
      </c>
      <c r="L149" s="88" t="s">
        <v>99</v>
      </c>
      <c r="M149" s="89">
        <v>6</v>
      </c>
      <c r="N149" s="90" t="s">
        <v>98</v>
      </c>
      <c r="O149" s="221">
        <v>5</v>
      </c>
      <c r="P149" s="87" t="s">
        <v>1906</v>
      </c>
      <c r="Q149" s="91" t="s">
        <v>102</v>
      </c>
      <c r="R149" s="92">
        <f t="shared" si="8"/>
        <v>4</v>
      </c>
      <c r="S149" s="91" t="s">
        <v>103</v>
      </c>
      <c r="T149" s="225"/>
      <c r="U149" s="226"/>
      <c r="V149" s="75" t="str">
        <f>IFERROR(ROUNDDOWN(ROUND(#REF!*#REF!,0)*#REF!,0)*2,"")</f>
        <v/>
      </c>
      <c r="W149" s="43" t="str">
        <f t="shared" si="9"/>
        <v>○</v>
      </c>
    </row>
    <row r="150" spans="1:23" ht="36.75" customHeight="1" thickBot="1">
      <c r="A150" s="76">
        <f t="shared" si="10"/>
        <v>140</v>
      </c>
      <c r="B150" s="207" t="str">
        <f>IF(基本情報入力シート!C179="","",基本情報入力シート!C179)</f>
        <v/>
      </c>
      <c r="C150" s="214" t="str">
        <f>IF(基本情報入力シート!M179="","",基本情報入力シート!M179)</f>
        <v/>
      </c>
      <c r="D150" s="207" t="str">
        <f>IF(基本情報入力シート!R179="","",基本情報入力シート!R179)</f>
        <v/>
      </c>
      <c r="E150" s="215" t="str">
        <f>IF(基本情報入力シート!W179="","",基本情報入力シート!W179)</f>
        <v/>
      </c>
      <c r="F150" s="143" t="str">
        <f>IF(基本情報入力シート!X179="","",基本情報入力シート!X179)</f>
        <v/>
      </c>
      <c r="G150" s="215" t="str">
        <f>IF(基本情報入力シート!Y179="","",基本情報入力シート!Y179)</f>
        <v/>
      </c>
      <c r="H150" s="85" t="s">
        <v>8</v>
      </c>
      <c r="I150" s="86">
        <v>6</v>
      </c>
      <c r="J150" s="87" t="s">
        <v>98</v>
      </c>
      <c r="K150" s="221">
        <v>2</v>
      </c>
      <c r="L150" s="88" t="s">
        <v>99</v>
      </c>
      <c r="M150" s="89">
        <v>6</v>
      </c>
      <c r="N150" s="90" t="s">
        <v>98</v>
      </c>
      <c r="O150" s="221">
        <v>5</v>
      </c>
      <c r="P150" s="87" t="s">
        <v>1907</v>
      </c>
      <c r="Q150" s="91" t="s">
        <v>102</v>
      </c>
      <c r="R150" s="92">
        <f t="shared" si="8"/>
        <v>4</v>
      </c>
      <c r="S150" s="91" t="s">
        <v>103</v>
      </c>
      <c r="T150" s="225"/>
      <c r="U150" s="226"/>
      <c r="V150" s="75" t="str">
        <f>IFERROR(ROUNDDOWN(ROUND(#REF!*#REF!,0)*#REF!,0)*2,"")</f>
        <v/>
      </c>
      <c r="W150" s="43" t="str">
        <f t="shared" si="9"/>
        <v>○</v>
      </c>
    </row>
    <row r="151" spans="1:23" ht="36.75" customHeight="1" thickBot="1">
      <c r="A151" s="76">
        <f t="shared" si="10"/>
        <v>141</v>
      </c>
      <c r="B151" s="207" t="str">
        <f>IF(基本情報入力シート!C180="","",基本情報入力シート!C180)</f>
        <v/>
      </c>
      <c r="C151" s="214" t="str">
        <f>IF(基本情報入力シート!M180="","",基本情報入力シート!M180)</f>
        <v/>
      </c>
      <c r="D151" s="207" t="str">
        <f>IF(基本情報入力シート!R180="","",基本情報入力シート!R180)</f>
        <v/>
      </c>
      <c r="E151" s="215" t="str">
        <f>IF(基本情報入力シート!W180="","",基本情報入力シート!W180)</f>
        <v/>
      </c>
      <c r="F151" s="143" t="str">
        <f>IF(基本情報入力シート!X180="","",基本情報入力シート!X180)</f>
        <v/>
      </c>
      <c r="G151" s="215" t="str">
        <f>IF(基本情報入力シート!Y180="","",基本情報入力シート!Y180)</f>
        <v/>
      </c>
      <c r="H151" s="85" t="s">
        <v>8</v>
      </c>
      <c r="I151" s="86">
        <v>6</v>
      </c>
      <c r="J151" s="87" t="s">
        <v>98</v>
      </c>
      <c r="K151" s="221">
        <v>2</v>
      </c>
      <c r="L151" s="88" t="s">
        <v>99</v>
      </c>
      <c r="M151" s="89">
        <v>6</v>
      </c>
      <c r="N151" s="90" t="s">
        <v>98</v>
      </c>
      <c r="O151" s="221">
        <v>5</v>
      </c>
      <c r="P151" s="87" t="s">
        <v>1908</v>
      </c>
      <c r="Q151" s="91" t="s">
        <v>102</v>
      </c>
      <c r="R151" s="92">
        <f t="shared" si="8"/>
        <v>4</v>
      </c>
      <c r="S151" s="91" t="s">
        <v>103</v>
      </c>
      <c r="T151" s="225"/>
      <c r="U151" s="226"/>
      <c r="V151" s="75" t="str">
        <f>IFERROR(ROUNDDOWN(ROUND(#REF!*#REF!,0)*#REF!,0)*2,"")</f>
        <v/>
      </c>
      <c r="W151" s="43" t="str">
        <f t="shared" si="9"/>
        <v>○</v>
      </c>
    </row>
    <row r="152" spans="1:23" ht="36.75" customHeight="1" thickBot="1">
      <c r="A152" s="76">
        <f t="shared" si="10"/>
        <v>142</v>
      </c>
      <c r="B152" s="207" t="str">
        <f>IF(基本情報入力シート!C181="","",基本情報入力シート!C181)</f>
        <v/>
      </c>
      <c r="C152" s="214" t="str">
        <f>IF(基本情報入力シート!M181="","",基本情報入力シート!M181)</f>
        <v/>
      </c>
      <c r="D152" s="207" t="str">
        <f>IF(基本情報入力シート!R181="","",基本情報入力シート!R181)</f>
        <v/>
      </c>
      <c r="E152" s="215" t="str">
        <f>IF(基本情報入力シート!W181="","",基本情報入力シート!W181)</f>
        <v/>
      </c>
      <c r="F152" s="143" t="str">
        <f>IF(基本情報入力シート!X181="","",基本情報入力シート!X181)</f>
        <v/>
      </c>
      <c r="G152" s="215" t="str">
        <f>IF(基本情報入力シート!Y181="","",基本情報入力シート!Y181)</f>
        <v/>
      </c>
      <c r="H152" s="85" t="s">
        <v>8</v>
      </c>
      <c r="I152" s="86">
        <v>6</v>
      </c>
      <c r="J152" s="87" t="s">
        <v>98</v>
      </c>
      <c r="K152" s="221">
        <v>2</v>
      </c>
      <c r="L152" s="88" t="s">
        <v>99</v>
      </c>
      <c r="M152" s="89">
        <v>6</v>
      </c>
      <c r="N152" s="90" t="s">
        <v>98</v>
      </c>
      <c r="O152" s="221">
        <v>5</v>
      </c>
      <c r="P152" s="87" t="s">
        <v>1909</v>
      </c>
      <c r="Q152" s="91" t="s">
        <v>102</v>
      </c>
      <c r="R152" s="92">
        <f t="shared" si="8"/>
        <v>4</v>
      </c>
      <c r="S152" s="91" t="s">
        <v>103</v>
      </c>
      <c r="T152" s="225"/>
      <c r="U152" s="226"/>
      <c r="V152" s="75" t="str">
        <f>IFERROR(ROUNDDOWN(ROUND(#REF!*#REF!,0)*#REF!,0)*2,"")</f>
        <v/>
      </c>
      <c r="W152" s="43" t="str">
        <f t="shared" si="9"/>
        <v>○</v>
      </c>
    </row>
    <row r="153" spans="1:23" ht="36.75" customHeight="1" thickBot="1">
      <c r="A153" s="76">
        <f t="shared" si="10"/>
        <v>143</v>
      </c>
      <c r="B153" s="207" t="str">
        <f>IF(基本情報入力シート!C182="","",基本情報入力シート!C182)</f>
        <v/>
      </c>
      <c r="C153" s="214" t="str">
        <f>IF(基本情報入力シート!M182="","",基本情報入力シート!M182)</f>
        <v/>
      </c>
      <c r="D153" s="207" t="str">
        <f>IF(基本情報入力シート!R182="","",基本情報入力シート!R182)</f>
        <v/>
      </c>
      <c r="E153" s="215" t="str">
        <f>IF(基本情報入力シート!W182="","",基本情報入力シート!W182)</f>
        <v/>
      </c>
      <c r="F153" s="143" t="str">
        <f>IF(基本情報入力シート!X182="","",基本情報入力シート!X182)</f>
        <v/>
      </c>
      <c r="G153" s="215" t="str">
        <f>IF(基本情報入力シート!Y182="","",基本情報入力シート!Y182)</f>
        <v/>
      </c>
      <c r="H153" s="85" t="s">
        <v>8</v>
      </c>
      <c r="I153" s="86">
        <v>6</v>
      </c>
      <c r="J153" s="87" t="s">
        <v>98</v>
      </c>
      <c r="K153" s="221">
        <v>2</v>
      </c>
      <c r="L153" s="88" t="s">
        <v>99</v>
      </c>
      <c r="M153" s="89">
        <v>6</v>
      </c>
      <c r="N153" s="90" t="s">
        <v>98</v>
      </c>
      <c r="O153" s="221">
        <v>5</v>
      </c>
      <c r="P153" s="87" t="s">
        <v>101</v>
      </c>
      <c r="Q153" s="91" t="s">
        <v>102</v>
      </c>
      <c r="R153" s="92">
        <f t="shared" si="8"/>
        <v>4</v>
      </c>
      <c r="S153" s="91" t="s">
        <v>103</v>
      </c>
      <c r="T153" s="225"/>
      <c r="U153" s="226"/>
      <c r="V153" s="75" t="str">
        <f>IFERROR(ROUNDDOWN(ROUND(#REF!*#REF!,0)*#REF!,0)*2,"")</f>
        <v/>
      </c>
      <c r="W153" s="43" t="str">
        <f t="shared" si="9"/>
        <v>○</v>
      </c>
    </row>
    <row r="154" spans="1:23" ht="36.75" customHeight="1" thickBot="1">
      <c r="A154" s="76">
        <f t="shared" si="10"/>
        <v>144</v>
      </c>
      <c r="B154" s="207" t="str">
        <f>IF(基本情報入力シート!C183="","",基本情報入力シート!C183)</f>
        <v/>
      </c>
      <c r="C154" s="214" t="str">
        <f>IF(基本情報入力シート!M183="","",基本情報入力シート!M183)</f>
        <v/>
      </c>
      <c r="D154" s="207" t="str">
        <f>IF(基本情報入力シート!R183="","",基本情報入力シート!R183)</f>
        <v/>
      </c>
      <c r="E154" s="215" t="str">
        <f>IF(基本情報入力シート!W183="","",基本情報入力シート!W183)</f>
        <v/>
      </c>
      <c r="F154" s="143" t="str">
        <f>IF(基本情報入力シート!X183="","",基本情報入力シート!X183)</f>
        <v/>
      </c>
      <c r="G154" s="215" t="str">
        <f>IF(基本情報入力シート!Y183="","",基本情報入力シート!Y183)</f>
        <v/>
      </c>
      <c r="H154" s="85" t="s">
        <v>8</v>
      </c>
      <c r="I154" s="86">
        <v>6</v>
      </c>
      <c r="J154" s="87" t="s">
        <v>98</v>
      </c>
      <c r="K154" s="221">
        <v>2</v>
      </c>
      <c r="L154" s="88" t="s">
        <v>99</v>
      </c>
      <c r="M154" s="89">
        <v>6</v>
      </c>
      <c r="N154" s="90" t="s">
        <v>98</v>
      </c>
      <c r="O154" s="221">
        <v>5</v>
      </c>
      <c r="P154" s="87" t="s">
        <v>1904</v>
      </c>
      <c r="Q154" s="91" t="s">
        <v>102</v>
      </c>
      <c r="R154" s="92">
        <f t="shared" si="8"/>
        <v>4</v>
      </c>
      <c r="S154" s="91" t="s">
        <v>103</v>
      </c>
      <c r="T154" s="225"/>
      <c r="U154" s="226"/>
      <c r="V154" s="75" t="str">
        <f>IFERROR(ROUNDDOWN(ROUND(#REF!*#REF!,0)*#REF!,0)*2,"")</f>
        <v/>
      </c>
      <c r="W154" s="43" t="str">
        <f t="shared" si="9"/>
        <v>○</v>
      </c>
    </row>
    <row r="155" spans="1:23" ht="36.75" customHeight="1" thickBot="1">
      <c r="A155" s="76">
        <f t="shared" si="10"/>
        <v>145</v>
      </c>
      <c r="B155" s="207" t="str">
        <f>IF(基本情報入力シート!C184="","",基本情報入力シート!C184)</f>
        <v/>
      </c>
      <c r="C155" s="214" t="str">
        <f>IF(基本情報入力シート!M184="","",基本情報入力シート!M184)</f>
        <v/>
      </c>
      <c r="D155" s="207" t="str">
        <f>IF(基本情報入力シート!R184="","",基本情報入力シート!R184)</f>
        <v/>
      </c>
      <c r="E155" s="215" t="str">
        <f>IF(基本情報入力シート!W184="","",基本情報入力シート!W184)</f>
        <v/>
      </c>
      <c r="F155" s="143" t="str">
        <f>IF(基本情報入力シート!X184="","",基本情報入力シート!X184)</f>
        <v/>
      </c>
      <c r="G155" s="215" t="str">
        <f>IF(基本情報入力シート!Y184="","",基本情報入力シート!Y184)</f>
        <v/>
      </c>
      <c r="H155" s="85" t="s">
        <v>8</v>
      </c>
      <c r="I155" s="86">
        <v>6</v>
      </c>
      <c r="J155" s="87" t="s">
        <v>98</v>
      </c>
      <c r="K155" s="221">
        <v>2</v>
      </c>
      <c r="L155" s="88" t="s">
        <v>99</v>
      </c>
      <c r="M155" s="89">
        <v>6</v>
      </c>
      <c r="N155" s="90" t="s">
        <v>98</v>
      </c>
      <c r="O155" s="221">
        <v>5</v>
      </c>
      <c r="P155" s="87" t="s">
        <v>1905</v>
      </c>
      <c r="Q155" s="91" t="s">
        <v>102</v>
      </c>
      <c r="R155" s="92">
        <f t="shared" si="8"/>
        <v>4</v>
      </c>
      <c r="S155" s="91" t="s">
        <v>103</v>
      </c>
      <c r="T155" s="225"/>
      <c r="U155" s="226"/>
      <c r="V155" s="75" t="str">
        <f>IFERROR(ROUNDDOWN(ROUND(#REF!*#REF!,0)*#REF!,0)*2,"")</f>
        <v/>
      </c>
      <c r="W155" s="43" t="str">
        <f t="shared" si="9"/>
        <v>○</v>
      </c>
    </row>
    <row r="156" spans="1:23" ht="36.75" customHeight="1" thickBot="1">
      <c r="A156" s="76">
        <f t="shared" si="10"/>
        <v>146</v>
      </c>
      <c r="B156" s="207" t="str">
        <f>IF(基本情報入力シート!C185="","",基本情報入力シート!C185)</f>
        <v/>
      </c>
      <c r="C156" s="214" t="str">
        <f>IF(基本情報入力シート!M185="","",基本情報入力シート!M185)</f>
        <v/>
      </c>
      <c r="D156" s="207" t="str">
        <f>IF(基本情報入力シート!R185="","",基本情報入力シート!R185)</f>
        <v/>
      </c>
      <c r="E156" s="215" t="str">
        <f>IF(基本情報入力シート!W185="","",基本情報入力シート!W185)</f>
        <v/>
      </c>
      <c r="F156" s="143" t="str">
        <f>IF(基本情報入力シート!X185="","",基本情報入力シート!X185)</f>
        <v/>
      </c>
      <c r="G156" s="215" t="str">
        <f>IF(基本情報入力シート!Y185="","",基本情報入力シート!Y185)</f>
        <v/>
      </c>
      <c r="H156" s="85" t="s">
        <v>8</v>
      </c>
      <c r="I156" s="86">
        <v>6</v>
      </c>
      <c r="J156" s="87" t="s">
        <v>98</v>
      </c>
      <c r="K156" s="221">
        <v>2</v>
      </c>
      <c r="L156" s="88" t="s">
        <v>99</v>
      </c>
      <c r="M156" s="89">
        <v>6</v>
      </c>
      <c r="N156" s="90" t="s">
        <v>98</v>
      </c>
      <c r="O156" s="221">
        <v>5</v>
      </c>
      <c r="P156" s="87" t="s">
        <v>1906</v>
      </c>
      <c r="Q156" s="91" t="s">
        <v>102</v>
      </c>
      <c r="R156" s="92">
        <f t="shared" si="8"/>
        <v>4</v>
      </c>
      <c r="S156" s="91" t="s">
        <v>103</v>
      </c>
      <c r="T156" s="225"/>
      <c r="U156" s="226"/>
      <c r="V156" s="75" t="str">
        <f>IFERROR(ROUNDDOWN(ROUND(#REF!*#REF!,0)*#REF!,0)*2,"")</f>
        <v/>
      </c>
      <c r="W156" s="43" t="str">
        <f t="shared" si="9"/>
        <v>○</v>
      </c>
    </row>
    <row r="157" spans="1:23" ht="36.75" customHeight="1" thickBot="1">
      <c r="A157" s="76">
        <f t="shared" si="10"/>
        <v>147</v>
      </c>
      <c r="B157" s="207" t="str">
        <f>IF(基本情報入力シート!C186="","",基本情報入力シート!C186)</f>
        <v/>
      </c>
      <c r="C157" s="214" t="str">
        <f>IF(基本情報入力シート!M186="","",基本情報入力シート!M186)</f>
        <v/>
      </c>
      <c r="D157" s="207" t="str">
        <f>IF(基本情報入力シート!R186="","",基本情報入力シート!R186)</f>
        <v/>
      </c>
      <c r="E157" s="215" t="str">
        <f>IF(基本情報入力シート!W186="","",基本情報入力シート!W186)</f>
        <v/>
      </c>
      <c r="F157" s="143" t="str">
        <f>IF(基本情報入力シート!X186="","",基本情報入力シート!X186)</f>
        <v/>
      </c>
      <c r="G157" s="215" t="str">
        <f>IF(基本情報入力シート!Y186="","",基本情報入力シート!Y186)</f>
        <v/>
      </c>
      <c r="H157" s="85" t="s">
        <v>8</v>
      </c>
      <c r="I157" s="86">
        <v>6</v>
      </c>
      <c r="J157" s="87" t="s">
        <v>98</v>
      </c>
      <c r="K157" s="221">
        <v>2</v>
      </c>
      <c r="L157" s="88" t="s">
        <v>99</v>
      </c>
      <c r="M157" s="89">
        <v>6</v>
      </c>
      <c r="N157" s="90" t="s">
        <v>98</v>
      </c>
      <c r="O157" s="221">
        <v>5</v>
      </c>
      <c r="P157" s="87" t="s">
        <v>1907</v>
      </c>
      <c r="Q157" s="91" t="s">
        <v>102</v>
      </c>
      <c r="R157" s="92">
        <f t="shared" si="8"/>
        <v>4</v>
      </c>
      <c r="S157" s="91" t="s">
        <v>103</v>
      </c>
      <c r="T157" s="225"/>
      <c r="U157" s="226"/>
      <c r="V157" s="75" t="str">
        <f>IFERROR(ROUNDDOWN(ROUND(#REF!*#REF!,0)*#REF!,0)*2,"")</f>
        <v/>
      </c>
      <c r="W157" s="43" t="str">
        <f t="shared" si="9"/>
        <v>○</v>
      </c>
    </row>
    <row r="158" spans="1:23" ht="36.75" customHeight="1" thickBot="1">
      <c r="A158" s="76">
        <f t="shared" si="10"/>
        <v>148</v>
      </c>
      <c r="B158" s="207" t="str">
        <f>IF(基本情報入力シート!C187="","",基本情報入力シート!C187)</f>
        <v/>
      </c>
      <c r="C158" s="214" t="str">
        <f>IF(基本情報入力シート!M187="","",基本情報入力シート!M187)</f>
        <v/>
      </c>
      <c r="D158" s="207" t="str">
        <f>IF(基本情報入力シート!R187="","",基本情報入力シート!R187)</f>
        <v/>
      </c>
      <c r="E158" s="215" t="str">
        <f>IF(基本情報入力シート!W187="","",基本情報入力シート!W187)</f>
        <v/>
      </c>
      <c r="F158" s="143" t="str">
        <f>IF(基本情報入力シート!X187="","",基本情報入力シート!X187)</f>
        <v/>
      </c>
      <c r="G158" s="215" t="str">
        <f>IF(基本情報入力シート!Y187="","",基本情報入力シート!Y187)</f>
        <v/>
      </c>
      <c r="H158" s="85" t="s">
        <v>8</v>
      </c>
      <c r="I158" s="86">
        <v>6</v>
      </c>
      <c r="J158" s="87" t="s">
        <v>98</v>
      </c>
      <c r="K158" s="221">
        <v>2</v>
      </c>
      <c r="L158" s="88" t="s">
        <v>99</v>
      </c>
      <c r="M158" s="89">
        <v>6</v>
      </c>
      <c r="N158" s="90" t="s">
        <v>98</v>
      </c>
      <c r="O158" s="221">
        <v>5</v>
      </c>
      <c r="P158" s="87" t="s">
        <v>1908</v>
      </c>
      <c r="Q158" s="91" t="s">
        <v>102</v>
      </c>
      <c r="R158" s="92">
        <f t="shared" si="8"/>
        <v>4</v>
      </c>
      <c r="S158" s="91" t="s">
        <v>103</v>
      </c>
      <c r="T158" s="225"/>
      <c r="U158" s="226"/>
      <c r="V158" s="75" t="str">
        <f>IFERROR(ROUNDDOWN(ROUND(#REF!*#REF!,0)*#REF!,0)*2,"")</f>
        <v/>
      </c>
      <c r="W158" s="43" t="str">
        <f t="shared" si="9"/>
        <v>○</v>
      </c>
    </row>
    <row r="159" spans="1:23" ht="36.75" customHeight="1" thickBot="1">
      <c r="A159" s="76">
        <f t="shared" si="10"/>
        <v>149</v>
      </c>
      <c r="B159" s="207" t="str">
        <f>IF(基本情報入力シート!C188="","",基本情報入力シート!C188)</f>
        <v/>
      </c>
      <c r="C159" s="214" t="str">
        <f>IF(基本情報入力シート!M188="","",基本情報入力シート!M188)</f>
        <v/>
      </c>
      <c r="D159" s="207" t="str">
        <f>IF(基本情報入力シート!R188="","",基本情報入力シート!R188)</f>
        <v/>
      </c>
      <c r="E159" s="215" t="str">
        <f>IF(基本情報入力シート!W188="","",基本情報入力シート!W188)</f>
        <v/>
      </c>
      <c r="F159" s="143" t="str">
        <f>IF(基本情報入力シート!X188="","",基本情報入力シート!X188)</f>
        <v/>
      </c>
      <c r="G159" s="215" t="str">
        <f>IF(基本情報入力シート!Y188="","",基本情報入力シート!Y188)</f>
        <v/>
      </c>
      <c r="H159" s="85" t="s">
        <v>8</v>
      </c>
      <c r="I159" s="86">
        <v>6</v>
      </c>
      <c r="J159" s="87" t="s">
        <v>98</v>
      </c>
      <c r="K159" s="221">
        <v>2</v>
      </c>
      <c r="L159" s="88" t="s">
        <v>99</v>
      </c>
      <c r="M159" s="89">
        <v>6</v>
      </c>
      <c r="N159" s="90" t="s">
        <v>98</v>
      </c>
      <c r="O159" s="221">
        <v>5</v>
      </c>
      <c r="P159" s="87" t="s">
        <v>1909</v>
      </c>
      <c r="Q159" s="91" t="s">
        <v>102</v>
      </c>
      <c r="R159" s="92">
        <f t="shared" si="8"/>
        <v>4</v>
      </c>
      <c r="S159" s="91" t="s">
        <v>103</v>
      </c>
      <c r="T159" s="225"/>
      <c r="U159" s="226"/>
      <c r="V159" s="75" t="str">
        <f>IFERROR(ROUNDDOWN(ROUND(#REF!*#REF!,0)*#REF!,0)*2,"")</f>
        <v/>
      </c>
      <c r="W159" s="43" t="str">
        <f t="shared" si="9"/>
        <v>○</v>
      </c>
    </row>
    <row r="160" spans="1:23" ht="36.75" customHeight="1" thickBot="1">
      <c r="A160" s="76">
        <f t="shared" si="10"/>
        <v>150</v>
      </c>
      <c r="B160" s="207" t="str">
        <f>IF(基本情報入力シート!C189="","",基本情報入力シート!C189)</f>
        <v/>
      </c>
      <c r="C160" s="214" t="str">
        <f>IF(基本情報入力シート!M189="","",基本情報入力シート!M189)</f>
        <v/>
      </c>
      <c r="D160" s="207" t="str">
        <f>IF(基本情報入力シート!R189="","",基本情報入力シート!R189)</f>
        <v/>
      </c>
      <c r="E160" s="215" t="str">
        <f>IF(基本情報入力シート!W189="","",基本情報入力シート!W189)</f>
        <v/>
      </c>
      <c r="F160" s="143" t="str">
        <f>IF(基本情報入力シート!X189="","",基本情報入力シート!X189)</f>
        <v/>
      </c>
      <c r="G160" s="215" t="str">
        <f>IF(基本情報入力シート!Y189="","",基本情報入力シート!Y189)</f>
        <v/>
      </c>
      <c r="H160" s="85" t="s">
        <v>8</v>
      </c>
      <c r="I160" s="86">
        <v>6</v>
      </c>
      <c r="J160" s="87" t="s">
        <v>98</v>
      </c>
      <c r="K160" s="221">
        <v>2</v>
      </c>
      <c r="L160" s="88" t="s">
        <v>99</v>
      </c>
      <c r="M160" s="89">
        <v>6</v>
      </c>
      <c r="N160" s="90" t="s">
        <v>98</v>
      </c>
      <c r="O160" s="221">
        <v>5</v>
      </c>
      <c r="P160" s="87" t="s">
        <v>101</v>
      </c>
      <c r="Q160" s="91" t="s">
        <v>102</v>
      </c>
      <c r="R160" s="92">
        <f t="shared" si="8"/>
        <v>4</v>
      </c>
      <c r="S160" s="91" t="s">
        <v>103</v>
      </c>
      <c r="T160" s="225"/>
      <c r="U160" s="226"/>
      <c r="V160" s="75" t="str">
        <f>IFERROR(ROUNDDOWN(ROUND(#REF!*#REF!,0)*#REF!,0)*2,"")</f>
        <v/>
      </c>
      <c r="W160" s="43" t="str">
        <f t="shared" si="9"/>
        <v>○</v>
      </c>
    </row>
    <row r="161" spans="1:23" ht="36.75" customHeight="1" thickBot="1">
      <c r="A161" s="76">
        <f t="shared" si="10"/>
        <v>151</v>
      </c>
      <c r="B161" s="207" t="str">
        <f>IF(基本情報入力シート!C190="","",基本情報入力シート!C190)</f>
        <v/>
      </c>
      <c r="C161" s="214" t="str">
        <f>IF(基本情報入力シート!M190="","",基本情報入力シート!M190)</f>
        <v/>
      </c>
      <c r="D161" s="207" t="str">
        <f>IF(基本情報入力シート!R190="","",基本情報入力シート!R190)</f>
        <v/>
      </c>
      <c r="E161" s="215" t="str">
        <f>IF(基本情報入力シート!W190="","",基本情報入力シート!W190)</f>
        <v/>
      </c>
      <c r="F161" s="143" t="str">
        <f>IF(基本情報入力シート!X190="","",基本情報入力シート!X190)</f>
        <v/>
      </c>
      <c r="G161" s="215" t="str">
        <f>IF(基本情報入力シート!Y190="","",基本情報入力シート!Y190)</f>
        <v/>
      </c>
      <c r="H161" s="85" t="s">
        <v>8</v>
      </c>
      <c r="I161" s="86">
        <v>6</v>
      </c>
      <c r="J161" s="87" t="s">
        <v>98</v>
      </c>
      <c r="K161" s="221">
        <v>2</v>
      </c>
      <c r="L161" s="88" t="s">
        <v>99</v>
      </c>
      <c r="M161" s="89">
        <v>6</v>
      </c>
      <c r="N161" s="90" t="s">
        <v>98</v>
      </c>
      <c r="O161" s="221">
        <v>5</v>
      </c>
      <c r="P161" s="87" t="s">
        <v>1904</v>
      </c>
      <c r="Q161" s="91" t="s">
        <v>102</v>
      </c>
      <c r="R161" s="92">
        <f t="shared" si="8"/>
        <v>4</v>
      </c>
      <c r="S161" s="91" t="s">
        <v>103</v>
      </c>
      <c r="T161" s="225"/>
      <c r="U161" s="226"/>
      <c r="V161" s="75" t="str">
        <f>IFERROR(ROUNDDOWN(ROUND(#REF!*#REF!,0)*#REF!,0)*2,"")</f>
        <v/>
      </c>
      <c r="W161" s="43" t="str">
        <f t="shared" si="9"/>
        <v>○</v>
      </c>
    </row>
    <row r="162" spans="1:23" ht="36.75" customHeight="1" thickBot="1">
      <c r="A162" s="76">
        <f t="shared" si="10"/>
        <v>152</v>
      </c>
      <c r="B162" s="207" t="str">
        <f>IF(基本情報入力シート!C191="","",基本情報入力シート!C191)</f>
        <v/>
      </c>
      <c r="C162" s="214" t="str">
        <f>IF(基本情報入力シート!M191="","",基本情報入力シート!M191)</f>
        <v/>
      </c>
      <c r="D162" s="207" t="str">
        <f>IF(基本情報入力シート!R191="","",基本情報入力シート!R191)</f>
        <v/>
      </c>
      <c r="E162" s="215" t="str">
        <f>IF(基本情報入力シート!W191="","",基本情報入力シート!W191)</f>
        <v/>
      </c>
      <c r="F162" s="143" t="str">
        <f>IF(基本情報入力シート!X191="","",基本情報入力シート!X191)</f>
        <v/>
      </c>
      <c r="G162" s="215" t="str">
        <f>IF(基本情報入力シート!Y191="","",基本情報入力シート!Y191)</f>
        <v/>
      </c>
      <c r="H162" s="85" t="s">
        <v>8</v>
      </c>
      <c r="I162" s="86">
        <v>6</v>
      </c>
      <c r="J162" s="87" t="s">
        <v>98</v>
      </c>
      <c r="K162" s="221">
        <v>2</v>
      </c>
      <c r="L162" s="88" t="s">
        <v>99</v>
      </c>
      <c r="M162" s="89">
        <v>6</v>
      </c>
      <c r="N162" s="90" t="s">
        <v>98</v>
      </c>
      <c r="O162" s="221">
        <v>5</v>
      </c>
      <c r="P162" s="87" t="s">
        <v>1905</v>
      </c>
      <c r="Q162" s="91" t="s">
        <v>102</v>
      </c>
      <c r="R162" s="92">
        <f t="shared" si="8"/>
        <v>4</v>
      </c>
      <c r="S162" s="91" t="s">
        <v>103</v>
      </c>
      <c r="T162" s="225"/>
      <c r="U162" s="226"/>
      <c r="V162" s="75" t="str">
        <f>IFERROR(ROUNDDOWN(ROUND(#REF!*#REF!,0)*#REF!,0)*2,"")</f>
        <v/>
      </c>
      <c r="W162" s="43" t="str">
        <f t="shared" si="9"/>
        <v>○</v>
      </c>
    </row>
    <row r="163" spans="1:23" ht="36.75" customHeight="1" thickBot="1">
      <c r="A163" s="76">
        <f t="shared" si="10"/>
        <v>153</v>
      </c>
      <c r="B163" s="207" t="str">
        <f>IF(基本情報入力シート!C192="","",基本情報入力シート!C192)</f>
        <v/>
      </c>
      <c r="C163" s="214" t="str">
        <f>IF(基本情報入力シート!M192="","",基本情報入力シート!M192)</f>
        <v/>
      </c>
      <c r="D163" s="207" t="str">
        <f>IF(基本情報入力シート!R192="","",基本情報入力シート!R192)</f>
        <v/>
      </c>
      <c r="E163" s="215" t="str">
        <f>IF(基本情報入力シート!W192="","",基本情報入力シート!W192)</f>
        <v/>
      </c>
      <c r="F163" s="143" t="str">
        <f>IF(基本情報入力シート!X192="","",基本情報入力シート!X192)</f>
        <v/>
      </c>
      <c r="G163" s="215" t="str">
        <f>IF(基本情報入力シート!Y192="","",基本情報入力シート!Y192)</f>
        <v/>
      </c>
      <c r="H163" s="85" t="s">
        <v>8</v>
      </c>
      <c r="I163" s="86">
        <v>6</v>
      </c>
      <c r="J163" s="87" t="s">
        <v>98</v>
      </c>
      <c r="K163" s="221">
        <v>2</v>
      </c>
      <c r="L163" s="88" t="s">
        <v>99</v>
      </c>
      <c r="M163" s="89">
        <v>6</v>
      </c>
      <c r="N163" s="90" t="s">
        <v>98</v>
      </c>
      <c r="O163" s="221">
        <v>5</v>
      </c>
      <c r="P163" s="87" t="s">
        <v>1906</v>
      </c>
      <c r="Q163" s="91" t="s">
        <v>102</v>
      </c>
      <c r="R163" s="92">
        <f t="shared" si="8"/>
        <v>4</v>
      </c>
      <c r="S163" s="91" t="s">
        <v>103</v>
      </c>
      <c r="T163" s="225"/>
      <c r="U163" s="226"/>
      <c r="V163" s="75" t="str">
        <f>IFERROR(ROUNDDOWN(ROUND(#REF!*#REF!,0)*#REF!,0)*2,"")</f>
        <v/>
      </c>
      <c r="W163" s="43" t="str">
        <f t="shared" si="9"/>
        <v>○</v>
      </c>
    </row>
    <row r="164" spans="1:23" ht="36.75" customHeight="1" thickBot="1">
      <c r="A164" s="76">
        <f t="shared" si="10"/>
        <v>154</v>
      </c>
      <c r="B164" s="207" t="str">
        <f>IF(基本情報入力シート!C193="","",基本情報入力シート!C193)</f>
        <v/>
      </c>
      <c r="C164" s="214" t="str">
        <f>IF(基本情報入力シート!M193="","",基本情報入力シート!M193)</f>
        <v/>
      </c>
      <c r="D164" s="207" t="str">
        <f>IF(基本情報入力シート!R193="","",基本情報入力シート!R193)</f>
        <v/>
      </c>
      <c r="E164" s="215" t="str">
        <f>IF(基本情報入力シート!W193="","",基本情報入力シート!W193)</f>
        <v/>
      </c>
      <c r="F164" s="143" t="str">
        <f>IF(基本情報入力シート!X193="","",基本情報入力シート!X193)</f>
        <v/>
      </c>
      <c r="G164" s="215" t="str">
        <f>IF(基本情報入力シート!Y193="","",基本情報入力シート!Y193)</f>
        <v/>
      </c>
      <c r="H164" s="85" t="s">
        <v>8</v>
      </c>
      <c r="I164" s="86">
        <v>6</v>
      </c>
      <c r="J164" s="87" t="s">
        <v>98</v>
      </c>
      <c r="K164" s="221">
        <v>2</v>
      </c>
      <c r="L164" s="88" t="s">
        <v>99</v>
      </c>
      <c r="M164" s="89">
        <v>6</v>
      </c>
      <c r="N164" s="90" t="s">
        <v>98</v>
      </c>
      <c r="O164" s="221">
        <v>5</v>
      </c>
      <c r="P164" s="87" t="s">
        <v>1907</v>
      </c>
      <c r="Q164" s="91" t="s">
        <v>102</v>
      </c>
      <c r="R164" s="92">
        <f t="shared" si="8"/>
        <v>4</v>
      </c>
      <c r="S164" s="91" t="s">
        <v>103</v>
      </c>
      <c r="T164" s="225"/>
      <c r="U164" s="226"/>
      <c r="V164" s="75" t="str">
        <f>IFERROR(ROUNDDOWN(ROUND(#REF!*#REF!,0)*#REF!,0)*2,"")</f>
        <v/>
      </c>
      <c r="W164" s="43" t="str">
        <f t="shared" si="9"/>
        <v>○</v>
      </c>
    </row>
    <row r="165" spans="1:23" ht="36.75" customHeight="1" thickBot="1">
      <c r="A165" s="76">
        <f t="shared" si="10"/>
        <v>155</v>
      </c>
      <c r="B165" s="207" t="str">
        <f>IF(基本情報入力シート!C194="","",基本情報入力シート!C194)</f>
        <v/>
      </c>
      <c r="C165" s="214" t="str">
        <f>IF(基本情報入力シート!M194="","",基本情報入力シート!M194)</f>
        <v/>
      </c>
      <c r="D165" s="207" t="str">
        <f>IF(基本情報入力シート!R194="","",基本情報入力シート!R194)</f>
        <v/>
      </c>
      <c r="E165" s="215" t="str">
        <f>IF(基本情報入力シート!W194="","",基本情報入力シート!W194)</f>
        <v/>
      </c>
      <c r="F165" s="143" t="str">
        <f>IF(基本情報入力シート!X194="","",基本情報入力シート!X194)</f>
        <v/>
      </c>
      <c r="G165" s="215" t="str">
        <f>IF(基本情報入力シート!Y194="","",基本情報入力シート!Y194)</f>
        <v/>
      </c>
      <c r="H165" s="85" t="s">
        <v>8</v>
      </c>
      <c r="I165" s="86">
        <v>6</v>
      </c>
      <c r="J165" s="87" t="s">
        <v>98</v>
      </c>
      <c r="K165" s="221">
        <v>2</v>
      </c>
      <c r="L165" s="88" t="s">
        <v>99</v>
      </c>
      <c r="M165" s="89">
        <v>6</v>
      </c>
      <c r="N165" s="90" t="s">
        <v>98</v>
      </c>
      <c r="O165" s="221">
        <v>5</v>
      </c>
      <c r="P165" s="87" t="s">
        <v>1908</v>
      </c>
      <c r="Q165" s="91" t="s">
        <v>102</v>
      </c>
      <c r="R165" s="92">
        <f t="shared" si="8"/>
        <v>4</v>
      </c>
      <c r="S165" s="91" t="s">
        <v>103</v>
      </c>
      <c r="T165" s="225"/>
      <c r="U165" s="226"/>
      <c r="V165" s="75" t="str">
        <f>IFERROR(ROUNDDOWN(ROUND(#REF!*#REF!,0)*#REF!,0)*2,"")</f>
        <v/>
      </c>
      <c r="W165" s="43" t="str">
        <f t="shared" si="9"/>
        <v>○</v>
      </c>
    </row>
    <row r="166" spans="1:23" ht="36.75" customHeight="1" thickBot="1">
      <c r="A166" s="76">
        <f t="shared" si="10"/>
        <v>156</v>
      </c>
      <c r="B166" s="207" t="str">
        <f>IF(基本情報入力シート!C195="","",基本情報入力シート!C195)</f>
        <v/>
      </c>
      <c r="C166" s="214" t="str">
        <f>IF(基本情報入力シート!M195="","",基本情報入力シート!M195)</f>
        <v/>
      </c>
      <c r="D166" s="207" t="str">
        <f>IF(基本情報入力シート!R195="","",基本情報入力シート!R195)</f>
        <v/>
      </c>
      <c r="E166" s="215" t="str">
        <f>IF(基本情報入力シート!W195="","",基本情報入力シート!W195)</f>
        <v/>
      </c>
      <c r="F166" s="143" t="str">
        <f>IF(基本情報入力シート!X195="","",基本情報入力シート!X195)</f>
        <v/>
      </c>
      <c r="G166" s="215" t="str">
        <f>IF(基本情報入力シート!Y195="","",基本情報入力シート!Y195)</f>
        <v/>
      </c>
      <c r="H166" s="85" t="s">
        <v>8</v>
      </c>
      <c r="I166" s="86">
        <v>6</v>
      </c>
      <c r="J166" s="87" t="s">
        <v>98</v>
      </c>
      <c r="K166" s="221">
        <v>2</v>
      </c>
      <c r="L166" s="88" t="s">
        <v>99</v>
      </c>
      <c r="M166" s="89">
        <v>6</v>
      </c>
      <c r="N166" s="90" t="s">
        <v>98</v>
      </c>
      <c r="O166" s="221">
        <v>5</v>
      </c>
      <c r="P166" s="87" t="s">
        <v>1909</v>
      </c>
      <c r="Q166" s="91" t="s">
        <v>102</v>
      </c>
      <c r="R166" s="92">
        <f t="shared" si="8"/>
        <v>4</v>
      </c>
      <c r="S166" s="91" t="s">
        <v>103</v>
      </c>
      <c r="T166" s="225"/>
      <c r="U166" s="226"/>
      <c r="V166" s="75" t="str">
        <f>IFERROR(ROUNDDOWN(ROUND(#REF!*#REF!,0)*#REF!,0)*2,"")</f>
        <v/>
      </c>
      <c r="W166" s="43" t="str">
        <f t="shared" si="9"/>
        <v>○</v>
      </c>
    </row>
    <row r="167" spans="1:23" ht="36.75" customHeight="1" thickBot="1">
      <c r="A167" s="76">
        <f t="shared" si="10"/>
        <v>157</v>
      </c>
      <c r="B167" s="207" t="str">
        <f>IF(基本情報入力シート!C196="","",基本情報入力シート!C196)</f>
        <v/>
      </c>
      <c r="C167" s="214" t="str">
        <f>IF(基本情報入力シート!M196="","",基本情報入力シート!M196)</f>
        <v/>
      </c>
      <c r="D167" s="207" t="str">
        <f>IF(基本情報入力シート!R196="","",基本情報入力シート!R196)</f>
        <v/>
      </c>
      <c r="E167" s="215" t="str">
        <f>IF(基本情報入力シート!W196="","",基本情報入力シート!W196)</f>
        <v/>
      </c>
      <c r="F167" s="143" t="str">
        <f>IF(基本情報入力シート!X196="","",基本情報入力シート!X196)</f>
        <v/>
      </c>
      <c r="G167" s="215" t="str">
        <f>IF(基本情報入力シート!Y196="","",基本情報入力シート!Y196)</f>
        <v/>
      </c>
      <c r="H167" s="85" t="s">
        <v>8</v>
      </c>
      <c r="I167" s="86">
        <v>6</v>
      </c>
      <c r="J167" s="87" t="s">
        <v>98</v>
      </c>
      <c r="K167" s="221">
        <v>2</v>
      </c>
      <c r="L167" s="88" t="s">
        <v>99</v>
      </c>
      <c r="M167" s="89">
        <v>6</v>
      </c>
      <c r="N167" s="90" t="s">
        <v>98</v>
      </c>
      <c r="O167" s="221">
        <v>5</v>
      </c>
      <c r="P167" s="87" t="s">
        <v>101</v>
      </c>
      <c r="Q167" s="91" t="s">
        <v>102</v>
      </c>
      <c r="R167" s="92">
        <f t="shared" si="8"/>
        <v>4</v>
      </c>
      <c r="S167" s="91" t="s">
        <v>103</v>
      </c>
      <c r="T167" s="225"/>
      <c r="U167" s="226"/>
      <c r="V167" s="75" t="str">
        <f>IFERROR(ROUNDDOWN(ROUND(#REF!*#REF!,0)*#REF!,0)*2,"")</f>
        <v/>
      </c>
      <c r="W167" s="43" t="str">
        <f t="shared" si="9"/>
        <v>○</v>
      </c>
    </row>
    <row r="168" spans="1:23" ht="36.75" customHeight="1" thickBot="1">
      <c r="A168" s="76">
        <f t="shared" si="10"/>
        <v>158</v>
      </c>
      <c r="B168" s="207" t="str">
        <f>IF(基本情報入力シート!C197="","",基本情報入力シート!C197)</f>
        <v/>
      </c>
      <c r="C168" s="214" t="str">
        <f>IF(基本情報入力シート!M197="","",基本情報入力シート!M197)</f>
        <v/>
      </c>
      <c r="D168" s="207" t="str">
        <f>IF(基本情報入力シート!R197="","",基本情報入力シート!R197)</f>
        <v/>
      </c>
      <c r="E168" s="215" t="str">
        <f>IF(基本情報入力シート!W197="","",基本情報入力シート!W197)</f>
        <v/>
      </c>
      <c r="F168" s="143" t="str">
        <f>IF(基本情報入力シート!X197="","",基本情報入力シート!X197)</f>
        <v/>
      </c>
      <c r="G168" s="215" t="str">
        <f>IF(基本情報入力シート!Y197="","",基本情報入力シート!Y197)</f>
        <v/>
      </c>
      <c r="H168" s="85" t="s">
        <v>8</v>
      </c>
      <c r="I168" s="86">
        <v>6</v>
      </c>
      <c r="J168" s="87" t="s">
        <v>98</v>
      </c>
      <c r="K168" s="221">
        <v>2</v>
      </c>
      <c r="L168" s="88" t="s">
        <v>99</v>
      </c>
      <c r="M168" s="89">
        <v>6</v>
      </c>
      <c r="N168" s="90" t="s">
        <v>98</v>
      </c>
      <c r="O168" s="221">
        <v>5</v>
      </c>
      <c r="P168" s="87" t="s">
        <v>1904</v>
      </c>
      <c r="Q168" s="91" t="s">
        <v>102</v>
      </c>
      <c r="R168" s="92">
        <f t="shared" si="8"/>
        <v>4</v>
      </c>
      <c r="S168" s="91" t="s">
        <v>103</v>
      </c>
      <c r="T168" s="225"/>
      <c r="U168" s="226"/>
      <c r="V168" s="75" t="str">
        <f>IFERROR(ROUNDDOWN(ROUND(#REF!*#REF!,0)*#REF!,0)*2,"")</f>
        <v/>
      </c>
      <c r="W168" s="43" t="str">
        <f t="shared" si="9"/>
        <v>○</v>
      </c>
    </row>
    <row r="169" spans="1:23" ht="36.75" customHeight="1" thickBot="1">
      <c r="A169" s="76">
        <f t="shared" si="10"/>
        <v>159</v>
      </c>
      <c r="B169" s="207" t="str">
        <f>IF(基本情報入力シート!C198="","",基本情報入力シート!C198)</f>
        <v/>
      </c>
      <c r="C169" s="214" t="str">
        <f>IF(基本情報入力シート!M198="","",基本情報入力シート!M198)</f>
        <v/>
      </c>
      <c r="D169" s="207" t="str">
        <f>IF(基本情報入力シート!R198="","",基本情報入力シート!R198)</f>
        <v/>
      </c>
      <c r="E169" s="215" t="str">
        <f>IF(基本情報入力シート!W198="","",基本情報入力シート!W198)</f>
        <v/>
      </c>
      <c r="F169" s="143" t="str">
        <f>IF(基本情報入力シート!X198="","",基本情報入力シート!X198)</f>
        <v/>
      </c>
      <c r="G169" s="215" t="str">
        <f>IF(基本情報入力シート!Y198="","",基本情報入力シート!Y198)</f>
        <v/>
      </c>
      <c r="H169" s="85" t="s">
        <v>8</v>
      </c>
      <c r="I169" s="86">
        <v>6</v>
      </c>
      <c r="J169" s="87" t="s">
        <v>98</v>
      </c>
      <c r="K169" s="221">
        <v>2</v>
      </c>
      <c r="L169" s="88" t="s">
        <v>99</v>
      </c>
      <c r="M169" s="89">
        <v>6</v>
      </c>
      <c r="N169" s="90" t="s">
        <v>98</v>
      </c>
      <c r="O169" s="221">
        <v>5</v>
      </c>
      <c r="P169" s="87" t="s">
        <v>1905</v>
      </c>
      <c r="Q169" s="91" t="s">
        <v>102</v>
      </c>
      <c r="R169" s="92">
        <f t="shared" si="8"/>
        <v>4</v>
      </c>
      <c r="S169" s="91" t="s">
        <v>103</v>
      </c>
      <c r="T169" s="225"/>
      <c r="U169" s="226"/>
      <c r="V169" s="75" t="str">
        <f>IFERROR(ROUNDDOWN(ROUND(#REF!*#REF!,0)*#REF!,0)*2,"")</f>
        <v/>
      </c>
      <c r="W169" s="43" t="str">
        <f t="shared" si="9"/>
        <v>○</v>
      </c>
    </row>
    <row r="170" spans="1:23" ht="36.75" customHeight="1" thickBot="1">
      <c r="A170" s="76">
        <f t="shared" si="10"/>
        <v>160</v>
      </c>
      <c r="B170" s="207" t="str">
        <f>IF(基本情報入力シート!C199="","",基本情報入力シート!C199)</f>
        <v/>
      </c>
      <c r="C170" s="214" t="str">
        <f>IF(基本情報入力シート!M199="","",基本情報入力シート!M199)</f>
        <v/>
      </c>
      <c r="D170" s="207" t="str">
        <f>IF(基本情報入力シート!R199="","",基本情報入力シート!R199)</f>
        <v/>
      </c>
      <c r="E170" s="215" t="str">
        <f>IF(基本情報入力シート!W199="","",基本情報入力シート!W199)</f>
        <v/>
      </c>
      <c r="F170" s="143" t="str">
        <f>IF(基本情報入力シート!X199="","",基本情報入力シート!X199)</f>
        <v/>
      </c>
      <c r="G170" s="215" t="str">
        <f>IF(基本情報入力シート!Y199="","",基本情報入力シート!Y199)</f>
        <v/>
      </c>
      <c r="H170" s="85" t="s">
        <v>8</v>
      </c>
      <c r="I170" s="86">
        <v>6</v>
      </c>
      <c r="J170" s="87" t="s">
        <v>98</v>
      </c>
      <c r="K170" s="221">
        <v>2</v>
      </c>
      <c r="L170" s="88" t="s">
        <v>99</v>
      </c>
      <c r="M170" s="89">
        <v>6</v>
      </c>
      <c r="N170" s="90" t="s">
        <v>98</v>
      </c>
      <c r="O170" s="221">
        <v>5</v>
      </c>
      <c r="P170" s="87" t="s">
        <v>1906</v>
      </c>
      <c r="Q170" s="91" t="s">
        <v>102</v>
      </c>
      <c r="R170" s="92">
        <f t="shared" si="8"/>
        <v>4</v>
      </c>
      <c r="S170" s="91" t="s">
        <v>103</v>
      </c>
      <c r="T170" s="225"/>
      <c r="U170" s="226"/>
      <c r="V170" s="75" t="str">
        <f>IFERROR(ROUNDDOWN(ROUND(#REF!*#REF!,0)*#REF!,0)*2,"")</f>
        <v/>
      </c>
      <c r="W170" s="43" t="str">
        <f t="shared" si="9"/>
        <v>○</v>
      </c>
    </row>
    <row r="171" spans="1:23" ht="36.75" customHeight="1" thickBot="1">
      <c r="A171" s="76">
        <f t="shared" si="10"/>
        <v>161</v>
      </c>
      <c r="B171" s="207" t="str">
        <f>IF(基本情報入力シート!C200="","",基本情報入力シート!C200)</f>
        <v/>
      </c>
      <c r="C171" s="214" t="str">
        <f>IF(基本情報入力シート!M200="","",基本情報入力シート!M200)</f>
        <v/>
      </c>
      <c r="D171" s="207" t="str">
        <f>IF(基本情報入力シート!R200="","",基本情報入力シート!R200)</f>
        <v/>
      </c>
      <c r="E171" s="215" t="str">
        <f>IF(基本情報入力シート!W200="","",基本情報入力シート!W200)</f>
        <v/>
      </c>
      <c r="F171" s="143" t="str">
        <f>IF(基本情報入力シート!X200="","",基本情報入力シート!X200)</f>
        <v/>
      </c>
      <c r="G171" s="215" t="str">
        <f>IF(基本情報入力シート!Y200="","",基本情報入力シート!Y200)</f>
        <v/>
      </c>
      <c r="H171" s="85" t="s">
        <v>8</v>
      </c>
      <c r="I171" s="86">
        <v>6</v>
      </c>
      <c r="J171" s="87" t="s">
        <v>98</v>
      </c>
      <c r="K171" s="221">
        <v>2</v>
      </c>
      <c r="L171" s="88" t="s">
        <v>99</v>
      </c>
      <c r="M171" s="89">
        <v>6</v>
      </c>
      <c r="N171" s="90" t="s">
        <v>98</v>
      </c>
      <c r="O171" s="221">
        <v>5</v>
      </c>
      <c r="P171" s="87" t="s">
        <v>1907</v>
      </c>
      <c r="Q171" s="91" t="s">
        <v>102</v>
      </c>
      <c r="R171" s="92">
        <f t="shared" si="8"/>
        <v>4</v>
      </c>
      <c r="S171" s="91" t="s">
        <v>103</v>
      </c>
      <c r="T171" s="225"/>
      <c r="U171" s="226"/>
      <c r="V171" s="75" t="str">
        <f>IFERROR(ROUNDDOWN(ROUND(#REF!*#REF!,0)*#REF!,0)*2,"")</f>
        <v/>
      </c>
      <c r="W171" s="43" t="str">
        <f t="shared" si="9"/>
        <v>○</v>
      </c>
    </row>
    <row r="172" spans="1:23" ht="36.75" customHeight="1" thickBot="1">
      <c r="A172" s="76">
        <f t="shared" si="10"/>
        <v>162</v>
      </c>
      <c r="B172" s="207" t="str">
        <f>IF(基本情報入力シート!C201="","",基本情報入力シート!C201)</f>
        <v/>
      </c>
      <c r="C172" s="214" t="str">
        <f>IF(基本情報入力シート!M201="","",基本情報入力シート!M201)</f>
        <v/>
      </c>
      <c r="D172" s="207" t="str">
        <f>IF(基本情報入力シート!R201="","",基本情報入力シート!R201)</f>
        <v/>
      </c>
      <c r="E172" s="215" t="str">
        <f>IF(基本情報入力シート!W201="","",基本情報入力シート!W201)</f>
        <v/>
      </c>
      <c r="F172" s="143" t="str">
        <f>IF(基本情報入力シート!X201="","",基本情報入力シート!X201)</f>
        <v/>
      </c>
      <c r="G172" s="215" t="str">
        <f>IF(基本情報入力シート!Y201="","",基本情報入力シート!Y201)</f>
        <v/>
      </c>
      <c r="H172" s="85" t="s">
        <v>8</v>
      </c>
      <c r="I172" s="86">
        <v>6</v>
      </c>
      <c r="J172" s="87" t="s">
        <v>98</v>
      </c>
      <c r="K172" s="221">
        <v>2</v>
      </c>
      <c r="L172" s="88" t="s">
        <v>99</v>
      </c>
      <c r="M172" s="89">
        <v>6</v>
      </c>
      <c r="N172" s="90" t="s">
        <v>98</v>
      </c>
      <c r="O172" s="221">
        <v>5</v>
      </c>
      <c r="P172" s="87" t="s">
        <v>1908</v>
      </c>
      <c r="Q172" s="91" t="s">
        <v>102</v>
      </c>
      <c r="R172" s="92">
        <f t="shared" si="8"/>
        <v>4</v>
      </c>
      <c r="S172" s="91" t="s">
        <v>103</v>
      </c>
      <c r="T172" s="225"/>
      <c r="U172" s="226"/>
      <c r="V172" s="75" t="str">
        <f>IFERROR(ROUNDDOWN(ROUND(#REF!*#REF!,0)*#REF!,0)*2,"")</f>
        <v/>
      </c>
      <c r="W172" s="43" t="str">
        <f t="shared" si="9"/>
        <v>○</v>
      </c>
    </row>
    <row r="173" spans="1:23" ht="36.75" customHeight="1" thickBot="1">
      <c r="A173" s="76">
        <f t="shared" si="10"/>
        <v>163</v>
      </c>
      <c r="B173" s="207" t="str">
        <f>IF(基本情報入力シート!C202="","",基本情報入力シート!C202)</f>
        <v/>
      </c>
      <c r="C173" s="214" t="str">
        <f>IF(基本情報入力シート!M202="","",基本情報入力シート!M202)</f>
        <v/>
      </c>
      <c r="D173" s="207" t="str">
        <f>IF(基本情報入力シート!R202="","",基本情報入力シート!R202)</f>
        <v/>
      </c>
      <c r="E173" s="215" t="str">
        <f>IF(基本情報入力シート!W202="","",基本情報入力シート!W202)</f>
        <v/>
      </c>
      <c r="F173" s="143" t="str">
        <f>IF(基本情報入力シート!X202="","",基本情報入力シート!X202)</f>
        <v/>
      </c>
      <c r="G173" s="215" t="str">
        <f>IF(基本情報入力シート!Y202="","",基本情報入力シート!Y202)</f>
        <v/>
      </c>
      <c r="H173" s="85" t="s">
        <v>8</v>
      </c>
      <c r="I173" s="86">
        <v>6</v>
      </c>
      <c r="J173" s="87" t="s">
        <v>98</v>
      </c>
      <c r="K173" s="221">
        <v>2</v>
      </c>
      <c r="L173" s="88" t="s">
        <v>99</v>
      </c>
      <c r="M173" s="89">
        <v>6</v>
      </c>
      <c r="N173" s="90" t="s">
        <v>98</v>
      </c>
      <c r="O173" s="221">
        <v>5</v>
      </c>
      <c r="P173" s="87" t="s">
        <v>1909</v>
      </c>
      <c r="Q173" s="91" t="s">
        <v>102</v>
      </c>
      <c r="R173" s="92">
        <f t="shared" si="8"/>
        <v>4</v>
      </c>
      <c r="S173" s="91" t="s">
        <v>103</v>
      </c>
      <c r="T173" s="225"/>
      <c r="U173" s="226"/>
      <c r="V173" s="75" t="str">
        <f>IFERROR(ROUNDDOWN(ROUND(#REF!*#REF!,0)*#REF!,0)*2,"")</f>
        <v/>
      </c>
      <c r="W173" s="43" t="str">
        <f t="shared" si="9"/>
        <v>○</v>
      </c>
    </row>
    <row r="174" spans="1:23" ht="36.75" customHeight="1" thickBot="1">
      <c r="A174" s="76">
        <f t="shared" si="10"/>
        <v>164</v>
      </c>
      <c r="B174" s="207" t="str">
        <f>IF(基本情報入力シート!C203="","",基本情報入力シート!C203)</f>
        <v/>
      </c>
      <c r="C174" s="214" t="str">
        <f>IF(基本情報入力シート!M203="","",基本情報入力シート!M203)</f>
        <v/>
      </c>
      <c r="D174" s="207" t="str">
        <f>IF(基本情報入力シート!R203="","",基本情報入力シート!R203)</f>
        <v/>
      </c>
      <c r="E174" s="215" t="str">
        <f>IF(基本情報入力シート!W203="","",基本情報入力シート!W203)</f>
        <v/>
      </c>
      <c r="F174" s="143" t="str">
        <f>IF(基本情報入力シート!X203="","",基本情報入力シート!X203)</f>
        <v/>
      </c>
      <c r="G174" s="215" t="str">
        <f>IF(基本情報入力シート!Y203="","",基本情報入力シート!Y203)</f>
        <v/>
      </c>
      <c r="H174" s="85" t="s">
        <v>8</v>
      </c>
      <c r="I174" s="86">
        <v>6</v>
      </c>
      <c r="J174" s="87" t="s">
        <v>98</v>
      </c>
      <c r="K174" s="221">
        <v>2</v>
      </c>
      <c r="L174" s="88" t="s">
        <v>99</v>
      </c>
      <c r="M174" s="89">
        <v>6</v>
      </c>
      <c r="N174" s="90" t="s">
        <v>98</v>
      </c>
      <c r="O174" s="221">
        <v>5</v>
      </c>
      <c r="P174" s="87" t="s">
        <v>101</v>
      </c>
      <c r="Q174" s="91" t="s">
        <v>102</v>
      </c>
      <c r="R174" s="92">
        <f t="shared" si="8"/>
        <v>4</v>
      </c>
      <c r="S174" s="91" t="s">
        <v>103</v>
      </c>
      <c r="T174" s="225"/>
      <c r="U174" s="226"/>
      <c r="V174" s="75" t="str">
        <f>IFERROR(ROUNDDOWN(ROUND(#REF!*#REF!,0)*#REF!,0)*2,"")</f>
        <v/>
      </c>
      <c r="W174" s="43" t="str">
        <f t="shared" si="9"/>
        <v>○</v>
      </c>
    </row>
    <row r="175" spans="1:23" ht="36.75" customHeight="1" thickBot="1">
      <c r="A175" s="76">
        <f t="shared" si="10"/>
        <v>165</v>
      </c>
      <c r="B175" s="207" t="str">
        <f>IF(基本情報入力シート!C204="","",基本情報入力シート!C204)</f>
        <v/>
      </c>
      <c r="C175" s="214" t="str">
        <f>IF(基本情報入力シート!M204="","",基本情報入力シート!M204)</f>
        <v/>
      </c>
      <c r="D175" s="207" t="str">
        <f>IF(基本情報入力シート!R204="","",基本情報入力シート!R204)</f>
        <v/>
      </c>
      <c r="E175" s="215" t="str">
        <f>IF(基本情報入力シート!W204="","",基本情報入力シート!W204)</f>
        <v/>
      </c>
      <c r="F175" s="143" t="str">
        <f>IF(基本情報入力シート!X204="","",基本情報入力シート!X204)</f>
        <v/>
      </c>
      <c r="G175" s="215" t="str">
        <f>IF(基本情報入力シート!Y204="","",基本情報入力シート!Y204)</f>
        <v/>
      </c>
      <c r="H175" s="85" t="s">
        <v>8</v>
      </c>
      <c r="I175" s="86">
        <v>6</v>
      </c>
      <c r="J175" s="87" t="s">
        <v>98</v>
      </c>
      <c r="K175" s="221">
        <v>2</v>
      </c>
      <c r="L175" s="88" t="s">
        <v>99</v>
      </c>
      <c r="M175" s="89">
        <v>6</v>
      </c>
      <c r="N175" s="90" t="s">
        <v>98</v>
      </c>
      <c r="O175" s="221">
        <v>5</v>
      </c>
      <c r="P175" s="87" t="s">
        <v>1904</v>
      </c>
      <c r="Q175" s="91" t="s">
        <v>102</v>
      </c>
      <c r="R175" s="92">
        <f t="shared" si="8"/>
        <v>4</v>
      </c>
      <c r="S175" s="91" t="s">
        <v>103</v>
      </c>
      <c r="T175" s="225"/>
      <c r="U175" s="226"/>
      <c r="V175" s="75" t="str">
        <f>IFERROR(ROUNDDOWN(ROUND(#REF!*#REF!,0)*#REF!,0)*2,"")</f>
        <v/>
      </c>
      <c r="W175" s="43" t="str">
        <f t="shared" si="9"/>
        <v>○</v>
      </c>
    </row>
    <row r="176" spans="1:23" ht="36.75" customHeight="1" thickBot="1">
      <c r="A176" s="76">
        <f t="shared" si="10"/>
        <v>166</v>
      </c>
      <c r="B176" s="207" t="str">
        <f>IF(基本情報入力シート!C205="","",基本情報入力シート!C205)</f>
        <v/>
      </c>
      <c r="C176" s="214" t="str">
        <f>IF(基本情報入力シート!M205="","",基本情報入力シート!M205)</f>
        <v/>
      </c>
      <c r="D176" s="207" t="str">
        <f>IF(基本情報入力シート!R205="","",基本情報入力シート!R205)</f>
        <v/>
      </c>
      <c r="E176" s="215" t="str">
        <f>IF(基本情報入力シート!W205="","",基本情報入力シート!W205)</f>
        <v/>
      </c>
      <c r="F176" s="143" t="str">
        <f>IF(基本情報入力シート!X205="","",基本情報入力シート!X205)</f>
        <v/>
      </c>
      <c r="G176" s="215" t="str">
        <f>IF(基本情報入力シート!Y205="","",基本情報入力シート!Y205)</f>
        <v/>
      </c>
      <c r="H176" s="85" t="s">
        <v>8</v>
      </c>
      <c r="I176" s="86">
        <v>6</v>
      </c>
      <c r="J176" s="87" t="s">
        <v>98</v>
      </c>
      <c r="K176" s="221">
        <v>2</v>
      </c>
      <c r="L176" s="88" t="s">
        <v>99</v>
      </c>
      <c r="M176" s="89">
        <v>6</v>
      </c>
      <c r="N176" s="90" t="s">
        <v>98</v>
      </c>
      <c r="O176" s="221">
        <v>5</v>
      </c>
      <c r="P176" s="87" t="s">
        <v>1905</v>
      </c>
      <c r="Q176" s="91" t="s">
        <v>102</v>
      </c>
      <c r="R176" s="92">
        <f t="shared" si="8"/>
        <v>4</v>
      </c>
      <c r="S176" s="91" t="s">
        <v>103</v>
      </c>
      <c r="T176" s="225"/>
      <c r="U176" s="226"/>
      <c r="V176" s="75" t="str">
        <f>IFERROR(ROUNDDOWN(ROUND(#REF!*#REF!,0)*#REF!,0)*2,"")</f>
        <v/>
      </c>
      <c r="W176" s="43" t="str">
        <f t="shared" si="9"/>
        <v>○</v>
      </c>
    </row>
    <row r="177" spans="1:23" ht="36.75" customHeight="1" thickBot="1">
      <c r="A177" s="76">
        <f t="shared" si="10"/>
        <v>167</v>
      </c>
      <c r="B177" s="207" t="str">
        <f>IF(基本情報入力シート!C206="","",基本情報入力シート!C206)</f>
        <v/>
      </c>
      <c r="C177" s="214" t="str">
        <f>IF(基本情報入力シート!M206="","",基本情報入力シート!M206)</f>
        <v/>
      </c>
      <c r="D177" s="207" t="str">
        <f>IF(基本情報入力シート!R206="","",基本情報入力シート!R206)</f>
        <v/>
      </c>
      <c r="E177" s="215" t="str">
        <f>IF(基本情報入力シート!W206="","",基本情報入力シート!W206)</f>
        <v/>
      </c>
      <c r="F177" s="143" t="str">
        <f>IF(基本情報入力シート!X206="","",基本情報入力シート!X206)</f>
        <v/>
      </c>
      <c r="G177" s="215" t="str">
        <f>IF(基本情報入力シート!Y206="","",基本情報入力シート!Y206)</f>
        <v/>
      </c>
      <c r="H177" s="85" t="s">
        <v>8</v>
      </c>
      <c r="I177" s="86">
        <v>6</v>
      </c>
      <c r="J177" s="87" t="s">
        <v>98</v>
      </c>
      <c r="K177" s="221">
        <v>2</v>
      </c>
      <c r="L177" s="88" t="s">
        <v>99</v>
      </c>
      <c r="M177" s="89">
        <v>6</v>
      </c>
      <c r="N177" s="90" t="s">
        <v>98</v>
      </c>
      <c r="O177" s="221">
        <v>5</v>
      </c>
      <c r="P177" s="87" t="s">
        <v>1906</v>
      </c>
      <c r="Q177" s="91" t="s">
        <v>102</v>
      </c>
      <c r="R177" s="92">
        <f t="shared" si="8"/>
        <v>4</v>
      </c>
      <c r="S177" s="91" t="s">
        <v>103</v>
      </c>
      <c r="T177" s="225"/>
      <c r="U177" s="226"/>
      <c r="V177" s="75" t="str">
        <f>IFERROR(ROUNDDOWN(ROUND(#REF!*#REF!,0)*#REF!,0)*2,"")</f>
        <v/>
      </c>
      <c r="W177" s="43" t="str">
        <f t="shared" si="9"/>
        <v>○</v>
      </c>
    </row>
    <row r="178" spans="1:23" ht="36.75" customHeight="1" thickBot="1">
      <c r="A178" s="76">
        <f t="shared" si="10"/>
        <v>168</v>
      </c>
      <c r="B178" s="207" t="str">
        <f>IF(基本情報入力シート!C207="","",基本情報入力シート!C207)</f>
        <v/>
      </c>
      <c r="C178" s="214" t="str">
        <f>IF(基本情報入力シート!M207="","",基本情報入力シート!M207)</f>
        <v/>
      </c>
      <c r="D178" s="207" t="str">
        <f>IF(基本情報入力シート!R207="","",基本情報入力シート!R207)</f>
        <v/>
      </c>
      <c r="E178" s="215" t="str">
        <f>IF(基本情報入力シート!W207="","",基本情報入力シート!W207)</f>
        <v/>
      </c>
      <c r="F178" s="143" t="str">
        <f>IF(基本情報入力シート!X207="","",基本情報入力シート!X207)</f>
        <v/>
      </c>
      <c r="G178" s="215" t="str">
        <f>IF(基本情報入力シート!Y207="","",基本情報入力シート!Y207)</f>
        <v/>
      </c>
      <c r="H178" s="85" t="s">
        <v>8</v>
      </c>
      <c r="I178" s="86">
        <v>6</v>
      </c>
      <c r="J178" s="87" t="s">
        <v>98</v>
      </c>
      <c r="K178" s="221">
        <v>2</v>
      </c>
      <c r="L178" s="88" t="s">
        <v>99</v>
      </c>
      <c r="M178" s="89">
        <v>6</v>
      </c>
      <c r="N178" s="90" t="s">
        <v>98</v>
      </c>
      <c r="O178" s="221">
        <v>5</v>
      </c>
      <c r="P178" s="87" t="s">
        <v>1907</v>
      </c>
      <c r="Q178" s="91" t="s">
        <v>102</v>
      </c>
      <c r="R178" s="92">
        <f t="shared" si="8"/>
        <v>4</v>
      </c>
      <c r="S178" s="91" t="s">
        <v>103</v>
      </c>
      <c r="T178" s="225"/>
      <c r="U178" s="226"/>
      <c r="V178" s="75" t="str">
        <f>IFERROR(ROUNDDOWN(ROUND(#REF!*#REF!,0)*#REF!,0)*2,"")</f>
        <v/>
      </c>
      <c r="W178" s="43" t="str">
        <f t="shared" si="9"/>
        <v>○</v>
      </c>
    </row>
    <row r="179" spans="1:23" ht="36.75" customHeight="1" thickBot="1">
      <c r="A179" s="76">
        <f t="shared" si="10"/>
        <v>169</v>
      </c>
      <c r="B179" s="207" t="str">
        <f>IF(基本情報入力シート!C208="","",基本情報入力シート!C208)</f>
        <v/>
      </c>
      <c r="C179" s="214" t="str">
        <f>IF(基本情報入力シート!M208="","",基本情報入力シート!M208)</f>
        <v/>
      </c>
      <c r="D179" s="207" t="str">
        <f>IF(基本情報入力シート!R208="","",基本情報入力シート!R208)</f>
        <v/>
      </c>
      <c r="E179" s="215" t="str">
        <f>IF(基本情報入力シート!W208="","",基本情報入力シート!W208)</f>
        <v/>
      </c>
      <c r="F179" s="143" t="str">
        <f>IF(基本情報入力シート!X208="","",基本情報入力シート!X208)</f>
        <v/>
      </c>
      <c r="G179" s="215" t="str">
        <f>IF(基本情報入力シート!Y208="","",基本情報入力シート!Y208)</f>
        <v/>
      </c>
      <c r="H179" s="85" t="s">
        <v>8</v>
      </c>
      <c r="I179" s="86">
        <v>6</v>
      </c>
      <c r="J179" s="87" t="s">
        <v>98</v>
      </c>
      <c r="K179" s="221">
        <v>2</v>
      </c>
      <c r="L179" s="88" t="s">
        <v>99</v>
      </c>
      <c r="M179" s="89">
        <v>6</v>
      </c>
      <c r="N179" s="90" t="s">
        <v>98</v>
      </c>
      <c r="O179" s="221">
        <v>5</v>
      </c>
      <c r="P179" s="87" t="s">
        <v>1908</v>
      </c>
      <c r="Q179" s="91" t="s">
        <v>102</v>
      </c>
      <c r="R179" s="92">
        <f t="shared" si="8"/>
        <v>4</v>
      </c>
      <c r="S179" s="91" t="s">
        <v>103</v>
      </c>
      <c r="T179" s="225"/>
      <c r="U179" s="226"/>
      <c r="V179" s="75" t="str">
        <f>IFERROR(ROUNDDOWN(ROUND(#REF!*#REF!,0)*#REF!,0)*2,"")</f>
        <v/>
      </c>
      <c r="W179" s="43" t="str">
        <f t="shared" si="9"/>
        <v>○</v>
      </c>
    </row>
    <row r="180" spans="1:23" ht="36.75" customHeight="1" thickBot="1">
      <c r="A180" s="76">
        <f t="shared" si="10"/>
        <v>170</v>
      </c>
      <c r="B180" s="207" t="str">
        <f>IF(基本情報入力シート!C209="","",基本情報入力シート!C209)</f>
        <v/>
      </c>
      <c r="C180" s="214" t="str">
        <f>IF(基本情報入力シート!M209="","",基本情報入力シート!M209)</f>
        <v/>
      </c>
      <c r="D180" s="207" t="str">
        <f>IF(基本情報入力シート!R209="","",基本情報入力シート!R209)</f>
        <v/>
      </c>
      <c r="E180" s="215" t="str">
        <f>IF(基本情報入力シート!W209="","",基本情報入力シート!W209)</f>
        <v/>
      </c>
      <c r="F180" s="143" t="str">
        <f>IF(基本情報入力シート!X209="","",基本情報入力シート!X209)</f>
        <v/>
      </c>
      <c r="G180" s="215" t="str">
        <f>IF(基本情報入力シート!Y209="","",基本情報入力シート!Y209)</f>
        <v/>
      </c>
      <c r="H180" s="85" t="s">
        <v>8</v>
      </c>
      <c r="I180" s="86">
        <v>6</v>
      </c>
      <c r="J180" s="87" t="s">
        <v>98</v>
      </c>
      <c r="K180" s="221">
        <v>2</v>
      </c>
      <c r="L180" s="88" t="s">
        <v>99</v>
      </c>
      <c r="M180" s="89">
        <v>6</v>
      </c>
      <c r="N180" s="90" t="s">
        <v>98</v>
      </c>
      <c r="O180" s="221">
        <v>5</v>
      </c>
      <c r="P180" s="87" t="s">
        <v>1909</v>
      </c>
      <c r="Q180" s="91" t="s">
        <v>102</v>
      </c>
      <c r="R180" s="92">
        <f t="shared" si="8"/>
        <v>4</v>
      </c>
      <c r="S180" s="91" t="s">
        <v>103</v>
      </c>
      <c r="T180" s="225"/>
      <c r="U180" s="226"/>
      <c r="V180" s="75" t="str">
        <f>IFERROR(ROUNDDOWN(ROUND(#REF!*#REF!,0)*#REF!,0)*2,"")</f>
        <v/>
      </c>
      <c r="W180" s="43" t="str">
        <f t="shared" si="9"/>
        <v>○</v>
      </c>
    </row>
    <row r="181" spans="1:23" ht="36.75" customHeight="1" thickBot="1">
      <c r="A181" s="76">
        <f t="shared" si="10"/>
        <v>171</v>
      </c>
      <c r="B181" s="207" t="str">
        <f>IF(基本情報入力シート!C210="","",基本情報入力シート!C210)</f>
        <v/>
      </c>
      <c r="C181" s="214" t="str">
        <f>IF(基本情報入力シート!M210="","",基本情報入力シート!M210)</f>
        <v/>
      </c>
      <c r="D181" s="207" t="str">
        <f>IF(基本情報入力シート!R210="","",基本情報入力シート!R210)</f>
        <v/>
      </c>
      <c r="E181" s="215" t="str">
        <f>IF(基本情報入力シート!W210="","",基本情報入力シート!W210)</f>
        <v/>
      </c>
      <c r="F181" s="143" t="str">
        <f>IF(基本情報入力シート!X210="","",基本情報入力シート!X210)</f>
        <v/>
      </c>
      <c r="G181" s="215" t="str">
        <f>IF(基本情報入力シート!Y210="","",基本情報入力シート!Y210)</f>
        <v/>
      </c>
      <c r="H181" s="85" t="s">
        <v>8</v>
      </c>
      <c r="I181" s="86">
        <v>6</v>
      </c>
      <c r="J181" s="87" t="s">
        <v>98</v>
      </c>
      <c r="K181" s="221">
        <v>2</v>
      </c>
      <c r="L181" s="88" t="s">
        <v>99</v>
      </c>
      <c r="M181" s="89">
        <v>6</v>
      </c>
      <c r="N181" s="90" t="s">
        <v>98</v>
      </c>
      <c r="O181" s="221">
        <v>5</v>
      </c>
      <c r="P181" s="87" t="s">
        <v>101</v>
      </c>
      <c r="Q181" s="91" t="s">
        <v>102</v>
      </c>
      <c r="R181" s="92">
        <f t="shared" ref="R181:R208" si="11">IF(O181="","",O181-K181+1)</f>
        <v>4</v>
      </c>
      <c r="S181" s="91" t="s">
        <v>103</v>
      </c>
      <c r="T181" s="225"/>
      <c r="U181" s="226"/>
      <c r="V181" s="75" t="str">
        <f>IFERROR(ROUNDDOWN(ROUND(#REF!*#REF!,0)*#REF!,0)*2,"")</f>
        <v/>
      </c>
      <c r="W181" s="43" t="str">
        <f t="shared" ref="W181:W208" si="12">IF(T181&lt;U181,"×","○")</f>
        <v>○</v>
      </c>
    </row>
    <row r="182" spans="1:23" ht="36.75" customHeight="1" thickBot="1">
      <c r="A182" s="76">
        <f t="shared" si="10"/>
        <v>172</v>
      </c>
      <c r="B182" s="207" t="str">
        <f>IF(基本情報入力シート!C211="","",基本情報入力シート!C211)</f>
        <v/>
      </c>
      <c r="C182" s="214" t="str">
        <f>IF(基本情報入力シート!M211="","",基本情報入力シート!M211)</f>
        <v/>
      </c>
      <c r="D182" s="207" t="str">
        <f>IF(基本情報入力シート!R211="","",基本情報入力シート!R211)</f>
        <v/>
      </c>
      <c r="E182" s="215" t="str">
        <f>IF(基本情報入力シート!W211="","",基本情報入力シート!W211)</f>
        <v/>
      </c>
      <c r="F182" s="143" t="str">
        <f>IF(基本情報入力シート!X211="","",基本情報入力シート!X211)</f>
        <v/>
      </c>
      <c r="G182" s="215" t="str">
        <f>IF(基本情報入力シート!Y211="","",基本情報入力シート!Y211)</f>
        <v/>
      </c>
      <c r="H182" s="85" t="s">
        <v>8</v>
      </c>
      <c r="I182" s="86">
        <v>6</v>
      </c>
      <c r="J182" s="87" t="s">
        <v>98</v>
      </c>
      <c r="K182" s="221">
        <v>2</v>
      </c>
      <c r="L182" s="88" t="s">
        <v>99</v>
      </c>
      <c r="M182" s="89">
        <v>6</v>
      </c>
      <c r="N182" s="90" t="s">
        <v>98</v>
      </c>
      <c r="O182" s="221">
        <v>5</v>
      </c>
      <c r="P182" s="87" t="s">
        <v>1904</v>
      </c>
      <c r="Q182" s="91" t="s">
        <v>102</v>
      </c>
      <c r="R182" s="92">
        <f t="shared" si="11"/>
        <v>4</v>
      </c>
      <c r="S182" s="91" t="s">
        <v>103</v>
      </c>
      <c r="T182" s="225"/>
      <c r="U182" s="226"/>
      <c r="V182" s="75" t="str">
        <f>IFERROR(ROUNDDOWN(ROUND(#REF!*#REF!,0)*#REF!,0)*2,"")</f>
        <v/>
      </c>
      <c r="W182" s="43" t="str">
        <f t="shared" si="12"/>
        <v>○</v>
      </c>
    </row>
    <row r="183" spans="1:23" ht="36.75" customHeight="1" thickBot="1">
      <c r="A183" s="76">
        <f t="shared" si="10"/>
        <v>173</v>
      </c>
      <c r="B183" s="207" t="str">
        <f>IF(基本情報入力シート!C212="","",基本情報入力シート!C212)</f>
        <v/>
      </c>
      <c r="C183" s="214" t="str">
        <f>IF(基本情報入力シート!M212="","",基本情報入力シート!M212)</f>
        <v/>
      </c>
      <c r="D183" s="207" t="str">
        <f>IF(基本情報入力シート!R212="","",基本情報入力シート!R212)</f>
        <v/>
      </c>
      <c r="E183" s="215" t="str">
        <f>IF(基本情報入力シート!W212="","",基本情報入力シート!W212)</f>
        <v/>
      </c>
      <c r="F183" s="143" t="str">
        <f>IF(基本情報入力シート!X212="","",基本情報入力シート!X212)</f>
        <v/>
      </c>
      <c r="G183" s="215" t="str">
        <f>IF(基本情報入力シート!Y212="","",基本情報入力シート!Y212)</f>
        <v/>
      </c>
      <c r="H183" s="85" t="s">
        <v>8</v>
      </c>
      <c r="I183" s="86">
        <v>6</v>
      </c>
      <c r="J183" s="87" t="s">
        <v>98</v>
      </c>
      <c r="K183" s="221">
        <v>2</v>
      </c>
      <c r="L183" s="88" t="s">
        <v>99</v>
      </c>
      <c r="M183" s="89">
        <v>6</v>
      </c>
      <c r="N183" s="90" t="s">
        <v>98</v>
      </c>
      <c r="O183" s="221">
        <v>5</v>
      </c>
      <c r="P183" s="87" t="s">
        <v>1905</v>
      </c>
      <c r="Q183" s="91" t="s">
        <v>102</v>
      </c>
      <c r="R183" s="92">
        <f t="shared" si="11"/>
        <v>4</v>
      </c>
      <c r="S183" s="91" t="s">
        <v>103</v>
      </c>
      <c r="T183" s="225"/>
      <c r="U183" s="226"/>
      <c r="V183" s="75" t="str">
        <f>IFERROR(ROUNDDOWN(ROUND(#REF!*#REF!,0)*#REF!,0)*2,"")</f>
        <v/>
      </c>
      <c r="W183" s="43" t="str">
        <f t="shared" si="12"/>
        <v>○</v>
      </c>
    </row>
    <row r="184" spans="1:23" ht="36.75" customHeight="1" thickBot="1">
      <c r="A184" s="76">
        <f t="shared" si="10"/>
        <v>174</v>
      </c>
      <c r="B184" s="207" t="str">
        <f>IF(基本情報入力シート!C213="","",基本情報入力シート!C213)</f>
        <v/>
      </c>
      <c r="C184" s="214" t="str">
        <f>IF(基本情報入力シート!M213="","",基本情報入力シート!M213)</f>
        <v/>
      </c>
      <c r="D184" s="207" t="str">
        <f>IF(基本情報入力シート!R213="","",基本情報入力シート!R213)</f>
        <v/>
      </c>
      <c r="E184" s="215" t="str">
        <f>IF(基本情報入力シート!W213="","",基本情報入力シート!W213)</f>
        <v/>
      </c>
      <c r="F184" s="143" t="str">
        <f>IF(基本情報入力シート!X213="","",基本情報入力シート!X213)</f>
        <v/>
      </c>
      <c r="G184" s="215" t="str">
        <f>IF(基本情報入力シート!Y213="","",基本情報入力シート!Y213)</f>
        <v/>
      </c>
      <c r="H184" s="85" t="s">
        <v>8</v>
      </c>
      <c r="I184" s="86">
        <v>6</v>
      </c>
      <c r="J184" s="87" t="s">
        <v>98</v>
      </c>
      <c r="K184" s="221">
        <v>2</v>
      </c>
      <c r="L184" s="88" t="s">
        <v>99</v>
      </c>
      <c r="M184" s="89">
        <v>6</v>
      </c>
      <c r="N184" s="90" t="s">
        <v>98</v>
      </c>
      <c r="O184" s="221">
        <v>5</v>
      </c>
      <c r="P184" s="87" t="s">
        <v>1906</v>
      </c>
      <c r="Q184" s="91" t="s">
        <v>102</v>
      </c>
      <c r="R184" s="92">
        <f t="shared" si="11"/>
        <v>4</v>
      </c>
      <c r="S184" s="91" t="s">
        <v>103</v>
      </c>
      <c r="T184" s="225"/>
      <c r="U184" s="226"/>
      <c r="V184" s="75" t="str">
        <f>IFERROR(ROUNDDOWN(ROUND(#REF!*#REF!,0)*#REF!,0)*2,"")</f>
        <v/>
      </c>
      <c r="W184" s="43" t="str">
        <f t="shared" si="12"/>
        <v>○</v>
      </c>
    </row>
    <row r="185" spans="1:23" ht="36.75" customHeight="1" thickBot="1">
      <c r="A185" s="76">
        <f t="shared" si="10"/>
        <v>175</v>
      </c>
      <c r="B185" s="207" t="str">
        <f>IF(基本情報入力シート!C214="","",基本情報入力シート!C214)</f>
        <v/>
      </c>
      <c r="C185" s="214" t="str">
        <f>IF(基本情報入力シート!M214="","",基本情報入力シート!M214)</f>
        <v/>
      </c>
      <c r="D185" s="207" t="str">
        <f>IF(基本情報入力シート!R214="","",基本情報入力シート!R214)</f>
        <v/>
      </c>
      <c r="E185" s="215" t="str">
        <f>IF(基本情報入力シート!W214="","",基本情報入力シート!W214)</f>
        <v/>
      </c>
      <c r="F185" s="143" t="str">
        <f>IF(基本情報入力シート!X214="","",基本情報入力シート!X214)</f>
        <v/>
      </c>
      <c r="G185" s="215" t="str">
        <f>IF(基本情報入力シート!Y214="","",基本情報入力シート!Y214)</f>
        <v/>
      </c>
      <c r="H185" s="85" t="s">
        <v>8</v>
      </c>
      <c r="I185" s="86">
        <v>6</v>
      </c>
      <c r="J185" s="87" t="s">
        <v>98</v>
      </c>
      <c r="K185" s="221">
        <v>2</v>
      </c>
      <c r="L185" s="88" t="s">
        <v>99</v>
      </c>
      <c r="M185" s="89">
        <v>6</v>
      </c>
      <c r="N185" s="90" t="s">
        <v>98</v>
      </c>
      <c r="O185" s="221">
        <v>5</v>
      </c>
      <c r="P185" s="87" t="s">
        <v>1907</v>
      </c>
      <c r="Q185" s="91" t="s">
        <v>102</v>
      </c>
      <c r="R185" s="92">
        <f t="shared" si="11"/>
        <v>4</v>
      </c>
      <c r="S185" s="91" t="s">
        <v>103</v>
      </c>
      <c r="T185" s="225"/>
      <c r="U185" s="226"/>
      <c r="V185" s="75" t="str">
        <f>IFERROR(ROUNDDOWN(ROUND(#REF!*#REF!,0)*#REF!,0)*2,"")</f>
        <v/>
      </c>
      <c r="W185" s="43" t="str">
        <f t="shared" si="12"/>
        <v>○</v>
      </c>
    </row>
    <row r="186" spans="1:23" ht="36.75" customHeight="1" thickBot="1">
      <c r="A186" s="76">
        <f t="shared" si="10"/>
        <v>176</v>
      </c>
      <c r="B186" s="207" t="str">
        <f>IF(基本情報入力シート!C215="","",基本情報入力シート!C215)</f>
        <v/>
      </c>
      <c r="C186" s="214" t="str">
        <f>IF(基本情報入力シート!M215="","",基本情報入力シート!M215)</f>
        <v/>
      </c>
      <c r="D186" s="207" t="str">
        <f>IF(基本情報入力シート!R215="","",基本情報入力シート!R215)</f>
        <v/>
      </c>
      <c r="E186" s="215" t="str">
        <f>IF(基本情報入力シート!W215="","",基本情報入力シート!W215)</f>
        <v/>
      </c>
      <c r="F186" s="143" t="str">
        <f>IF(基本情報入力シート!X215="","",基本情報入力シート!X215)</f>
        <v/>
      </c>
      <c r="G186" s="215" t="str">
        <f>IF(基本情報入力シート!Y215="","",基本情報入力シート!Y215)</f>
        <v/>
      </c>
      <c r="H186" s="85" t="s">
        <v>8</v>
      </c>
      <c r="I186" s="86">
        <v>6</v>
      </c>
      <c r="J186" s="87" t="s">
        <v>98</v>
      </c>
      <c r="K186" s="221">
        <v>2</v>
      </c>
      <c r="L186" s="88" t="s">
        <v>99</v>
      </c>
      <c r="M186" s="89">
        <v>6</v>
      </c>
      <c r="N186" s="90" t="s">
        <v>98</v>
      </c>
      <c r="O186" s="221">
        <v>5</v>
      </c>
      <c r="P186" s="87" t="s">
        <v>1908</v>
      </c>
      <c r="Q186" s="91" t="s">
        <v>102</v>
      </c>
      <c r="R186" s="92">
        <f t="shared" si="11"/>
        <v>4</v>
      </c>
      <c r="S186" s="91" t="s">
        <v>103</v>
      </c>
      <c r="T186" s="225"/>
      <c r="U186" s="226"/>
      <c r="V186" s="75" t="str">
        <f>IFERROR(ROUNDDOWN(ROUND(#REF!*#REF!,0)*#REF!,0)*2,"")</f>
        <v/>
      </c>
      <c r="W186" s="43" t="str">
        <f t="shared" si="12"/>
        <v>○</v>
      </c>
    </row>
    <row r="187" spans="1:23" ht="36.75" customHeight="1" thickBot="1">
      <c r="A187" s="76">
        <f t="shared" si="10"/>
        <v>177</v>
      </c>
      <c r="B187" s="207" t="str">
        <f>IF(基本情報入力シート!C216="","",基本情報入力シート!C216)</f>
        <v/>
      </c>
      <c r="C187" s="214" t="str">
        <f>IF(基本情報入力シート!M216="","",基本情報入力シート!M216)</f>
        <v/>
      </c>
      <c r="D187" s="207" t="str">
        <f>IF(基本情報入力シート!R216="","",基本情報入力シート!R216)</f>
        <v/>
      </c>
      <c r="E187" s="215" t="str">
        <f>IF(基本情報入力シート!W216="","",基本情報入力シート!W216)</f>
        <v/>
      </c>
      <c r="F187" s="143" t="str">
        <f>IF(基本情報入力シート!X216="","",基本情報入力シート!X216)</f>
        <v/>
      </c>
      <c r="G187" s="215" t="str">
        <f>IF(基本情報入力シート!Y216="","",基本情報入力シート!Y216)</f>
        <v/>
      </c>
      <c r="H187" s="85" t="s">
        <v>8</v>
      </c>
      <c r="I187" s="86">
        <v>6</v>
      </c>
      <c r="J187" s="87" t="s">
        <v>98</v>
      </c>
      <c r="K187" s="221">
        <v>2</v>
      </c>
      <c r="L187" s="88" t="s">
        <v>99</v>
      </c>
      <c r="M187" s="89">
        <v>6</v>
      </c>
      <c r="N187" s="90" t="s">
        <v>98</v>
      </c>
      <c r="O187" s="221">
        <v>5</v>
      </c>
      <c r="P187" s="87" t="s">
        <v>1909</v>
      </c>
      <c r="Q187" s="91" t="s">
        <v>102</v>
      </c>
      <c r="R187" s="92">
        <f t="shared" si="11"/>
        <v>4</v>
      </c>
      <c r="S187" s="91" t="s">
        <v>103</v>
      </c>
      <c r="T187" s="225"/>
      <c r="U187" s="226"/>
      <c r="V187" s="75" t="str">
        <f>IFERROR(ROUNDDOWN(ROUND(#REF!*#REF!,0)*#REF!,0)*2,"")</f>
        <v/>
      </c>
      <c r="W187" s="43" t="str">
        <f t="shared" si="12"/>
        <v>○</v>
      </c>
    </row>
    <row r="188" spans="1:23" ht="36.75" customHeight="1" thickBot="1">
      <c r="A188" s="76">
        <f t="shared" si="10"/>
        <v>178</v>
      </c>
      <c r="B188" s="207" t="str">
        <f>IF(基本情報入力シート!C217="","",基本情報入力シート!C217)</f>
        <v/>
      </c>
      <c r="C188" s="214" t="str">
        <f>IF(基本情報入力シート!M217="","",基本情報入力シート!M217)</f>
        <v/>
      </c>
      <c r="D188" s="207" t="str">
        <f>IF(基本情報入力シート!R217="","",基本情報入力シート!R217)</f>
        <v/>
      </c>
      <c r="E188" s="215" t="str">
        <f>IF(基本情報入力シート!W217="","",基本情報入力シート!W217)</f>
        <v/>
      </c>
      <c r="F188" s="143" t="str">
        <f>IF(基本情報入力シート!X217="","",基本情報入力シート!X217)</f>
        <v/>
      </c>
      <c r="G188" s="215" t="str">
        <f>IF(基本情報入力シート!Y217="","",基本情報入力シート!Y217)</f>
        <v/>
      </c>
      <c r="H188" s="85" t="s">
        <v>8</v>
      </c>
      <c r="I188" s="86">
        <v>6</v>
      </c>
      <c r="J188" s="87" t="s">
        <v>98</v>
      </c>
      <c r="K188" s="221">
        <v>2</v>
      </c>
      <c r="L188" s="88" t="s">
        <v>99</v>
      </c>
      <c r="M188" s="89">
        <v>6</v>
      </c>
      <c r="N188" s="90" t="s">
        <v>98</v>
      </c>
      <c r="O188" s="221">
        <v>5</v>
      </c>
      <c r="P188" s="87" t="s">
        <v>101</v>
      </c>
      <c r="Q188" s="91" t="s">
        <v>102</v>
      </c>
      <c r="R188" s="92">
        <f t="shared" si="11"/>
        <v>4</v>
      </c>
      <c r="S188" s="91" t="s">
        <v>103</v>
      </c>
      <c r="T188" s="225"/>
      <c r="U188" s="226"/>
      <c r="V188" s="75" t="str">
        <f>IFERROR(ROUNDDOWN(ROUND(#REF!*#REF!,0)*#REF!,0)*2,"")</f>
        <v/>
      </c>
      <c r="W188" s="43" t="str">
        <f t="shared" si="12"/>
        <v>○</v>
      </c>
    </row>
    <row r="189" spans="1:23" ht="36.75" customHeight="1" thickBot="1">
      <c r="A189" s="76">
        <f t="shared" si="10"/>
        <v>179</v>
      </c>
      <c r="B189" s="207" t="str">
        <f>IF(基本情報入力シート!C218="","",基本情報入力シート!C218)</f>
        <v/>
      </c>
      <c r="C189" s="214" t="str">
        <f>IF(基本情報入力シート!M218="","",基本情報入力シート!M218)</f>
        <v/>
      </c>
      <c r="D189" s="207" t="str">
        <f>IF(基本情報入力シート!R218="","",基本情報入力シート!R218)</f>
        <v/>
      </c>
      <c r="E189" s="215" t="str">
        <f>IF(基本情報入力シート!W218="","",基本情報入力シート!W218)</f>
        <v/>
      </c>
      <c r="F189" s="143" t="str">
        <f>IF(基本情報入力シート!X218="","",基本情報入力シート!X218)</f>
        <v/>
      </c>
      <c r="G189" s="215" t="str">
        <f>IF(基本情報入力シート!Y218="","",基本情報入力シート!Y218)</f>
        <v/>
      </c>
      <c r="H189" s="85" t="s">
        <v>8</v>
      </c>
      <c r="I189" s="86">
        <v>6</v>
      </c>
      <c r="J189" s="87" t="s">
        <v>98</v>
      </c>
      <c r="K189" s="221">
        <v>2</v>
      </c>
      <c r="L189" s="88" t="s">
        <v>99</v>
      </c>
      <c r="M189" s="89">
        <v>6</v>
      </c>
      <c r="N189" s="90" t="s">
        <v>98</v>
      </c>
      <c r="O189" s="221">
        <v>5</v>
      </c>
      <c r="P189" s="87" t="s">
        <v>1904</v>
      </c>
      <c r="Q189" s="91" t="s">
        <v>102</v>
      </c>
      <c r="R189" s="92">
        <f t="shared" si="11"/>
        <v>4</v>
      </c>
      <c r="S189" s="91" t="s">
        <v>103</v>
      </c>
      <c r="T189" s="225"/>
      <c r="U189" s="226"/>
      <c r="V189" s="75" t="str">
        <f>IFERROR(ROUNDDOWN(ROUND(#REF!*#REF!,0)*#REF!,0)*2,"")</f>
        <v/>
      </c>
      <c r="W189" s="43" t="str">
        <f t="shared" si="12"/>
        <v>○</v>
      </c>
    </row>
    <row r="190" spans="1:23" ht="36.75" customHeight="1" thickBot="1">
      <c r="A190" s="76">
        <f t="shared" si="10"/>
        <v>180</v>
      </c>
      <c r="B190" s="207" t="str">
        <f>IF(基本情報入力シート!C219="","",基本情報入力シート!C219)</f>
        <v/>
      </c>
      <c r="C190" s="214" t="str">
        <f>IF(基本情報入力シート!M219="","",基本情報入力シート!M219)</f>
        <v/>
      </c>
      <c r="D190" s="207" t="str">
        <f>IF(基本情報入力シート!R219="","",基本情報入力シート!R219)</f>
        <v/>
      </c>
      <c r="E190" s="215" t="str">
        <f>IF(基本情報入力シート!W219="","",基本情報入力シート!W219)</f>
        <v/>
      </c>
      <c r="F190" s="143" t="str">
        <f>IF(基本情報入力シート!X219="","",基本情報入力シート!X219)</f>
        <v/>
      </c>
      <c r="G190" s="215" t="str">
        <f>IF(基本情報入力シート!Y219="","",基本情報入力シート!Y219)</f>
        <v/>
      </c>
      <c r="H190" s="85" t="s">
        <v>8</v>
      </c>
      <c r="I190" s="86">
        <v>6</v>
      </c>
      <c r="J190" s="87" t="s">
        <v>98</v>
      </c>
      <c r="K190" s="221">
        <v>2</v>
      </c>
      <c r="L190" s="88" t="s">
        <v>99</v>
      </c>
      <c r="M190" s="89">
        <v>6</v>
      </c>
      <c r="N190" s="90" t="s">
        <v>98</v>
      </c>
      <c r="O190" s="221">
        <v>5</v>
      </c>
      <c r="P190" s="87" t="s">
        <v>1905</v>
      </c>
      <c r="Q190" s="91" t="s">
        <v>102</v>
      </c>
      <c r="R190" s="92">
        <f t="shared" si="11"/>
        <v>4</v>
      </c>
      <c r="S190" s="91" t="s">
        <v>103</v>
      </c>
      <c r="T190" s="225"/>
      <c r="U190" s="226"/>
      <c r="V190" s="75" t="str">
        <f>IFERROR(ROUNDDOWN(ROUND(#REF!*#REF!,0)*#REF!,0)*2,"")</f>
        <v/>
      </c>
      <c r="W190" s="43" t="str">
        <f t="shared" si="12"/>
        <v>○</v>
      </c>
    </row>
    <row r="191" spans="1:23" ht="36.75" customHeight="1" thickBot="1">
      <c r="A191" s="76">
        <f t="shared" si="10"/>
        <v>181</v>
      </c>
      <c r="B191" s="207" t="str">
        <f>IF(基本情報入力シート!C220="","",基本情報入力シート!C220)</f>
        <v/>
      </c>
      <c r="C191" s="214" t="str">
        <f>IF(基本情報入力シート!M220="","",基本情報入力シート!M220)</f>
        <v/>
      </c>
      <c r="D191" s="207" t="str">
        <f>IF(基本情報入力シート!R220="","",基本情報入力シート!R220)</f>
        <v/>
      </c>
      <c r="E191" s="215" t="str">
        <f>IF(基本情報入力シート!W220="","",基本情報入力シート!W220)</f>
        <v/>
      </c>
      <c r="F191" s="143" t="str">
        <f>IF(基本情報入力シート!X220="","",基本情報入力シート!X220)</f>
        <v/>
      </c>
      <c r="G191" s="215" t="str">
        <f>IF(基本情報入力シート!Y220="","",基本情報入力シート!Y220)</f>
        <v/>
      </c>
      <c r="H191" s="85" t="s">
        <v>8</v>
      </c>
      <c r="I191" s="86">
        <v>6</v>
      </c>
      <c r="J191" s="87" t="s">
        <v>98</v>
      </c>
      <c r="K191" s="221">
        <v>2</v>
      </c>
      <c r="L191" s="88" t="s">
        <v>99</v>
      </c>
      <c r="M191" s="89">
        <v>6</v>
      </c>
      <c r="N191" s="90" t="s">
        <v>98</v>
      </c>
      <c r="O191" s="221">
        <v>5</v>
      </c>
      <c r="P191" s="87" t="s">
        <v>1906</v>
      </c>
      <c r="Q191" s="91" t="s">
        <v>102</v>
      </c>
      <c r="R191" s="92">
        <f t="shared" si="11"/>
        <v>4</v>
      </c>
      <c r="S191" s="91" t="s">
        <v>103</v>
      </c>
      <c r="T191" s="225"/>
      <c r="U191" s="226"/>
      <c r="V191" s="75" t="str">
        <f>IFERROR(ROUNDDOWN(ROUND(#REF!*#REF!,0)*#REF!,0)*2,"")</f>
        <v/>
      </c>
      <c r="W191" s="43" t="str">
        <f t="shared" si="12"/>
        <v>○</v>
      </c>
    </row>
    <row r="192" spans="1:23" ht="36.75" customHeight="1" thickBot="1">
      <c r="A192" s="76">
        <f t="shared" si="10"/>
        <v>182</v>
      </c>
      <c r="B192" s="207" t="str">
        <f>IF(基本情報入力シート!C221="","",基本情報入力シート!C221)</f>
        <v/>
      </c>
      <c r="C192" s="214" t="str">
        <f>IF(基本情報入力シート!M221="","",基本情報入力シート!M221)</f>
        <v/>
      </c>
      <c r="D192" s="207" t="str">
        <f>IF(基本情報入力シート!R221="","",基本情報入力シート!R221)</f>
        <v/>
      </c>
      <c r="E192" s="215" t="str">
        <f>IF(基本情報入力シート!W221="","",基本情報入力シート!W221)</f>
        <v/>
      </c>
      <c r="F192" s="143" t="str">
        <f>IF(基本情報入力シート!X221="","",基本情報入力シート!X221)</f>
        <v/>
      </c>
      <c r="G192" s="215" t="str">
        <f>IF(基本情報入力シート!Y221="","",基本情報入力シート!Y221)</f>
        <v/>
      </c>
      <c r="H192" s="85" t="s">
        <v>8</v>
      </c>
      <c r="I192" s="86">
        <v>6</v>
      </c>
      <c r="J192" s="87" t="s">
        <v>98</v>
      </c>
      <c r="K192" s="221">
        <v>2</v>
      </c>
      <c r="L192" s="88" t="s">
        <v>99</v>
      </c>
      <c r="M192" s="89">
        <v>6</v>
      </c>
      <c r="N192" s="90" t="s">
        <v>98</v>
      </c>
      <c r="O192" s="221">
        <v>5</v>
      </c>
      <c r="P192" s="87" t="s">
        <v>1907</v>
      </c>
      <c r="Q192" s="91" t="s">
        <v>102</v>
      </c>
      <c r="R192" s="92">
        <f t="shared" si="11"/>
        <v>4</v>
      </c>
      <c r="S192" s="91" t="s">
        <v>103</v>
      </c>
      <c r="T192" s="225"/>
      <c r="U192" s="226"/>
      <c r="V192" s="75" t="str">
        <f>IFERROR(ROUNDDOWN(ROUND(#REF!*#REF!,0)*#REF!,0)*2,"")</f>
        <v/>
      </c>
      <c r="W192" s="43" t="str">
        <f t="shared" si="12"/>
        <v>○</v>
      </c>
    </row>
    <row r="193" spans="1:23" ht="36.75" customHeight="1" thickBot="1">
      <c r="A193" s="76">
        <f t="shared" si="10"/>
        <v>183</v>
      </c>
      <c r="B193" s="207" t="str">
        <f>IF(基本情報入力シート!C222="","",基本情報入力シート!C222)</f>
        <v/>
      </c>
      <c r="C193" s="214" t="str">
        <f>IF(基本情報入力シート!M222="","",基本情報入力シート!M222)</f>
        <v/>
      </c>
      <c r="D193" s="207" t="str">
        <f>IF(基本情報入力シート!R222="","",基本情報入力シート!R222)</f>
        <v/>
      </c>
      <c r="E193" s="215" t="str">
        <f>IF(基本情報入力シート!W222="","",基本情報入力シート!W222)</f>
        <v/>
      </c>
      <c r="F193" s="143" t="str">
        <f>IF(基本情報入力シート!X222="","",基本情報入力シート!X222)</f>
        <v/>
      </c>
      <c r="G193" s="215" t="str">
        <f>IF(基本情報入力シート!Y222="","",基本情報入力シート!Y222)</f>
        <v/>
      </c>
      <c r="H193" s="85" t="s">
        <v>8</v>
      </c>
      <c r="I193" s="86">
        <v>6</v>
      </c>
      <c r="J193" s="87" t="s">
        <v>98</v>
      </c>
      <c r="K193" s="221">
        <v>2</v>
      </c>
      <c r="L193" s="88" t="s">
        <v>99</v>
      </c>
      <c r="M193" s="89">
        <v>6</v>
      </c>
      <c r="N193" s="90" t="s">
        <v>98</v>
      </c>
      <c r="O193" s="221">
        <v>5</v>
      </c>
      <c r="P193" s="87" t="s">
        <v>1908</v>
      </c>
      <c r="Q193" s="91" t="s">
        <v>102</v>
      </c>
      <c r="R193" s="92">
        <f t="shared" si="11"/>
        <v>4</v>
      </c>
      <c r="S193" s="91" t="s">
        <v>103</v>
      </c>
      <c r="T193" s="225"/>
      <c r="U193" s="226"/>
      <c r="V193" s="75" t="str">
        <f>IFERROR(ROUNDDOWN(ROUND(#REF!*#REF!,0)*#REF!,0)*2,"")</f>
        <v/>
      </c>
      <c r="W193" s="43" t="str">
        <f t="shared" si="12"/>
        <v>○</v>
      </c>
    </row>
    <row r="194" spans="1:23" ht="36.75" customHeight="1" thickBot="1">
      <c r="A194" s="76">
        <f t="shared" si="10"/>
        <v>184</v>
      </c>
      <c r="B194" s="207" t="str">
        <f>IF(基本情報入力シート!C223="","",基本情報入力シート!C223)</f>
        <v/>
      </c>
      <c r="C194" s="214" t="str">
        <f>IF(基本情報入力シート!M223="","",基本情報入力シート!M223)</f>
        <v/>
      </c>
      <c r="D194" s="207" t="str">
        <f>IF(基本情報入力シート!R223="","",基本情報入力シート!R223)</f>
        <v/>
      </c>
      <c r="E194" s="215" t="str">
        <f>IF(基本情報入力シート!W223="","",基本情報入力シート!W223)</f>
        <v/>
      </c>
      <c r="F194" s="143" t="str">
        <f>IF(基本情報入力シート!X223="","",基本情報入力シート!X223)</f>
        <v/>
      </c>
      <c r="G194" s="215" t="str">
        <f>IF(基本情報入力シート!Y223="","",基本情報入力シート!Y223)</f>
        <v/>
      </c>
      <c r="H194" s="85" t="s">
        <v>8</v>
      </c>
      <c r="I194" s="86">
        <v>6</v>
      </c>
      <c r="J194" s="87" t="s">
        <v>98</v>
      </c>
      <c r="K194" s="221">
        <v>2</v>
      </c>
      <c r="L194" s="88" t="s">
        <v>99</v>
      </c>
      <c r="M194" s="89">
        <v>6</v>
      </c>
      <c r="N194" s="90" t="s">
        <v>98</v>
      </c>
      <c r="O194" s="221">
        <v>5</v>
      </c>
      <c r="P194" s="87" t="s">
        <v>1909</v>
      </c>
      <c r="Q194" s="91" t="s">
        <v>102</v>
      </c>
      <c r="R194" s="92">
        <f t="shared" si="11"/>
        <v>4</v>
      </c>
      <c r="S194" s="91" t="s">
        <v>103</v>
      </c>
      <c r="T194" s="225"/>
      <c r="U194" s="226"/>
      <c r="V194" s="75" t="str">
        <f>IFERROR(ROUNDDOWN(ROUND(#REF!*#REF!,0)*#REF!,0)*2,"")</f>
        <v/>
      </c>
      <c r="W194" s="43" t="str">
        <f t="shared" si="12"/>
        <v>○</v>
      </c>
    </row>
    <row r="195" spans="1:23" ht="36.75" customHeight="1" thickBot="1">
      <c r="A195" s="76">
        <f t="shared" si="10"/>
        <v>185</v>
      </c>
      <c r="B195" s="207" t="str">
        <f>IF(基本情報入力シート!C224="","",基本情報入力シート!C224)</f>
        <v/>
      </c>
      <c r="C195" s="214" t="str">
        <f>IF(基本情報入力シート!M224="","",基本情報入力シート!M224)</f>
        <v/>
      </c>
      <c r="D195" s="207" t="str">
        <f>IF(基本情報入力シート!R224="","",基本情報入力シート!R224)</f>
        <v/>
      </c>
      <c r="E195" s="215" t="str">
        <f>IF(基本情報入力シート!W224="","",基本情報入力シート!W224)</f>
        <v/>
      </c>
      <c r="F195" s="143" t="str">
        <f>IF(基本情報入力シート!X224="","",基本情報入力シート!X224)</f>
        <v/>
      </c>
      <c r="G195" s="215" t="str">
        <f>IF(基本情報入力シート!Y224="","",基本情報入力シート!Y224)</f>
        <v/>
      </c>
      <c r="H195" s="85" t="s">
        <v>8</v>
      </c>
      <c r="I195" s="86">
        <v>6</v>
      </c>
      <c r="J195" s="87" t="s">
        <v>98</v>
      </c>
      <c r="K195" s="221">
        <v>2</v>
      </c>
      <c r="L195" s="88" t="s">
        <v>99</v>
      </c>
      <c r="M195" s="89">
        <v>6</v>
      </c>
      <c r="N195" s="90" t="s">
        <v>98</v>
      </c>
      <c r="O195" s="221">
        <v>5</v>
      </c>
      <c r="P195" s="87" t="s">
        <v>101</v>
      </c>
      <c r="Q195" s="91" t="s">
        <v>102</v>
      </c>
      <c r="R195" s="92">
        <f t="shared" si="11"/>
        <v>4</v>
      </c>
      <c r="S195" s="91" t="s">
        <v>103</v>
      </c>
      <c r="T195" s="225"/>
      <c r="U195" s="226"/>
      <c r="V195" s="75" t="str">
        <f>IFERROR(ROUNDDOWN(ROUND(#REF!*#REF!,0)*#REF!,0)*2,"")</f>
        <v/>
      </c>
      <c r="W195" s="43" t="str">
        <f t="shared" si="12"/>
        <v>○</v>
      </c>
    </row>
    <row r="196" spans="1:23" ht="36.75" customHeight="1" thickBot="1">
      <c r="A196" s="76">
        <f t="shared" si="10"/>
        <v>186</v>
      </c>
      <c r="B196" s="207" t="str">
        <f>IF(基本情報入力シート!C225="","",基本情報入力シート!C225)</f>
        <v/>
      </c>
      <c r="C196" s="214" t="str">
        <f>IF(基本情報入力シート!M225="","",基本情報入力シート!M225)</f>
        <v/>
      </c>
      <c r="D196" s="207" t="str">
        <f>IF(基本情報入力シート!R225="","",基本情報入力シート!R225)</f>
        <v/>
      </c>
      <c r="E196" s="215" t="str">
        <f>IF(基本情報入力シート!W225="","",基本情報入力シート!W225)</f>
        <v/>
      </c>
      <c r="F196" s="143" t="str">
        <f>IF(基本情報入力シート!X225="","",基本情報入力シート!X225)</f>
        <v/>
      </c>
      <c r="G196" s="215" t="str">
        <f>IF(基本情報入力シート!Y225="","",基本情報入力シート!Y225)</f>
        <v/>
      </c>
      <c r="H196" s="85" t="s">
        <v>8</v>
      </c>
      <c r="I196" s="86">
        <v>6</v>
      </c>
      <c r="J196" s="87" t="s">
        <v>98</v>
      </c>
      <c r="K196" s="221">
        <v>2</v>
      </c>
      <c r="L196" s="88" t="s">
        <v>99</v>
      </c>
      <c r="M196" s="89">
        <v>6</v>
      </c>
      <c r="N196" s="90" t="s">
        <v>98</v>
      </c>
      <c r="O196" s="221">
        <v>5</v>
      </c>
      <c r="P196" s="87" t="s">
        <v>1904</v>
      </c>
      <c r="Q196" s="91" t="s">
        <v>102</v>
      </c>
      <c r="R196" s="92">
        <f t="shared" si="11"/>
        <v>4</v>
      </c>
      <c r="S196" s="91" t="s">
        <v>103</v>
      </c>
      <c r="T196" s="225"/>
      <c r="U196" s="226"/>
      <c r="V196" s="75" t="str">
        <f>IFERROR(ROUNDDOWN(ROUND(#REF!*#REF!,0)*#REF!,0)*2,"")</f>
        <v/>
      </c>
      <c r="W196" s="43" t="str">
        <f t="shared" si="12"/>
        <v>○</v>
      </c>
    </row>
    <row r="197" spans="1:23" ht="36.75" customHeight="1" thickBot="1">
      <c r="A197" s="76">
        <f t="shared" si="10"/>
        <v>187</v>
      </c>
      <c r="B197" s="207" t="str">
        <f>IF(基本情報入力シート!C226="","",基本情報入力シート!C226)</f>
        <v/>
      </c>
      <c r="C197" s="214" t="str">
        <f>IF(基本情報入力シート!M226="","",基本情報入力シート!M226)</f>
        <v/>
      </c>
      <c r="D197" s="207" t="str">
        <f>IF(基本情報入力シート!R226="","",基本情報入力シート!R226)</f>
        <v/>
      </c>
      <c r="E197" s="215" t="str">
        <f>IF(基本情報入力シート!W226="","",基本情報入力シート!W226)</f>
        <v/>
      </c>
      <c r="F197" s="143" t="str">
        <f>IF(基本情報入力シート!X226="","",基本情報入力シート!X226)</f>
        <v/>
      </c>
      <c r="G197" s="215" t="str">
        <f>IF(基本情報入力シート!Y226="","",基本情報入力シート!Y226)</f>
        <v/>
      </c>
      <c r="H197" s="85" t="s">
        <v>8</v>
      </c>
      <c r="I197" s="86">
        <v>6</v>
      </c>
      <c r="J197" s="87" t="s">
        <v>98</v>
      </c>
      <c r="K197" s="221">
        <v>2</v>
      </c>
      <c r="L197" s="88" t="s">
        <v>99</v>
      </c>
      <c r="M197" s="89">
        <v>6</v>
      </c>
      <c r="N197" s="90" t="s">
        <v>98</v>
      </c>
      <c r="O197" s="221">
        <v>5</v>
      </c>
      <c r="P197" s="87" t="s">
        <v>1905</v>
      </c>
      <c r="Q197" s="91" t="s">
        <v>102</v>
      </c>
      <c r="R197" s="92">
        <f t="shared" si="11"/>
        <v>4</v>
      </c>
      <c r="S197" s="91" t="s">
        <v>103</v>
      </c>
      <c r="T197" s="225"/>
      <c r="U197" s="226"/>
      <c r="V197" s="75" t="str">
        <f>IFERROR(ROUNDDOWN(ROUND(#REF!*#REF!,0)*#REF!,0)*2,"")</f>
        <v/>
      </c>
      <c r="W197" s="43" t="str">
        <f t="shared" si="12"/>
        <v>○</v>
      </c>
    </row>
    <row r="198" spans="1:23" ht="36.75" customHeight="1" thickBot="1">
      <c r="A198" s="76">
        <f t="shared" si="10"/>
        <v>188</v>
      </c>
      <c r="B198" s="207" t="str">
        <f>IF(基本情報入力シート!C227="","",基本情報入力シート!C227)</f>
        <v/>
      </c>
      <c r="C198" s="214" t="str">
        <f>IF(基本情報入力シート!M227="","",基本情報入力シート!M227)</f>
        <v/>
      </c>
      <c r="D198" s="207" t="str">
        <f>IF(基本情報入力シート!R227="","",基本情報入力シート!R227)</f>
        <v/>
      </c>
      <c r="E198" s="215" t="str">
        <f>IF(基本情報入力シート!W227="","",基本情報入力シート!W227)</f>
        <v/>
      </c>
      <c r="F198" s="143" t="str">
        <f>IF(基本情報入力シート!X227="","",基本情報入力シート!X227)</f>
        <v/>
      </c>
      <c r="G198" s="215" t="str">
        <f>IF(基本情報入力シート!Y227="","",基本情報入力シート!Y227)</f>
        <v/>
      </c>
      <c r="H198" s="85" t="s">
        <v>8</v>
      </c>
      <c r="I198" s="86">
        <v>6</v>
      </c>
      <c r="J198" s="87" t="s">
        <v>98</v>
      </c>
      <c r="K198" s="221">
        <v>2</v>
      </c>
      <c r="L198" s="88" t="s">
        <v>99</v>
      </c>
      <c r="M198" s="89">
        <v>6</v>
      </c>
      <c r="N198" s="90" t="s">
        <v>98</v>
      </c>
      <c r="O198" s="221">
        <v>5</v>
      </c>
      <c r="P198" s="87" t="s">
        <v>1906</v>
      </c>
      <c r="Q198" s="91" t="s">
        <v>102</v>
      </c>
      <c r="R198" s="92">
        <f t="shared" si="11"/>
        <v>4</v>
      </c>
      <c r="S198" s="91" t="s">
        <v>103</v>
      </c>
      <c r="T198" s="225"/>
      <c r="U198" s="226"/>
      <c r="V198" s="75" t="str">
        <f>IFERROR(ROUNDDOWN(ROUND(#REF!*#REF!,0)*#REF!,0)*2,"")</f>
        <v/>
      </c>
      <c r="W198" s="43" t="str">
        <f t="shared" si="12"/>
        <v>○</v>
      </c>
    </row>
    <row r="199" spans="1:23" ht="36.75" customHeight="1" thickBot="1">
      <c r="A199" s="76">
        <f t="shared" si="10"/>
        <v>189</v>
      </c>
      <c r="B199" s="207" t="str">
        <f>IF(基本情報入力シート!C228="","",基本情報入力シート!C228)</f>
        <v/>
      </c>
      <c r="C199" s="214" t="str">
        <f>IF(基本情報入力シート!M228="","",基本情報入力シート!M228)</f>
        <v/>
      </c>
      <c r="D199" s="207" t="str">
        <f>IF(基本情報入力シート!R228="","",基本情報入力シート!R228)</f>
        <v/>
      </c>
      <c r="E199" s="215" t="str">
        <f>IF(基本情報入力シート!W228="","",基本情報入力シート!W228)</f>
        <v/>
      </c>
      <c r="F199" s="143" t="str">
        <f>IF(基本情報入力シート!X228="","",基本情報入力シート!X228)</f>
        <v/>
      </c>
      <c r="G199" s="215" t="str">
        <f>IF(基本情報入力シート!Y228="","",基本情報入力シート!Y228)</f>
        <v/>
      </c>
      <c r="H199" s="85" t="s">
        <v>8</v>
      </c>
      <c r="I199" s="86">
        <v>6</v>
      </c>
      <c r="J199" s="87" t="s">
        <v>98</v>
      </c>
      <c r="K199" s="221">
        <v>2</v>
      </c>
      <c r="L199" s="88" t="s">
        <v>99</v>
      </c>
      <c r="M199" s="89">
        <v>6</v>
      </c>
      <c r="N199" s="90" t="s">
        <v>98</v>
      </c>
      <c r="O199" s="221">
        <v>5</v>
      </c>
      <c r="P199" s="87" t="s">
        <v>1907</v>
      </c>
      <c r="Q199" s="91" t="s">
        <v>102</v>
      </c>
      <c r="R199" s="92">
        <f t="shared" si="11"/>
        <v>4</v>
      </c>
      <c r="S199" s="91" t="s">
        <v>103</v>
      </c>
      <c r="T199" s="225"/>
      <c r="U199" s="226"/>
      <c r="V199" s="75" t="str">
        <f>IFERROR(ROUNDDOWN(ROUND(#REF!*#REF!,0)*#REF!,0)*2,"")</f>
        <v/>
      </c>
      <c r="W199" s="43" t="str">
        <f t="shared" si="12"/>
        <v>○</v>
      </c>
    </row>
    <row r="200" spans="1:23" ht="36.75" customHeight="1" thickBot="1">
      <c r="A200" s="76">
        <f t="shared" si="10"/>
        <v>190</v>
      </c>
      <c r="B200" s="207" t="str">
        <f>IF(基本情報入力シート!C229="","",基本情報入力シート!C229)</f>
        <v/>
      </c>
      <c r="C200" s="214" t="str">
        <f>IF(基本情報入力シート!M229="","",基本情報入力シート!M229)</f>
        <v/>
      </c>
      <c r="D200" s="207" t="str">
        <f>IF(基本情報入力シート!R229="","",基本情報入力シート!R229)</f>
        <v/>
      </c>
      <c r="E200" s="215" t="str">
        <f>IF(基本情報入力シート!W229="","",基本情報入力シート!W229)</f>
        <v/>
      </c>
      <c r="F200" s="143" t="str">
        <f>IF(基本情報入力シート!X229="","",基本情報入力シート!X229)</f>
        <v/>
      </c>
      <c r="G200" s="215" t="str">
        <f>IF(基本情報入力シート!Y229="","",基本情報入力シート!Y229)</f>
        <v/>
      </c>
      <c r="H200" s="85" t="s">
        <v>8</v>
      </c>
      <c r="I200" s="86">
        <v>6</v>
      </c>
      <c r="J200" s="87" t="s">
        <v>98</v>
      </c>
      <c r="K200" s="221">
        <v>2</v>
      </c>
      <c r="L200" s="88" t="s">
        <v>99</v>
      </c>
      <c r="M200" s="89">
        <v>6</v>
      </c>
      <c r="N200" s="90" t="s">
        <v>98</v>
      </c>
      <c r="O200" s="221">
        <v>5</v>
      </c>
      <c r="P200" s="87" t="s">
        <v>1908</v>
      </c>
      <c r="Q200" s="91" t="s">
        <v>102</v>
      </c>
      <c r="R200" s="92">
        <f t="shared" si="11"/>
        <v>4</v>
      </c>
      <c r="S200" s="91" t="s">
        <v>103</v>
      </c>
      <c r="T200" s="225"/>
      <c r="U200" s="226"/>
      <c r="V200" s="75" t="str">
        <f>IFERROR(ROUNDDOWN(ROUND(#REF!*#REF!,0)*#REF!,0)*2,"")</f>
        <v/>
      </c>
      <c r="W200" s="43" t="str">
        <f t="shared" si="12"/>
        <v>○</v>
      </c>
    </row>
    <row r="201" spans="1:23" ht="36.75" customHeight="1" thickBot="1">
      <c r="A201" s="76">
        <f t="shared" si="10"/>
        <v>191</v>
      </c>
      <c r="B201" s="207" t="str">
        <f>IF(基本情報入力シート!C230="","",基本情報入力シート!C230)</f>
        <v/>
      </c>
      <c r="C201" s="214" t="str">
        <f>IF(基本情報入力シート!M230="","",基本情報入力シート!M230)</f>
        <v/>
      </c>
      <c r="D201" s="207" t="str">
        <f>IF(基本情報入力シート!R230="","",基本情報入力シート!R230)</f>
        <v/>
      </c>
      <c r="E201" s="215" t="str">
        <f>IF(基本情報入力シート!W230="","",基本情報入力シート!W230)</f>
        <v/>
      </c>
      <c r="F201" s="143" t="str">
        <f>IF(基本情報入力シート!X230="","",基本情報入力シート!X230)</f>
        <v/>
      </c>
      <c r="G201" s="215" t="str">
        <f>IF(基本情報入力シート!Y230="","",基本情報入力シート!Y230)</f>
        <v/>
      </c>
      <c r="H201" s="85" t="s">
        <v>8</v>
      </c>
      <c r="I201" s="86">
        <v>6</v>
      </c>
      <c r="J201" s="87" t="s">
        <v>98</v>
      </c>
      <c r="K201" s="221">
        <v>2</v>
      </c>
      <c r="L201" s="88" t="s">
        <v>99</v>
      </c>
      <c r="M201" s="89">
        <v>6</v>
      </c>
      <c r="N201" s="90" t="s">
        <v>98</v>
      </c>
      <c r="O201" s="221">
        <v>5</v>
      </c>
      <c r="P201" s="87" t="s">
        <v>1909</v>
      </c>
      <c r="Q201" s="91" t="s">
        <v>102</v>
      </c>
      <c r="R201" s="92">
        <f t="shared" si="11"/>
        <v>4</v>
      </c>
      <c r="S201" s="91" t="s">
        <v>103</v>
      </c>
      <c r="T201" s="225"/>
      <c r="U201" s="226"/>
      <c r="V201" s="75" t="str">
        <f>IFERROR(ROUNDDOWN(ROUND(#REF!*#REF!,0)*#REF!,0)*2,"")</f>
        <v/>
      </c>
      <c r="W201" s="43" t="str">
        <f t="shared" si="12"/>
        <v>○</v>
      </c>
    </row>
    <row r="202" spans="1:23" ht="36.75" customHeight="1" thickBot="1">
      <c r="A202" s="76">
        <f t="shared" si="10"/>
        <v>192</v>
      </c>
      <c r="B202" s="207" t="str">
        <f>IF(基本情報入力シート!C231="","",基本情報入力シート!C231)</f>
        <v/>
      </c>
      <c r="C202" s="214" t="str">
        <f>IF(基本情報入力シート!M231="","",基本情報入力シート!M231)</f>
        <v/>
      </c>
      <c r="D202" s="207" t="str">
        <f>IF(基本情報入力シート!R231="","",基本情報入力シート!R231)</f>
        <v/>
      </c>
      <c r="E202" s="215" t="str">
        <f>IF(基本情報入力シート!W231="","",基本情報入力シート!W231)</f>
        <v/>
      </c>
      <c r="F202" s="143" t="str">
        <f>IF(基本情報入力シート!X231="","",基本情報入力シート!X231)</f>
        <v/>
      </c>
      <c r="G202" s="215" t="str">
        <f>IF(基本情報入力シート!Y231="","",基本情報入力シート!Y231)</f>
        <v/>
      </c>
      <c r="H202" s="85" t="s">
        <v>8</v>
      </c>
      <c r="I202" s="86">
        <v>6</v>
      </c>
      <c r="J202" s="87" t="s">
        <v>98</v>
      </c>
      <c r="K202" s="221">
        <v>2</v>
      </c>
      <c r="L202" s="88" t="s">
        <v>99</v>
      </c>
      <c r="M202" s="89">
        <v>6</v>
      </c>
      <c r="N202" s="90" t="s">
        <v>98</v>
      </c>
      <c r="O202" s="221">
        <v>5</v>
      </c>
      <c r="P202" s="87" t="s">
        <v>101</v>
      </c>
      <c r="Q202" s="91" t="s">
        <v>102</v>
      </c>
      <c r="R202" s="92">
        <f t="shared" si="11"/>
        <v>4</v>
      </c>
      <c r="S202" s="91" t="s">
        <v>103</v>
      </c>
      <c r="T202" s="225"/>
      <c r="U202" s="226"/>
      <c r="V202" s="75" t="str">
        <f>IFERROR(ROUNDDOWN(ROUND(#REF!*#REF!,0)*#REF!,0)*2,"")</f>
        <v/>
      </c>
      <c r="W202" s="43" t="str">
        <f t="shared" si="12"/>
        <v>○</v>
      </c>
    </row>
    <row r="203" spans="1:23" ht="36.75" customHeight="1" thickBot="1">
      <c r="A203" s="76">
        <f t="shared" si="10"/>
        <v>193</v>
      </c>
      <c r="B203" s="207" t="str">
        <f>IF(基本情報入力シート!C232="","",基本情報入力シート!C232)</f>
        <v/>
      </c>
      <c r="C203" s="214" t="str">
        <f>IF(基本情報入力シート!M232="","",基本情報入力シート!M232)</f>
        <v/>
      </c>
      <c r="D203" s="207" t="str">
        <f>IF(基本情報入力シート!R232="","",基本情報入力シート!R232)</f>
        <v/>
      </c>
      <c r="E203" s="215" t="str">
        <f>IF(基本情報入力シート!W232="","",基本情報入力シート!W232)</f>
        <v/>
      </c>
      <c r="F203" s="143" t="str">
        <f>IF(基本情報入力シート!X232="","",基本情報入力シート!X232)</f>
        <v/>
      </c>
      <c r="G203" s="215" t="str">
        <f>IF(基本情報入力シート!Y232="","",基本情報入力シート!Y232)</f>
        <v/>
      </c>
      <c r="H203" s="85" t="s">
        <v>8</v>
      </c>
      <c r="I203" s="86">
        <v>6</v>
      </c>
      <c r="J203" s="87" t="s">
        <v>98</v>
      </c>
      <c r="K203" s="221">
        <v>2</v>
      </c>
      <c r="L203" s="88" t="s">
        <v>99</v>
      </c>
      <c r="M203" s="89">
        <v>6</v>
      </c>
      <c r="N203" s="90" t="s">
        <v>98</v>
      </c>
      <c r="O203" s="221">
        <v>5</v>
      </c>
      <c r="P203" s="87" t="s">
        <v>1904</v>
      </c>
      <c r="Q203" s="91" t="s">
        <v>102</v>
      </c>
      <c r="R203" s="92">
        <f t="shared" si="11"/>
        <v>4</v>
      </c>
      <c r="S203" s="91" t="s">
        <v>103</v>
      </c>
      <c r="T203" s="225"/>
      <c r="U203" s="226"/>
      <c r="V203" s="75" t="str">
        <f>IFERROR(ROUNDDOWN(ROUND(#REF!*#REF!,0)*#REF!,0)*2,"")</f>
        <v/>
      </c>
      <c r="W203" s="43" t="str">
        <f t="shared" si="12"/>
        <v>○</v>
      </c>
    </row>
    <row r="204" spans="1:23" ht="36.75" customHeight="1" thickBot="1">
      <c r="A204" s="76">
        <f t="shared" si="10"/>
        <v>194</v>
      </c>
      <c r="B204" s="207" t="str">
        <f>IF(基本情報入力シート!C233="","",基本情報入力シート!C233)</f>
        <v/>
      </c>
      <c r="C204" s="214" t="str">
        <f>IF(基本情報入力シート!M233="","",基本情報入力シート!M233)</f>
        <v/>
      </c>
      <c r="D204" s="207" t="str">
        <f>IF(基本情報入力シート!R233="","",基本情報入力シート!R233)</f>
        <v/>
      </c>
      <c r="E204" s="215" t="str">
        <f>IF(基本情報入力シート!W233="","",基本情報入力シート!W233)</f>
        <v/>
      </c>
      <c r="F204" s="143" t="str">
        <f>IF(基本情報入力シート!X233="","",基本情報入力シート!X233)</f>
        <v/>
      </c>
      <c r="G204" s="215" t="str">
        <f>IF(基本情報入力シート!Y233="","",基本情報入力シート!Y233)</f>
        <v/>
      </c>
      <c r="H204" s="85" t="s">
        <v>8</v>
      </c>
      <c r="I204" s="86">
        <v>6</v>
      </c>
      <c r="J204" s="87" t="s">
        <v>98</v>
      </c>
      <c r="K204" s="221">
        <v>2</v>
      </c>
      <c r="L204" s="88" t="s">
        <v>99</v>
      </c>
      <c r="M204" s="89">
        <v>6</v>
      </c>
      <c r="N204" s="90" t="s">
        <v>98</v>
      </c>
      <c r="O204" s="221">
        <v>5</v>
      </c>
      <c r="P204" s="87" t="s">
        <v>1905</v>
      </c>
      <c r="Q204" s="91" t="s">
        <v>102</v>
      </c>
      <c r="R204" s="92">
        <f t="shared" si="11"/>
        <v>4</v>
      </c>
      <c r="S204" s="91" t="s">
        <v>103</v>
      </c>
      <c r="T204" s="225"/>
      <c r="U204" s="226"/>
      <c r="V204" s="75" t="str">
        <f>IFERROR(ROUNDDOWN(ROUND(#REF!*#REF!,0)*#REF!,0)*2,"")</f>
        <v/>
      </c>
      <c r="W204" s="43" t="str">
        <f t="shared" si="12"/>
        <v>○</v>
      </c>
    </row>
    <row r="205" spans="1:23" ht="36.75" customHeight="1" thickBot="1">
      <c r="A205" s="76">
        <f t="shared" ref="A205:A210" si="13">A204+1</f>
        <v>195</v>
      </c>
      <c r="B205" s="207" t="str">
        <f>IF(基本情報入力シート!C234="","",基本情報入力シート!C234)</f>
        <v/>
      </c>
      <c r="C205" s="214" t="str">
        <f>IF(基本情報入力シート!M234="","",基本情報入力シート!M234)</f>
        <v/>
      </c>
      <c r="D205" s="207" t="str">
        <f>IF(基本情報入力シート!R234="","",基本情報入力シート!R234)</f>
        <v/>
      </c>
      <c r="E205" s="215" t="str">
        <f>IF(基本情報入力シート!W234="","",基本情報入力シート!W234)</f>
        <v/>
      </c>
      <c r="F205" s="143" t="str">
        <f>IF(基本情報入力シート!X234="","",基本情報入力シート!X234)</f>
        <v/>
      </c>
      <c r="G205" s="215" t="str">
        <f>IF(基本情報入力シート!Y234="","",基本情報入力シート!Y234)</f>
        <v/>
      </c>
      <c r="H205" s="85" t="s">
        <v>8</v>
      </c>
      <c r="I205" s="86">
        <v>6</v>
      </c>
      <c r="J205" s="87" t="s">
        <v>98</v>
      </c>
      <c r="K205" s="221">
        <v>2</v>
      </c>
      <c r="L205" s="88" t="s">
        <v>99</v>
      </c>
      <c r="M205" s="89">
        <v>6</v>
      </c>
      <c r="N205" s="90" t="s">
        <v>98</v>
      </c>
      <c r="O205" s="221">
        <v>5</v>
      </c>
      <c r="P205" s="87" t="s">
        <v>1906</v>
      </c>
      <c r="Q205" s="91" t="s">
        <v>102</v>
      </c>
      <c r="R205" s="92">
        <f t="shared" si="11"/>
        <v>4</v>
      </c>
      <c r="S205" s="91" t="s">
        <v>103</v>
      </c>
      <c r="T205" s="225"/>
      <c r="U205" s="226"/>
      <c r="V205" s="75" t="str">
        <f>IFERROR(ROUNDDOWN(ROUND(#REF!*#REF!,0)*#REF!,0)*2,"")</f>
        <v/>
      </c>
      <c r="W205" s="43" t="str">
        <f t="shared" si="12"/>
        <v>○</v>
      </c>
    </row>
    <row r="206" spans="1:23" ht="36.75" customHeight="1" thickBot="1">
      <c r="A206" s="76">
        <f t="shared" si="13"/>
        <v>196</v>
      </c>
      <c r="B206" s="207" t="str">
        <f>IF(基本情報入力シート!C235="","",基本情報入力シート!C235)</f>
        <v/>
      </c>
      <c r="C206" s="214" t="str">
        <f>IF(基本情報入力シート!M235="","",基本情報入力シート!M235)</f>
        <v/>
      </c>
      <c r="D206" s="207" t="str">
        <f>IF(基本情報入力シート!R235="","",基本情報入力シート!R235)</f>
        <v/>
      </c>
      <c r="E206" s="215" t="str">
        <f>IF(基本情報入力シート!W235="","",基本情報入力シート!W235)</f>
        <v/>
      </c>
      <c r="F206" s="143" t="str">
        <f>IF(基本情報入力シート!X235="","",基本情報入力シート!X235)</f>
        <v/>
      </c>
      <c r="G206" s="215" t="str">
        <f>IF(基本情報入力シート!Y235="","",基本情報入力シート!Y235)</f>
        <v/>
      </c>
      <c r="H206" s="85" t="s">
        <v>8</v>
      </c>
      <c r="I206" s="86">
        <v>6</v>
      </c>
      <c r="J206" s="87" t="s">
        <v>98</v>
      </c>
      <c r="K206" s="221">
        <v>2</v>
      </c>
      <c r="L206" s="88" t="s">
        <v>99</v>
      </c>
      <c r="M206" s="89">
        <v>6</v>
      </c>
      <c r="N206" s="90" t="s">
        <v>98</v>
      </c>
      <c r="O206" s="221">
        <v>5</v>
      </c>
      <c r="P206" s="87" t="s">
        <v>1907</v>
      </c>
      <c r="Q206" s="91" t="s">
        <v>102</v>
      </c>
      <c r="R206" s="92">
        <f t="shared" si="11"/>
        <v>4</v>
      </c>
      <c r="S206" s="91" t="s">
        <v>103</v>
      </c>
      <c r="T206" s="225"/>
      <c r="U206" s="226"/>
      <c r="V206" s="75" t="str">
        <f>IFERROR(ROUNDDOWN(ROUND(#REF!*#REF!,0)*#REF!,0)*2,"")</f>
        <v/>
      </c>
      <c r="W206" s="43" t="str">
        <f t="shared" si="12"/>
        <v>○</v>
      </c>
    </row>
    <row r="207" spans="1:23" ht="36.75" customHeight="1" thickBot="1">
      <c r="A207" s="76">
        <f t="shared" si="13"/>
        <v>197</v>
      </c>
      <c r="B207" s="207" t="str">
        <f>IF(基本情報入力シート!C236="","",基本情報入力シート!C236)</f>
        <v/>
      </c>
      <c r="C207" s="214" t="str">
        <f>IF(基本情報入力シート!M236="","",基本情報入力シート!M236)</f>
        <v/>
      </c>
      <c r="D207" s="207" t="str">
        <f>IF(基本情報入力シート!R236="","",基本情報入力シート!R236)</f>
        <v/>
      </c>
      <c r="E207" s="215" t="str">
        <f>IF(基本情報入力シート!W236="","",基本情報入力シート!W236)</f>
        <v/>
      </c>
      <c r="F207" s="143" t="str">
        <f>IF(基本情報入力シート!X236="","",基本情報入力シート!X236)</f>
        <v/>
      </c>
      <c r="G207" s="215" t="str">
        <f>IF(基本情報入力シート!Y236="","",基本情報入力シート!Y236)</f>
        <v/>
      </c>
      <c r="H207" s="85" t="s">
        <v>8</v>
      </c>
      <c r="I207" s="86">
        <v>6</v>
      </c>
      <c r="J207" s="87" t="s">
        <v>98</v>
      </c>
      <c r="K207" s="221">
        <v>2</v>
      </c>
      <c r="L207" s="88" t="s">
        <v>99</v>
      </c>
      <c r="M207" s="89">
        <v>6</v>
      </c>
      <c r="N207" s="90" t="s">
        <v>98</v>
      </c>
      <c r="O207" s="221">
        <v>5</v>
      </c>
      <c r="P207" s="87" t="s">
        <v>1908</v>
      </c>
      <c r="Q207" s="91" t="s">
        <v>102</v>
      </c>
      <c r="R207" s="92">
        <f t="shared" si="11"/>
        <v>4</v>
      </c>
      <c r="S207" s="91" t="s">
        <v>103</v>
      </c>
      <c r="T207" s="225"/>
      <c r="U207" s="226"/>
      <c r="V207" s="75" t="str">
        <f>IFERROR(ROUNDDOWN(ROUND(#REF!*#REF!,0)*#REF!,0)*2,"")</f>
        <v/>
      </c>
      <c r="W207" s="43" t="str">
        <f t="shared" si="12"/>
        <v>○</v>
      </c>
    </row>
    <row r="208" spans="1:23" ht="36.75" customHeight="1" thickBot="1">
      <c r="A208" s="76">
        <f t="shared" si="13"/>
        <v>198</v>
      </c>
      <c r="B208" s="207" t="str">
        <f>IF(基本情報入力シート!C237="","",基本情報入力シート!C237)</f>
        <v/>
      </c>
      <c r="C208" s="214" t="str">
        <f>IF(基本情報入力シート!M237="","",基本情報入力シート!M237)</f>
        <v/>
      </c>
      <c r="D208" s="207" t="str">
        <f>IF(基本情報入力シート!R237="","",基本情報入力シート!R237)</f>
        <v/>
      </c>
      <c r="E208" s="215" t="str">
        <f>IF(基本情報入力シート!W237="","",基本情報入力シート!W237)</f>
        <v/>
      </c>
      <c r="F208" s="143" t="str">
        <f>IF(基本情報入力シート!X237="","",基本情報入力シート!X237)</f>
        <v/>
      </c>
      <c r="G208" s="215" t="str">
        <f>IF(基本情報入力シート!Y237="","",基本情報入力シート!Y237)</f>
        <v/>
      </c>
      <c r="H208" s="85" t="s">
        <v>8</v>
      </c>
      <c r="I208" s="86">
        <v>6</v>
      </c>
      <c r="J208" s="87" t="s">
        <v>98</v>
      </c>
      <c r="K208" s="221">
        <v>2</v>
      </c>
      <c r="L208" s="88" t="s">
        <v>99</v>
      </c>
      <c r="M208" s="89">
        <v>6</v>
      </c>
      <c r="N208" s="90" t="s">
        <v>98</v>
      </c>
      <c r="O208" s="221">
        <v>5</v>
      </c>
      <c r="P208" s="87" t="s">
        <v>1909</v>
      </c>
      <c r="Q208" s="91" t="s">
        <v>102</v>
      </c>
      <c r="R208" s="92">
        <f t="shared" si="11"/>
        <v>4</v>
      </c>
      <c r="S208" s="91" t="s">
        <v>103</v>
      </c>
      <c r="T208" s="225"/>
      <c r="U208" s="226"/>
      <c r="V208" s="75" t="str">
        <f>IFERROR(ROUNDDOWN(ROUND(#REF!*#REF!,0)*#REF!,0)*2,"")</f>
        <v/>
      </c>
      <c r="W208" s="43" t="str">
        <f t="shared" si="12"/>
        <v>○</v>
      </c>
    </row>
    <row r="209" spans="1:23" ht="36.75" customHeight="1" thickBot="1">
      <c r="A209" s="76">
        <f t="shared" si="13"/>
        <v>199</v>
      </c>
      <c r="B209" s="207" t="str">
        <f>IF(基本情報入力シート!C238="","",基本情報入力シート!C238)</f>
        <v/>
      </c>
      <c r="C209" s="214" t="str">
        <f>IF(基本情報入力シート!M238="","",基本情報入力シート!M238)</f>
        <v/>
      </c>
      <c r="D209" s="207" t="str">
        <f>IF(基本情報入力シート!R238="","",基本情報入力シート!R238)</f>
        <v/>
      </c>
      <c r="E209" s="215" t="str">
        <f>IF(基本情報入力シート!W238="","",基本情報入力シート!W238)</f>
        <v/>
      </c>
      <c r="F209" s="143" t="str">
        <f>IF(基本情報入力シート!X238="","",基本情報入力シート!X238)</f>
        <v/>
      </c>
      <c r="G209" s="215" t="str">
        <f>IF(基本情報入力シート!Y238="","",基本情報入力シート!Y238)</f>
        <v/>
      </c>
      <c r="H209" s="85" t="s">
        <v>8</v>
      </c>
      <c r="I209" s="86">
        <v>6</v>
      </c>
      <c r="J209" s="87" t="s">
        <v>98</v>
      </c>
      <c r="K209" s="221">
        <v>2</v>
      </c>
      <c r="L209" s="88" t="s">
        <v>99</v>
      </c>
      <c r="M209" s="89">
        <v>6</v>
      </c>
      <c r="N209" s="90" t="s">
        <v>98</v>
      </c>
      <c r="O209" s="221">
        <v>5</v>
      </c>
      <c r="P209" s="87" t="s">
        <v>101</v>
      </c>
      <c r="Q209" s="91" t="s">
        <v>102</v>
      </c>
      <c r="R209" s="92">
        <f t="shared" ref="R209:R210" si="14">IF(O209="","",O209-K209+1)</f>
        <v>4</v>
      </c>
      <c r="S209" s="91" t="s">
        <v>103</v>
      </c>
      <c r="T209" s="225"/>
      <c r="U209" s="226"/>
      <c r="V209" s="75" t="str">
        <f>IFERROR(ROUNDDOWN(ROUND(#REF!*#REF!,0)*#REF!,0)*2,"")</f>
        <v/>
      </c>
      <c r="W209" s="43" t="str">
        <f t="shared" ref="W209:W210" si="15">IF(T209&lt;U209,"×","○")</f>
        <v>○</v>
      </c>
    </row>
    <row r="210" spans="1:23" ht="36.75" customHeight="1" thickBot="1">
      <c r="A210" s="77">
        <f t="shared" si="13"/>
        <v>200</v>
      </c>
      <c r="B210" s="216" t="str">
        <f>IF(基本情報入力シート!C239="","",基本情報入力シート!C239)</f>
        <v/>
      </c>
      <c r="C210" s="217" t="str">
        <f>IF(基本情報入力シート!M239="","",基本情報入力シート!M239)</f>
        <v/>
      </c>
      <c r="D210" s="216" t="str">
        <f>IF(基本情報入力シート!R239="","",基本情報入力シート!R239)</f>
        <v/>
      </c>
      <c r="E210" s="152" t="str">
        <f>IF(基本情報入力シート!W239="","",基本情報入力シート!W239)</f>
        <v/>
      </c>
      <c r="F210" s="152" t="str">
        <f>IF(基本情報入力シート!X239="","",基本情報入力シート!X239)</f>
        <v/>
      </c>
      <c r="G210" s="152" t="str">
        <f>IF(基本情報入力シート!Y239="","",基本情報入力シート!Y239)</f>
        <v/>
      </c>
      <c r="H210" s="132" t="s">
        <v>8</v>
      </c>
      <c r="I210" s="133">
        <v>6</v>
      </c>
      <c r="J210" s="134" t="s">
        <v>98</v>
      </c>
      <c r="K210" s="222">
        <v>2</v>
      </c>
      <c r="L210" s="135" t="s">
        <v>99</v>
      </c>
      <c r="M210" s="136">
        <v>6</v>
      </c>
      <c r="N210" s="137" t="s">
        <v>98</v>
      </c>
      <c r="O210" s="222">
        <v>5</v>
      </c>
      <c r="P210" s="134" t="s">
        <v>1904</v>
      </c>
      <c r="Q210" s="138" t="s">
        <v>102</v>
      </c>
      <c r="R210" s="139">
        <f t="shared" si="14"/>
        <v>4</v>
      </c>
      <c r="S210" s="138" t="s">
        <v>103</v>
      </c>
      <c r="T210" s="227"/>
      <c r="U210" s="228"/>
      <c r="V210" s="75" t="str">
        <f>IFERROR(ROUNDDOWN(ROUND(#REF!*#REF!,0)*#REF!,0)*2,"")</f>
        <v/>
      </c>
      <c r="W210" s="43" t="str">
        <f t="shared" si="15"/>
        <v>○</v>
      </c>
    </row>
  </sheetData>
  <sheetProtection algorithmName="SHA-512" hashValue="4V9pARAZJeeQSWDVsFE/qXq9beUeQRPvEGAvbLdXWT/Cl4kNzHK3BjhbrDIC1rDy6VCikZ3gAFeJuHoJcYOqzg==" saltValue="KEalfovbFE1TCjfaAc11h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conditionalFormatting sqref="W11:W210">
    <cfRule type="containsText" dxfId="14" priority="3" operator="containsText" text="×">
      <formula>NOT(ISERROR(SEARCH("×",W11)))</formula>
    </cfRule>
  </conditionalFormatting>
  <conditionalFormatting sqref="W9">
    <cfRule type="expression" dxfId="13" priority="1">
      <formula>$W$9="×"</formula>
    </cfRule>
    <cfRule type="containsText" dxfId="12" priority="2" operator="containsText" text="未入力項目あり">
      <formula>NOT(ISERROR(SEARCH("未入力項目あり",W9)))</formula>
    </cfRule>
  </conditionalFormatting>
  <dataValidations count="1">
    <dataValidation imeMode="halfAlpha" allowBlank="1" showInputMessage="1" showErrorMessage="1" sqref="K11:K210 O11:O210 I11:I210 M11:M210 B11:C210 F11:F210" xr:uid="{FB309674-8974-4822-AEAD-3933DCAC9B90}"/>
  </dataValidations>
  <pageMargins left="0.70866141732283472" right="0.70866141732283472" top="0.74803149606299213" bottom="0.74803149606299213" header="0.31496062992125984" footer="0.31496062992125984"/>
  <pageSetup paperSize="9" scale="42" orientation="portrait" r:id="rId1"/>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3" sqref="A33"/>
    </sheetView>
  </sheetViews>
  <sheetFormatPr defaultColWidth="8.875" defaultRowHeight="13.5"/>
  <cols>
    <col min="1" max="1" width="41.25" customWidth="1"/>
    <col min="5" max="5" width="9" style="146"/>
    <col min="6" max="6" width="10" style="146" customWidth="1"/>
  </cols>
  <sheetData>
    <row r="1" spans="1:8" ht="22.5" customHeight="1" thickBot="1">
      <c r="A1" s="144" t="s">
        <v>118</v>
      </c>
      <c r="C1" s="111" t="s">
        <v>117</v>
      </c>
      <c r="E1" s="111" t="s">
        <v>1840</v>
      </c>
    </row>
    <row r="2" spans="1:8" ht="39.75" customHeight="1" thickBot="1">
      <c r="A2" s="145" t="s">
        <v>6</v>
      </c>
      <c r="C2" s="112" t="s">
        <v>36</v>
      </c>
      <c r="E2" s="112" t="s">
        <v>36</v>
      </c>
      <c r="F2" s="147" t="s">
        <v>123</v>
      </c>
      <c r="H2" s="157" t="s">
        <v>1849</v>
      </c>
    </row>
    <row r="3" spans="1:8">
      <c r="A3" s="190" t="s">
        <v>1871</v>
      </c>
      <c r="C3" s="113" t="s">
        <v>51</v>
      </c>
      <c r="E3" s="148" t="s">
        <v>51</v>
      </c>
      <c r="F3" s="149" t="s">
        <v>124</v>
      </c>
      <c r="H3" s="158" t="s">
        <v>1850</v>
      </c>
    </row>
    <row r="4" spans="1:8" ht="14.25" thickBot="1">
      <c r="A4" s="191" t="s">
        <v>1872</v>
      </c>
      <c r="C4" s="114" t="s">
        <v>52</v>
      </c>
      <c r="E4" s="114" t="s">
        <v>51</v>
      </c>
      <c r="F4" s="150" t="s">
        <v>125</v>
      </c>
      <c r="H4" s="159"/>
    </row>
    <row r="5" spans="1:8">
      <c r="A5" s="191" t="s">
        <v>1874</v>
      </c>
      <c r="C5" s="114" t="s">
        <v>53</v>
      </c>
      <c r="E5" s="114" t="s">
        <v>51</v>
      </c>
      <c r="F5" s="150" t="s">
        <v>126</v>
      </c>
    </row>
    <row r="6" spans="1:8">
      <c r="A6" s="191" t="s">
        <v>1875</v>
      </c>
      <c r="C6" s="114" t="s">
        <v>54</v>
      </c>
      <c r="E6" s="114" t="s">
        <v>51</v>
      </c>
      <c r="F6" s="150" t="s">
        <v>127</v>
      </c>
    </row>
    <row r="7" spans="1:8">
      <c r="A7" s="191" t="s">
        <v>1873</v>
      </c>
      <c r="C7" s="114" t="s">
        <v>55</v>
      </c>
      <c r="E7" s="114" t="s">
        <v>51</v>
      </c>
      <c r="F7" s="150" t="s">
        <v>128</v>
      </c>
    </row>
    <row r="8" spans="1:8">
      <c r="A8" s="191" t="s">
        <v>1879</v>
      </c>
      <c r="C8" s="114" t="s">
        <v>56</v>
      </c>
      <c r="E8" s="114" t="s">
        <v>51</v>
      </c>
      <c r="F8" s="150" t="s">
        <v>129</v>
      </c>
    </row>
    <row r="9" spans="1:8">
      <c r="A9" s="191" t="s">
        <v>1876</v>
      </c>
      <c r="C9" s="114" t="s">
        <v>57</v>
      </c>
      <c r="E9" s="114" t="s">
        <v>51</v>
      </c>
      <c r="F9" s="150" t="s">
        <v>130</v>
      </c>
    </row>
    <row r="10" spans="1:8">
      <c r="A10" s="191" t="s">
        <v>1878</v>
      </c>
      <c r="C10" s="114" t="s">
        <v>58</v>
      </c>
      <c r="E10" s="114" t="s">
        <v>51</v>
      </c>
      <c r="F10" s="150" t="s">
        <v>131</v>
      </c>
    </row>
    <row r="11" spans="1:8">
      <c r="A11" s="191" t="s">
        <v>1877</v>
      </c>
      <c r="C11" s="114" t="s">
        <v>59</v>
      </c>
      <c r="E11" s="114" t="s">
        <v>51</v>
      </c>
      <c r="F11" s="150" t="s">
        <v>132</v>
      </c>
    </row>
    <row r="12" spans="1:8">
      <c r="A12" s="191" t="s">
        <v>1916</v>
      </c>
      <c r="C12" s="114" t="s">
        <v>60</v>
      </c>
      <c r="E12" s="114" t="s">
        <v>51</v>
      </c>
      <c r="F12" s="150" t="s">
        <v>133</v>
      </c>
    </row>
    <row r="13" spans="1:8">
      <c r="A13" s="191" t="s">
        <v>1917</v>
      </c>
      <c r="C13" s="114" t="s">
        <v>61</v>
      </c>
      <c r="E13" s="114" t="s">
        <v>51</v>
      </c>
      <c r="F13" s="150" t="s">
        <v>134</v>
      </c>
    </row>
    <row r="14" spans="1:8">
      <c r="A14" s="191" t="s">
        <v>1918</v>
      </c>
      <c r="C14" s="114" t="s">
        <v>62</v>
      </c>
      <c r="E14" s="114" t="s">
        <v>51</v>
      </c>
      <c r="F14" s="150" t="s">
        <v>135</v>
      </c>
    </row>
    <row r="15" spans="1:8">
      <c r="A15" s="191" t="s">
        <v>1880</v>
      </c>
      <c r="C15" s="114" t="s">
        <v>1841</v>
      </c>
      <c r="E15" s="114" t="s">
        <v>51</v>
      </c>
      <c r="F15" s="150" t="s">
        <v>136</v>
      </c>
    </row>
    <row r="16" spans="1:8">
      <c r="A16" s="191" t="s">
        <v>1881</v>
      </c>
      <c r="C16" s="114" t="s">
        <v>64</v>
      </c>
      <c r="E16" s="114" t="s">
        <v>51</v>
      </c>
      <c r="F16" s="150" t="s">
        <v>137</v>
      </c>
    </row>
    <row r="17" spans="1:6">
      <c r="A17" s="191" t="s">
        <v>1882</v>
      </c>
      <c r="C17" s="114" t="s">
        <v>65</v>
      </c>
      <c r="E17" s="114" t="s">
        <v>51</v>
      </c>
      <c r="F17" s="150" t="s">
        <v>138</v>
      </c>
    </row>
    <row r="18" spans="1:6">
      <c r="A18" s="191" t="s">
        <v>1919</v>
      </c>
      <c r="C18" s="114" t="s">
        <v>66</v>
      </c>
      <c r="E18" s="114" t="s">
        <v>51</v>
      </c>
      <c r="F18" s="150" t="s">
        <v>139</v>
      </c>
    </row>
    <row r="19" spans="1:6">
      <c r="A19" s="191" t="s">
        <v>1883</v>
      </c>
      <c r="C19" s="114" t="s">
        <v>67</v>
      </c>
      <c r="E19" s="114" t="s">
        <v>51</v>
      </c>
      <c r="F19" s="150" t="s">
        <v>140</v>
      </c>
    </row>
    <row r="20" spans="1:6">
      <c r="A20" s="191" t="s">
        <v>1884</v>
      </c>
      <c r="C20" s="114" t="s">
        <v>68</v>
      </c>
      <c r="E20" s="114" t="s">
        <v>51</v>
      </c>
      <c r="F20" s="150" t="s">
        <v>141</v>
      </c>
    </row>
    <row r="21" spans="1:6" ht="14.25" thickBot="1">
      <c r="A21" s="192" t="s">
        <v>1885</v>
      </c>
      <c r="C21" s="114" t="s">
        <v>69</v>
      </c>
      <c r="E21" s="114" t="s">
        <v>51</v>
      </c>
      <c r="F21" s="150" t="s">
        <v>142</v>
      </c>
    </row>
    <row r="22" spans="1:6">
      <c r="A22" t="s">
        <v>1911</v>
      </c>
      <c r="C22" s="114" t="s">
        <v>70</v>
      </c>
      <c r="E22" s="114" t="s">
        <v>51</v>
      </c>
      <c r="F22" s="150" t="s">
        <v>143</v>
      </c>
    </row>
    <row r="23" spans="1:6">
      <c r="A23" t="s">
        <v>1912</v>
      </c>
      <c r="C23" s="114" t="s">
        <v>71</v>
      </c>
      <c r="E23" s="114" t="s">
        <v>51</v>
      </c>
      <c r="F23" s="150" t="s">
        <v>144</v>
      </c>
    </row>
    <row r="24" spans="1:6">
      <c r="A24" t="s">
        <v>1913</v>
      </c>
      <c r="C24" s="114" t="s">
        <v>72</v>
      </c>
      <c r="E24" s="114" t="s">
        <v>51</v>
      </c>
      <c r="F24" s="150" t="s">
        <v>145</v>
      </c>
    </row>
    <row r="25" spans="1:6">
      <c r="A25" t="s">
        <v>1915</v>
      </c>
      <c r="C25" s="114" t="s">
        <v>73</v>
      </c>
      <c r="E25" s="114" t="s">
        <v>51</v>
      </c>
      <c r="F25" s="150" t="s">
        <v>146</v>
      </c>
    </row>
    <row r="26" spans="1:6">
      <c r="A26" t="s">
        <v>1914</v>
      </c>
      <c r="C26" s="114" t="s">
        <v>74</v>
      </c>
      <c r="E26" s="114" t="s">
        <v>51</v>
      </c>
      <c r="F26" s="150" t="s">
        <v>147</v>
      </c>
    </row>
    <row r="27" spans="1:6">
      <c r="A27" t="s">
        <v>1920</v>
      </c>
      <c r="C27" s="114" t="s">
        <v>75</v>
      </c>
      <c r="E27" s="114" t="s">
        <v>51</v>
      </c>
      <c r="F27" s="150" t="s">
        <v>148</v>
      </c>
    </row>
    <row r="28" spans="1:6">
      <c r="A28" t="s">
        <v>1921</v>
      </c>
      <c r="C28" s="114" t="s">
        <v>76</v>
      </c>
      <c r="E28" s="114" t="s">
        <v>51</v>
      </c>
      <c r="F28" s="150" t="s">
        <v>149</v>
      </c>
    </row>
    <row r="29" spans="1:6">
      <c r="C29" s="114" t="s">
        <v>77</v>
      </c>
      <c r="E29" s="114" t="s">
        <v>51</v>
      </c>
      <c r="F29" s="150" t="s">
        <v>150</v>
      </c>
    </row>
    <row r="30" spans="1:6">
      <c r="C30" s="114" t="s">
        <v>78</v>
      </c>
      <c r="E30" s="114" t="s">
        <v>51</v>
      </c>
      <c r="F30" s="150" t="s">
        <v>151</v>
      </c>
    </row>
    <row r="31" spans="1:6">
      <c r="C31" s="114" t="s">
        <v>79</v>
      </c>
      <c r="E31" s="114" t="s">
        <v>51</v>
      </c>
      <c r="F31" s="150" t="s">
        <v>152</v>
      </c>
    </row>
    <row r="32" spans="1:6">
      <c r="C32" s="114" t="s">
        <v>80</v>
      </c>
      <c r="E32" s="114" t="s">
        <v>51</v>
      </c>
      <c r="F32" s="150" t="s">
        <v>153</v>
      </c>
    </row>
    <row r="33" spans="3:6">
      <c r="C33" s="114" t="s">
        <v>81</v>
      </c>
      <c r="E33" s="114" t="s">
        <v>51</v>
      </c>
      <c r="F33" s="150" t="s">
        <v>154</v>
      </c>
    </row>
    <row r="34" spans="3:6">
      <c r="C34" s="114" t="s">
        <v>82</v>
      </c>
      <c r="E34" s="114" t="s">
        <v>51</v>
      </c>
      <c r="F34" s="150" t="s">
        <v>155</v>
      </c>
    </row>
    <row r="35" spans="3:6">
      <c r="C35" s="114" t="s">
        <v>83</v>
      </c>
      <c r="E35" s="114" t="s">
        <v>51</v>
      </c>
      <c r="F35" s="150" t="s">
        <v>156</v>
      </c>
    </row>
    <row r="36" spans="3:6">
      <c r="C36" s="114" t="s">
        <v>84</v>
      </c>
      <c r="E36" s="114" t="s">
        <v>51</v>
      </c>
      <c r="F36" s="150" t="s">
        <v>157</v>
      </c>
    </row>
    <row r="37" spans="3:6">
      <c r="C37" s="114" t="s">
        <v>85</v>
      </c>
      <c r="E37" s="114" t="s">
        <v>51</v>
      </c>
      <c r="F37" s="150" t="s">
        <v>158</v>
      </c>
    </row>
    <row r="38" spans="3:6">
      <c r="C38" s="114" t="s">
        <v>86</v>
      </c>
      <c r="E38" s="114" t="s">
        <v>51</v>
      </c>
      <c r="F38" s="150" t="s">
        <v>159</v>
      </c>
    </row>
    <row r="39" spans="3:6">
      <c r="C39" s="114" t="s">
        <v>87</v>
      </c>
      <c r="E39" s="114" t="s">
        <v>51</v>
      </c>
      <c r="F39" s="150" t="s">
        <v>160</v>
      </c>
    </row>
    <row r="40" spans="3:6">
      <c r="C40" s="114" t="s">
        <v>88</v>
      </c>
      <c r="E40" s="114" t="s">
        <v>51</v>
      </c>
      <c r="F40" s="150" t="s">
        <v>161</v>
      </c>
    </row>
    <row r="41" spans="3:6">
      <c r="C41" s="114" t="s">
        <v>89</v>
      </c>
      <c r="E41" s="114" t="s">
        <v>51</v>
      </c>
      <c r="F41" s="150" t="s">
        <v>162</v>
      </c>
    </row>
    <row r="42" spans="3:6">
      <c r="C42" s="114" t="s">
        <v>90</v>
      </c>
      <c r="E42" s="114" t="s">
        <v>51</v>
      </c>
      <c r="F42" s="150" t="s">
        <v>163</v>
      </c>
    </row>
    <row r="43" spans="3:6">
      <c r="C43" s="114" t="s">
        <v>91</v>
      </c>
      <c r="E43" s="114" t="s">
        <v>51</v>
      </c>
      <c r="F43" s="150" t="s">
        <v>164</v>
      </c>
    </row>
    <row r="44" spans="3:6">
      <c r="C44" s="114" t="s">
        <v>92</v>
      </c>
      <c r="E44" s="114" t="s">
        <v>51</v>
      </c>
      <c r="F44" s="150" t="s">
        <v>165</v>
      </c>
    </row>
    <row r="45" spans="3:6">
      <c r="C45" s="114" t="s">
        <v>93</v>
      </c>
      <c r="E45" s="114" t="s">
        <v>51</v>
      </c>
      <c r="F45" s="150" t="s">
        <v>166</v>
      </c>
    </row>
    <row r="46" spans="3:6">
      <c r="C46" s="114" t="s">
        <v>94</v>
      </c>
      <c r="E46" s="114" t="s">
        <v>51</v>
      </c>
      <c r="F46" s="150" t="s">
        <v>167</v>
      </c>
    </row>
    <row r="47" spans="3:6">
      <c r="C47" s="114" t="s">
        <v>95</v>
      </c>
      <c r="E47" s="114" t="s">
        <v>51</v>
      </c>
      <c r="F47" s="150" t="s">
        <v>168</v>
      </c>
    </row>
    <row r="48" spans="3:6">
      <c r="C48" s="114" t="s">
        <v>96</v>
      </c>
      <c r="E48" s="114" t="s">
        <v>51</v>
      </c>
      <c r="F48" s="150" t="s">
        <v>169</v>
      </c>
    </row>
    <row r="49" spans="3:6" ht="14.25" thickBot="1">
      <c r="C49" s="115" t="s">
        <v>97</v>
      </c>
      <c r="E49" s="114" t="s">
        <v>51</v>
      </c>
      <c r="F49" s="150" t="s">
        <v>170</v>
      </c>
    </row>
    <row r="50" spans="3:6">
      <c r="E50" s="114" t="s">
        <v>51</v>
      </c>
      <c r="F50" s="150" t="s">
        <v>171</v>
      </c>
    </row>
    <row r="51" spans="3:6">
      <c r="E51" s="114" t="s">
        <v>51</v>
      </c>
      <c r="F51" s="150" t="s">
        <v>172</v>
      </c>
    </row>
    <row r="52" spans="3:6">
      <c r="E52" s="114" t="s">
        <v>51</v>
      </c>
      <c r="F52" s="150" t="s">
        <v>173</v>
      </c>
    </row>
    <row r="53" spans="3:6">
      <c r="E53" s="114" t="s">
        <v>51</v>
      </c>
      <c r="F53" s="150" t="s">
        <v>174</v>
      </c>
    </row>
    <row r="54" spans="3:6">
      <c r="E54" s="114" t="s">
        <v>51</v>
      </c>
      <c r="F54" s="150" t="s">
        <v>175</v>
      </c>
    </row>
    <row r="55" spans="3:6">
      <c r="E55" s="114" t="s">
        <v>51</v>
      </c>
      <c r="F55" s="150" t="s">
        <v>176</v>
      </c>
    </row>
    <row r="56" spans="3:6">
      <c r="E56" s="114" t="s">
        <v>51</v>
      </c>
      <c r="F56" s="150" t="s">
        <v>177</v>
      </c>
    </row>
    <row r="57" spans="3:6">
      <c r="E57" s="114" t="s">
        <v>51</v>
      </c>
      <c r="F57" s="150" t="s">
        <v>178</v>
      </c>
    </row>
    <row r="58" spans="3:6">
      <c r="E58" s="114" t="s">
        <v>51</v>
      </c>
      <c r="F58" s="150" t="s">
        <v>179</v>
      </c>
    </row>
    <row r="59" spans="3:6">
      <c r="E59" s="114" t="s">
        <v>51</v>
      </c>
      <c r="F59" s="150" t="s">
        <v>180</v>
      </c>
    </row>
    <row r="60" spans="3:6">
      <c r="E60" s="114" t="s">
        <v>51</v>
      </c>
      <c r="F60" s="150" t="s">
        <v>181</v>
      </c>
    </row>
    <row r="61" spans="3:6">
      <c r="E61" s="114" t="s">
        <v>51</v>
      </c>
      <c r="F61" s="150" t="s">
        <v>182</v>
      </c>
    </row>
    <row r="62" spans="3:6">
      <c r="E62" s="114" t="s">
        <v>51</v>
      </c>
      <c r="F62" s="150" t="s">
        <v>183</v>
      </c>
    </row>
    <row r="63" spans="3:6">
      <c r="E63" s="114" t="s">
        <v>51</v>
      </c>
      <c r="F63" s="150" t="s">
        <v>184</v>
      </c>
    </row>
    <row r="64" spans="3:6">
      <c r="E64" s="114" t="s">
        <v>51</v>
      </c>
      <c r="F64" s="150" t="s">
        <v>185</v>
      </c>
    </row>
    <row r="65" spans="5:6">
      <c r="E65" s="114" t="s">
        <v>51</v>
      </c>
      <c r="F65" s="150" t="s">
        <v>186</v>
      </c>
    </row>
    <row r="66" spans="5:6">
      <c r="E66" s="114" t="s">
        <v>51</v>
      </c>
      <c r="F66" s="150" t="s">
        <v>187</v>
      </c>
    </row>
    <row r="67" spans="5:6">
      <c r="E67" s="114" t="s">
        <v>51</v>
      </c>
      <c r="F67" s="150" t="s">
        <v>188</v>
      </c>
    </row>
    <row r="68" spans="5:6">
      <c r="E68" s="114" t="s">
        <v>51</v>
      </c>
      <c r="F68" s="150" t="s">
        <v>189</v>
      </c>
    </row>
    <row r="69" spans="5:6">
      <c r="E69" s="114" t="s">
        <v>51</v>
      </c>
      <c r="F69" s="150" t="s">
        <v>190</v>
      </c>
    </row>
    <row r="70" spans="5:6">
      <c r="E70" s="114" t="s">
        <v>51</v>
      </c>
      <c r="F70" s="150" t="s">
        <v>191</v>
      </c>
    </row>
    <row r="71" spans="5:6">
      <c r="E71" s="114" t="s">
        <v>51</v>
      </c>
      <c r="F71" s="150" t="s">
        <v>192</v>
      </c>
    </row>
    <row r="72" spans="5:6">
      <c r="E72" s="114" t="s">
        <v>51</v>
      </c>
      <c r="F72" s="150" t="s">
        <v>193</v>
      </c>
    </row>
    <row r="73" spans="5:6">
      <c r="E73" s="114" t="s">
        <v>51</v>
      </c>
      <c r="F73" s="150" t="s">
        <v>194</v>
      </c>
    </row>
    <row r="74" spans="5:6">
      <c r="E74" s="114" t="s">
        <v>51</v>
      </c>
      <c r="F74" s="150" t="s">
        <v>195</v>
      </c>
    </row>
    <row r="75" spans="5:6">
      <c r="E75" s="114" t="s">
        <v>51</v>
      </c>
      <c r="F75" s="150" t="s">
        <v>196</v>
      </c>
    </row>
    <row r="76" spans="5:6">
      <c r="E76" s="114" t="s">
        <v>51</v>
      </c>
      <c r="F76" s="150" t="s">
        <v>197</v>
      </c>
    </row>
    <row r="77" spans="5:6">
      <c r="E77" s="114" t="s">
        <v>51</v>
      </c>
      <c r="F77" s="150" t="s">
        <v>198</v>
      </c>
    </row>
    <row r="78" spans="5:6">
      <c r="E78" s="114" t="s">
        <v>51</v>
      </c>
      <c r="F78" s="150" t="s">
        <v>199</v>
      </c>
    </row>
    <row r="79" spans="5:6">
      <c r="E79" s="114" t="s">
        <v>51</v>
      </c>
      <c r="F79" s="150" t="s">
        <v>200</v>
      </c>
    </row>
    <row r="80" spans="5:6">
      <c r="E80" s="114" t="s">
        <v>51</v>
      </c>
      <c r="F80" s="150" t="s">
        <v>201</v>
      </c>
    </row>
    <row r="81" spans="5:6">
      <c r="E81" s="114" t="s">
        <v>51</v>
      </c>
      <c r="F81" s="150" t="s">
        <v>202</v>
      </c>
    </row>
    <row r="82" spans="5:6">
      <c r="E82" s="114" t="s">
        <v>51</v>
      </c>
      <c r="F82" s="150" t="s">
        <v>203</v>
      </c>
    </row>
    <row r="83" spans="5:6">
      <c r="E83" s="114" t="s">
        <v>51</v>
      </c>
      <c r="F83" s="150" t="s">
        <v>204</v>
      </c>
    </row>
    <row r="84" spans="5:6">
      <c r="E84" s="114" t="s">
        <v>51</v>
      </c>
      <c r="F84" s="150" t="s">
        <v>205</v>
      </c>
    </row>
    <row r="85" spans="5:6">
      <c r="E85" s="114" t="s">
        <v>51</v>
      </c>
      <c r="F85" s="150" t="s">
        <v>206</v>
      </c>
    </row>
    <row r="86" spans="5:6">
      <c r="E86" s="114" t="s">
        <v>51</v>
      </c>
      <c r="F86" s="150" t="s">
        <v>207</v>
      </c>
    </row>
    <row r="87" spans="5:6">
      <c r="E87" s="114" t="s">
        <v>51</v>
      </c>
      <c r="F87" s="150" t="s">
        <v>208</v>
      </c>
    </row>
    <row r="88" spans="5:6">
      <c r="E88" s="114" t="s">
        <v>51</v>
      </c>
      <c r="F88" s="150" t="s">
        <v>209</v>
      </c>
    </row>
    <row r="89" spans="5:6">
      <c r="E89" s="114" t="s">
        <v>51</v>
      </c>
      <c r="F89" s="150" t="s">
        <v>210</v>
      </c>
    </row>
    <row r="90" spans="5:6">
      <c r="E90" s="114" t="s">
        <v>51</v>
      </c>
      <c r="F90" s="150" t="s">
        <v>211</v>
      </c>
    </row>
    <row r="91" spans="5:6">
      <c r="E91" s="114" t="s">
        <v>51</v>
      </c>
      <c r="F91" s="150" t="s">
        <v>212</v>
      </c>
    </row>
    <row r="92" spans="5:6">
      <c r="E92" s="114" t="s">
        <v>51</v>
      </c>
      <c r="F92" s="150" t="s">
        <v>213</v>
      </c>
    </row>
    <row r="93" spans="5:6">
      <c r="E93" s="114" t="s">
        <v>51</v>
      </c>
      <c r="F93" s="150" t="s">
        <v>214</v>
      </c>
    </row>
    <row r="94" spans="5:6">
      <c r="E94" s="114" t="s">
        <v>51</v>
      </c>
      <c r="F94" s="150" t="s">
        <v>215</v>
      </c>
    </row>
    <row r="95" spans="5:6">
      <c r="E95" s="114" t="s">
        <v>51</v>
      </c>
      <c r="F95" s="150" t="s">
        <v>216</v>
      </c>
    </row>
    <row r="96" spans="5:6">
      <c r="E96" s="114" t="s">
        <v>51</v>
      </c>
      <c r="F96" s="150" t="s">
        <v>217</v>
      </c>
    </row>
    <row r="97" spans="5:6">
      <c r="E97" s="114" t="s">
        <v>51</v>
      </c>
      <c r="F97" s="150" t="s">
        <v>218</v>
      </c>
    </row>
    <row r="98" spans="5:6">
      <c r="E98" s="114" t="s">
        <v>51</v>
      </c>
      <c r="F98" s="150" t="s">
        <v>219</v>
      </c>
    </row>
    <row r="99" spans="5:6">
      <c r="E99" s="114" t="s">
        <v>51</v>
      </c>
      <c r="F99" s="150" t="s">
        <v>220</v>
      </c>
    </row>
    <row r="100" spans="5:6">
      <c r="E100" s="114" t="s">
        <v>51</v>
      </c>
      <c r="F100" s="150" t="s">
        <v>221</v>
      </c>
    </row>
    <row r="101" spans="5:6">
      <c r="E101" s="114" t="s">
        <v>51</v>
      </c>
      <c r="F101" s="150" t="s">
        <v>222</v>
      </c>
    </row>
    <row r="102" spans="5:6">
      <c r="E102" s="114" t="s">
        <v>51</v>
      </c>
      <c r="F102" s="150" t="s">
        <v>223</v>
      </c>
    </row>
    <row r="103" spans="5:6">
      <c r="E103" s="114" t="s">
        <v>51</v>
      </c>
      <c r="F103" s="150" t="s">
        <v>224</v>
      </c>
    </row>
    <row r="104" spans="5:6">
      <c r="E104" s="114" t="s">
        <v>51</v>
      </c>
      <c r="F104" s="150" t="s">
        <v>225</v>
      </c>
    </row>
    <row r="105" spans="5:6">
      <c r="E105" s="114" t="s">
        <v>51</v>
      </c>
      <c r="F105" s="150" t="s">
        <v>226</v>
      </c>
    </row>
    <row r="106" spans="5:6">
      <c r="E106" s="114" t="s">
        <v>51</v>
      </c>
      <c r="F106" s="150" t="s">
        <v>227</v>
      </c>
    </row>
    <row r="107" spans="5:6">
      <c r="E107" s="114" t="s">
        <v>51</v>
      </c>
      <c r="F107" s="150" t="s">
        <v>228</v>
      </c>
    </row>
    <row r="108" spans="5:6">
      <c r="E108" s="114" t="s">
        <v>51</v>
      </c>
      <c r="F108" s="150" t="s">
        <v>229</v>
      </c>
    </row>
    <row r="109" spans="5:6">
      <c r="E109" s="114" t="s">
        <v>51</v>
      </c>
      <c r="F109" s="150" t="s">
        <v>230</v>
      </c>
    </row>
    <row r="110" spans="5:6">
      <c r="E110" s="114" t="s">
        <v>51</v>
      </c>
      <c r="F110" s="150" t="s">
        <v>231</v>
      </c>
    </row>
    <row r="111" spans="5:6">
      <c r="E111" s="114" t="s">
        <v>51</v>
      </c>
      <c r="F111" s="150" t="s">
        <v>232</v>
      </c>
    </row>
    <row r="112" spans="5:6">
      <c r="E112" s="114" t="s">
        <v>51</v>
      </c>
      <c r="F112" s="150" t="s">
        <v>233</v>
      </c>
    </row>
    <row r="113" spans="5:6">
      <c r="E113" s="114" t="s">
        <v>51</v>
      </c>
      <c r="F113" s="150" t="s">
        <v>234</v>
      </c>
    </row>
    <row r="114" spans="5:6">
      <c r="E114" s="114" t="s">
        <v>51</v>
      </c>
      <c r="F114" s="150" t="s">
        <v>235</v>
      </c>
    </row>
    <row r="115" spans="5:6">
      <c r="E115" s="114" t="s">
        <v>51</v>
      </c>
      <c r="F115" s="150" t="s">
        <v>236</v>
      </c>
    </row>
    <row r="116" spans="5:6">
      <c r="E116" s="114" t="s">
        <v>51</v>
      </c>
      <c r="F116" s="150" t="s">
        <v>237</v>
      </c>
    </row>
    <row r="117" spans="5:6">
      <c r="E117" s="114" t="s">
        <v>51</v>
      </c>
      <c r="F117" s="150" t="s">
        <v>238</v>
      </c>
    </row>
    <row r="118" spans="5:6">
      <c r="E118" s="114" t="s">
        <v>51</v>
      </c>
      <c r="F118" s="150" t="s">
        <v>239</v>
      </c>
    </row>
    <row r="119" spans="5:6">
      <c r="E119" s="114" t="s">
        <v>51</v>
      </c>
      <c r="F119" s="150" t="s">
        <v>240</v>
      </c>
    </row>
    <row r="120" spans="5:6">
      <c r="E120" s="114" t="s">
        <v>51</v>
      </c>
      <c r="F120" s="150" t="s">
        <v>241</v>
      </c>
    </row>
    <row r="121" spans="5:6">
      <c r="E121" s="114" t="s">
        <v>51</v>
      </c>
      <c r="F121" s="150" t="s">
        <v>242</v>
      </c>
    </row>
    <row r="122" spans="5:6">
      <c r="E122" s="114" t="s">
        <v>51</v>
      </c>
      <c r="F122" s="150" t="s">
        <v>243</v>
      </c>
    </row>
    <row r="123" spans="5:6">
      <c r="E123" s="114" t="s">
        <v>51</v>
      </c>
      <c r="F123" s="150" t="s">
        <v>244</v>
      </c>
    </row>
    <row r="124" spans="5:6">
      <c r="E124" s="114" t="s">
        <v>51</v>
      </c>
      <c r="F124" s="150" t="s">
        <v>245</v>
      </c>
    </row>
    <row r="125" spans="5:6">
      <c r="E125" s="114" t="s">
        <v>51</v>
      </c>
      <c r="F125" s="150" t="s">
        <v>246</v>
      </c>
    </row>
    <row r="126" spans="5:6">
      <c r="E126" s="114" t="s">
        <v>51</v>
      </c>
      <c r="F126" s="150" t="s">
        <v>247</v>
      </c>
    </row>
    <row r="127" spans="5:6">
      <c r="E127" s="114" t="s">
        <v>51</v>
      </c>
      <c r="F127" s="150" t="s">
        <v>248</v>
      </c>
    </row>
    <row r="128" spans="5:6">
      <c r="E128" s="114" t="s">
        <v>51</v>
      </c>
      <c r="F128" s="150" t="s">
        <v>249</v>
      </c>
    </row>
    <row r="129" spans="5:6">
      <c r="E129" s="114" t="s">
        <v>51</v>
      </c>
      <c r="F129" s="150" t="s">
        <v>250</v>
      </c>
    </row>
    <row r="130" spans="5:6">
      <c r="E130" s="114" t="s">
        <v>51</v>
      </c>
      <c r="F130" s="150" t="s">
        <v>251</v>
      </c>
    </row>
    <row r="131" spans="5:6">
      <c r="E131" s="114" t="s">
        <v>51</v>
      </c>
      <c r="F131" s="150" t="s">
        <v>252</v>
      </c>
    </row>
    <row r="132" spans="5:6">
      <c r="E132" s="114" t="s">
        <v>51</v>
      </c>
      <c r="F132" s="150" t="s">
        <v>253</v>
      </c>
    </row>
    <row r="133" spans="5:6">
      <c r="E133" s="114" t="s">
        <v>51</v>
      </c>
      <c r="F133" s="150" t="s">
        <v>254</v>
      </c>
    </row>
    <row r="134" spans="5:6">
      <c r="E134" s="114" t="s">
        <v>51</v>
      </c>
      <c r="F134" s="150" t="s">
        <v>255</v>
      </c>
    </row>
    <row r="135" spans="5:6">
      <c r="E135" s="114" t="s">
        <v>51</v>
      </c>
      <c r="F135" s="150" t="s">
        <v>256</v>
      </c>
    </row>
    <row r="136" spans="5:6">
      <c r="E136" s="114" t="s">
        <v>51</v>
      </c>
      <c r="F136" s="150" t="s">
        <v>257</v>
      </c>
    </row>
    <row r="137" spans="5:6">
      <c r="E137" s="114" t="s">
        <v>51</v>
      </c>
      <c r="F137" s="150" t="s">
        <v>258</v>
      </c>
    </row>
    <row r="138" spans="5:6">
      <c r="E138" s="114" t="s">
        <v>51</v>
      </c>
      <c r="F138" s="150" t="s">
        <v>259</v>
      </c>
    </row>
    <row r="139" spans="5:6">
      <c r="E139" s="114" t="s">
        <v>51</v>
      </c>
      <c r="F139" s="150" t="s">
        <v>260</v>
      </c>
    </row>
    <row r="140" spans="5:6">
      <c r="E140" s="114" t="s">
        <v>51</v>
      </c>
      <c r="F140" s="150" t="s">
        <v>261</v>
      </c>
    </row>
    <row r="141" spans="5:6">
      <c r="E141" s="114" t="s">
        <v>51</v>
      </c>
      <c r="F141" s="150" t="s">
        <v>262</v>
      </c>
    </row>
    <row r="142" spans="5:6">
      <c r="E142" s="114" t="s">
        <v>51</v>
      </c>
      <c r="F142" s="150" t="s">
        <v>263</v>
      </c>
    </row>
    <row r="143" spans="5:6">
      <c r="E143" s="114" t="s">
        <v>51</v>
      </c>
      <c r="F143" s="150" t="s">
        <v>264</v>
      </c>
    </row>
    <row r="144" spans="5:6">
      <c r="E144" s="114" t="s">
        <v>51</v>
      </c>
      <c r="F144" s="150" t="s">
        <v>265</v>
      </c>
    </row>
    <row r="145" spans="5:6">
      <c r="E145" s="114" t="s">
        <v>51</v>
      </c>
      <c r="F145" s="150" t="s">
        <v>266</v>
      </c>
    </row>
    <row r="146" spans="5:6">
      <c r="E146" s="114" t="s">
        <v>51</v>
      </c>
      <c r="F146" s="150" t="s">
        <v>267</v>
      </c>
    </row>
    <row r="147" spans="5:6">
      <c r="E147" s="114" t="s">
        <v>51</v>
      </c>
      <c r="F147" s="150" t="s">
        <v>268</v>
      </c>
    </row>
    <row r="148" spans="5:6">
      <c r="E148" s="114" t="s">
        <v>51</v>
      </c>
      <c r="F148" s="150" t="s">
        <v>269</v>
      </c>
    </row>
    <row r="149" spans="5:6">
      <c r="E149" s="114" t="s">
        <v>51</v>
      </c>
      <c r="F149" s="150" t="s">
        <v>270</v>
      </c>
    </row>
    <row r="150" spans="5:6">
      <c r="E150" s="114" t="s">
        <v>51</v>
      </c>
      <c r="F150" s="150" t="s">
        <v>271</v>
      </c>
    </row>
    <row r="151" spans="5:6">
      <c r="E151" s="114" t="s">
        <v>51</v>
      </c>
      <c r="F151" s="150" t="s">
        <v>272</v>
      </c>
    </row>
    <row r="152" spans="5:6">
      <c r="E152" s="114" t="s">
        <v>51</v>
      </c>
      <c r="F152" s="150" t="s">
        <v>273</v>
      </c>
    </row>
    <row r="153" spans="5:6">
      <c r="E153" s="114" t="s">
        <v>51</v>
      </c>
      <c r="F153" s="150" t="s">
        <v>274</v>
      </c>
    </row>
    <row r="154" spans="5:6">
      <c r="E154" s="114" t="s">
        <v>51</v>
      </c>
      <c r="F154" s="150" t="s">
        <v>275</v>
      </c>
    </row>
    <row r="155" spans="5:6">
      <c r="E155" s="114" t="s">
        <v>51</v>
      </c>
      <c r="F155" s="150" t="s">
        <v>276</v>
      </c>
    </row>
    <row r="156" spans="5:6">
      <c r="E156" s="114" t="s">
        <v>51</v>
      </c>
      <c r="F156" s="150" t="s">
        <v>277</v>
      </c>
    </row>
    <row r="157" spans="5:6">
      <c r="E157" s="114" t="s">
        <v>51</v>
      </c>
      <c r="F157" s="150" t="s">
        <v>278</v>
      </c>
    </row>
    <row r="158" spans="5:6">
      <c r="E158" s="114" t="s">
        <v>51</v>
      </c>
      <c r="F158" s="150" t="s">
        <v>279</v>
      </c>
    </row>
    <row r="159" spans="5:6">
      <c r="E159" s="114" t="s">
        <v>51</v>
      </c>
      <c r="F159" s="150" t="s">
        <v>280</v>
      </c>
    </row>
    <row r="160" spans="5:6">
      <c r="E160" s="114" t="s">
        <v>51</v>
      </c>
      <c r="F160" s="150" t="s">
        <v>281</v>
      </c>
    </row>
    <row r="161" spans="5:6">
      <c r="E161" s="114" t="s">
        <v>51</v>
      </c>
      <c r="F161" s="150" t="s">
        <v>282</v>
      </c>
    </row>
    <row r="162" spans="5:6">
      <c r="E162" s="114" t="s">
        <v>51</v>
      </c>
      <c r="F162" s="150" t="s">
        <v>283</v>
      </c>
    </row>
    <row r="163" spans="5:6">
      <c r="E163" s="114" t="s">
        <v>51</v>
      </c>
      <c r="F163" s="150" t="s">
        <v>284</v>
      </c>
    </row>
    <row r="164" spans="5:6">
      <c r="E164" s="114" t="s">
        <v>51</v>
      </c>
      <c r="F164" s="150" t="s">
        <v>285</v>
      </c>
    </row>
    <row r="165" spans="5:6">
      <c r="E165" s="114" t="s">
        <v>51</v>
      </c>
      <c r="F165" s="150" t="s">
        <v>286</v>
      </c>
    </row>
    <row r="166" spans="5:6">
      <c r="E166" s="114" t="s">
        <v>51</v>
      </c>
      <c r="F166" s="150" t="s">
        <v>287</v>
      </c>
    </row>
    <row r="167" spans="5:6">
      <c r="E167" s="114" t="s">
        <v>51</v>
      </c>
      <c r="F167" s="150" t="s">
        <v>288</v>
      </c>
    </row>
    <row r="168" spans="5:6">
      <c r="E168" s="114" t="s">
        <v>51</v>
      </c>
      <c r="F168" s="150" t="s">
        <v>289</v>
      </c>
    </row>
    <row r="169" spans="5:6">
      <c r="E169" s="114" t="s">
        <v>51</v>
      </c>
      <c r="F169" s="150" t="s">
        <v>290</v>
      </c>
    </row>
    <row r="170" spans="5:6">
      <c r="E170" s="114" t="s">
        <v>51</v>
      </c>
      <c r="F170" s="150" t="s">
        <v>291</v>
      </c>
    </row>
    <row r="171" spans="5:6">
      <c r="E171" s="114" t="s">
        <v>51</v>
      </c>
      <c r="F171" s="150" t="s">
        <v>292</v>
      </c>
    </row>
    <row r="172" spans="5:6">
      <c r="E172" s="114" t="s">
        <v>51</v>
      </c>
      <c r="F172" s="150" t="s">
        <v>293</v>
      </c>
    </row>
    <row r="173" spans="5:6">
      <c r="E173" s="114" t="s">
        <v>51</v>
      </c>
      <c r="F173" s="150" t="s">
        <v>294</v>
      </c>
    </row>
    <row r="174" spans="5:6">
      <c r="E174" s="114" t="s">
        <v>51</v>
      </c>
      <c r="F174" s="150" t="s">
        <v>295</v>
      </c>
    </row>
    <row r="175" spans="5:6">
      <c r="E175" s="114" t="s">
        <v>51</v>
      </c>
      <c r="F175" s="150" t="s">
        <v>296</v>
      </c>
    </row>
    <row r="176" spans="5:6">
      <c r="E176" s="114" t="s">
        <v>51</v>
      </c>
      <c r="F176" s="150" t="s">
        <v>297</v>
      </c>
    </row>
    <row r="177" spans="5:6">
      <c r="E177" s="114" t="s">
        <v>51</v>
      </c>
      <c r="F177" s="150" t="s">
        <v>298</v>
      </c>
    </row>
    <row r="178" spans="5:6">
      <c r="E178" s="114" t="s">
        <v>51</v>
      </c>
      <c r="F178" s="150" t="s">
        <v>299</v>
      </c>
    </row>
    <row r="179" spans="5:6">
      <c r="E179" s="114" t="s">
        <v>51</v>
      </c>
      <c r="F179" s="150" t="s">
        <v>300</v>
      </c>
    </row>
    <row r="180" spans="5:6">
      <c r="E180" s="114" t="s">
        <v>51</v>
      </c>
      <c r="F180" s="150" t="s">
        <v>301</v>
      </c>
    </row>
    <row r="181" spans="5:6">
      <c r="E181" s="114" t="s">
        <v>51</v>
      </c>
      <c r="F181" s="150" t="s">
        <v>302</v>
      </c>
    </row>
    <row r="182" spans="5:6">
      <c r="E182" s="114" t="s">
        <v>51</v>
      </c>
      <c r="F182" s="150" t="s">
        <v>303</v>
      </c>
    </row>
    <row r="183" spans="5:6">
      <c r="E183" s="114" t="s">
        <v>51</v>
      </c>
      <c r="F183" s="150" t="s">
        <v>304</v>
      </c>
    </row>
    <row r="184" spans="5:6">
      <c r="E184" s="114" t="s">
        <v>51</v>
      </c>
      <c r="F184" s="150" t="s">
        <v>305</v>
      </c>
    </row>
    <row r="185" spans="5:6">
      <c r="E185" s="114" t="s">
        <v>51</v>
      </c>
      <c r="F185" s="150" t="s">
        <v>306</v>
      </c>
    </row>
    <row r="186" spans="5:6">
      <c r="E186" s="114" t="s">
        <v>51</v>
      </c>
      <c r="F186" s="150" t="s">
        <v>307</v>
      </c>
    </row>
    <row r="187" spans="5:6">
      <c r="E187" s="114" t="s">
        <v>51</v>
      </c>
      <c r="F187" s="150" t="s">
        <v>308</v>
      </c>
    </row>
    <row r="188" spans="5:6">
      <c r="E188" s="114" t="s">
        <v>52</v>
      </c>
      <c r="F188" s="150" t="s">
        <v>309</v>
      </c>
    </row>
    <row r="189" spans="5:6">
      <c r="E189" s="114" t="s">
        <v>52</v>
      </c>
      <c r="F189" s="150" t="s">
        <v>310</v>
      </c>
    </row>
    <row r="190" spans="5:6">
      <c r="E190" s="114" t="s">
        <v>52</v>
      </c>
      <c r="F190" s="150" t="s">
        <v>311</v>
      </c>
    </row>
    <row r="191" spans="5:6">
      <c r="E191" s="114" t="s">
        <v>52</v>
      </c>
      <c r="F191" s="150" t="s">
        <v>312</v>
      </c>
    </row>
    <row r="192" spans="5:6">
      <c r="E192" s="114" t="s">
        <v>52</v>
      </c>
      <c r="F192" s="150" t="s">
        <v>313</v>
      </c>
    </row>
    <row r="193" spans="5:6">
      <c r="E193" s="114" t="s">
        <v>52</v>
      </c>
      <c r="F193" s="150" t="s">
        <v>314</v>
      </c>
    </row>
    <row r="194" spans="5:6">
      <c r="E194" s="114" t="s">
        <v>52</v>
      </c>
      <c r="F194" s="150" t="s">
        <v>315</v>
      </c>
    </row>
    <row r="195" spans="5:6">
      <c r="E195" s="114" t="s">
        <v>52</v>
      </c>
      <c r="F195" s="150" t="s">
        <v>316</v>
      </c>
    </row>
    <row r="196" spans="5:6">
      <c r="E196" s="114" t="s">
        <v>52</v>
      </c>
      <c r="F196" s="150" t="s">
        <v>317</v>
      </c>
    </row>
    <row r="197" spans="5:6">
      <c r="E197" s="114" t="s">
        <v>52</v>
      </c>
      <c r="F197" s="150" t="s">
        <v>318</v>
      </c>
    </row>
    <row r="198" spans="5:6">
      <c r="E198" s="114" t="s">
        <v>52</v>
      </c>
      <c r="F198" s="150" t="s">
        <v>319</v>
      </c>
    </row>
    <row r="199" spans="5:6">
      <c r="E199" s="114" t="s">
        <v>52</v>
      </c>
      <c r="F199" s="150" t="s">
        <v>320</v>
      </c>
    </row>
    <row r="200" spans="5:6">
      <c r="E200" s="114" t="s">
        <v>52</v>
      </c>
      <c r="F200" s="150" t="s">
        <v>321</v>
      </c>
    </row>
    <row r="201" spans="5:6">
      <c r="E201" s="114" t="s">
        <v>52</v>
      </c>
      <c r="F201" s="150" t="s">
        <v>322</v>
      </c>
    </row>
    <row r="202" spans="5:6">
      <c r="E202" s="114" t="s">
        <v>52</v>
      </c>
      <c r="F202" s="150" t="s">
        <v>323</v>
      </c>
    </row>
    <row r="203" spans="5:6">
      <c r="E203" s="114" t="s">
        <v>52</v>
      </c>
      <c r="F203" s="150" t="s">
        <v>324</v>
      </c>
    </row>
    <row r="204" spans="5:6">
      <c r="E204" s="114" t="s">
        <v>52</v>
      </c>
      <c r="F204" s="150" t="s">
        <v>325</v>
      </c>
    </row>
    <row r="205" spans="5:6">
      <c r="E205" s="114" t="s">
        <v>52</v>
      </c>
      <c r="F205" s="150" t="s">
        <v>326</v>
      </c>
    </row>
    <row r="206" spans="5:6">
      <c r="E206" s="114" t="s">
        <v>52</v>
      </c>
      <c r="F206" s="150" t="s">
        <v>327</v>
      </c>
    </row>
    <row r="207" spans="5:6">
      <c r="E207" s="114" t="s">
        <v>52</v>
      </c>
      <c r="F207" s="150" t="s">
        <v>328</v>
      </c>
    </row>
    <row r="208" spans="5:6">
      <c r="E208" s="114" t="s">
        <v>52</v>
      </c>
      <c r="F208" s="150" t="s">
        <v>329</v>
      </c>
    </row>
    <row r="209" spans="5:6">
      <c r="E209" s="114" t="s">
        <v>52</v>
      </c>
      <c r="F209" s="150" t="s">
        <v>330</v>
      </c>
    </row>
    <row r="210" spans="5:6">
      <c r="E210" s="114" t="s">
        <v>52</v>
      </c>
      <c r="F210" s="150" t="s">
        <v>331</v>
      </c>
    </row>
    <row r="211" spans="5:6">
      <c r="E211" s="114" t="s">
        <v>52</v>
      </c>
      <c r="F211" s="150" t="s">
        <v>332</v>
      </c>
    </row>
    <row r="212" spans="5:6">
      <c r="E212" s="114" t="s">
        <v>52</v>
      </c>
      <c r="F212" s="150" t="s">
        <v>333</v>
      </c>
    </row>
    <row r="213" spans="5:6">
      <c r="E213" s="114" t="s">
        <v>52</v>
      </c>
      <c r="F213" s="150" t="s">
        <v>334</v>
      </c>
    </row>
    <row r="214" spans="5:6">
      <c r="E214" s="114" t="s">
        <v>52</v>
      </c>
      <c r="F214" s="150" t="s">
        <v>335</v>
      </c>
    </row>
    <row r="215" spans="5:6">
      <c r="E215" s="114" t="s">
        <v>52</v>
      </c>
      <c r="F215" s="150" t="s">
        <v>336</v>
      </c>
    </row>
    <row r="216" spans="5:6">
      <c r="E216" s="114" t="s">
        <v>52</v>
      </c>
      <c r="F216" s="150" t="s">
        <v>337</v>
      </c>
    </row>
    <row r="217" spans="5:6">
      <c r="E217" s="114" t="s">
        <v>52</v>
      </c>
      <c r="F217" s="150" t="s">
        <v>338</v>
      </c>
    </row>
    <row r="218" spans="5:6">
      <c r="E218" s="114" t="s">
        <v>52</v>
      </c>
      <c r="F218" s="150" t="s">
        <v>339</v>
      </c>
    </row>
    <row r="219" spans="5:6">
      <c r="E219" s="114" t="s">
        <v>52</v>
      </c>
      <c r="F219" s="150" t="s">
        <v>340</v>
      </c>
    </row>
    <row r="220" spans="5:6">
      <c r="E220" s="114" t="s">
        <v>52</v>
      </c>
      <c r="F220" s="150" t="s">
        <v>341</v>
      </c>
    </row>
    <row r="221" spans="5:6">
      <c r="E221" s="114" t="s">
        <v>52</v>
      </c>
      <c r="F221" s="150" t="s">
        <v>342</v>
      </c>
    </row>
    <row r="222" spans="5:6">
      <c r="E222" s="114" t="s">
        <v>52</v>
      </c>
      <c r="F222" s="150" t="s">
        <v>343</v>
      </c>
    </row>
    <row r="223" spans="5:6">
      <c r="E223" s="114" t="s">
        <v>52</v>
      </c>
      <c r="F223" s="150" t="s">
        <v>344</v>
      </c>
    </row>
    <row r="224" spans="5:6">
      <c r="E224" s="114" t="s">
        <v>52</v>
      </c>
      <c r="F224" s="150" t="s">
        <v>345</v>
      </c>
    </row>
    <row r="225" spans="5:6">
      <c r="E225" s="114" t="s">
        <v>52</v>
      </c>
      <c r="F225" s="150" t="s">
        <v>346</v>
      </c>
    </row>
    <row r="226" spans="5:6">
      <c r="E226" s="114" t="s">
        <v>52</v>
      </c>
      <c r="F226" s="150" t="s">
        <v>347</v>
      </c>
    </row>
    <row r="227" spans="5:6">
      <c r="E227" s="114" t="s">
        <v>52</v>
      </c>
      <c r="F227" s="150" t="s">
        <v>348</v>
      </c>
    </row>
    <row r="228" spans="5:6">
      <c r="E228" s="114" t="s">
        <v>53</v>
      </c>
      <c r="F228" s="150" t="s">
        <v>349</v>
      </c>
    </row>
    <row r="229" spans="5:6">
      <c r="E229" s="114" t="s">
        <v>53</v>
      </c>
      <c r="F229" s="150" t="s">
        <v>350</v>
      </c>
    </row>
    <row r="230" spans="5:6">
      <c r="E230" s="114" t="s">
        <v>53</v>
      </c>
      <c r="F230" s="150" t="s">
        <v>351</v>
      </c>
    </row>
    <row r="231" spans="5:6">
      <c r="E231" s="114" t="s">
        <v>53</v>
      </c>
      <c r="F231" s="150" t="s">
        <v>352</v>
      </c>
    </row>
    <row r="232" spans="5:6">
      <c r="E232" s="114" t="s">
        <v>53</v>
      </c>
      <c r="F232" s="150" t="s">
        <v>353</v>
      </c>
    </row>
    <row r="233" spans="5:6">
      <c r="E233" s="114" t="s">
        <v>53</v>
      </c>
      <c r="F233" s="150" t="s">
        <v>354</v>
      </c>
    </row>
    <row r="234" spans="5:6">
      <c r="E234" s="114" t="s">
        <v>53</v>
      </c>
      <c r="F234" s="150" t="s">
        <v>355</v>
      </c>
    </row>
    <row r="235" spans="5:6">
      <c r="E235" s="114" t="s">
        <v>53</v>
      </c>
      <c r="F235" s="150" t="s">
        <v>356</v>
      </c>
    </row>
    <row r="236" spans="5:6">
      <c r="E236" s="114" t="s">
        <v>53</v>
      </c>
      <c r="F236" s="150" t="s">
        <v>357</v>
      </c>
    </row>
    <row r="237" spans="5:6">
      <c r="E237" s="114" t="s">
        <v>53</v>
      </c>
      <c r="F237" s="150" t="s">
        <v>358</v>
      </c>
    </row>
    <row r="238" spans="5:6">
      <c r="E238" s="114" t="s">
        <v>53</v>
      </c>
      <c r="F238" s="150" t="s">
        <v>359</v>
      </c>
    </row>
    <row r="239" spans="5:6">
      <c r="E239" s="114" t="s">
        <v>53</v>
      </c>
      <c r="F239" s="150" t="s">
        <v>360</v>
      </c>
    </row>
    <row r="240" spans="5:6">
      <c r="E240" s="114" t="s">
        <v>53</v>
      </c>
      <c r="F240" s="150" t="s">
        <v>361</v>
      </c>
    </row>
    <row r="241" spans="5:6">
      <c r="E241" s="114" t="s">
        <v>53</v>
      </c>
      <c r="F241" s="150" t="s">
        <v>362</v>
      </c>
    </row>
    <row r="242" spans="5:6">
      <c r="E242" s="114" t="s">
        <v>53</v>
      </c>
      <c r="F242" s="150" t="s">
        <v>363</v>
      </c>
    </row>
    <row r="243" spans="5:6">
      <c r="E243" s="114" t="s">
        <v>53</v>
      </c>
      <c r="F243" s="150" t="s">
        <v>364</v>
      </c>
    </row>
    <row r="244" spans="5:6">
      <c r="E244" s="114" t="s">
        <v>53</v>
      </c>
      <c r="F244" s="150" t="s">
        <v>365</v>
      </c>
    </row>
    <row r="245" spans="5:6">
      <c r="E245" s="114" t="s">
        <v>53</v>
      </c>
      <c r="F245" s="150" t="s">
        <v>366</v>
      </c>
    </row>
    <row r="246" spans="5:6">
      <c r="E246" s="114" t="s">
        <v>53</v>
      </c>
      <c r="F246" s="150" t="s">
        <v>367</v>
      </c>
    </row>
    <row r="247" spans="5:6">
      <c r="E247" s="114" t="s">
        <v>53</v>
      </c>
      <c r="F247" s="150" t="s">
        <v>368</v>
      </c>
    </row>
    <row r="248" spans="5:6">
      <c r="E248" s="114" t="s">
        <v>53</v>
      </c>
      <c r="F248" s="150" t="s">
        <v>369</v>
      </c>
    </row>
    <row r="249" spans="5:6">
      <c r="E249" s="114" t="s">
        <v>53</v>
      </c>
      <c r="F249" s="150" t="s">
        <v>370</v>
      </c>
    </row>
    <row r="250" spans="5:6">
      <c r="E250" s="114" t="s">
        <v>53</v>
      </c>
      <c r="F250" s="150" t="s">
        <v>371</v>
      </c>
    </row>
    <row r="251" spans="5:6">
      <c r="E251" s="114" t="s">
        <v>53</v>
      </c>
      <c r="F251" s="150" t="s">
        <v>372</v>
      </c>
    </row>
    <row r="252" spans="5:6">
      <c r="E252" s="114" t="s">
        <v>53</v>
      </c>
      <c r="F252" s="150" t="s">
        <v>373</v>
      </c>
    </row>
    <row r="253" spans="5:6">
      <c r="E253" s="114" t="s">
        <v>53</v>
      </c>
      <c r="F253" s="150" t="s">
        <v>374</v>
      </c>
    </row>
    <row r="254" spans="5:6">
      <c r="E254" s="114" t="s">
        <v>53</v>
      </c>
      <c r="F254" s="150" t="s">
        <v>375</v>
      </c>
    </row>
    <row r="255" spans="5:6">
      <c r="E255" s="114" t="s">
        <v>53</v>
      </c>
      <c r="F255" s="150" t="s">
        <v>376</v>
      </c>
    </row>
    <row r="256" spans="5:6">
      <c r="E256" s="114" t="s">
        <v>53</v>
      </c>
      <c r="F256" s="150" t="s">
        <v>377</v>
      </c>
    </row>
    <row r="257" spans="5:6">
      <c r="E257" s="114" t="s">
        <v>53</v>
      </c>
      <c r="F257" s="150" t="s">
        <v>378</v>
      </c>
    </row>
    <row r="258" spans="5:6">
      <c r="E258" s="114" t="s">
        <v>53</v>
      </c>
      <c r="F258" s="150" t="s">
        <v>379</v>
      </c>
    </row>
    <row r="259" spans="5:6">
      <c r="E259" s="114" t="s">
        <v>53</v>
      </c>
      <c r="F259" s="150" t="s">
        <v>380</v>
      </c>
    </row>
    <row r="260" spans="5:6">
      <c r="E260" s="114" t="s">
        <v>53</v>
      </c>
      <c r="F260" s="150" t="s">
        <v>381</v>
      </c>
    </row>
    <row r="261" spans="5:6">
      <c r="E261" s="114" t="s">
        <v>54</v>
      </c>
      <c r="F261" s="150" t="s">
        <v>382</v>
      </c>
    </row>
    <row r="262" spans="5:6">
      <c r="E262" s="114" t="s">
        <v>54</v>
      </c>
      <c r="F262" s="150" t="s">
        <v>383</v>
      </c>
    </row>
    <row r="263" spans="5:6">
      <c r="E263" s="114" t="s">
        <v>54</v>
      </c>
      <c r="F263" s="150" t="s">
        <v>384</v>
      </c>
    </row>
    <row r="264" spans="5:6">
      <c r="E264" s="114" t="s">
        <v>54</v>
      </c>
      <c r="F264" s="150" t="s">
        <v>385</v>
      </c>
    </row>
    <row r="265" spans="5:6">
      <c r="E265" s="114" t="s">
        <v>54</v>
      </c>
      <c r="F265" s="150" t="s">
        <v>386</v>
      </c>
    </row>
    <row r="266" spans="5:6">
      <c r="E266" s="114" t="s">
        <v>54</v>
      </c>
      <c r="F266" s="150" t="s">
        <v>387</v>
      </c>
    </row>
    <row r="267" spans="5:6">
      <c r="E267" s="114" t="s">
        <v>54</v>
      </c>
      <c r="F267" s="150" t="s">
        <v>388</v>
      </c>
    </row>
    <row r="268" spans="5:6">
      <c r="E268" s="114" t="s">
        <v>54</v>
      </c>
      <c r="F268" s="150" t="s">
        <v>389</v>
      </c>
    </row>
    <row r="269" spans="5:6">
      <c r="E269" s="114" t="s">
        <v>54</v>
      </c>
      <c r="F269" s="150" t="s">
        <v>390</v>
      </c>
    </row>
    <row r="270" spans="5:6">
      <c r="E270" s="114" t="s">
        <v>54</v>
      </c>
      <c r="F270" s="150" t="s">
        <v>391</v>
      </c>
    </row>
    <row r="271" spans="5:6">
      <c r="E271" s="114" t="s">
        <v>54</v>
      </c>
      <c r="F271" s="150" t="s">
        <v>392</v>
      </c>
    </row>
    <row r="272" spans="5:6">
      <c r="E272" s="114" t="s">
        <v>54</v>
      </c>
      <c r="F272" s="150" t="s">
        <v>393</v>
      </c>
    </row>
    <row r="273" spans="5:6">
      <c r="E273" s="114" t="s">
        <v>54</v>
      </c>
      <c r="F273" s="150" t="s">
        <v>394</v>
      </c>
    </row>
    <row r="274" spans="5:6">
      <c r="E274" s="114" t="s">
        <v>54</v>
      </c>
      <c r="F274" s="150" t="s">
        <v>395</v>
      </c>
    </row>
    <row r="275" spans="5:6">
      <c r="E275" s="114" t="s">
        <v>54</v>
      </c>
      <c r="F275" s="150" t="s">
        <v>396</v>
      </c>
    </row>
    <row r="276" spans="5:6">
      <c r="E276" s="114" t="s">
        <v>54</v>
      </c>
      <c r="F276" s="150" t="s">
        <v>397</v>
      </c>
    </row>
    <row r="277" spans="5:6">
      <c r="E277" s="114" t="s">
        <v>54</v>
      </c>
      <c r="F277" s="150" t="s">
        <v>398</v>
      </c>
    </row>
    <row r="278" spans="5:6">
      <c r="E278" s="114" t="s">
        <v>54</v>
      </c>
      <c r="F278" s="150" t="s">
        <v>399</v>
      </c>
    </row>
    <row r="279" spans="5:6">
      <c r="E279" s="114" t="s">
        <v>54</v>
      </c>
      <c r="F279" s="150" t="s">
        <v>400</v>
      </c>
    </row>
    <row r="280" spans="5:6">
      <c r="E280" s="114" t="s">
        <v>54</v>
      </c>
      <c r="F280" s="150" t="s">
        <v>401</v>
      </c>
    </row>
    <row r="281" spans="5:6">
      <c r="E281" s="114" t="s">
        <v>54</v>
      </c>
      <c r="F281" s="150" t="s">
        <v>402</v>
      </c>
    </row>
    <row r="282" spans="5:6">
      <c r="E282" s="114" t="s">
        <v>54</v>
      </c>
      <c r="F282" s="150" t="s">
        <v>403</v>
      </c>
    </row>
    <row r="283" spans="5:6">
      <c r="E283" s="114" t="s">
        <v>54</v>
      </c>
      <c r="F283" s="150" t="s">
        <v>404</v>
      </c>
    </row>
    <row r="284" spans="5:6">
      <c r="E284" s="114" t="s">
        <v>54</v>
      </c>
      <c r="F284" s="150" t="s">
        <v>405</v>
      </c>
    </row>
    <row r="285" spans="5:6">
      <c r="E285" s="114" t="s">
        <v>54</v>
      </c>
      <c r="F285" s="150" t="s">
        <v>406</v>
      </c>
    </row>
    <row r="286" spans="5:6">
      <c r="E286" s="114" t="s">
        <v>54</v>
      </c>
      <c r="F286" s="150" t="s">
        <v>407</v>
      </c>
    </row>
    <row r="287" spans="5:6">
      <c r="E287" s="114" t="s">
        <v>54</v>
      </c>
      <c r="F287" s="150" t="s">
        <v>408</v>
      </c>
    </row>
    <row r="288" spans="5:6">
      <c r="E288" s="114" t="s">
        <v>54</v>
      </c>
      <c r="F288" s="150" t="s">
        <v>409</v>
      </c>
    </row>
    <row r="289" spans="5:6">
      <c r="E289" s="114" t="s">
        <v>54</v>
      </c>
      <c r="F289" s="150" t="s">
        <v>410</v>
      </c>
    </row>
    <row r="290" spans="5:6">
      <c r="E290" s="114" t="s">
        <v>54</v>
      </c>
      <c r="F290" s="150" t="s">
        <v>411</v>
      </c>
    </row>
    <row r="291" spans="5:6">
      <c r="E291" s="114" t="s">
        <v>54</v>
      </c>
      <c r="F291" s="150" t="s">
        <v>412</v>
      </c>
    </row>
    <row r="292" spans="5:6">
      <c r="E292" s="114" t="s">
        <v>54</v>
      </c>
      <c r="F292" s="150" t="s">
        <v>413</v>
      </c>
    </row>
    <row r="293" spans="5:6">
      <c r="E293" s="114" t="s">
        <v>54</v>
      </c>
      <c r="F293" s="150" t="s">
        <v>414</v>
      </c>
    </row>
    <row r="294" spans="5:6">
      <c r="E294" s="114" t="s">
        <v>54</v>
      </c>
      <c r="F294" s="150" t="s">
        <v>415</v>
      </c>
    </row>
    <row r="295" spans="5:6">
      <c r="E295" s="114" t="s">
        <v>54</v>
      </c>
      <c r="F295" s="150" t="s">
        <v>416</v>
      </c>
    </row>
    <row r="296" spans="5:6">
      <c r="E296" s="114" t="s">
        <v>55</v>
      </c>
      <c r="F296" s="150" t="s">
        <v>417</v>
      </c>
    </row>
    <row r="297" spans="5:6">
      <c r="E297" s="114" t="s">
        <v>55</v>
      </c>
      <c r="F297" s="150" t="s">
        <v>418</v>
      </c>
    </row>
    <row r="298" spans="5:6">
      <c r="E298" s="114" t="s">
        <v>55</v>
      </c>
      <c r="F298" s="150" t="s">
        <v>419</v>
      </c>
    </row>
    <row r="299" spans="5:6">
      <c r="E299" s="114" t="s">
        <v>55</v>
      </c>
      <c r="F299" s="150" t="s">
        <v>420</v>
      </c>
    </row>
    <row r="300" spans="5:6">
      <c r="E300" s="114" t="s">
        <v>55</v>
      </c>
      <c r="F300" s="150" t="s">
        <v>421</v>
      </c>
    </row>
    <row r="301" spans="5:6">
      <c r="E301" s="114" t="s">
        <v>55</v>
      </c>
      <c r="F301" s="150" t="s">
        <v>422</v>
      </c>
    </row>
    <row r="302" spans="5:6">
      <c r="E302" s="114" t="s">
        <v>55</v>
      </c>
      <c r="F302" s="150" t="s">
        <v>423</v>
      </c>
    </row>
    <row r="303" spans="5:6">
      <c r="E303" s="114" t="s">
        <v>55</v>
      </c>
      <c r="F303" s="150" t="s">
        <v>424</v>
      </c>
    </row>
    <row r="304" spans="5:6">
      <c r="E304" s="114" t="s">
        <v>55</v>
      </c>
      <c r="F304" s="150" t="s">
        <v>425</v>
      </c>
    </row>
    <row r="305" spans="5:6">
      <c r="E305" s="114" t="s">
        <v>55</v>
      </c>
      <c r="F305" s="150" t="s">
        <v>426</v>
      </c>
    </row>
    <row r="306" spans="5:6">
      <c r="E306" s="114" t="s">
        <v>55</v>
      </c>
      <c r="F306" s="150" t="s">
        <v>427</v>
      </c>
    </row>
    <row r="307" spans="5:6">
      <c r="E307" s="114" t="s">
        <v>55</v>
      </c>
      <c r="F307" s="150" t="s">
        <v>428</v>
      </c>
    </row>
    <row r="308" spans="5:6">
      <c r="E308" s="114" t="s">
        <v>55</v>
      </c>
      <c r="F308" s="150" t="s">
        <v>429</v>
      </c>
    </row>
    <row r="309" spans="5:6">
      <c r="E309" s="114" t="s">
        <v>55</v>
      </c>
      <c r="F309" s="150" t="s">
        <v>430</v>
      </c>
    </row>
    <row r="310" spans="5:6">
      <c r="E310" s="114" t="s">
        <v>55</v>
      </c>
      <c r="F310" s="150" t="s">
        <v>431</v>
      </c>
    </row>
    <row r="311" spans="5:6">
      <c r="E311" s="114" t="s">
        <v>55</v>
      </c>
      <c r="F311" s="150" t="s">
        <v>432</v>
      </c>
    </row>
    <row r="312" spans="5:6">
      <c r="E312" s="114" t="s">
        <v>55</v>
      </c>
      <c r="F312" s="150" t="s">
        <v>433</v>
      </c>
    </row>
    <row r="313" spans="5:6">
      <c r="E313" s="114" t="s">
        <v>55</v>
      </c>
      <c r="F313" s="150" t="s">
        <v>434</v>
      </c>
    </row>
    <row r="314" spans="5:6">
      <c r="E314" s="114" t="s">
        <v>55</v>
      </c>
      <c r="F314" s="150" t="s">
        <v>435</v>
      </c>
    </row>
    <row r="315" spans="5:6">
      <c r="E315" s="114" t="s">
        <v>55</v>
      </c>
      <c r="F315" s="150" t="s">
        <v>436</v>
      </c>
    </row>
    <row r="316" spans="5:6">
      <c r="E316" s="114" t="s">
        <v>55</v>
      </c>
      <c r="F316" s="150" t="s">
        <v>437</v>
      </c>
    </row>
    <row r="317" spans="5:6">
      <c r="E317" s="114" t="s">
        <v>55</v>
      </c>
      <c r="F317" s="150" t="s">
        <v>438</v>
      </c>
    </row>
    <row r="318" spans="5:6">
      <c r="E318" s="114" t="s">
        <v>55</v>
      </c>
      <c r="F318" s="150" t="s">
        <v>439</v>
      </c>
    </row>
    <row r="319" spans="5:6">
      <c r="E319" s="114" t="s">
        <v>55</v>
      </c>
      <c r="F319" s="150" t="s">
        <v>440</v>
      </c>
    </row>
    <row r="320" spans="5:6">
      <c r="E320" s="114" t="s">
        <v>55</v>
      </c>
      <c r="F320" s="150" t="s">
        <v>441</v>
      </c>
    </row>
    <row r="321" spans="5:6">
      <c r="E321" s="114" t="s">
        <v>56</v>
      </c>
      <c r="F321" s="150" t="s">
        <v>442</v>
      </c>
    </row>
    <row r="322" spans="5:6">
      <c r="E322" s="114" t="s">
        <v>56</v>
      </c>
      <c r="F322" s="150" t="s">
        <v>443</v>
      </c>
    </row>
    <row r="323" spans="5:6">
      <c r="E323" s="114" t="s">
        <v>56</v>
      </c>
      <c r="F323" s="150" t="s">
        <v>444</v>
      </c>
    </row>
    <row r="324" spans="5:6">
      <c r="E324" s="114" t="s">
        <v>56</v>
      </c>
      <c r="F324" s="150" t="s">
        <v>445</v>
      </c>
    </row>
    <row r="325" spans="5:6">
      <c r="E325" s="114" t="s">
        <v>56</v>
      </c>
      <c r="F325" s="150" t="s">
        <v>446</v>
      </c>
    </row>
    <row r="326" spans="5:6">
      <c r="E326" s="114" t="s">
        <v>56</v>
      </c>
      <c r="F326" s="150" t="s">
        <v>447</v>
      </c>
    </row>
    <row r="327" spans="5:6">
      <c r="E327" s="114" t="s">
        <v>56</v>
      </c>
      <c r="F327" s="150" t="s">
        <v>448</v>
      </c>
    </row>
    <row r="328" spans="5:6">
      <c r="E328" s="114" t="s">
        <v>56</v>
      </c>
      <c r="F328" s="150" t="s">
        <v>449</v>
      </c>
    </row>
    <row r="329" spans="5:6">
      <c r="E329" s="114" t="s">
        <v>56</v>
      </c>
      <c r="F329" s="150" t="s">
        <v>450</v>
      </c>
    </row>
    <row r="330" spans="5:6">
      <c r="E330" s="114" t="s">
        <v>56</v>
      </c>
      <c r="F330" s="150" t="s">
        <v>451</v>
      </c>
    </row>
    <row r="331" spans="5:6">
      <c r="E331" s="114" t="s">
        <v>56</v>
      </c>
      <c r="F331" s="150" t="s">
        <v>452</v>
      </c>
    </row>
    <row r="332" spans="5:6">
      <c r="E332" s="114" t="s">
        <v>56</v>
      </c>
      <c r="F332" s="150" t="s">
        <v>453</v>
      </c>
    </row>
    <row r="333" spans="5:6">
      <c r="E333" s="114" t="s">
        <v>56</v>
      </c>
      <c r="F333" s="150" t="s">
        <v>454</v>
      </c>
    </row>
    <row r="334" spans="5:6">
      <c r="E334" s="114" t="s">
        <v>56</v>
      </c>
      <c r="F334" s="150" t="s">
        <v>455</v>
      </c>
    </row>
    <row r="335" spans="5:6">
      <c r="E335" s="114" t="s">
        <v>56</v>
      </c>
      <c r="F335" s="150" t="s">
        <v>456</v>
      </c>
    </row>
    <row r="336" spans="5:6">
      <c r="E336" s="114" t="s">
        <v>56</v>
      </c>
      <c r="F336" s="150" t="s">
        <v>457</v>
      </c>
    </row>
    <row r="337" spans="5:6">
      <c r="E337" s="114" t="s">
        <v>56</v>
      </c>
      <c r="F337" s="150" t="s">
        <v>458</v>
      </c>
    </row>
    <row r="338" spans="5:6">
      <c r="E338" s="114" t="s">
        <v>56</v>
      </c>
      <c r="F338" s="150" t="s">
        <v>459</v>
      </c>
    </row>
    <row r="339" spans="5:6">
      <c r="E339" s="114" t="s">
        <v>56</v>
      </c>
      <c r="F339" s="150" t="s">
        <v>460</v>
      </c>
    </row>
    <row r="340" spans="5:6">
      <c r="E340" s="114" t="s">
        <v>56</v>
      </c>
      <c r="F340" s="150" t="s">
        <v>461</v>
      </c>
    </row>
    <row r="341" spans="5:6">
      <c r="E341" s="114" t="s">
        <v>56</v>
      </c>
      <c r="F341" s="150" t="s">
        <v>462</v>
      </c>
    </row>
    <row r="342" spans="5:6">
      <c r="E342" s="114" t="s">
        <v>56</v>
      </c>
      <c r="F342" s="150" t="s">
        <v>463</v>
      </c>
    </row>
    <row r="343" spans="5:6">
      <c r="E343" s="114" t="s">
        <v>56</v>
      </c>
      <c r="F343" s="150" t="s">
        <v>464</v>
      </c>
    </row>
    <row r="344" spans="5:6">
      <c r="E344" s="114" t="s">
        <v>56</v>
      </c>
      <c r="F344" s="150" t="s">
        <v>465</v>
      </c>
    </row>
    <row r="345" spans="5:6">
      <c r="E345" s="114" t="s">
        <v>56</v>
      </c>
      <c r="F345" s="150" t="s">
        <v>466</v>
      </c>
    </row>
    <row r="346" spans="5:6">
      <c r="E346" s="114" t="s">
        <v>56</v>
      </c>
      <c r="F346" s="150" t="s">
        <v>467</v>
      </c>
    </row>
    <row r="347" spans="5:6">
      <c r="E347" s="114" t="s">
        <v>56</v>
      </c>
      <c r="F347" s="150" t="s">
        <v>468</v>
      </c>
    </row>
    <row r="348" spans="5:6">
      <c r="E348" s="114" t="s">
        <v>56</v>
      </c>
      <c r="F348" s="150" t="s">
        <v>469</v>
      </c>
    </row>
    <row r="349" spans="5:6">
      <c r="E349" s="114" t="s">
        <v>56</v>
      </c>
      <c r="F349" s="150" t="s">
        <v>470</v>
      </c>
    </row>
    <row r="350" spans="5:6">
      <c r="E350" s="114" t="s">
        <v>56</v>
      </c>
      <c r="F350" s="150" t="s">
        <v>471</v>
      </c>
    </row>
    <row r="351" spans="5:6">
      <c r="E351" s="114" t="s">
        <v>56</v>
      </c>
      <c r="F351" s="150" t="s">
        <v>472</v>
      </c>
    </row>
    <row r="352" spans="5:6">
      <c r="E352" s="114" t="s">
        <v>56</v>
      </c>
      <c r="F352" s="150" t="s">
        <v>473</v>
      </c>
    </row>
    <row r="353" spans="5:6">
      <c r="E353" s="114" t="s">
        <v>56</v>
      </c>
      <c r="F353" s="150" t="s">
        <v>474</v>
      </c>
    </row>
    <row r="354" spans="5:6">
      <c r="E354" s="114" t="s">
        <v>56</v>
      </c>
      <c r="F354" s="150" t="s">
        <v>475</v>
      </c>
    </row>
    <row r="355" spans="5:6">
      <c r="E355" s="114" t="s">
        <v>56</v>
      </c>
      <c r="F355" s="150" t="s">
        <v>476</v>
      </c>
    </row>
    <row r="356" spans="5:6">
      <c r="E356" s="114" t="s">
        <v>57</v>
      </c>
      <c r="F356" s="150" t="s">
        <v>477</v>
      </c>
    </row>
    <row r="357" spans="5:6">
      <c r="E357" s="114" t="s">
        <v>57</v>
      </c>
      <c r="F357" s="150" t="s">
        <v>478</v>
      </c>
    </row>
    <row r="358" spans="5:6">
      <c r="E358" s="114" t="s">
        <v>57</v>
      </c>
      <c r="F358" s="150" t="s">
        <v>479</v>
      </c>
    </row>
    <row r="359" spans="5:6">
      <c r="E359" s="114" t="s">
        <v>57</v>
      </c>
      <c r="F359" s="150" t="s">
        <v>480</v>
      </c>
    </row>
    <row r="360" spans="5:6">
      <c r="E360" s="114" t="s">
        <v>57</v>
      </c>
      <c r="F360" s="150" t="s">
        <v>481</v>
      </c>
    </row>
    <row r="361" spans="5:6">
      <c r="E361" s="114" t="s">
        <v>57</v>
      </c>
      <c r="F361" s="150" t="s">
        <v>482</v>
      </c>
    </row>
    <row r="362" spans="5:6">
      <c r="E362" s="114" t="s">
        <v>57</v>
      </c>
      <c r="F362" s="150" t="s">
        <v>483</v>
      </c>
    </row>
    <row r="363" spans="5:6">
      <c r="E363" s="114" t="s">
        <v>57</v>
      </c>
      <c r="F363" s="150" t="s">
        <v>484</v>
      </c>
    </row>
    <row r="364" spans="5:6">
      <c r="E364" s="114" t="s">
        <v>57</v>
      </c>
      <c r="F364" s="150" t="s">
        <v>485</v>
      </c>
    </row>
    <row r="365" spans="5:6">
      <c r="E365" s="114" t="s">
        <v>57</v>
      </c>
      <c r="F365" s="150" t="s">
        <v>486</v>
      </c>
    </row>
    <row r="366" spans="5:6">
      <c r="E366" s="114" t="s">
        <v>57</v>
      </c>
      <c r="F366" s="150" t="s">
        <v>487</v>
      </c>
    </row>
    <row r="367" spans="5:6">
      <c r="E367" s="114" t="s">
        <v>57</v>
      </c>
      <c r="F367" s="150" t="s">
        <v>155</v>
      </c>
    </row>
    <row r="368" spans="5:6">
      <c r="E368" s="114" t="s">
        <v>57</v>
      </c>
      <c r="F368" s="150" t="s">
        <v>488</v>
      </c>
    </row>
    <row r="369" spans="5:6">
      <c r="E369" s="114" t="s">
        <v>57</v>
      </c>
      <c r="F369" s="150" t="s">
        <v>489</v>
      </c>
    </row>
    <row r="370" spans="5:6">
      <c r="E370" s="114" t="s">
        <v>57</v>
      </c>
      <c r="F370" s="150" t="s">
        <v>490</v>
      </c>
    </row>
    <row r="371" spans="5:6">
      <c r="E371" s="114" t="s">
        <v>57</v>
      </c>
      <c r="F371" s="150" t="s">
        <v>491</v>
      </c>
    </row>
    <row r="372" spans="5:6">
      <c r="E372" s="114" t="s">
        <v>57</v>
      </c>
      <c r="F372" s="150" t="s">
        <v>492</v>
      </c>
    </row>
    <row r="373" spans="5:6">
      <c r="E373" s="114" t="s">
        <v>57</v>
      </c>
      <c r="F373" s="150" t="s">
        <v>493</v>
      </c>
    </row>
    <row r="374" spans="5:6">
      <c r="E374" s="114" t="s">
        <v>57</v>
      </c>
      <c r="F374" s="150" t="s">
        <v>494</v>
      </c>
    </row>
    <row r="375" spans="5:6">
      <c r="E375" s="114" t="s">
        <v>57</v>
      </c>
      <c r="F375" s="150" t="s">
        <v>495</v>
      </c>
    </row>
    <row r="376" spans="5:6">
      <c r="E376" s="114" t="s">
        <v>57</v>
      </c>
      <c r="F376" s="150" t="s">
        <v>496</v>
      </c>
    </row>
    <row r="377" spans="5:6">
      <c r="E377" s="114" t="s">
        <v>57</v>
      </c>
      <c r="F377" s="150" t="s">
        <v>497</v>
      </c>
    </row>
    <row r="378" spans="5:6">
      <c r="E378" s="114" t="s">
        <v>57</v>
      </c>
      <c r="F378" s="150" t="s">
        <v>498</v>
      </c>
    </row>
    <row r="379" spans="5:6">
      <c r="E379" s="114" t="s">
        <v>57</v>
      </c>
      <c r="F379" s="150" t="s">
        <v>499</v>
      </c>
    </row>
    <row r="380" spans="5:6">
      <c r="E380" s="114" t="s">
        <v>57</v>
      </c>
      <c r="F380" s="150" t="s">
        <v>500</v>
      </c>
    </row>
    <row r="381" spans="5:6">
      <c r="E381" s="114" t="s">
        <v>57</v>
      </c>
      <c r="F381" s="150" t="s">
        <v>501</v>
      </c>
    </row>
    <row r="382" spans="5:6">
      <c r="E382" s="114" t="s">
        <v>57</v>
      </c>
      <c r="F382" s="150" t="s">
        <v>502</v>
      </c>
    </row>
    <row r="383" spans="5:6">
      <c r="E383" s="114" t="s">
        <v>57</v>
      </c>
      <c r="F383" s="150" t="s">
        <v>503</v>
      </c>
    </row>
    <row r="384" spans="5:6">
      <c r="E384" s="114" t="s">
        <v>57</v>
      </c>
      <c r="F384" s="150" t="s">
        <v>504</v>
      </c>
    </row>
    <row r="385" spans="5:6">
      <c r="E385" s="114" t="s">
        <v>57</v>
      </c>
      <c r="F385" s="150" t="s">
        <v>505</v>
      </c>
    </row>
    <row r="386" spans="5:6">
      <c r="E386" s="114" t="s">
        <v>57</v>
      </c>
      <c r="F386" s="150" t="s">
        <v>506</v>
      </c>
    </row>
    <row r="387" spans="5:6">
      <c r="E387" s="114" t="s">
        <v>57</v>
      </c>
      <c r="F387" s="150" t="s">
        <v>462</v>
      </c>
    </row>
    <row r="388" spans="5:6">
      <c r="E388" s="114" t="s">
        <v>57</v>
      </c>
      <c r="F388" s="150" t="s">
        <v>507</v>
      </c>
    </row>
    <row r="389" spans="5:6">
      <c r="E389" s="114" t="s">
        <v>57</v>
      </c>
      <c r="F389" s="150" t="s">
        <v>508</v>
      </c>
    </row>
    <row r="390" spans="5:6">
      <c r="E390" s="114" t="s">
        <v>57</v>
      </c>
      <c r="F390" s="150" t="s">
        <v>509</v>
      </c>
    </row>
    <row r="391" spans="5:6">
      <c r="E391" s="114" t="s">
        <v>57</v>
      </c>
      <c r="F391" s="150" t="s">
        <v>510</v>
      </c>
    </row>
    <row r="392" spans="5:6">
      <c r="E392" s="114" t="s">
        <v>57</v>
      </c>
      <c r="F392" s="150" t="s">
        <v>511</v>
      </c>
    </row>
    <row r="393" spans="5:6">
      <c r="E393" s="114" t="s">
        <v>57</v>
      </c>
      <c r="F393" s="150" t="s">
        <v>512</v>
      </c>
    </row>
    <row r="394" spans="5:6">
      <c r="E394" s="114" t="s">
        <v>57</v>
      </c>
      <c r="F394" s="150" t="s">
        <v>513</v>
      </c>
    </row>
    <row r="395" spans="5:6">
      <c r="E395" s="114" t="s">
        <v>57</v>
      </c>
      <c r="F395" s="150" t="s">
        <v>514</v>
      </c>
    </row>
    <row r="396" spans="5:6">
      <c r="E396" s="114" t="s">
        <v>57</v>
      </c>
      <c r="F396" s="150" t="s">
        <v>515</v>
      </c>
    </row>
    <row r="397" spans="5:6">
      <c r="E397" s="114" t="s">
        <v>57</v>
      </c>
      <c r="F397" s="150" t="s">
        <v>516</v>
      </c>
    </row>
    <row r="398" spans="5:6">
      <c r="E398" s="114" t="s">
        <v>57</v>
      </c>
      <c r="F398" s="150" t="s">
        <v>517</v>
      </c>
    </row>
    <row r="399" spans="5:6">
      <c r="E399" s="114" t="s">
        <v>57</v>
      </c>
      <c r="F399" s="150" t="s">
        <v>518</v>
      </c>
    </row>
    <row r="400" spans="5:6">
      <c r="E400" s="114" t="s">
        <v>57</v>
      </c>
      <c r="F400" s="150" t="s">
        <v>519</v>
      </c>
    </row>
    <row r="401" spans="5:6">
      <c r="E401" s="114" t="s">
        <v>57</v>
      </c>
      <c r="F401" s="150" t="s">
        <v>520</v>
      </c>
    </row>
    <row r="402" spans="5:6">
      <c r="E402" s="114" t="s">
        <v>57</v>
      </c>
      <c r="F402" s="150" t="s">
        <v>521</v>
      </c>
    </row>
    <row r="403" spans="5:6">
      <c r="E403" s="114" t="s">
        <v>57</v>
      </c>
      <c r="F403" s="150" t="s">
        <v>522</v>
      </c>
    </row>
    <row r="404" spans="5:6">
      <c r="E404" s="114" t="s">
        <v>57</v>
      </c>
      <c r="F404" s="150" t="s">
        <v>523</v>
      </c>
    </row>
    <row r="405" spans="5:6">
      <c r="E405" s="114" t="s">
        <v>57</v>
      </c>
      <c r="F405" s="150" t="s">
        <v>524</v>
      </c>
    </row>
    <row r="406" spans="5:6">
      <c r="E406" s="114" t="s">
        <v>57</v>
      </c>
      <c r="F406" s="150" t="s">
        <v>525</v>
      </c>
    </row>
    <row r="407" spans="5:6">
      <c r="E407" s="114" t="s">
        <v>57</v>
      </c>
      <c r="F407" s="150" t="s">
        <v>526</v>
      </c>
    </row>
    <row r="408" spans="5:6">
      <c r="E408" s="114" t="s">
        <v>57</v>
      </c>
      <c r="F408" s="150" t="s">
        <v>527</v>
      </c>
    </row>
    <row r="409" spans="5:6">
      <c r="E409" s="114" t="s">
        <v>57</v>
      </c>
      <c r="F409" s="150" t="s">
        <v>528</v>
      </c>
    </row>
    <row r="410" spans="5:6">
      <c r="E410" s="114" t="s">
        <v>57</v>
      </c>
      <c r="F410" s="150" t="s">
        <v>529</v>
      </c>
    </row>
    <row r="411" spans="5:6">
      <c r="E411" s="114" t="s">
        <v>57</v>
      </c>
      <c r="F411" s="150" t="s">
        <v>530</v>
      </c>
    </row>
    <row r="412" spans="5:6">
      <c r="E412" s="114" t="s">
        <v>57</v>
      </c>
      <c r="F412" s="150" t="s">
        <v>531</v>
      </c>
    </row>
    <row r="413" spans="5:6">
      <c r="E413" s="114" t="s">
        <v>57</v>
      </c>
      <c r="F413" s="150" t="s">
        <v>532</v>
      </c>
    </row>
    <row r="414" spans="5:6">
      <c r="E414" s="114" t="s">
        <v>57</v>
      </c>
      <c r="F414" s="150" t="s">
        <v>533</v>
      </c>
    </row>
    <row r="415" spans="5:6">
      <c r="E415" s="114" t="s">
        <v>58</v>
      </c>
      <c r="F415" s="150" t="s">
        <v>534</v>
      </c>
    </row>
    <row r="416" spans="5:6">
      <c r="E416" s="114" t="s">
        <v>58</v>
      </c>
      <c r="F416" s="150" t="s">
        <v>535</v>
      </c>
    </row>
    <row r="417" spans="5:6">
      <c r="E417" s="114" t="s">
        <v>58</v>
      </c>
      <c r="F417" s="150" t="s">
        <v>536</v>
      </c>
    </row>
    <row r="418" spans="5:6">
      <c r="E418" s="114" t="s">
        <v>58</v>
      </c>
      <c r="F418" s="150" t="s">
        <v>537</v>
      </c>
    </row>
    <row r="419" spans="5:6">
      <c r="E419" s="114" t="s">
        <v>58</v>
      </c>
      <c r="F419" s="150" t="s">
        <v>538</v>
      </c>
    </row>
    <row r="420" spans="5:6">
      <c r="E420" s="114" t="s">
        <v>58</v>
      </c>
      <c r="F420" s="150" t="s">
        <v>539</v>
      </c>
    </row>
    <row r="421" spans="5:6">
      <c r="E421" s="114" t="s">
        <v>58</v>
      </c>
      <c r="F421" s="150" t="s">
        <v>540</v>
      </c>
    </row>
    <row r="422" spans="5:6">
      <c r="E422" s="114" t="s">
        <v>58</v>
      </c>
      <c r="F422" s="150" t="s">
        <v>541</v>
      </c>
    </row>
    <row r="423" spans="5:6">
      <c r="E423" s="114" t="s">
        <v>58</v>
      </c>
      <c r="F423" s="150" t="s">
        <v>542</v>
      </c>
    </row>
    <row r="424" spans="5:6">
      <c r="E424" s="114" t="s">
        <v>58</v>
      </c>
      <c r="F424" s="150" t="s">
        <v>543</v>
      </c>
    </row>
    <row r="425" spans="5:6">
      <c r="E425" s="114" t="s">
        <v>58</v>
      </c>
      <c r="F425" s="150" t="s">
        <v>544</v>
      </c>
    </row>
    <row r="426" spans="5:6">
      <c r="E426" s="114" t="s">
        <v>58</v>
      </c>
      <c r="F426" s="150" t="s">
        <v>545</v>
      </c>
    </row>
    <row r="427" spans="5:6">
      <c r="E427" s="114" t="s">
        <v>58</v>
      </c>
      <c r="F427" s="150" t="s">
        <v>546</v>
      </c>
    </row>
    <row r="428" spans="5:6">
      <c r="E428" s="114" t="s">
        <v>58</v>
      </c>
      <c r="F428" s="150" t="s">
        <v>547</v>
      </c>
    </row>
    <row r="429" spans="5:6">
      <c r="E429" s="114" t="s">
        <v>58</v>
      </c>
      <c r="F429" s="150" t="s">
        <v>548</v>
      </c>
    </row>
    <row r="430" spans="5:6">
      <c r="E430" s="114" t="s">
        <v>58</v>
      </c>
      <c r="F430" s="150" t="s">
        <v>549</v>
      </c>
    </row>
    <row r="431" spans="5:6">
      <c r="E431" s="114" t="s">
        <v>58</v>
      </c>
      <c r="F431" s="150" t="s">
        <v>550</v>
      </c>
    </row>
    <row r="432" spans="5:6">
      <c r="E432" s="114" t="s">
        <v>58</v>
      </c>
      <c r="F432" s="150" t="s">
        <v>551</v>
      </c>
    </row>
    <row r="433" spans="5:6">
      <c r="E433" s="114" t="s">
        <v>58</v>
      </c>
      <c r="F433" s="150" t="s">
        <v>552</v>
      </c>
    </row>
    <row r="434" spans="5:6">
      <c r="E434" s="114" t="s">
        <v>58</v>
      </c>
      <c r="F434" s="150" t="s">
        <v>553</v>
      </c>
    </row>
    <row r="435" spans="5:6">
      <c r="E435" s="114" t="s">
        <v>58</v>
      </c>
      <c r="F435" s="150" t="s">
        <v>554</v>
      </c>
    </row>
    <row r="436" spans="5:6">
      <c r="E436" s="114" t="s">
        <v>58</v>
      </c>
      <c r="F436" s="150" t="s">
        <v>555</v>
      </c>
    </row>
    <row r="437" spans="5:6">
      <c r="E437" s="114" t="s">
        <v>58</v>
      </c>
      <c r="F437" s="150" t="s">
        <v>556</v>
      </c>
    </row>
    <row r="438" spans="5:6">
      <c r="E438" s="114" t="s">
        <v>58</v>
      </c>
      <c r="F438" s="150" t="s">
        <v>557</v>
      </c>
    </row>
    <row r="439" spans="5:6">
      <c r="E439" s="114" t="s">
        <v>58</v>
      </c>
      <c r="F439" s="150" t="s">
        <v>558</v>
      </c>
    </row>
    <row r="440" spans="5:6">
      <c r="E440" s="114" t="s">
        <v>58</v>
      </c>
      <c r="F440" s="150" t="s">
        <v>559</v>
      </c>
    </row>
    <row r="441" spans="5:6">
      <c r="E441" s="114" t="s">
        <v>58</v>
      </c>
      <c r="F441" s="150" t="s">
        <v>560</v>
      </c>
    </row>
    <row r="442" spans="5:6">
      <c r="E442" s="114" t="s">
        <v>58</v>
      </c>
      <c r="F442" s="150" t="s">
        <v>561</v>
      </c>
    </row>
    <row r="443" spans="5:6">
      <c r="E443" s="114" t="s">
        <v>58</v>
      </c>
      <c r="F443" s="150" t="s">
        <v>562</v>
      </c>
    </row>
    <row r="444" spans="5:6">
      <c r="E444" s="114" t="s">
        <v>58</v>
      </c>
      <c r="F444" s="150" t="s">
        <v>563</v>
      </c>
    </row>
    <row r="445" spans="5:6">
      <c r="E445" s="114" t="s">
        <v>58</v>
      </c>
      <c r="F445" s="150" t="s">
        <v>564</v>
      </c>
    </row>
    <row r="446" spans="5:6">
      <c r="E446" s="114" t="s">
        <v>58</v>
      </c>
      <c r="F446" s="150" t="s">
        <v>565</v>
      </c>
    </row>
    <row r="447" spans="5:6">
      <c r="E447" s="114" t="s">
        <v>58</v>
      </c>
      <c r="F447" s="150" t="s">
        <v>566</v>
      </c>
    </row>
    <row r="448" spans="5:6">
      <c r="E448" s="114" t="s">
        <v>58</v>
      </c>
      <c r="F448" s="150" t="s">
        <v>567</v>
      </c>
    </row>
    <row r="449" spans="5:6">
      <c r="E449" s="114" t="s">
        <v>58</v>
      </c>
      <c r="F449" s="150" t="s">
        <v>568</v>
      </c>
    </row>
    <row r="450" spans="5:6">
      <c r="E450" s="114" t="s">
        <v>58</v>
      </c>
      <c r="F450" s="150" t="s">
        <v>569</v>
      </c>
    </row>
    <row r="451" spans="5:6">
      <c r="E451" s="114" t="s">
        <v>58</v>
      </c>
      <c r="F451" s="150" t="s">
        <v>570</v>
      </c>
    </row>
    <row r="452" spans="5:6">
      <c r="E452" s="114" t="s">
        <v>58</v>
      </c>
      <c r="F452" s="150" t="s">
        <v>571</v>
      </c>
    </row>
    <row r="453" spans="5:6">
      <c r="E453" s="114" t="s">
        <v>58</v>
      </c>
      <c r="F453" s="150" t="s">
        <v>572</v>
      </c>
    </row>
    <row r="454" spans="5:6">
      <c r="E454" s="114" t="s">
        <v>58</v>
      </c>
      <c r="F454" s="150" t="s">
        <v>573</v>
      </c>
    </row>
    <row r="455" spans="5:6">
      <c r="E455" s="114" t="s">
        <v>58</v>
      </c>
      <c r="F455" s="150" t="s">
        <v>574</v>
      </c>
    </row>
    <row r="456" spans="5:6">
      <c r="E456" s="114" t="s">
        <v>58</v>
      </c>
      <c r="F456" s="150" t="s">
        <v>575</v>
      </c>
    </row>
    <row r="457" spans="5:6">
      <c r="E457" s="114" t="s">
        <v>58</v>
      </c>
      <c r="F457" s="150" t="s">
        <v>576</v>
      </c>
    </row>
    <row r="458" spans="5:6">
      <c r="E458" s="114" t="s">
        <v>58</v>
      </c>
      <c r="F458" s="150" t="s">
        <v>577</v>
      </c>
    </row>
    <row r="459" spans="5:6">
      <c r="E459" s="114" t="s">
        <v>59</v>
      </c>
      <c r="F459" s="150" t="s">
        <v>578</v>
      </c>
    </row>
    <row r="460" spans="5:6">
      <c r="E460" s="114" t="s">
        <v>59</v>
      </c>
      <c r="F460" s="150" t="s">
        <v>579</v>
      </c>
    </row>
    <row r="461" spans="5:6">
      <c r="E461" s="114" t="s">
        <v>59</v>
      </c>
      <c r="F461" s="150" t="s">
        <v>580</v>
      </c>
    </row>
    <row r="462" spans="5:6">
      <c r="E462" s="114" t="s">
        <v>59</v>
      </c>
      <c r="F462" s="150" t="s">
        <v>581</v>
      </c>
    </row>
    <row r="463" spans="5:6">
      <c r="E463" s="114" t="s">
        <v>59</v>
      </c>
      <c r="F463" s="150" t="s">
        <v>582</v>
      </c>
    </row>
    <row r="464" spans="5:6">
      <c r="E464" s="114" t="s">
        <v>59</v>
      </c>
      <c r="F464" s="150" t="s">
        <v>583</v>
      </c>
    </row>
    <row r="465" spans="5:6">
      <c r="E465" s="114" t="s">
        <v>59</v>
      </c>
      <c r="F465" s="150" t="s">
        <v>584</v>
      </c>
    </row>
    <row r="466" spans="5:6">
      <c r="E466" s="114" t="s">
        <v>59</v>
      </c>
      <c r="F466" s="150" t="s">
        <v>585</v>
      </c>
    </row>
    <row r="467" spans="5:6">
      <c r="E467" s="114" t="s">
        <v>59</v>
      </c>
      <c r="F467" s="150" t="s">
        <v>586</v>
      </c>
    </row>
    <row r="468" spans="5:6">
      <c r="E468" s="114" t="s">
        <v>59</v>
      </c>
      <c r="F468" s="150" t="s">
        <v>587</v>
      </c>
    </row>
    <row r="469" spans="5:6">
      <c r="E469" s="114" t="s">
        <v>59</v>
      </c>
      <c r="F469" s="150" t="s">
        <v>588</v>
      </c>
    </row>
    <row r="470" spans="5:6">
      <c r="E470" s="114" t="s">
        <v>59</v>
      </c>
      <c r="F470" s="150" t="s">
        <v>589</v>
      </c>
    </row>
    <row r="471" spans="5:6">
      <c r="E471" s="114" t="s">
        <v>59</v>
      </c>
      <c r="F471" s="150" t="s">
        <v>590</v>
      </c>
    </row>
    <row r="472" spans="5:6">
      <c r="E472" s="114" t="s">
        <v>59</v>
      </c>
      <c r="F472" s="150" t="s">
        <v>591</v>
      </c>
    </row>
    <row r="473" spans="5:6">
      <c r="E473" s="114" t="s">
        <v>59</v>
      </c>
      <c r="F473" s="150" t="s">
        <v>592</v>
      </c>
    </row>
    <row r="474" spans="5:6">
      <c r="E474" s="114" t="s">
        <v>59</v>
      </c>
      <c r="F474" s="150" t="s">
        <v>593</v>
      </c>
    </row>
    <row r="475" spans="5:6">
      <c r="E475" s="114" t="s">
        <v>59</v>
      </c>
      <c r="F475" s="150" t="s">
        <v>594</v>
      </c>
    </row>
    <row r="476" spans="5:6">
      <c r="E476" s="114" t="s">
        <v>59</v>
      </c>
      <c r="F476" s="150" t="s">
        <v>595</v>
      </c>
    </row>
    <row r="477" spans="5:6">
      <c r="E477" s="114" t="s">
        <v>59</v>
      </c>
      <c r="F477" s="150" t="s">
        <v>596</v>
      </c>
    </row>
    <row r="478" spans="5:6">
      <c r="E478" s="114" t="s">
        <v>59</v>
      </c>
      <c r="F478" s="150" t="s">
        <v>597</v>
      </c>
    </row>
    <row r="479" spans="5:6">
      <c r="E479" s="114" t="s">
        <v>59</v>
      </c>
      <c r="F479" s="150" t="s">
        <v>598</v>
      </c>
    </row>
    <row r="480" spans="5:6">
      <c r="E480" s="114" t="s">
        <v>59</v>
      </c>
      <c r="F480" s="150" t="s">
        <v>599</v>
      </c>
    </row>
    <row r="481" spans="5:6">
      <c r="E481" s="114" t="s">
        <v>59</v>
      </c>
      <c r="F481" s="150" t="s">
        <v>600</v>
      </c>
    </row>
    <row r="482" spans="5:6">
      <c r="E482" s="114" t="s">
        <v>59</v>
      </c>
      <c r="F482" s="150" t="s">
        <v>601</v>
      </c>
    </row>
    <row r="483" spans="5:6">
      <c r="E483" s="114" t="s">
        <v>59</v>
      </c>
      <c r="F483" s="150" t="s">
        <v>602</v>
      </c>
    </row>
    <row r="484" spans="5:6">
      <c r="E484" s="114" t="s">
        <v>60</v>
      </c>
      <c r="F484" s="150" t="s">
        <v>603</v>
      </c>
    </row>
    <row r="485" spans="5:6">
      <c r="E485" s="114" t="s">
        <v>60</v>
      </c>
      <c r="F485" s="150" t="s">
        <v>604</v>
      </c>
    </row>
    <row r="486" spans="5:6">
      <c r="E486" s="114" t="s">
        <v>60</v>
      </c>
      <c r="F486" s="150" t="s">
        <v>605</v>
      </c>
    </row>
    <row r="487" spans="5:6">
      <c r="E487" s="114" t="s">
        <v>60</v>
      </c>
      <c r="F487" s="150" t="s">
        <v>606</v>
      </c>
    </row>
    <row r="488" spans="5:6">
      <c r="E488" s="114" t="s">
        <v>60</v>
      </c>
      <c r="F488" s="150" t="s">
        <v>607</v>
      </c>
    </row>
    <row r="489" spans="5:6">
      <c r="E489" s="114" t="s">
        <v>60</v>
      </c>
      <c r="F489" s="150" t="s">
        <v>608</v>
      </c>
    </row>
    <row r="490" spans="5:6">
      <c r="E490" s="114" t="s">
        <v>60</v>
      </c>
      <c r="F490" s="150" t="s">
        <v>609</v>
      </c>
    </row>
    <row r="491" spans="5:6">
      <c r="E491" s="114" t="s">
        <v>60</v>
      </c>
      <c r="F491" s="150" t="s">
        <v>610</v>
      </c>
    </row>
    <row r="492" spans="5:6">
      <c r="E492" s="114" t="s">
        <v>60</v>
      </c>
      <c r="F492" s="150" t="s">
        <v>611</v>
      </c>
    </row>
    <row r="493" spans="5:6">
      <c r="E493" s="114" t="s">
        <v>60</v>
      </c>
      <c r="F493" s="150" t="s">
        <v>612</v>
      </c>
    </row>
    <row r="494" spans="5:6">
      <c r="E494" s="114" t="s">
        <v>60</v>
      </c>
      <c r="F494" s="150" t="s">
        <v>613</v>
      </c>
    </row>
    <row r="495" spans="5:6">
      <c r="E495" s="114" t="s">
        <v>60</v>
      </c>
      <c r="F495" s="150" t="s">
        <v>614</v>
      </c>
    </row>
    <row r="496" spans="5:6">
      <c r="E496" s="114" t="s">
        <v>60</v>
      </c>
      <c r="F496" s="150" t="s">
        <v>615</v>
      </c>
    </row>
    <row r="497" spans="5:6">
      <c r="E497" s="114" t="s">
        <v>60</v>
      </c>
      <c r="F497" s="150" t="s">
        <v>616</v>
      </c>
    </row>
    <row r="498" spans="5:6">
      <c r="E498" s="114" t="s">
        <v>60</v>
      </c>
      <c r="F498" s="150" t="s">
        <v>617</v>
      </c>
    </row>
    <row r="499" spans="5:6">
      <c r="E499" s="114" t="s">
        <v>60</v>
      </c>
      <c r="F499" s="150" t="s">
        <v>618</v>
      </c>
    </row>
    <row r="500" spans="5:6">
      <c r="E500" s="114" t="s">
        <v>60</v>
      </c>
      <c r="F500" s="150" t="s">
        <v>619</v>
      </c>
    </row>
    <row r="501" spans="5:6">
      <c r="E501" s="114" t="s">
        <v>60</v>
      </c>
      <c r="F501" s="150" t="s">
        <v>620</v>
      </c>
    </row>
    <row r="502" spans="5:6">
      <c r="E502" s="114" t="s">
        <v>60</v>
      </c>
      <c r="F502" s="150" t="s">
        <v>621</v>
      </c>
    </row>
    <row r="503" spans="5:6">
      <c r="E503" s="114" t="s">
        <v>60</v>
      </c>
      <c r="F503" s="150" t="s">
        <v>622</v>
      </c>
    </row>
    <row r="504" spans="5:6">
      <c r="E504" s="114" t="s">
        <v>60</v>
      </c>
      <c r="F504" s="150" t="s">
        <v>623</v>
      </c>
    </row>
    <row r="505" spans="5:6">
      <c r="E505" s="114" t="s">
        <v>60</v>
      </c>
      <c r="F505" s="150" t="s">
        <v>624</v>
      </c>
    </row>
    <row r="506" spans="5:6">
      <c r="E506" s="114" t="s">
        <v>60</v>
      </c>
      <c r="F506" s="150" t="s">
        <v>625</v>
      </c>
    </row>
    <row r="507" spans="5:6">
      <c r="E507" s="114" t="s">
        <v>60</v>
      </c>
      <c r="F507" s="150" t="s">
        <v>626</v>
      </c>
    </row>
    <row r="508" spans="5:6">
      <c r="E508" s="114" t="s">
        <v>60</v>
      </c>
      <c r="F508" s="150" t="s">
        <v>627</v>
      </c>
    </row>
    <row r="509" spans="5:6">
      <c r="E509" s="114" t="s">
        <v>60</v>
      </c>
      <c r="F509" s="150" t="s">
        <v>628</v>
      </c>
    </row>
    <row r="510" spans="5:6">
      <c r="E510" s="114" t="s">
        <v>60</v>
      </c>
      <c r="F510" s="150" t="s">
        <v>629</v>
      </c>
    </row>
    <row r="511" spans="5:6">
      <c r="E511" s="114" t="s">
        <v>60</v>
      </c>
      <c r="F511" s="150" t="s">
        <v>507</v>
      </c>
    </row>
    <row r="512" spans="5:6">
      <c r="E512" s="114" t="s">
        <v>60</v>
      </c>
      <c r="F512" s="150" t="s">
        <v>630</v>
      </c>
    </row>
    <row r="513" spans="5:6">
      <c r="E513" s="114" t="s">
        <v>60</v>
      </c>
      <c r="F513" s="150" t="s">
        <v>631</v>
      </c>
    </row>
    <row r="514" spans="5:6">
      <c r="E514" s="114" t="s">
        <v>60</v>
      </c>
      <c r="F514" s="150" t="s">
        <v>632</v>
      </c>
    </row>
    <row r="515" spans="5:6">
      <c r="E515" s="114" t="s">
        <v>60</v>
      </c>
      <c r="F515" s="150" t="s">
        <v>633</v>
      </c>
    </row>
    <row r="516" spans="5:6">
      <c r="E516" s="114" t="s">
        <v>60</v>
      </c>
      <c r="F516" s="150" t="s">
        <v>634</v>
      </c>
    </row>
    <row r="517" spans="5:6">
      <c r="E517" s="114" t="s">
        <v>60</v>
      </c>
      <c r="F517" s="150" t="s">
        <v>635</v>
      </c>
    </row>
    <row r="518" spans="5:6">
      <c r="E518" s="114" t="s">
        <v>60</v>
      </c>
      <c r="F518" s="150" t="s">
        <v>636</v>
      </c>
    </row>
    <row r="519" spans="5:6">
      <c r="E519" s="114" t="s">
        <v>61</v>
      </c>
      <c r="F519" s="150" t="s">
        <v>637</v>
      </c>
    </row>
    <row r="520" spans="5:6">
      <c r="E520" s="114" t="s">
        <v>61</v>
      </c>
      <c r="F520" s="150" t="s">
        <v>638</v>
      </c>
    </row>
    <row r="521" spans="5:6">
      <c r="E521" s="114" t="s">
        <v>61</v>
      </c>
      <c r="F521" s="150" t="s">
        <v>639</v>
      </c>
    </row>
    <row r="522" spans="5:6">
      <c r="E522" s="114" t="s">
        <v>61</v>
      </c>
      <c r="F522" s="150" t="s">
        <v>640</v>
      </c>
    </row>
    <row r="523" spans="5:6">
      <c r="E523" s="114" t="s">
        <v>61</v>
      </c>
      <c r="F523" s="150" t="s">
        <v>641</v>
      </c>
    </row>
    <row r="524" spans="5:6">
      <c r="E524" s="114" t="s">
        <v>61</v>
      </c>
      <c r="F524" s="150" t="s">
        <v>642</v>
      </c>
    </row>
    <row r="525" spans="5:6">
      <c r="E525" s="114" t="s">
        <v>61</v>
      </c>
      <c r="F525" s="150" t="s">
        <v>643</v>
      </c>
    </row>
    <row r="526" spans="5:6">
      <c r="E526" s="114" t="s">
        <v>61</v>
      </c>
      <c r="F526" s="150" t="s">
        <v>644</v>
      </c>
    </row>
    <row r="527" spans="5:6">
      <c r="E527" s="114" t="s">
        <v>61</v>
      </c>
      <c r="F527" s="150" t="s">
        <v>645</v>
      </c>
    </row>
    <row r="528" spans="5:6">
      <c r="E528" s="114" t="s">
        <v>61</v>
      </c>
      <c r="F528" s="150" t="s">
        <v>646</v>
      </c>
    </row>
    <row r="529" spans="5:6">
      <c r="E529" s="114" t="s">
        <v>61</v>
      </c>
      <c r="F529" s="150" t="s">
        <v>647</v>
      </c>
    </row>
    <row r="530" spans="5:6">
      <c r="E530" s="114" t="s">
        <v>61</v>
      </c>
      <c r="F530" s="150" t="s">
        <v>648</v>
      </c>
    </row>
    <row r="531" spans="5:6">
      <c r="E531" s="114" t="s">
        <v>61</v>
      </c>
      <c r="F531" s="150" t="s">
        <v>649</v>
      </c>
    </row>
    <row r="532" spans="5:6">
      <c r="E532" s="114" t="s">
        <v>61</v>
      </c>
      <c r="F532" s="150" t="s">
        <v>650</v>
      </c>
    </row>
    <row r="533" spans="5:6">
      <c r="E533" s="114" t="s">
        <v>61</v>
      </c>
      <c r="F533" s="150" t="s">
        <v>651</v>
      </c>
    </row>
    <row r="534" spans="5:6">
      <c r="E534" s="114" t="s">
        <v>61</v>
      </c>
      <c r="F534" s="150" t="s">
        <v>652</v>
      </c>
    </row>
    <row r="535" spans="5:6">
      <c r="E535" s="114" t="s">
        <v>61</v>
      </c>
      <c r="F535" s="150" t="s">
        <v>653</v>
      </c>
    </row>
    <row r="536" spans="5:6">
      <c r="E536" s="114" t="s">
        <v>61</v>
      </c>
      <c r="F536" s="150" t="s">
        <v>654</v>
      </c>
    </row>
    <row r="537" spans="5:6">
      <c r="E537" s="114" t="s">
        <v>61</v>
      </c>
      <c r="F537" s="150" t="s">
        <v>655</v>
      </c>
    </row>
    <row r="538" spans="5:6">
      <c r="E538" s="114" t="s">
        <v>61</v>
      </c>
      <c r="F538" s="150" t="s">
        <v>656</v>
      </c>
    </row>
    <row r="539" spans="5:6">
      <c r="E539" s="114" t="s">
        <v>61</v>
      </c>
      <c r="F539" s="150" t="s">
        <v>657</v>
      </c>
    </row>
    <row r="540" spans="5:6">
      <c r="E540" s="114" t="s">
        <v>61</v>
      </c>
      <c r="F540" s="150" t="s">
        <v>658</v>
      </c>
    </row>
    <row r="541" spans="5:6">
      <c r="E541" s="114" t="s">
        <v>61</v>
      </c>
      <c r="F541" s="150" t="s">
        <v>659</v>
      </c>
    </row>
    <row r="542" spans="5:6">
      <c r="E542" s="114" t="s">
        <v>61</v>
      </c>
      <c r="F542" s="150" t="s">
        <v>660</v>
      </c>
    </row>
    <row r="543" spans="5:6">
      <c r="E543" s="114" t="s">
        <v>61</v>
      </c>
      <c r="F543" s="150" t="s">
        <v>661</v>
      </c>
    </row>
    <row r="544" spans="5:6">
      <c r="E544" s="114" t="s">
        <v>61</v>
      </c>
      <c r="F544" s="150" t="s">
        <v>662</v>
      </c>
    </row>
    <row r="545" spans="5:6">
      <c r="E545" s="114" t="s">
        <v>61</v>
      </c>
      <c r="F545" s="150" t="s">
        <v>663</v>
      </c>
    </row>
    <row r="546" spans="5:6">
      <c r="E546" s="114" t="s">
        <v>61</v>
      </c>
      <c r="F546" s="150" t="s">
        <v>664</v>
      </c>
    </row>
    <row r="547" spans="5:6">
      <c r="E547" s="114" t="s">
        <v>61</v>
      </c>
      <c r="F547" s="150" t="s">
        <v>665</v>
      </c>
    </row>
    <row r="548" spans="5:6">
      <c r="E548" s="114" t="s">
        <v>61</v>
      </c>
      <c r="F548" s="150" t="s">
        <v>666</v>
      </c>
    </row>
    <row r="549" spans="5:6">
      <c r="E549" s="114" t="s">
        <v>61</v>
      </c>
      <c r="F549" s="150" t="s">
        <v>667</v>
      </c>
    </row>
    <row r="550" spans="5:6">
      <c r="E550" s="114" t="s">
        <v>61</v>
      </c>
      <c r="F550" s="150" t="s">
        <v>668</v>
      </c>
    </row>
    <row r="551" spans="5:6">
      <c r="E551" s="114" t="s">
        <v>61</v>
      </c>
      <c r="F551" s="150" t="s">
        <v>669</v>
      </c>
    </row>
    <row r="552" spans="5:6">
      <c r="E552" s="114" t="s">
        <v>61</v>
      </c>
      <c r="F552" s="150" t="s">
        <v>670</v>
      </c>
    </row>
    <row r="553" spans="5:6">
      <c r="E553" s="114" t="s">
        <v>61</v>
      </c>
      <c r="F553" s="150" t="s">
        <v>671</v>
      </c>
    </row>
    <row r="554" spans="5:6">
      <c r="E554" s="114" t="s">
        <v>61</v>
      </c>
      <c r="F554" s="150" t="s">
        <v>672</v>
      </c>
    </row>
    <row r="555" spans="5:6">
      <c r="E555" s="114" t="s">
        <v>61</v>
      </c>
      <c r="F555" s="150" t="s">
        <v>673</v>
      </c>
    </row>
    <row r="556" spans="5:6">
      <c r="E556" s="114" t="s">
        <v>61</v>
      </c>
      <c r="F556" s="150" t="s">
        <v>674</v>
      </c>
    </row>
    <row r="557" spans="5:6">
      <c r="E557" s="114" t="s">
        <v>61</v>
      </c>
      <c r="F557" s="150" t="s">
        <v>675</v>
      </c>
    </row>
    <row r="558" spans="5:6">
      <c r="E558" s="114" t="s">
        <v>61</v>
      </c>
      <c r="F558" s="150" t="s">
        <v>676</v>
      </c>
    </row>
    <row r="559" spans="5:6">
      <c r="E559" s="114" t="s">
        <v>61</v>
      </c>
      <c r="F559" s="150" t="s">
        <v>677</v>
      </c>
    </row>
    <row r="560" spans="5:6">
      <c r="E560" s="114" t="s">
        <v>61</v>
      </c>
      <c r="F560" s="150" t="s">
        <v>678</v>
      </c>
    </row>
    <row r="561" spans="5:6">
      <c r="E561" s="114" t="s">
        <v>61</v>
      </c>
      <c r="F561" s="150" t="s">
        <v>679</v>
      </c>
    </row>
    <row r="562" spans="5:6">
      <c r="E562" s="114" t="s">
        <v>61</v>
      </c>
      <c r="F562" s="150" t="s">
        <v>680</v>
      </c>
    </row>
    <row r="563" spans="5:6">
      <c r="E563" s="114" t="s">
        <v>61</v>
      </c>
      <c r="F563" s="150" t="s">
        <v>681</v>
      </c>
    </row>
    <row r="564" spans="5:6">
      <c r="E564" s="114" t="s">
        <v>61</v>
      </c>
      <c r="F564" s="150" t="s">
        <v>682</v>
      </c>
    </row>
    <row r="565" spans="5:6">
      <c r="E565" s="114" t="s">
        <v>61</v>
      </c>
      <c r="F565" s="150" t="s">
        <v>683</v>
      </c>
    </row>
    <row r="566" spans="5:6">
      <c r="E566" s="114" t="s">
        <v>61</v>
      </c>
      <c r="F566" s="150" t="s">
        <v>684</v>
      </c>
    </row>
    <row r="567" spans="5:6">
      <c r="E567" s="114" t="s">
        <v>61</v>
      </c>
      <c r="F567" s="150" t="s">
        <v>685</v>
      </c>
    </row>
    <row r="568" spans="5:6">
      <c r="E568" s="114" t="s">
        <v>61</v>
      </c>
      <c r="F568" s="150" t="s">
        <v>686</v>
      </c>
    </row>
    <row r="569" spans="5:6">
      <c r="E569" s="114" t="s">
        <v>61</v>
      </c>
      <c r="F569" s="150" t="s">
        <v>687</v>
      </c>
    </row>
    <row r="570" spans="5:6">
      <c r="E570" s="114" t="s">
        <v>61</v>
      </c>
      <c r="F570" s="150" t="s">
        <v>688</v>
      </c>
    </row>
    <row r="571" spans="5:6">
      <c r="E571" s="114" t="s">
        <v>61</v>
      </c>
      <c r="F571" s="150" t="s">
        <v>689</v>
      </c>
    </row>
    <row r="572" spans="5:6">
      <c r="E572" s="114" t="s">
        <v>61</v>
      </c>
      <c r="F572" s="150" t="s">
        <v>690</v>
      </c>
    </row>
    <row r="573" spans="5:6">
      <c r="E573" s="114" t="s">
        <v>61</v>
      </c>
      <c r="F573" s="150" t="s">
        <v>691</v>
      </c>
    </row>
    <row r="574" spans="5:6">
      <c r="E574" s="114" t="s">
        <v>61</v>
      </c>
      <c r="F574" s="150" t="s">
        <v>692</v>
      </c>
    </row>
    <row r="575" spans="5:6">
      <c r="E575" s="114" t="s">
        <v>61</v>
      </c>
      <c r="F575" s="150" t="s">
        <v>414</v>
      </c>
    </row>
    <row r="576" spans="5:6">
      <c r="E576" s="114" t="s">
        <v>61</v>
      </c>
      <c r="F576" s="150" t="s">
        <v>693</v>
      </c>
    </row>
    <row r="577" spans="5:6">
      <c r="E577" s="114" t="s">
        <v>61</v>
      </c>
      <c r="F577" s="150" t="s">
        <v>694</v>
      </c>
    </row>
    <row r="578" spans="5:6">
      <c r="E578" s="114" t="s">
        <v>61</v>
      </c>
      <c r="F578" s="150" t="s">
        <v>695</v>
      </c>
    </row>
    <row r="579" spans="5:6">
      <c r="E579" s="114" t="s">
        <v>61</v>
      </c>
      <c r="F579" s="150" t="s">
        <v>696</v>
      </c>
    </row>
    <row r="580" spans="5:6">
      <c r="E580" s="114" t="s">
        <v>61</v>
      </c>
      <c r="F580" s="150" t="s">
        <v>697</v>
      </c>
    </row>
    <row r="581" spans="5:6">
      <c r="E581" s="114" t="s">
        <v>61</v>
      </c>
      <c r="F581" s="150" t="s">
        <v>698</v>
      </c>
    </row>
    <row r="582" spans="5:6">
      <c r="E582" s="114" t="s">
        <v>62</v>
      </c>
      <c r="F582" s="150" t="s">
        <v>699</v>
      </c>
    </row>
    <row r="583" spans="5:6">
      <c r="E583" s="114" t="s">
        <v>62</v>
      </c>
      <c r="F583" s="150" t="s">
        <v>700</v>
      </c>
    </row>
    <row r="584" spans="5:6">
      <c r="E584" s="114" t="s">
        <v>62</v>
      </c>
      <c r="F584" s="150" t="s">
        <v>701</v>
      </c>
    </row>
    <row r="585" spans="5:6">
      <c r="E585" s="114" t="s">
        <v>62</v>
      </c>
      <c r="F585" s="150" t="s">
        <v>702</v>
      </c>
    </row>
    <row r="586" spans="5:6">
      <c r="E586" s="114" t="s">
        <v>62</v>
      </c>
      <c r="F586" s="150" t="s">
        <v>703</v>
      </c>
    </row>
    <row r="587" spans="5:6">
      <c r="E587" s="114" t="s">
        <v>62</v>
      </c>
      <c r="F587" s="150" t="s">
        <v>704</v>
      </c>
    </row>
    <row r="588" spans="5:6">
      <c r="E588" s="114" t="s">
        <v>62</v>
      </c>
      <c r="F588" s="150" t="s">
        <v>705</v>
      </c>
    </row>
    <row r="589" spans="5:6">
      <c r="E589" s="114" t="s">
        <v>62</v>
      </c>
      <c r="F589" s="150" t="s">
        <v>706</v>
      </c>
    </row>
    <row r="590" spans="5:6">
      <c r="E590" s="114" t="s">
        <v>62</v>
      </c>
      <c r="F590" s="150" t="s">
        <v>707</v>
      </c>
    </row>
    <row r="591" spans="5:6">
      <c r="E591" s="114" t="s">
        <v>62</v>
      </c>
      <c r="F591" s="150" t="s">
        <v>708</v>
      </c>
    </row>
    <row r="592" spans="5:6">
      <c r="E592" s="114" t="s">
        <v>62</v>
      </c>
      <c r="F592" s="150" t="s">
        <v>709</v>
      </c>
    </row>
    <row r="593" spans="5:6">
      <c r="E593" s="114" t="s">
        <v>62</v>
      </c>
      <c r="F593" s="150" t="s">
        <v>710</v>
      </c>
    </row>
    <row r="594" spans="5:6">
      <c r="E594" s="114" t="s">
        <v>62</v>
      </c>
      <c r="F594" s="150" t="s">
        <v>711</v>
      </c>
    </row>
    <row r="595" spans="5:6">
      <c r="E595" s="114" t="s">
        <v>62</v>
      </c>
      <c r="F595" s="150" t="s">
        <v>712</v>
      </c>
    </row>
    <row r="596" spans="5:6">
      <c r="E596" s="114" t="s">
        <v>62</v>
      </c>
      <c r="F596" s="150" t="s">
        <v>713</v>
      </c>
    </row>
    <row r="597" spans="5:6">
      <c r="E597" s="114" t="s">
        <v>62</v>
      </c>
      <c r="F597" s="150" t="s">
        <v>714</v>
      </c>
    </row>
    <row r="598" spans="5:6">
      <c r="E598" s="114" t="s">
        <v>62</v>
      </c>
      <c r="F598" s="150" t="s">
        <v>715</v>
      </c>
    </row>
    <row r="599" spans="5:6">
      <c r="E599" s="114" t="s">
        <v>62</v>
      </c>
      <c r="F599" s="150" t="s">
        <v>716</v>
      </c>
    </row>
    <row r="600" spans="5:6">
      <c r="E600" s="114" t="s">
        <v>62</v>
      </c>
      <c r="F600" s="150" t="s">
        <v>717</v>
      </c>
    </row>
    <row r="601" spans="5:6">
      <c r="E601" s="114" t="s">
        <v>62</v>
      </c>
      <c r="F601" s="150" t="s">
        <v>718</v>
      </c>
    </row>
    <row r="602" spans="5:6">
      <c r="E602" s="114" t="s">
        <v>62</v>
      </c>
      <c r="F602" s="150" t="s">
        <v>719</v>
      </c>
    </row>
    <row r="603" spans="5:6">
      <c r="E603" s="114" t="s">
        <v>62</v>
      </c>
      <c r="F603" s="150" t="s">
        <v>720</v>
      </c>
    </row>
    <row r="604" spans="5:6">
      <c r="E604" s="114" t="s">
        <v>62</v>
      </c>
      <c r="F604" s="150" t="s">
        <v>721</v>
      </c>
    </row>
    <row r="605" spans="5:6">
      <c r="E605" s="114" t="s">
        <v>62</v>
      </c>
      <c r="F605" s="150" t="s">
        <v>722</v>
      </c>
    </row>
    <row r="606" spans="5:6">
      <c r="E606" s="114" t="s">
        <v>62</v>
      </c>
      <c r="F606" s="150" t="s">
        <v>723</v>
      </c>
    </row>
    <row r="607" spans="5:6">
      <c r="E607" s="114" t="s">
        <v>62</v>
      </c>
      <c r="F607" s="150" t="s">
        <v>724</v>
      </c>
    </row>
    <row r="608" spans="5:6">
      <c r="E608" s="114" t="s">
        <v>62</v>
      </c>
      <c r="F608" s="150" t="s">
        <v>725</v>
      </c>
    </row>
    <row r="609" spans="5:6">
      <c r="E609" s="114" t="s">
        <v>62</v>
      </c>
      <c r="F609" s="150" t="s">
        <v>726</v>
      </c>
    </row>
    <row r="610" spans="5:6">
      <c r="E610" s="114" t="s">
        <v>62</v>
      </c>
      <c r="F610" s="150" t="s">
        <v>727</v>
      </c>
    </row>
    <row r="611" spans="5:6">
      <c r="E611" s="114" t="s">
        <v>62</v>
      </c>
      <c r="F611" s="150" t="s">
        <v>728</v>
      </c>
    </row>
    <row r="612" spans="5:6">
      <c r="E612" s="114" t="s">
        <v>62</v>
      </c>
      <c r="F612" s="150" t="s">
        <v>729</v>
      </c>
    </row>
    <row r="613" spans="5:6">
      <c r="E613" s="114" t="s">
        <v>62</v>
      </c>
      <c r="F613" s="150" t="s">
        <v>730</v>
      </c>
    </row>
    <row r="614" spans="5:6">
      <c r="E614" s="114" t="s">
        <v>62</v>
      </c>
      <c r="F614" s="150" t="s">
        <v>731</v>
      </c>
    </row>
    <row r="615" spans="5:6">
      <c r="E615" s="114" t="s">
        <v>62</v>
      </c>
      <c r="F615" s="150" t="s">
        <v>732</v>
      </c>
    </row>
    <row r="616" spans="5:6">
      <c r="E616" s="114" t="s">
        <v>62</v>
      </c>
      <c r="F616" s="150" t="s">
        <v>733</v>
      </c>
    </row>
    <row r="617" spans="5:6">
      <c r="E617" s="114" t="s">
        <v>62</v>
      </c>
      <c r="F617" s="150" t="s">
        <v>734</v>
      </c>
    </row>
    <row r="618" spans="5:6">
      <c r="E618" s="114" t="s">
        <v>62</v>
      </c>
      <c r="F618" s="150" t="s">
        <v>735</v>
      </c>
    </row>
    <row r="619" spans="5:6">
      <c r="E619" s="114" t="s">
        <v>62</v>
      </c>
      <c r="F619" s="150" t="s">
        <v>736</v>
      </c>
    </row>
    <row r="620" spans="5:6">
      <c r="E620" s="114" t="s">
        <v>62</v>
      </c>
      <c r="F620" s="150" t="s">
        <v>737</v>
      </c>
    </row>
    <row r="621" spans="5:6">
      <c r="E621" s="114" t="s">
        <v>62</v>
      </c>
      <c r="F621" s="150" t="s">
        <v>738</v>
      </c>
    </row>
    <row r="622" spans="5:6">
      <c r="E622" s="114" t="s">
        <v>62</v>
      </c>
      <c r="F622" s="150" t="s">
        <v>739</v>
      </c>
    </row>
    <row r="623" spans="5:6">
      <c r="E623" s="114" t="s">
        <v>62</v>
      </c>
      <c r="F623" s="150" t="s">
        <v>740</v>
      </c>
    </row>
    <row r="624" spans="5:6">
      <c r="E624" s="114" t="s">
        <v>62</v>
      </c>
      <c r="F624" s="150" t="s">
        <v>741</v>
      </c>
    </row>
    <row r="625" spans="5:6">
      <c r="E625" s="114" t="s">
        <v>62</v>
      </c>
      <c r="F625" s="150" t="s">
        <v>742</v>
      </c>
    </row>
    <row r="626" spans="5:6">
      <c r="E626" s="114" t="s">
        <v>62</v>
      </c>
      <c r="F626" s="150" t="s">
        <v>743</v>
      </c>
    </row>
    <row r="627" spans="5:6">
      <c r="E627" s="114" t="s">
        <v>62</v>
      </c>
      <c r="F627" s="150" t="s">
        <v>744</v>
      </c>
    </row>
    <row r="628" spans="5:6">
      <c r="E628" s="114" t="s">
        <v>62</v>
      </c>
      <c r="F628" s="150" t="s">
        <v>745</v>
      </c>
    </row>
    <row r="629" spans="5:6">
      <c r="E629" s="114" t="s">
        <v>62</v>
      </c>
      <c r="F629" s="150" t="s">
        <v>746</v>
      </c>
    </row>
    <row r="630" spans="5:6">
      <c r="E630" s="114" t="s">
        <v>62</v>
      </c>
      <c r="F630" s="150" t="s">
        <v>747</v>
      </c>
    </row>
    <row r="631" spans="5:6">
      <c r="E631" s="114" t="s">
        <v>62</v>
      </c>
      <c r="F631" s="150" t="s">
        <v>748</v>
      </c>
    </row>
    <row r="632" spans="5:6">
      <c r="E632" s="114" t="s">
        <v>62</v>
      </c>
      <c r="F632" s="150" t="s">
        <v>749</v>
      </c>
    </row>
    <row r="633" spans="5:6">
      <c r="E633" s="114" t="s">
        <v>62</v>
      </c>
      <c r="F633" s="150" t="s">
        <v>750</v>
      </c>
    </row>
    <row r="634" spans="5:6">
      <c r="E634" s="114" t="s">
        <v>62</v>
      </c>
      <c r="F634" s="150" t="s">
        <v>751</v>
      </c>
    </row>
    <row r="635" spans="5:6">
      <c r="E635" s="114" t="s">
        <v>62</v>
      </c>
      <c r="F635" s="150" t="s">
        <v>752</v>
      </c>
    </row>
    <row r="636" spans="5:6">
      <c r="E636" s="114" t="s">
        <v>1841</v>
      </c>
      <c r="F636" s="150" t="s">
        <v>753</v>
      </c>
    </row>
    <row r="637" spans="5:6">
      <c r="E637" s="114" t="s">
        <v>63</v>
      </c>
      <c r="F637" s="150" t="s">
        <v>754</v>
      </c>
    </row>
    <row r="638" spans="5:6">
      <c r="E638" s="114" t="s">
        <v>63</v>
      </c>
      <c r="F638" s="150" t="s">
        <v>755</v>
      </c>
    </row>
    <row r="639" spans="5:6">
      <c r="E639" s="114" t="s">
        <v>63</v>
      </c>
      <c r="F639" s="150" t="s">
        <v>756</v>
      </c>
    </row>
    <row r="640" spans="5:6">
      <c r="E640" s="114" t="s">
        <v>63</v>
      </c>
      <c r="F640" s="150" t="s">
        <v>757</v>
      </c>
    </row>
    <row r="641" spans="5:6">
      <c r="E641" s="114" t="s">
        <v>63</v>
      </c>
      <c r="F641" s="150" t="s">
        <v>758</v>
      </c>
    </row>
    <row r="642" spans="5:6">
      <c r="E642" s="114" t="s">
        <v>63</v>
      </c>
      <c r="F642" s="150" t="s">
        <v>759</v>
      </c>
    </row>
    <row r="643" spans="5:6">
      <c r="E643" s="114" t="s">
        <v>63</v>
      </c>
      <c r="F643" s="150" t="s">
        <v>760</v>
      </c>
    </row>
    <row r="644" spans="5:6">
      <c r="E644" s="114" t="s">
        <v>63</v>
      </c>
      <c r="F644" s="150" t="s">
        <v>761</v>
      </c>
    </row>
    <row r="645" spans="5:6">
      <c r="E645" s="114" t="s">
        <v>63</v>
      </c>
      <c r="F645" s="150" t="s">
        <v>762</v>
      </c>
    </row>
    <row r="646" spans="5:6">
      <c r="E646" s="114" t="s">
        <v>63</v>
      </c>
      <c r="F646" s="150" t="s">
        <v>763</v>
      </c>
    </row>
    <row r="647" spans="5:6">
      <c r="E647" s="114" t="s">
        <v>63</v>
      </c>
      <c r="F647" s="150" t="s">
        <v>764</v>
      </c>
    </row>
    <row r="648" spans="5:6">
      <c r="E648" s="114" t="s">
        <v>63</v>
      </c>
      <c r="F648" s="150" t="s">
        <v>765</v>
      </c>
    </row>
    <row r="649" spans="5:6">
      <c r="E649" s="114" t="s">
        <v>63</v>
      </c>
      <c r="F649" s="150" t="s">
        <v>766</v>
      </c>
    </row>
    <row r="650" spans="5:6">
      <c r="E650" s="114" t="s">
        <v>63</v>
      </c>
      <c r="F650" s="150" t="s">
        <v>767</v>
      </c>
    </row>
    <row r="651" spans="5:6">
      <c r="E651" s="114" t="s">
        <v>63</v>
      </c>
      <c r="F651" s="150" t="s">
        <v>768</v>
      </c>
    </row>
    <row r="652" spans="5:6">
      <c r="E652" s="114" t="s">
        <v>63</v>
      </c>
      <c r="F652" s="150" t="s">
        <v>769</v>
      </c>
    </row>
    <row r="653" spans="5:6">
      <c r="E653" s="114" t="s">
        <v>63</v>
      </c>
      <c r="F653" s="150" t="s">
        <v>770</v>
      </c>
    </row>
    <row r="654" spans="5:6">
      <c r="E654" s="114" t="s">
        <v>63</v>
      </c>
      <c r="F654" s="150" t="s">
        <v>771</v>
      </c>
    </row>
    <row r="655" spans="5:6">
      <c r="E655" s="114" t="s">
        <v>63</v>
      </c>
      <c r="F655" s="150" t="s">
        <v>772</v>
      </c>
    </row>
    <row r="656" spans="5:6">
      <c r="E656" s="114" t="s">
        <v>63</v>
      </c>
      <c r="F656" s="150" t="s">
        <v>773</v>
      </c>
    </row>
    <row r="657" spans="5:6">
      <c r="E657" s="114" t="s">
        <v>63</v>
      </c>
      <c r="F657" s="150" t="s">
        <v>774</v>
      </c>
    </row>
    <row r="658" spans="5:6">
      <c r="E658" s="114" t="s">
        <v>63</v>
      </c>
      <c r="F658" s="150" t="s">
        <v>775</v>
      </c>
    </row>
    <row r="659" spans="5:6">
      <c r="E659" s="114" t="s">
        <v>63</v>
      </c>
      <c r="F659" s="150" t="s">
        <v>776</v>
      </c>
    </row>
    <row r="660" spans="5:6">
      <c r="E660" s="114" t="s">
        <v>63</v>
      </c>
      <c r="F660" s="150" t="s">
        <v>777</v>
      </c>
    </row>
    <row r="661" spans="5:6">
      <c r="E661" s="114" t="s">
        <v>63</v>
      </c>
      <c r="F661" s="150" t="s">
        <v>778</v>
      </c>
    </row>
    <row r="662" spans="5:6">
      <c r="E662" s="114" t="s">
        <v>63</v>
      </c>
      <c r="F662" s="150" t="s">
        <v>779</v>
      </c>
    </row>
    <row r="663" spans="5:6">
      <c r="E663" s="114" t="s">
        <v>63</v>
      </c>
      <c r="F663" s="150" t="s">
        <v>780</v>
      </c>
    </row>
    <row r="664" spans="5:6">
      <c r="E664" s="114" t="s">
        <v>63</v>
      </c>
      <c r="F664" s="150" t="s">
        <v>781</v>
      </c>
    </row>
    <row r="665" spans="5:6">
      <c r="E665" s="114" t="s">
        <v>63</v>
      </c>
      <c r="F665" s="150" t="s">
        <v>782</v>
      </c>
    </row>
    <row r="666" spans="5:6">
      <c r="E666" s="114" t="s">
        <v>63</v>
      </c>
      <c r="F666" s="150" t="s">
        <v>783</v>
      </c>
    </row>
    <row r="667" spans="5:6">
      <c r="E667" s="114" t="s">
        <v>63</v>
      </c>
      <c r="F667" s="150" t="s">
        <v>784</v>
      </c>
    </row>
    <row r="668" spans="5:6">
      <c r="E668" s="114" t="s">
        <v>63</v>
      </c>
      <c r="F668" s="150" t="s">
        <v>785</v>
      </c>
    </row>
    <row r="669" spans="5:6">
      <c r="E669" s="114" t="s">
        <v>63</v>
      </c>
      <c r="F669" s="150" t="s">
        <v>786</v>
      </c>
    </row>
    <row r="670" spans="5:6">
      <c r="E670" s="114" t="s">
        <v>63</v>
      </c>
      <c r="F670" s="150" t="s">
        <v>787</v>
      </c>
    </row>
    <row r="671" spans="5:6">
      <c r="E671" s="114" t="s">
        <v>63</v>
      </c>
      <c r="F671" s="150" t="s">
        <v>788</v>
      </c>
    </row>
    <row r="672" spans="5:6">
      <c r="E672" s="114" t="s">
        <v>63</v>
      </c>
      <c r="F672" s="150" t="s">
        <v>789</v>
      </c>
    </row>
    <row r="673" spans="5:6">
      <c r="E673" s="114" t="s">
        <v>63</v>
      </c>
      <c r="F673" s="150" t="s">
        <v>790</v>
      </c>
    </row>
    <row r="674" spans="5:6">
      <c r="E674" s="114" t="s">
        <v>63</v>
      </c>
      <c r="F674" s="150" t="s">
        <v>791</v>
      </c>
    </row>
    <row r="675" spans="5:6">
      <c r="E675" s="114" t="s">
        <v>63</v>
      </c>
      <c r="F675" s="150" t="s">
        <v>792</v>
      </c>
    </row>
    <row r="676" spans="5:6">
      <c r="E676" s="114" t="s">
        <v>63</v>
      </c>
      <c r="F676" s="150" t="s">
        <v>793</v>
      </c>
    </row>
    <row r="677" spans="5:6">
      <c r="E677" s="114" t="s">
        <v>63</v>
      </c>
      <c r="F677" s="150" t="s">
        <v>794</v>
      </c>
    </row>
    <row r="678" spans="5:6">
      <c r="E678" s="114" t="s">
        <v>63</v>
      </c>
      <c r="F678" s="150" t="s">
        <v>795</v>
      </c>
    </row>
    <row r="679" spans="5:6">
      <c r="E679" s="114" t="s">
        <v>63</v>
      </c>
      <c r="F679" s="150" t="s">
        <v>796</v>
      </c>
    </row>
    <row r="680" spans="5:6">
      <c r="E680" s="114" t="s">
        <v>63</v>
      </c>
      <c r="F680" s="150" t="s">
        <v>797</v>
      </c>
    </row>
    <row r="681" spans="5:6">
      <c r="E681" s="114" t="s">
        <v>63</v>
      </c>
      <c r="F681" s="150" t="s">
        <v>798</v>
      </c>
    </row>
    <row r="682" spans="5:6">
      <c r="E682" s="114" t="s">
        <v>63</v>
      </c>
      <c r="F682" s="150" t="s">
        <v>799</v>
      </c>
    </row>
    <row r="683" spans="5:6">
      <c r="E683" s="114" t="s">
        <v>63</v>
      </c>
      <c r="F683" s="150" t="s">
        <v>800</v>
      </c>
    </row>
    <row r="684" spans="5:6">
      <c r="E684" s="114" t="s">
        <v>63</v>
      </c>
      <c r="F684" s="150" t="s">
        <v>801</v>
      </c>
    </row>
    <row r="685" spans="5:6">
      <c r="E685" s="114" t="s">
        <v>63</v>
      </c>
      <c r="F685" s="150" t="s">
        <v>802</v>
      </c>
    </row>
    <row r="686" spans="5:6">
      <c r="E686" s="114" t="s">
        <v>63</v>
      </c>
      <c r="F686" s="150" t="s">
        <v>803</v>
      </c>
    </row>
    <row r="687" spans="5:6">
      <c r="E687" s="114" t="s">
        <v>63</v>
      </c>
      <c r="F687" s="150" t="s">
        <v>804</v>
      </c>
    </row>
    <row r="688" spans="5:6">
      <c r="E688" s="114" t="s">
        <v>63</v>
      </c>
      <c r="F688" s="150" t="s">
        <v>805</v>
      </c>
    </row>
    <row r="689" spans="5:6">
      <c r="E689" s="114" t="s">
        <v>63</v>
      </c>
      <c r="F689" s="150" t="s">
        <v>806</v>
      </c>
    </row>
    <row r="690" spans="5:6">
      <c r="E690" s="114" t="s">
        <v>63</v>
      </c>
      <c r="F690" s="150" t="s">
        <v>807</v>
      </c>
    </row>
    <row r="691" spans="5:6">
      <c r="E691" s="114" t="s">
        <v>63</v>
      </c>
      <c r="F691" s="150" t="s">
        <v>808</v>
      </c>
    </row>
    <row r="692" spans="5:6">
      <c r="E692" s="114" t="s">
        <v>63</v>
      </c>
      <c r="F692" s="150" t="s">
        <v>809</v>
      </c>
    </row>
    <row r="693" spans="5:6">
      <c r="E693" s="114" t="s">
        <v>63</v>
      </c>
      <c r="F693" s="150" t="s">
        <v>810</v>
      </c>
    </row>
    <row r="694" spans="5:6">
      <c r="E694" s="114" t="s">
        <v>63</v>
      </c>
      <c r="F694" s="150" t="s">
        <v>811</v>
      </c>
    </row>
    <row r="695" spans="5:6">
      <c r="E695" s="114" t="s">
        <v>63</v>
      </c>
      <c r="F695" s="150" t="s">
        <v>812</v>
      </c>
    </row>
    <row r="696" spans="5:6">
      <c r="E696" s="114" t="s">
        <v>63</v>
      </c>
      <c r="F696" s="150" t="s">
        <v>813</v>
      </c>
    </row>
    <row r="697" spans="5:6">
      <c r="E697" s="114" t="s">
        <v>63</v>
      </c>
      <c r="F697" s="150" t="s">
        <v>814</v>
      </c>
    </row>
    <row r="698" spans="5:6">
      <c r="E698" s="114" t="s">
        <v>64</v>
      </c>
      <c r="F698" s="150" t="s">
        <v>815</v>
      </c>
    </row>
    <row r="699" spans="5:6">
      <c r="E699" s="114" t="s">
        <v>64</v>
      </c>
      <c r="F699" s="150" t="s">
        <v>816</v>
      </c>
    </row>
    <row r="700" spans="5:6">
      <c r="E700" s="114" t="s">
        <v>64</v>
      </c>
      <c r="F700" s="150" t="s">
        <v>817</v>
      </c>
    </row>
    <row r="701" spans="5:6">
      <c r="E701" s="114" t="s">
        <v>64</v>
      </c>
      <c r="F701" s="150" t="s">
        <v>818</v>
      </c>
    </row>
    <row r="702" spans="5:6">
      <c r="E702" s="114" t="s">
        <v>64</v>
      </c>
      <c r="F702" s="150" t="s">
        <v>819</v>
      </c>
    </row>
    <row r="703" spans="5:6">
      <c r="E703" s="114" t="s">
        <v>64</v>
      </c>
      <c r="F703" s="150" t="s">
        <v>820</v>
      </c>
    </row>
    <row r="704" spans="5:6">
      <c r="E704" s="114" t="s">
        <v>64</v>
      </c>
      <c r="F704" s="150" t="s">
        <v>821</v>
      </c>
    </row>
    <row r="705" spans="5:6">
      <c r="E705" s="114" t="s">
        <v>64</v>
      </c>
      <c r="F705" s="150" t="s">
        <v>822</v>
      </c>
    </row>
    <row r="706" spans="5:6">
      <c r="E706" s="114" t="s">
        <v>64</v>
      </c>
      <c r="F706" s="150" t="s">
        <v>823</v>
      </c>
    </row>
    <row r="707" spans="5:6">
      <c r="E707" s="114" t="s">
        <v>64</v>
      </c>
      <c r="F707" s="150" t="s">
        <v>824</v>
      </c>
    </row>
    <row r="708" spans="5:6">
      <c r="E708" s="114" t="s">
        <v>64</v>
      </c>
      <c r="F708" s="150" t="s">
        <v>825</v>
      </c>
    </row>
    <row r="709" spans="5:6">
      <c r="E709" s="114" t="s">
        <v>64</v>
      </c>
      <c r="F709" s="150" t="s">
        <v>826</v>
      </c>
    </row>
    <row r="710" spans="5:6">
      <c r="E710" s="114" t="s">
        <v>64</v>
      </c>
      <c r="F710" s="150" t="s">
        <v>827</v>
      </c>
    </row>
    <row r="711" spans="5:6">
      <c r="E711" s="114" t="s">
        <v>64</v>
      </c>
      <c r="F711" s="150" t="s">
        <v>828</v>
      </c>
    </row>
    <row r="712" spans="5:6">
      <c r="E712" s="114" t="s">
        <v>64</v>
      </c>
      <c r="F712" s="150" t="s">
        <v>829</v>
      </c>
    </row>
    <row r="713" spans="5:6">
      <c r="E713" s="114" t="s">
        <v>64</v>
      </c>
      <c r="F713" s="150" t="s">
        <v>830</v>
      </c>
    </row>
    <row r="714" spans="5:6">
      <c r="E714" s="114" t="s">
        <v>64</v>
      </c>
      <c r="F714" s="150" t="s">
        <v>831</v>
      </c>
    </row>
    <row r="715" spans="5:6">
      <c r="E715" s="114" t="s">
        <v>64</v>
      </c>
      <c r="F715" s="150" t="s">
        <v>832</v>
      </c>
    </row>
    <row r="716" spans="5:6">
      <c r="E716" s="114" t="s">
        <v>64</v>
      </c>
      <c r="F716" s="150" t="s">
        <v>833</v>
      </c>
    </row>
    <row r="717" spans="5:6">
      <c r="E717" s="114" t="s">
        <v>64</v>
      </c>
      <c r="F717" s="150" t="s">
        <v>834</v>
      </c>
    </row>
    <row r="718" spans="5:6">
      <c r="E718" s="114" t="s">
        <v>64</v>
      </c>
      <c r="F718" s="150" t="s">
        <v>835</v>
      </c>
    </row>
    <row r="719" spans="5:6">
      <c r="E719" s="114" t="s">
        <v>64</v>
      </c>
      <c r="F719" s="150" t="s">
        <v>836</v>
      </c>
    </row>
    <row r="720" spans="5:6">
      <c r="E720" s="114" t="s">
        <v>64</v>
      </c>
      <c r="F720" s="150" t="s">
        <v>837</v>
      </c>
    </row>
    <row r="721" spans="5:6">
      <c r="E721" s="114" t="s">
        <v>64</v>
      </c>
      <c r="F721" s="150" t="s">
        <v>838</v>
      </c>
    </row>
    <row r="722" spans="5:6">
      <c r="E722" s="114" t="s">
        <v>64</v>
      </c>
      <c r="F722" s="150" t="s">
        <v>839</v>
      </c>
    </row>
    <row r="723" spans="5:6">
      <c r="E723" s="114" t="s">
        <v>64</v>
      </c>
      <c r="F723" s="150" t="s">
        <v>840</v>
      </c>
    </row>
    <row r="724" spans="5:6">
      <c r="E724" s="114" t="s">
        <v>64</v>
      </c>
      <c r="F724" s="150" t="s">
        <v>841</v>
      </c>
    </row>
    <row r="725" spans="5:6">
      <c r="E725" s="114" t="s">
        <v>64</v>
      </c>
      <c r="F725" s="150" t="s">
        <v>842</v>
      </c>
    </row>
    <row r="726" spans="5:6">
      <c r="E726" s="114" t="s">
        <v>64</v>
      </c>
      <c r="F726" s="150" t="s">
        <v>843</v>
      </c>
    </row>
    <row r="727" spans="5:6">
      <c r="E727" s="114" t="s">
        <v>64</v>
      </c>
      <c r="F727" s="150" t="s">
        <v>844</v>
      </c>
    </row>
    <row r="728" spans="5:6">
      <c r="E728" s="114" t="s">
        <v>64</v>
      </c>
      <c r="F728" s="150" t="s">
        <v>845</v>
      </c>
    </row>
    <row r="729" spans="5:6">
      <c r="E729" s="114" t="s">
        <v>64</v>
      </c>
      <c r="F729" s="150" t="s">
        <v>846</v>
      </c>
    </row>
    <row r="730" spans="5:6">
      <c r="E730" s="114" t="s">
        <v>64</v>
      </c>
      <c r="F730" s="150" t="s">
        <v>847</v>
      </c>
    </row>
    <row r="731" spans="5:6">
      <c r="E731" s="114" t="s">
        <v>65</v>
      </c>
      <c r="F731" s="150" t="s">
        <v>848</v>
      </c>
    </row>
    <row r="732" spans="5:6">
      <c r="E732" s="114" t="s">
        <v>65</v>
      </c>
      <c r="F732" s="150" t="s">
        <v>849</v>
      </c>
    </row>
    <row r="733" spans="5:6">
      <c r="E733" s="114" t="s">
        <v>65</v>
      </c>
      <c r="F733" s="150" t="s">
        <v>850</v>
      </c>
    </row>
    <row r="734" spans="5:6">
      <c r="E734" s="114" t="s">
        <v>65</v>
      </c>
      <c r="F734" s="150" t="s">
        <v>851</v>
      </c>
    </row>
    <row r="735" spans="5:6">
      <c r="E735" s="114" t="s">
        <v>65</v>
      </c>
      <c r="F735" s="150" t="s">
        <v>852</v>
      </c>
    </row>
    <row r="736" spans="5:6">
      <c r="E736" s="114" t="s">
        <v>65</v>
      </c>
      <c r="F736" s="150" t="s">
        <v>853</v>
      </c>
    </row>
    <row r="737" spans="5:6">
      <c r="E737" s="114" t="s">
        <v>65</v>
      </c>
      <c r="F737" s="150" t="s">
        <v>854</v>
      </c>
    </row>
    <row r="738" spans="5:6">
      <c r="E738" s="114" t="s">
        <v>65</v>
      </c>
      <c r="F738" s="150" t="s">
        <v>855</v>
      </c>
    </row>
    <row r="739" spans="5:6">
      <c r="E739" s="114" t="s">
        <v>65</v>
      </c>
      <c r="F739" s="150" t="s">
        <v>856</v>
      </c>
    </row>
    <row r="740" spans="5:6">
      <c r="E740" s="114" t="s">
        <v>65</v>
      </c>
      <c r="F740" s="150" t="s">
        <v>857</v>
      </c>
    </row>
    <row r="741" spans="5:6">
      <c r="E741" s="114" t="s">
        <v>65</v>
      </c>
      <c r="F741" s="150" t="s">
        <v>858</v>
      </c>
    </row>
    <row r="742" spans="5:6">
      <c r="E742" s="114" t="s">
        <v>65</v>
      </c>
      <c r="F742" s="150" t="s">
        <v>859</v>
      </c>
    </row>
    <row r="743" spans="5:6">
      <c r="E743" s="114" t="s">
        <v>65</v>
      </c>
      <c r="F743" s="150" t="s">
        <v>860</v>
      </c>
    </row>
    <row r="744" spans="5:6">
      <c r="E744" s="114" t="s">
        <v>65</v>
      </c>
      <c r="F744" s="150" t="s">
        <v>861</v>
      </c>
    </row>
    <row r="745" spans="5:6">
      <c r="E745" s="114" t="s">
        <v>65</v>
      </c>
      <c r="F745" s="150" t="s">
        <v>862</v>
      </c>
    </row>
    <row r="746" spans="5:6">
      <c r="E746" s="114" t="s">
        <v>65</v>
      </c>
      <c r="F746" s="150" t="s">
        <v>863</v>
      </c>
    </row>
    <row r="747" spans="5:6">
      <c r="E747" s="114" t="s">
        <v>65</v>
      </c>
      <c r="F747" s="150" t="s">
        <v>864</v>
      </c>
    </row>
    <row r="748" spans="5:6">
      <c r="E748" s="114" t="s">
        <v>65</v>
      </c>
      <c r="F748" s="150" t="s">
        <v>865</v>
      </c>
    </row>
    <row r="749" spans="5:6">
      <c r="E749" s="114" t="s">
        <v>65</v>
      </c>
      <c r="F749" s="150" t="s">
        <v>866</v>
      </c>
    </row>
    <row r="750" spans="5:6">
      <c r="E750" s="114" t="s">
        <v>65</v>
      </c>
      <c r="F750" s="150" t="s">
        <v>867</v>
      </c>
    </row>
    <row r="751" spans="5:6">
      <c r="E751" s="114" t="s">
        <v>65</v>
      </c>
      <c r="F751" s="150" t="s">
        <v>868</v>
      </c>
    </row>
    <row r="752" spans="5:6">
      <c r="E752" s="114" t="s">
        <v>65</v>
      </c>
      <c r="F752" s="150" t="s">
        <v>869</v>
      </c>
    </row>
    <row r="753" spans="5:6">
      <c r="E753" s="114" t="s">
        <v>65</v>
      </c>
      <c r="F753" s="150" t="s">
        <v>870</v>
      </c>
    </row>
    <row r="754" spans="5:6">
      <c r="E754" s="114" t="s">
        <v>65</v>
      </c>
      <c r="F754" s="150" t="s">
        <v>871</v>
      </c>
    </row>
    <row r="755" spans="5:6">
      <c r="E755" s="114" t="s">
        <v>65</v>
      </c>
      <c r="F755" s="150" t="s">
        <v>872</v>
      </c>
    </row>
    <row r="756" spans="5:6">
      <c r="E756" s="114" t="s">
        <v>65</v>
      </c>
      <c r="F756" s="150" t="s">
        <v>873</v>
      </c>
    </row>
    <row r="757" spans="5:6">
      <c r="E757" s="114" t="s">
        <v>65</v>
      </c>
      <c r="F757" s="150" t="s">
        <v>874</v>
      </c>
    </row>
    <row r="758" spans="5:6">
      <c r="E758" s="114" t="s">
        <v>65</v>
      </c>
      <c r="F758" s="150" t="s">
        <v>875</v>
      </c>
    </row>
    <row r="759" spans="5:6">
      <c r="E759" s="114" t="s">
        <v>65</v>
      </c>
      <c r="F759" s="150" t="s">
        <v>876</v>
      </c>
    </row>
    <row r="760" spans="5:6">
      <c r="E760" s="114" t="s">
        <v>65</v>
      </c>
      <c r="F760" s="150" t="s">
        <v>877</v>
      </c>
    </row>
    <row r="761" spans="5:6">
      <c r="E761" s="114" t="s">
        <v>66</v>
      </c>
      <c r="F761" s="150" t="s">
        <v>878</v>
      </c>
    </row>
    <row r="762" spans="5:6">
      <c r="E762" s="114" t="s">
        <v>66</v>
      </c>
      <c r="F762" s="150" t="s">
        <v>879</v>
      </c>
    </row>
    <row r="763" spans="5:6">
      <c r="E763" s="114" t="s">
        <v>66</v>
      </c>
      <c r="F763" s="150" t="s">
        <v>880</v>
      </c>
    </row>
    <row r="764" spans="5:6">
      <c r="E764" s="114" t="s">
        <v>66</v>
      </c>
      <c r="F764" s="150" t="s">
        <v>881</v>
      </c>
    </row>
    <row r="765" spans="5:6">
      <c r="E765" s="114" t="s">
        <v>66</v>
      </c>
      <c r="F765" s="150" t="s">
        <v>882</v>
      </c>
    </row>
    <row r="766" spans="5:6">
      <c r="E766" s="114" t="s">
        <v>66</v>
      </c>
      <c r="F766" s="150" t="s">
        <v>883</v>
      </c>
    </row>
    <row r="767" spans="5:6">
      <c r="E767" s="114" t="s">
        <v>66</v>
      </c>
      <c r="F767" s="150" t="s">
        <v>884</v>
      </c>
    </row>
    <row r="768" spans="5:6">
      <c r="E768" s="114" t="s">
        <v>66</v>
      </c>
      <c r="F768" s="150" t="s">
        <v>885</v>
      </c>
    </row>
    <row r="769" spans="5:6">
      <c r="E769" s="114" t="s">
        <v>66</v>
      </c>
      <c r="F769" s="150" t="s">
        <v>886</v>
      </c>
    </row>
    <row r="770" spans="5:6">
      <c r="E770" s="114" t="s">
        <v>66</v>
      </c>
      <c r="F770" s="150" t="s">
        <v>887</v>
      </c>
    </row>
    <row r="771" spans="5:6">
      <c r="E771" s="114" t="s">
        <v>66</v>
      </c>
      <c r="F771" s="150" t="s">
        <v>888</v>
      </c>
    </row>
    <row r="772" spans="5:6">
      <c r="E772" s="114" t="s">
        <v>66</v>
      </c>
      <c r="F772" s="150" t="s">
        <v>889</v>
      </c>
    </row>
    <row r="773" spans="5:6">
      <c r="E773" s="114" t="s">
        <v>66</v>
      </c>
      <c r="F773" s="150" t="s">
        <v>890</v>
      </c>
    </row>
    <row r="774" spans="5:6">
      <c r="E774" s="114" t="s">
        <v>66</v>
      </c>
      <c r="F774" s="150" t="s">
        <v>891</v>
      </c>
    </row>
    <row r="775" spans="5:6">
      <c r="E775" s="114" t="s">
        <v>66</v>
      </c>
      <c r="F775" s="150" t="s">
        <v>459</v>
      </c>
    </row>
    <row r="776" spans="5:6">
      <c r="E776" s="114" t="s">
        <v>67</v>
      </c>
      <c r="F776" s="150" t="s">
        <v>892</v>
      </c>
    </row>
    <row r="777" spans="5:6">
      <c r="E777" s="114" t="s">
        <v>67</v>
      </c>
      <c r="F777" s="150" t="s">
        <v>893</v>
      </c>
    </row>
    <row r="778" spans="5:6">
      <c r="E778" s="114" t="s">
        <v>67</v>
      </c>
      <c r="F778" s="150" t="s">
        <v>894</v>
      </c>
    </row>
    <row r="779" spans="5:6">
      <c r="E779" s="114" t="s">
        <v>67</v>
      </c>
      <c r="F779" s="150" t="s">
        <v>895</v>
      </c>
    </row>
    <row r="780" spans="5:6">
      <c r="E780" s="114" t="s">
        <v>67</v>
      </c>
      <c r="F780" s="150" t="s">
        <v>896</v>
      </c>
    </row>
    <row r="781" spans="5:6">
      <c r="E781" s="114" t="s">
        <v>67</v>
      </c>
      <c r="F781" s="150" t="s">
        <v>897</v>
      </c>
    </row>
    <row r="782" spans="5:6">
      <c r="E782" s="114" t="s">
        <v>67</v>
      </c>
      <c r="F782" s="150" t="s">
        <v>898</v>
      </c>
    </row>
    <row r="783" spans="5:6">
      <c r="E783" s="114" t="s">
        <v>67</v>
      </c>
      <c r="F783" s="150" t="s">
        <v>899</v>
      </c>
    </row>
    <row r="784" spans="5:6">
      <c r="E784" s="114" t="s">
        <v>67</v>
      </c>
      <c r="F784" s="150" t="s">
        <v>900</v>
      </c>
    </row>
    <row r="785" spans="5:6">
      <c r="E785" s="114" t="s">
        <v>67</v>
      </c>
      <c r="F785" s="150" t="s">
        <v>901</v>
      </c>
    </row>
    <row r="786" spans="5:6">
      <c r="E786" s="114" t="s">
        <v>67</v>
      </c>
      <c r="F786" s="150" t="s">
        <v>902</v>
      </c>
    </row>
    <row r="787" spans="5:6">
      <c r="E787" s="114" t="s">
        <v>67</v>
      </c>
      <c r="F787" s="150" t="s">
        <v>903</v>
      </c>
    </row>
    <row r="788" spans="5:6">
      <c r="E788" s="114" t="s">
        <v>67</v>
      </c>
      <c r="F788" s="150" t="s">
        <v>904</v>
      </c>
    </row>
    <row r="789" spans="5:6">
      <c r="E789" s="114" t="s">
        <v>67</v>
      </c>
      <c r="F789" s="150" t="s">
        <v>905</v>
      </c>
    </row>
    <row r="790" spans="5:6">
      <c r="E790" s="114" t="s">
        <v>67</v>
      </c>
      <c r="F790" s="150" t="s">
        <v>906</v>
      </c>
    </row>
    <row r="791" spans="5:6">
      <c r="E791" s="114" t="s">
        <v>67</v>
      </c>
      <c r="F791" s="150" t="s">
        <v>907</v>
      </c>
    </row>
    <row r="792" spans="5:6">
      <c r="E792" s="114" t="s">
        <v>67</v>
      </c>
      <c r="F792" s="150" t="s">
        <v>908</v>
      </c>
    </row>
    <row r="793" spans="5:6">
      <c r="E793" s="114" t="s">
        <v>67</v>
      </c>
      <c r="F793" s="150" t="s">
        <v>909</v>
      </c>
    </row>
    <row r="794" spans="5:6">
      <c r="E794" s="114" t="s">
        <v>67</v>
      </c>
      <c r="F794" s="150" t="s">
        <v>910</v>
      </c>
    </row>
    <row r="795" spans="5:6">
      <c r="E795" s="114" t="s">
        <v>68</v>
      </c>
      <c r="F795" s="150" t="s">
        <v>911</v>
      </c>
    </row>
    <row r="796" spans="5:6">
      <c r="E796" s="114" t="s">
        <v>68</v>
      </c>
      <c r="F796" s="150" t="s">
        <v>912</v>
      </c>
    </row>
    <row r="797" spans="5:6">
      <c r="E797" s="114" t="s">
        <v>68</v>
      </c>
      <c r="F797" s="150" t="s">
        <v>913</v>
      </c>
    </row>
    <row r="798" spans="5:6">
      <c r="E798" s="114" t="s">
        <v>68</v>
      </c>
      <c r="F798" s="150" t="s">
        <v>914</v>
      </c>
    </row>
    <row r="799" spans="5:6">
      <c r="E799" s="114" t="s">
        <v>68</v>
      </c>
      <c r="F799" s="150" t="s">
        <v>915</v>
      </c>
    </row>
    <row r="800" spans="5:6">
      <c r="E800" s="114" t="s">
        <v>68</v>
      </c>
      <c r="F800" s="150" t="s">
        <v>916</v>
      </c>
    </row>
    <row r="801" spans="5:6">
      <c r="E801" s="114" t="s">
        <v>68</v>
      </c>
      <c r="F801" s="150" t="s">
        <v>917</v>
      </c>
    </row>
    <row r="802" spans="5:6">
      <c r="E802" s="114" t="s">
        <v>68</v>
      </c>
      <c r="F802" s="150" t="s">
        <v>918</v>
      </c>
    </row>
    <row r="803" spans="5:6">
      <c r="E803" s="114" t="s">
        <v>68</v>
      </c>
      <c r="F803" s="150" t="s">
        <v>919</v>
      </c>
    </row>
    <row r="804" spans="5:6">
      <c r="E804" s="114" t="s">
        <v>68</v>
      </c>
      <c r="F804" s="150" t="s">
        <v>920</v>
      </c>
    </row>
    <row r="805" spans="5:6">
      <c r="E805" s="114" t="s">
        <v>68</v>
      </c>
      <c r="F805" s="150" t="s">
        <v>286</v>
      </c>
    </row>
    <row r="806" spans="5:6">
      <c r="E806" s="114" t="s">
        <v>68</v>
      </c>
      <c r="F806" s="150" t="s">
        <v>921</v>
      </c>
    </row>
    <row r="807" spans="5:6">
      <c r="E807" s="114" t="s">
        <v>68</v>
      </c>
      <c r="F807" s="150" t="s">
        <v>922</v>
      </c>
    </row>
    <row r="808" spans="5:6">
      <c r="E808" s="114" t="s">
        <v>68</v>
      </c>
      <c r="F808" s="150" t="s">
        <v>923</v>
      </c>
    </row>
    <row r="809" spans="5:6">
      <c r="E809" s="114" t="s">
        <v>68</v>
      </c>
      <c r="F809" s="150" t="s">
        <v>924</v>
      </c>
    </row>
    <row r="810" spans="5:6">
      <c r="E810" s="114" t="s">
        <v>68</v>
      </c>
      <c r="F810" s="150" t="s">
        <v>925</v>
      </c>
    </row>
    <row r="811" spans="5:6">
      <c r="E811" s="114" t="s">
        <v>68</v>
      </c>
      <c r="F811" s="150" t="s">
        <v>926</v>
      </c>
    </row>
    <row r="812" spans="5:6">
      <c r="E812" s="114" t="s">
        <v>69</v>
      </c>
      <c r="F812" s="150" t="s">
        <v>927</v>
      </c>
    </row>
    <row r="813" spans="5:6">
      <c r="E813" s="114" t="s">
        <v>69</v>
      </c>
      <c r="F813" s="150" t="s">
        <v>928</v>
      </c>
    </row>
    <row r="814" spans="5:6">
      <c r="E814" s="114" t="s">
        <v>69</v>
      </c>
      <c r="F814" s="150" t="s">
        <v>929</v>
      </c>
    </row>
    <row r="815" spans="5:6">
      <c r="E815" s="114" t="s">
        <v>69</v>
      </c>
      <c r="F815" s="150" t="s">
        <v>930</v>
      </c>
    </row>
    <row r="816" spans="5:6">
      <c r="E816" s="114" t="s">
        <v>69</v>
      </c>
      <c r="F816" s="150" t="s">
        <v>931</v>
      </c>
    </row>
    <row r="817" spans="5:6">
      <c r="E817" s="114" t="s">
        <v>69</v>
      </c>
      <c r="F817" s="150" t="s">
        <v>932</v>
      </c>
    </row>
    <row r="818" spans="5:6">
      <c r="E818" s="114" t="s">
        <v>69</v>
      </c>
      <c r="F818" s="150" t="s">
        <v>933</v>
      </c>
    </row>
    <row r="819" spans="5:6">
      <c r="E819" s="114" t="s">
        <v>69</v>
      </c>
      <c r="F819" s="150" t="s">
        <v>934</v>
      </c>
    </row>
    <row r="820" spans="5:6">
      <c r="E820" s="114" t="s">
        <v>69</v>
      </c>
      <c r="F820" s="150" t="s">
        <v>935</v>
      </c>
    </row>
    <row r="821" spans="5:6">
      <c r="E821" s="114" t="s">
        <v>69</v>
      </c>
      <c r="F821" s="150" t="s">
        <v>936</v>
      </c>
    </row>
    <row r="822" spans="5:6">
      <c r="E822" s="114" t="s">
        <v>69</v>
      </c>
      <c r="F822" s="150" t="s">
        <v>937</v>
      </c>
    </row>
    <row r="823" spans="5:6">
      <c r="E823" s="114" t="s">
        <v>69</v>
      </c>
      <c r="F823" s="150" t="s">
        <v>938</v>
      </c>
    </row>
    <row r="824" spans="5:6">
      <c r="E824" s="114" t="s">
        <v>69</v>
      </c>
      <c r="F824" s="150" t="s">
        <v>939</v>
      </c>
    </row>
    <row r="825" spans="5:6">
      <c r="E825" s="114" t="s">
        <v>69</v>
      </c>
      <c r="F825" s="150" t="s">
        <v>940</v>
      </c>
    </row>
    <row r="826" spans="5:6">
      <c r="E826" s="114" t="s">
        <v>69</v>
      </c>
      <c r="F826" s="150" t="s">
        <v>941</v>
      </c>
    </row>
    <row r="827" spans="5:6">
      <c r="E827" s="114" t="s">
        <v>69</v>
      </c>
      <c r="F827" s="150" t="s">
        <v>942</v>
      </c>
    </row>
    <row r="828" spans="5:6">
      <c r="E828" s="114" t="s">
        <v>69</v>
      </c>
      <c r="F828" s="150" t="s">
        <v>346</v>
      </c>
    </row>
    <row r="829" spans="5:6">
      <c r="E829" s="114" t="s">
        <v>69</v>
      </c>
      <c r="F829" s="150" t="s">
        <v>943</v>
      </c>
    </row>
    <row r="830" spans="5:6">
      <c r="E830" s="114" t="s">
        <v>69</v>
      </c>
      <c r="F830" s="150" t="s">
        <v>944</v>
      </c>
    </row>
    <row r="831" spans="5:6">
      <c r="E831" s="114" t="s">
        <v>69</v>
      </c>
      <c r="F831" s="150" t="s">
        <v>945</v>
      </c>
    </row>
    <row r="832" spans="5:6">
      <c r="E832" s="114" t="s">
        <v>69</v>
      </c>
      <c r="F832" s="150" t="s">
        <v>946</v>
      </c>
    </row>
    <row r="833" spans="5:6">
      <c r="E833" s="114" t="s">
        <v>69</v>
      </c>
      <c r="F833" s="150" t="s">
        <v>947</v>
      </c>
    </row>
    <row r="834" spans="5:6">
      <c r="E834" s="114" t="s">
        <v>69</v>
      </c>
      <c r="F834" s="150" t="s">
        <v>948</v>
      </c>
    </row>
    <row r="835" spans="5:6">
      <c r="E835" s="114" t="s">
        <v>69</v>
      </c>
      <c r="F835" s="150" t="s">
        <v>949</v>
      </c>
    </row>
    <row r="836" spans="5:6">
      <c r="E836" s="114" t="s">
        <v>69</v>
      </c>
      <c r="F836" s="150" t="s">
        <v>950</v>
      </c>
    </row>
    <row r="837" spans="5:6">
      <c r="E837" s="114" t="s">
        <v>69</v>
      </c>
      <c r="F837" s="150" t="s">
        <v>951</v>
      </c>
    </row>
    <row r="838" spans="5:6">
      <c r="E838" s="114" t="s">
        <v>69</v>
      </c>
      <c r="F838" s="150" t="s">
        <v>952</v>
      </c>
    </row>
    <row r="839" spans="5:6">
      <c r="E839" s="114" t="s">
        <v>70</v>
      </c>
      <c r="F839" s="150" t="s">
        <v>953</v>
      </c>
    </row>
    <row r="840" spans="5:6">
      <c r="E840" s="114" t="s">
        <v>70</v>
      </c>
      <c r="F840" s="150" t="s">
        <v>954</v>
      </c>
    </row>
    <row r="841" spans="5:6">
      <c r="E841" s="114" t="s">
        <v>70</v>
      </c>
      <c r="F841" s="150" t="s">
        <v>955</v>
      </c>
    </row>
    <row r="842" spans="5:6">
      <c r="E842" s="114" t="s">
        <v>70</v>
      </c>
      <c r="F842" s="150" t="s">
        <v>956</v>
      </c>
    </row>
    <row r="843" spans="5:6">
      <c r="E843" s="114" t="s">
        <v>70</v>
      </c>
      <c r="F843" s="150" t="s">
        <v>957</v>
      </c>
    </row>
    <row r="844" spans="5:6">
      <c r="E844" s="114" t="s">
        <v>70</v>
      </c>
      <c r="F844" s="150" t="s">
        <v>958</v>
      </c>
    </row>
    <row r="845" spans="5:6">
      <c r="E845" s="114" t="s">
        <v>70</v>
      </c>
      <c r="F845" s="150" t="s">
        <v>959</v>
      </c>
    </row>
    <row r="846" spans="5:6">
      <c r="E846" s="114" t="s">
        <v>70</v>
      </c>
      <c r="F846" s="150" t="s">
        <v>960</v>
      </c>
    </row>
    <row r="847" spans="5:6">
      <c r="E847" s="114" t="s">
        <v>70</v>
      </c>
      <c r="F847" s="150" t="s">
        <v>961</v>
      </c>
    </row>
    <row r="848" spans="5:6">
      <c r="E848" s="114" t="s">
        <v>70</v>
      </c>
      <c r="F848" s="150" t="s">
        <v>962</v>
      </c>
    </row>
    <row r="849" spans="5:6">
      <c r="E849" s="114" t="s">
        <v>70</v>
      </c>
      <c r="F849" s="150" t="s">
        <v>963</v>
      </c>
    </row>
    <row r="850" spans="5:6">
      <c r="E850" s="114" t="s">
        <v>70</v>
      </c>
      <c r="F850" s="150" t="s">
        <v>964</v>
      </c>
    </row>
    <row r="851" spans="5:6">
      <c r="E851" s="114" t="s">
        <v>70</v>
      </c>
      <c r="F851" s="150" t="s">
        <v>965</v>
      </c>
    </row>
    <row r="852" spans="5:6">
      <c r="E852" s="114" t="s">
        <v>70</v>
      </c>
      <c r="F852" s="150" t="s">
        <v>966</v>
      </c>
    </row>
    <row r="853" spans="5:6">
      <c r="E853" s="114" t="s">
        <v>70</v>
      </c>
      <c r="F853" s="150" t="s">
        <v>967</v>
      </c>
    </row>
    <row r="854" spans="5:6">
      <c r="E854" s="114" t="s">
        <v>70</v>
      </c>
      <c r="F854" s="150" t="s">
        <v>968</v>
      </c>
    </row>
    <row r="855" spans="5:6">
      <c r="E855" s="114" t="s">
        <v>70</v>
      </c>
      <c r="F855" s="150" t="s">
        <v>969</v>
      </c>
    </row>
    <row r="856" spans="5:6">
      <c r="E856" s="114" t="s">
        <v>70</v>
      </c>
      <c r="F856" s="150" t="s">
        <v>970</v>
      </c>
    </row>
    <row r="857" spans="5:6">
      <c r="E857" s="114" t="s">
        <v>70</v>
      </c>
      <c r="F857" s="150" t="s">
        <v>971</v>
      </c>
    </row>
    <row r="858" spans="5:6">
      <c r="E858" s="114" t="s">
        <v>70</v>
      </c>
      <c r="F858" s="150" t="s">
        <v>972</v>
      </c>
    </row>
    <row r="859" spans="5:6">
      <c r="E859" s="114" t="s">
        <v>70</v>
      </c>
      <c r="F859" s="150" t="s">
        <v>973</v>
      </c>
    </row>
    <row r="860" spans="5:6">
      <c r="E860" s="114" t="s">
        <v>70</v>
      </c>
      <c r="F860" s="150" t="s">
        <v>620</v>
      </c>
    </row>
    <row r="861" spans="5:6">
      <c r="E861" s="114" t="s">
        <v>70</v>
      </c>
      <c r="F861" s="150" t="s">
        <v>974</v>
      </c>
    </row>
    <row r="862" spans="5:6">
      <c r="E862" s="114" t="s">
        <v>70</v>
      </c>
      <c r="F862" s="150" t="s">
        <v>975</v>
      </c>
    </row>
    <row r="863" spans="5:6">
      <c r="E863" s="114" t="s">
        <v>70</v>
      </c>
      <c r="F863" s="150" t="s">
        <v>976</v>
      </c>
    </row>
    <row r="864" spans="5:6">
      <c r="E864" s="114" t="s">
        <v>70</v>
      </c>
      <c r="F864" s="150" t="s">
        <v>977</v>
      </c>
    </row>
    <row r="865" spans="5:6">
      <c r="E865" s="114" t="s">
        <v>70</v>
      </c>
      <c r="F865" s="150" t="s">
        <v>978</v>
      </c>
    </row>
    <row r="866" spans="5:6">
      <c r="E866" s="114" t="s">
        <v>70</v>
      </c>
      <c r="F866" s="150" t="s">
        <v>979</v>
      </c>
    </row>
    <row r="867" spans="5:6">
      <c r="E867" s="114" t="s">
        <v>70</v>
      </c>
      <c r="F867" s="150" t="s">
        <v>980</v>
      </c>
    </row>
    <row r="868" spans="5:6">
      <c r="E868" s="114" t="s">
        <v>70</v>
      </c>
      <c r="F868" s="150" t="s">
        <v>981</v>
      </c>
    </row>
    <row r="869" spans="5:6">
      <c r="E869" s="114" t="s">
        <v>70</v>
      </c>
      <c r="F869" s="150" t="s">
        <v>982</v>
      </c>
    </row>
    <row r="870" spans="5:6">
      <c r="E870" s="114" t="s">
        <v>70</v>
      </c>
      <c r="F870" s="150" t="s">
        <v>983</v>
      </c>
    </row>
    <row r="871" spans="5:6">
      <c r="E871" s="114" t="s">
        <v>70</v>
      </c>
      <c r="F871" s="150" t="s">
        <v>984</v>
      </c>
    </row>
    <row r="872" spans="5:6">
      <c r="E872" s="114" t="s">
        <v>70</v>
      </c>
      <c r="F872" s="150" t="s">
        <v>985</v>
      </c>
    </row>
    <row r="873" spans="5:6">
      <c r="E873" s="114" t="s">
        <v>70</v>
      </c>
      <c r="F873" s="150" t="s">
        <v>986</v>
      </c>
    </row>
    <row r="874" spans="5:6">
      <c r="E874" s="114" t="s">
        <v>70</v>
      </c>
      <c r="F874" s="150" t="s">
        <v>987</v>
      </c>
    </row>
    <row r="875" spans="5:6">
      <c r="E875" s="114" t="s">
        <v>70</v>
      </c>
      <c r="F875" s="150" t="s">
        <v>988</v>
      </c>
    </row>
    <row r="876" spans="5:6">
      <c r="E876" s="114" t="s">
        <v>70</v>
      </c>
      <c r="F876" s="150" t="s">
        <v>989</v>
      </c>
    </row>
    <row r="877" spans="5:6">
      <c r="E877" s="114" t="s">
        <v>70</v>
      </c>
      <c r="F877" s="150" t="s">
        <v>990</v>
      </c>
    </row>
    <row r="878" spans="5:6">
      <c r="E878" s="114" t="s">
        <v>70</v>
      </c>
      <c r="F878" s="150" t="s">
        <v>991</v>
      </c>
    </row>
    <row r="879" spans="5:6">
      <c r="E879" s="114" t="s">
        <v>70</v>
      </c>
      <c r="F879" s="150" t="s">
        <v>992</v>
      </c>
    </row>
    <row r="880" spans="5:6">
      <c r="E880" s="114" t="s">
        <v>70</v>
      </c>
      <c r="F880" s="150" t="s">
        <v>993</v>
      </c>
    </row>
    <row r="881" spans="5:6">
      <c r="E881" s="114" t="s">
        <v>70</v>
      </c>
      <c r="F881" s="150" t="s">
        <v>994</v>
      </c>
    </row>
    <row r="882" spans="5:6">
      <c r="E882" s="114" t="s">
        <v>70</v>
      </c>
      <c r="F882" s="150" t="s">
        <v>995</v>
      </c>
    </row>
    <row r="883" spans="5:6">
      <c r="E883" s="114" t="s">
        <v>70</v>
      </c>
      <c r="F883" s="150" t="s">
        <v>996</v>
      </c>
    </row>
    <row r="884" spans="5:6">
      <c r="E884" s="114" t="s">
        <v>70</v>
      </c>
      <c r="F884" s="150" t="s">
        <v>997</v>
      </c>
    </row>
    <row r="885" spans="5:6">
      <c r="E885" s="114" t="s">
        <v>70</v>
      </c>
      <c r="F885" s="150" t="s">
        <v>998</v>
      </c>
    </row>
    <row r="886" spans="5:6">
      <c r="E886" s="114" t="s">
        <v>70</v>
      </c>
      <c r="F886" s="150" t="s">
        <v>999</v>
      </c>
    </row>
    <row r="887" spans="5:6">
      <c r="E887" s="114" t="s">
        <v>70</v>
      </c>
      <c r="F887" s="150" t="s">
        <v>1000</v>
      </c>
    </row>
    <row r="888" spans="5:6">
      <c r="E888" s="114" t="s">
        <v>70</v>
      </c>
      <c r="F888" s="150" t="s">
        <v>1001</v>
      </c>
    </row>
    <row r="889" spans="5:6">
      <c r="E889" s="114" t="s">
        <v>70</v>
      </c>
      <c r="F889" s="150" t="s">
        <v>1002</v>
      </c>
    </row>
    <row r="890" spans="5:6">
      <c r="E890" s="114" t="s">
        <v>70</v>
      </c>
      <c r="F890" s="150" t="s">
        <v>1003</v>
      </c>
    </row>
    <row r="891" spans="5:6">
      <c r="E891" s="114" t="s">
        <v>70</v>
      </c>
      <c r="F891" s="150" t="s">
        <v>1004</v>
      </c>
    </row>
    <row r="892" spans="5:6">
      <c r="E892" s="114" t="s">
        <v>70</v>
      </c>
      <c r="F892" s="150" t="s">
        <v>1005</v>
      </c>
    </row>
    <row r="893" spans="5:6">
      <c r="E893" s="114" t="s">
        <v>70</v>
      </c>
      <c r="F893" s="150" t="s">
        <v>1006</v>
      </c>
    </row>
    <row r="894" spans="5:6">
      <c r="E894" s="114" t="s">
        <v>70</v>
      </c>
      <c r="F894" s="150" t="s">
        <v>1007</v>
      </c>
    </row>
    <row r="895" spans="5:6">
      <c r="E895" s="114" t="s">
        <v>70</v>
      </c>
      <c r="F895" s="150" t="s">
        <v>1008</v>
      </c>
    </row>
    <row r="896" spans="5:6">
      <c r="E896" s="114" t="s">
        <v>70</v>
      </c>
      <c r="F896" s="150" t="s">
        <v>1009</v>
      </c>
    </row>
    <row r="897" spans="5:6">
      <c r="E897" s="114" t="s">
        <v>70</v>
      </c>
      <c r="F897" s="150" t="s">
        <v>1010</v>
      </c>
    </row>
    <row r="898" spans="5:6">
      <c r="E898" s="114" t="s">
        <v>70</v>
      </c>
      <c r="F898" s="150" t="s">
        <v>1011</v>
      </c>
    </row>
    <row r="899" spans="5:6">
      <c r="E899" s="114" t="s">
        <v>70</v>
      </c>
      <c r="F899" s="150" t="s">
        <v>1012</v>
      </c>
    </row>
    <row r="900" spans="5:6">
      <c r="E900" s="114" t="s">
        <v>70</v>
      </c>
      <c r="F900" s="150" t="s">
        <v>1013</v>
      </c>
    </row>
    <row r="901" spans="5:6">
      <c r="E901" s="114" t="s">
        <v>70</v>
      </c>
      <c r="F901" s="150" t="s">
        <v>1014</v>
      </c>
    </row>
    <row r="902" spans="5:6">
      <c r="E902" s="114" t="s">
        <v>70</v>
      </c>
      <c r="F902" s="150" t="s">
        <v>286</v>
      </c>
    </row>
    <row r="903" spans="5:6">
      <c r="E903" s="114" t="s">
        <v>70</v>
      </c>
      <c r="F903" s="150" t="s">
        <v>1015</v>
      </c>
    </row>
    <row r="904" spans="5:6">
      <c r="E904" s="114" t="s">
        <v>70</v>
      </c>
      <c r="F904" s="150" t="s">
        <v>1016</v>
      </c>
    </row>
    <row r="905" spans="5:6">
      <c r="E905" s="114" t="s">
        <v>70</v>
      </c>
      <c r="F905" s="150" t="s">
        <v>1017</v>
      </c>
    </row>
    <row r="906" spans="5:6">
      <c r="E906" s="114" t="s">
        <v>70</v>
      </c>
      <c r="F906" s="150" t="s">
        <v>1018</v>
      </c>
    </row>
    <row r="907" spans="5:6">
      <c r="E907" s="114" t="s">
        <v>70</v>
      </c>
      <c r="F907" s="150" t="s">
        <v>1019</v>
      </c>
    </row>
    <row r="908" spans="5:6">
      <c r="E908" s="114" t="s">
        <v>70</v>
      </c>
      <c r="F908" s="150" t="s">
        <v>626</v>
      </c>
    </row>
    <row r="909" spans="5:6">
      <c r="E909" s="114" t="s">
        <v>70</v>
      </c>
      <c r="F909" s="150" t="s">
        <v>1020</v>
      </c>
    </row>
    <row r="910" spans="5:6">
      <c r="E910" s="114" t="s">
        <v>70</v>
      </c>
      <c r="F910" s="150" t="s">
        <v>1021</v>
      </c>
    </row>
    <row r="911" spans="5:6">
      <c r="E911" s="114" t="s">
        <v>70</v>
      </c>
      <c r="F911" s="150" t="s">
        <v>1022</v>
      </c>
    </row>
    <row r="912" spans="5:6">
      <c r="E912" s="114" t="s">
        <v>70</v>
      </c>
      <c r="F912" s="150" t="s">
        <v>1023</v>
      </c>
    </row>
    <row r="913" spans="5:6">
      <c r="E913" s="114" t="s">
        <v>70</v>
      </c>
      <c r="F913" s="150" t="s">
        <v>1024</v>
      </c>
    </row>
    <row r="914" spans="5:6">
      <c r="E914" s="114" t="s">
        <v>70</v>
      </c>
      <c r="F914" s="150" t="s">
        <v>1025</v>
      </c>
    </row>
    <row r="915" spans="5:6">
      <c r="E915" s="114" t="s">
        <v>70</v>
      </c>
      <c r="F915" s="150" t="s">
        <v>1026</v>
      </c>
    </row>
    <row r="916" spans="5:6">
      <c r="E916" s="114" t="s">
        <v>71</v>
      </c>
      <c r="F916" s="150" t="s">
        <v>1027</v>
      </c>
    </row>
    <row r="917" spans="5:6">
      <c r="E917" s="114" t="s">
        <v>71</v>
      </c>
      <c r="F917" s="150" t="s">
        <v>1028</v>
      </c>
    </row>
    <row r="918" spans="5:6">
      <c r="E918" s="114" t="s">
        <v>71</v>
      </c>
      <c r="F918" s="150" t="s">
        <v>1029</v>
      </c>
    </row>
    <row r="919" spans="5:6">
      <c r="E919" s="114" t="s">
        <v>71</v>
      </c>
      <c r="F919" s="150" t="s">
        <v>1030</v>
      </c>
    </row>
    <row r="920" spans="5:6">
      <c r="E920" s="114" t="s">
        <v>71</v>
      </c>
      <c r="F920" s="150" t="s">
        <v>1031</v>
      </c>
    </row>
    <row r="921" spans="5:6">
      <c r="E921" s="114" t="s">
        <v>71</v>
      </c>
      <c r="F921" s="150" t="s">
        <v>1032</v>
      </c>
    </row>
    <row r="922" spans="5:6">
      <c r="E922" s="114" t="s">
        <v>71</v>
      </c>
      <c r="F922" s="150" t="s">
        <v>1033</v>
      </c>
    </row>
    <row r="923" spans="5:6">
      <c r="E923" s="114" t="s">
        <v>71</v>
      </c>
      <c r="F923" s="150" t="s">
        <v>1034</v>
      </c>
    </row>
    <row r="924" spans="5:6">
      <c r="E924" s="114" t="s">
        <v>71</v>
      </c>
      <c r="F924" s="150" t="s">
        <v>1035</v>
      </c>
    </row>
    <row r="925" spans="5:6">
      <c r="E925" s="114" t="s">
        <v>71</v>
      </c>
      <c r="F925" s="150" t="s">
        <v>1036</v>
      </c>
    </row>
    <row r="926" spans="5:6">
      <c r="E926" s="114" t="s">
        <v>71</v>
      </c>
      <c r="F926" s="150" t="s">
        <v>1037</v>
      </c>
    </row>
    <row r="927" spans="5:6">
      <c r="E927" s="114" t="s">
        <v>71</v>
      </c>
      <c r="F927" s="150" t="s">
        <v>1038</v>
      </c>
    </row>
    <row r="928" spans="5:6">
      <c r="E928" s="114" t="s">
        <v>71</v>
      </c>
      <c r="F928" s="150" t="s">
        <v>1039</v>
      </c>
    </row>
    <row r="929" spans="5:6">
      <c r="E929" s="114" t="s">
        <v>71</v>
      </c>
      <c r="F929" s="150" t="s">
        <v>1040</v>
      </c>
    </row>
    <row r="930" spans="5:6">
      <c r="E930" s="114" t="s">
        <v>71</v>
      </c>
      <c r="F930" s="150" t="s">
        <v>1041</v>
      </c>
    </row>
    <row r="931" spans="5:6">
      <c r="E931" s="114" t="s">
        <v>71</v>
      </c>
      <c r="F931" s="150" t="s">
        <v>1042</v>
      </c>
    </row>
    <row r="932" spans="5:6">
      <c r="E932" s="114" t="s">
        <v>71</v>
      </c>
      <c r="F932" s="150" t="s">
        <v>1043</v>
      </c>
    </row>
    <row r="933" spans="5:6">
      <c r="E933" s="114" t="s">
        <v>71</v>
      </c>
      <c r="F933" s="150" t="s">
        <v>1044</v>
      </c>
    </row>
    <row r="934" spans="5:6">
      <c r="E934" s="114" t="s">
        <v>71</v>
      </c>
      <c r="F934" s="150" t="s">
        <v>1045</v>
      </c>
    </row>
    <row r="935" spans="5:6">
      <c r="E935" s="114" t="s">
        <v>71</v>
      </c>
      <c r="F935" s="150" t="s">
        <v>1046</v>
      </c>
    </row>
    <row r="936" spans="5:6">
      <c r="E936" s="114" t="s">
        <v>71</v>
      </c>
      <c r="F936" s="150" t="s">
        <v>1047</v>
      </c>
    </row>
    <row r="937" spans="5:6">
      <c r="E937" s="114" t="s">
        <v>71</v>
      </c>
      <c r="F937" s="150" t="s">
        <v>1048</v>
      </c>
    </row>
    <row r="938" spans="5:6">
      <c r="E938" s="114" t="s">
        <v>71</v>
      </c>
      <c r="F938" s="150" t="s">
        <v>1049</v>
      </c>
    </row>
    <row r="939" spans="5:6">
      <c r="E939" s="114" t="s">
        <v>71</v>
      </c>
      <c r="F939" s="150" t="s">
        <v>1050</v>
      </c>
    </row>
    <row r="940" spans="5:6">
      <c r="E940" s="114" t="s">
        <v>71</v>
      </c>
      <c r="F940" s="150" t="s">
        <v>1051</v>
      </c>
    </row>
    <row r="941" spans="5:6">
      <c r="E941" s="114" t="s">
        <v>71</v>
      </c>
      <c r="F941" s="150" t="s">
        <v>1052</v>
      </c>
    </row>
    <row r="942" spans="5:6">
      <c r="E942" s="114" t="s">
        <v>71</v>
      </c>
      <c r="F942" s="150" t="s">
        <v>1053</v>
      </c>
    </row>
    <row r="943" spans="5:6">
      <c r="E943" s="114" t="s">
        <v>71</v>
      </c>
      <c r="F943" s="150" t="s">
        <v>1054</v>
      </c>
    </row>
    <row r="944" spans="5:6">
      <c r="E944" s="114" t="s">
        <v>71</v>
      </c>
      <c r="F944" s="150" t="s">
        <v>1055</v>
      </c>
    </row>
    <row r="945" spans="5:6">
      <c r="E945" s="114" t="s">
        <v>71</v>
      </c>
      <c r="F945" s="150" t="s">
        <v>1056</v>
      </c>
    </row>
    <row r="946" spans="5:6">
      <c r="E946" s="114" t="s">
        <v>71</v>
      </c>
      <c r="F946" s="150" t="s">
        <v>1057</v>
      </c>
    </row>
    <row r="947" spans="5:6">
      <c r="E947" s="114" t="s">
        <v>71</v>
      </c>
      <c r="F947" s="150" t="s">
        <v>286</v>
      </c>
    </row>
    <row r="948" spans="5:6">
      <c r="E948" s="114" t="s">
        <v>71</v>
      </c>
      <c r="F948" s="150" t="s">
        <v>1058</v>
      </c>
    </row>
    <row r="949" spans="5:6">
      <c r="E949" s="114" t="s">
        <v>71</v>
      </c>
      <c r="F949" s="150" t="s">
        <v>1059</v>
      </c>
    </row>
    <row r="950" spans="5:6">
      <c r="E950" s="114" t="s">
        <v>71</v>
      </c>
      <c r="F950" s="150" t="s">
        <v>1060</v>
      </c>
    </row>
    <row r="951" spans="5:6">
      <c r="E951" s="114" t="s">
        <v>71</v>
      </c>
      <c r="F951" s="150" t="s">
        <v>1061</v>
      </c>
    </row>
    <row r="952" spans="5:6">
      <c r="E952" s="114" t="s">
        <v>71</v>
      </c>
      <c r="F952" s="150" t="s">
        <v>1062</v>
      </c>
    </row>
    <row r="953" spans="5:6">
      <c r="E953" s="114" t="s">
        <v>71</v>
      </c>
      <c r="F953" s="150" t="s">
        <v>1063</v>
      </c>
    </row>
    <row r="954" spans="5:6">
      <c r="E954" s="114" t="s">
        <v>71</v>
      </c>
      <c r="F954" s="150" t="s">
        <v>1064</v>
      </c>
    </row>
    <row r="955" spans="5:6">
      <c r="E955" s="114" t="s">
        <v>71</v>
      </c>
      <c r="F955" s="150" t="s">
        <v>1065</v>
      </c>
    </row>
    <row r="956" spans="5:6">
      <c r="E956" s="114" t="s">
        <v>71</v>
      </c>
      <c r="F956" s="150" t="s">
        <v>1066</v>
      </c>
    </row>
    <row r="957" spans="5:6">
      <c r="E957" s="114" t="s">
        <v>71</v>
      </c>
      <c r="F957" s="150" t="s">
        <v>1067</v>
      </c>
    </row>
    <row r="958" spans="5:6">
      <c r="E958" s="114" t="s">
        <v>72</v>
      </c>
      <c r="F958" s="150" t="s">
        <v>1068</v>
      </c>
    </row>
    <row r="959" spans="5:6">
      <c r="E959" s="114" t="s">
        <v>72</v>
      </c>
      <c r="F959" s="150" t="s">
        <v>1069</v>
      </c>
    </row>
    <row r="960" spans="5:6">
      <c r="E960" s="114" t="s">
        <v>72</v>
      </c>
      <c r="F960" s="150" t="s">
        <v>1070</v>
      </c>
    </row>
    <row r="961" spans="5:6">
      <c r="E961" s="114" t="s">
        <v>72</v>
      </c>
      <c r="F961" s="150" t="s">
        <v>1071</v>
      </c>
    </row>
    <row r="962" spans="5:6">
      <c r="E962" s="114" t="s">
        <v>72</v>
      </c>
      <c r="F962" s="150" t="s">
        <v>1072</v>
      </c>
    </row>
    <row r="963" spans="5:6">
      <c r="E963" s="114" t="s">
        <v>72</v>
      </c>
      <c r="F963" s="150" t="s">
        <v>1073</v>
      </c>
    </row>
    <row r="964" spans="5:6">
      <c r="E964" s="114" t="s">
        <v>72</v>
      </c>
      <c r="F964" s="150" t="s">
        <v>1074</v>
      </c>
    </row>
    <row r="965" spans="5:6">
      <c r="E965" s="114" t="s">
        <v>72</v>
      </c>
      <c r="F965" s="150" t="s">
        <v>1075</v>
      </c>
    </row>
    <row r="966" spans="5:6">
      <c r="E966" s="114" t="s">
        <v>72</v>
      </c>
      <c r="F966" s="150" t="s">
        <v>1076</v>
      </c>
    </row>
    <row r="967" spans="5:6">
      <c r="E967" s="114" t="s">
        <v>72</v>
      </c>
      <c r="F967" s="150" t="s">
        <v>1077</v>
      </c>
    </row>
    <row r="968" spans="5:6">
      <c r="E968" s="114" t="s">
        <v>72</v>
      </c>
      <c r="F968" s="150" t="s">
        <v>1078</v>
      </c>
    </row>
    <row r="969" spans="5:6">
      <c r="E969" s="114" t="s">
        <v>72</v>
      </c>
      <c r="F969" s="150" t="s">
        <v>1079</v>
      </c>
    </row>
    <row r="970" spans="5:6">
      <c r="E970" s="114" t="s">
        <v>72</v>
      </c>
      <c r="F970" s="150" t="s">
        <v>1080</v>
      </c>
    </row>
    <row r="971" spans="5:6">
      <c r="E971" s="114" t="s">
        <v>72</v>
      </c>
      <c r="F971" s="150" t="s">
        <v>1081</v>
      </c>
    </row>
    <row r="972" spans="5:6">
      <c r="E972" s="114" t="s">
        <v>72</v>
      </c>
      <c r="F972" s="150" t="s">
        <v>1082</v>
      </c>
    </row>
    <row r="973" spans="5:6">
      <c r="E973" s="114" t="s">
        <v>72</v>
      </c>
      <c r="F973" s="150" t="s">
        <v>1083</v>
      </c>
    </row>
    <row r="974" spans="5:6">
      <c r="E974" s="114" t="s">
        <v>72</v>
      </c>
      <c r="F974" s="150" t="s">
        <v>1084</v>
      </c>
    </row>
    <row r="975" spans="5:6">
      <c r="E975" s="114" t="s">
        <v>72</v>
      </c>
      <c r="F975" s="150" t="s">
        <v>1085</v>
      </c>
    </row>
    <row r="976" spans="5:6">
      <c r="E976" s="114" t="s">
        <v>72</v>
      </c>
      <c r="F976" s="150" t="s">
        <v>1086</v>
      </c>
    </row>
    <row r="977" spans="5:6">
      <c r="E977" s="114" t="s">
        <v>72</v>
      </c>
      <c r="F977" s="150" t="s">
        <v>1087</v>
      </c>
    </row>
    <row r="978" spans="5:6">
      <c r="E978" s="114" t="s">
        <v>72</v>
      </c>
      <c r="F978" s="150" t="s">
        <v>1088</v>
      </c>
    </row>
    <row r="979" spans="5:6">
      <c r="E979" s="114" t="s">
        <v>72</v>
      </c>
      <c r="F979" s="150" t="s">
        <v>1089</v>
      </c>
    </row>
    <row r="980" spans="5:6">
      <c r="E980" s="114" t="s">
        <v>72</v>
      </c>
      <c r="F980" s="150" t="s">
        <v>1090</v>
      </c>
    </row>
    <row r="981" spans="5:6">
      <c r="E981" s="114" t="s">
        <v>72</v>
      </c>
      <c r="F981" s="150" t="s">
        <v>1091</v>
      </c>
    </row>
    <row r="982" spans="5:6">
      <c r="E982" s="114" t="s">
        <v>72</v>
      </c>
      <c r="F982" s="150" t="s">
        <v>1092</v>
      </c>
    </row>
    <row r="983" spans="5:6">
      <c r="E983" s="114" t="s">
        <v>72</v>
      </c>
      <c r="F983" s="150" t="s">
        <v>1093</v>
      </c>
    </row>
    <row r="984" spans="5:6">
      <c r="E984" s="114" t="s">
        <v>72</v>
      </c>
      <c r="F984" s="150" t="s">
        <v>1094</v>
      </c>
    </row>
    <row r="985" spans="5:6">
      <c r="E985" s="114" t="s">
        <v>72</v>
      </c>
      <c r="F985" s="150" t="s">
        <v>1095</v>
      </c>
    </row>
    <row r="986" spans="5:6">
      <c r="E986" s="114" t="s">
        <v>72</v>
      </c>
      <c r="F986" s="150" t="s">
        <v>1096</v>
      </c>
    </row>
    <row r="987" spans="5:6">
      <c r="E987" s="114" t="s">
        <v>72</v>
      </c>
      <c r="F987" s="150" t="s">
        <v>279</v>
      </c>
    </row>
    <row r="988" spans="5:6">
      <c r="E988" s="114" t="s">
        <v>72</v>
      </c>
      <c r="F988" s="150" t="s">
        <v>1097</v>
      </c>
    </row>
    <row r="989" spans="5:6">
      <c r="E989" s="114" t="s">
        <v>72</v>
      </c>
      <c r="F989" s="150" t="s">
        <v>1098</v>
      </c>
    </row>
    <row r="990" spans="5:6">
      <c r="E990" s="114" t="s">
        <v>72</v>
      </c>
      <c r="F990" s="150" t="s">
        <v>1099</v>
      </c>
    </row>
    <row r="991" spans="5:6">
      <c r="E991" s="114" t="s">
        <v>72</v>
      </c>
      <c r="F991" s="150" t="s">
        <v>1100</v>
      </c>
    </row>
    <row r="992" spans="5:6">
      <c r="E992" s="114" t="s">
        <v>72</v>
      </c>
      <c r="F992" s="150" t="s">
        <v>167</v>
      </c>
    </row>
    <row r="993" spans="5:6">
      <c r="E993" s="114" t="s">
        <v>73</v>
      </c>
      <c r="F993" s="150" t="s">
        <v>1101</v>
      </c>
    </row>
    <row r="994" spans="5:6">
      <c r="E994" s="114" t="s">
        <v>73</v>
      </c>
      <c r="F994" s="150" t="s">
        <v>1102</v>
      </c>
    </row>
    <row r="995" spans="5:6">
      <c r="E995" s="114" t="s">
        <v>73</v>
      </c>
      <c r="F995" s="150" t="s">
        <v>1103</v>
      </c>
    </row>
    <row r="996" spans="5:6">
      <c r="E996" s="114" t="s">
        <v>73</v>
      </c>
      <c r="F996" s="150" t="s">
        <v>1104</v>
      </c>
    </row>
    <row r="997" spans="5:6">
      <c r="E997" s="114" t="s">
        <v>73</v>
      </c>
      <c r="F997" s="150" t="s">
        <v>1105</v>
      </c>
    </row>
    <row r="998" spans="5:6">
      <c r="E998" s="114" t="s">
        <v>73</v>
      </c>
      <c r="F998" s="150" t="s">
        <v>1106</v>
      </c>
    </row>
    <row r="999" spans="5:6">
      <c r="E999" s="114" t="s">
        <v>73</v>
      </c>
      <c r="F999" s="150" t="s">
        <v>1107</v>
      </c>
    </row>
    <row r="1000" spans="5:6">
      <c r="E1000" s="114" t="s">
        <v>73</v>
      </c>
      <c r="F1000" s="150" t="s">
        <v>1108</v>
      </c>
    </row>
    <row r="1001" spans="5:6">
      <c r="E1001" s="114" t="s">
        <v>73</v>
      </c>
      <c r="F1001" s="150" t="s">
        <v>1109</v>
      </c>
    </row>
    <row r="1002" spans="5:6">
      <c r="E1002" s="114" t="s">
        <v>73</v>
      </c>
      <c r="F1002" s="150" t="s">
        <v>1110</v>
      </c>
    </row>
    <row r="1003" spans="5:6">
      <c r="E1003" s="114" t="s">
        <v>73</v>
      </c>
      <c r="F1003" s="150" t="s">
        <v>1111</v>
      </c>
    </row>
    <row r="1004" spans="5:6">
      <c r="E1004" s="114" t="s">
        <v>73</v>
      </c>
      <c r="F1004" s="150" t="s">
        <v>1112</v>
      </c>
    </row>
    <row r="1005" spans="5:6">
      <c r="E1005" s="114" t="s">
        <v>73</v>
      </c>
      <c r="F1005" s="150" t="s">
        <v>1113</v>
      </c>
    </row>
    <row r="1006" spans="5:6">
      <c r="E1006" s="114" t="s">
        <v>73</v>
      </c>
      <c r="F1006" s="150" t="s">
        <v>1114</v>
      </c>
    </row>
    <row r="1007" spans="5:6">
      <c r="E1007" s="114" t="s">
        <v>73</v>
      </c>
      <c r="F1007" s="150" t="s">
        <v>1115</v>
      </c>
    </row>
    <row r="1008" spans="5:6">
      <c r="E1008" s="114" t="s">
        <v>73</v>
      </c>
      <c r="F1008" s="150" t="s">
        <v>1116</v>
      </c>
    </row>
    <row r="1009" spans="5:6">
      <c r="E1009" s="114" t="s">
        <v>73</v>
      </c>
      <c r="F1009" s="150" t="s">
        <v>1117</v>
      </c>
    </row>
    <row r="1010" spans="5:6">
      <c r="E1010" s="114" t="s">
        <v>73</v>
      </c>
      <c r="F1010" s="150" t="s">
        <v>1118</v>
      </c>
    </row>
    <row r="1011" spans="5:6">
      <c r="E1011" s="114" t="s">
        <v>73</v>
      </c>
      <c r="F1011" s="150" t="s">
        <v>1119</v>
      </c>
    </row>
    <row r="1012" spans="5:6">
      <c r="E1012" s="114" t="s">
        <v>73</v>
      </c>
      <c r="F1012" s="150" t="s">
        <v>1120</v>
      </c>
    </row>
    <row r="1013" spans="5:6">
      <c r="E1013" s="114" t="s">
        <v>73</v>
      </c>
      <c r="F1013" s="150" t="s">
        <v>1121</v>
      </c>
    </row>
    <row r="1014" spans="5:6">
      <c r="E1014" s="114" t="s">
        <v>73</v>
      </c>
      <c r="F1014" s="150" t="s">
        <v>1122</v>
      </c>
    </row>
    <row r="1015" spans="5:6">
      <c r="E1015" s="114" t="s">
        <v>73</v>
      </c>
      <c r="F1015" s="150" t="s">
        <v>1123</v>
      </c>
    </row>
    <row r="1016" spans="5:6">
      <c r="E1016" s="114" t="s">
        <v>73</v>
      </c>
      <c r="F1016" s="150" t="s">
        <v>1124</v>
      </c>
    </row>
    <row r="1017" spans="5:6">
      <c r="E1017" s="114" t="s">
        <v>73</v>
      </c>
      <c r="F1017" s="150" t="s">
        <v>1125</v>
      </c>
    </row>
    <row r="1018" spans="5:6">
      <c r="E1018" s="114" t="s">
        <v>73</v>
      </c>
      <c r="F1018" s="150" t="s">
        <v>1126</v>
      </c>
    </row>
    <row r="1019" spans="5:6">
      <c r="E1019" s="114" t="s">
        <v>73</v>
      </c>
      <c r="F1019" s="150" t="s">
        <v>1127</v>
      </c>
    </row>
    <row r="1020" spans="5:6">
      <c r="E1020" s="114" t="s">
        <v>73</v>
      </c>
      <c r="F1020" s="150" t="s">
        <v>1128</v>
      </c>
    </row>
    <row r="1021" spans="5:6">
      <c r="E1021" s="114" t="s">
        <v>73</v>
      </c>
      <c r="F1021" s="150" t="s">
        <v>1129</v>
      </c>
    </row>
    <row r="1022" spans="5:6">
      <c r="E1022" s="114" t="s">
        <v>73</v>
      </c>
      <c r="F1022" s="150" t="s">
        <v>1130</v>
      </c>
    </row>
    <row r="1023" spans="5:6">
      <c r="E1023" s="114" t="s">
        <v>73</v>
      </c>
      <c r="F1023" s="150" t="s">
        <v>1131</v>
      </c>
    </row>
    <row r="1024" spans="5:6">
      <c r="E1024" s="114" t="s">
        <v>73</v>
      </c>
      <c r="F1024" s="150" t="s">
        <v>1132</v>
      </c>
    </row>
    <row r="1025" spans="5:6">
      <c r="E1025" s="114" t="s">
        <v>73</v>
      </c>
      <c r="F1025" s="150" t="s">
        <v>1133</v>
      </c>
    </row>
    <row r="1026" spans="5:6">
      <c r="E1026" s="114" t="s">
        <v>73</v>
      </c>
      <c r="F1026" s="150" t="s">
        <v>1134</v>
      </c>
    </row>
    <row r="1027" spans="5:6">
      <c r="E1027" s="114" t="s">
        <v>73</v>
      </c>
      <c r="F1027" s="150" t="s">
        <v>1135</v>
      </c>
    </row>
    <row r="1028" spans="5:6">
      <c r="E1028" s="114" t="s">
        <v>73</v>
      </c>
      <c r="F1028" s="150" t="s">
        <v>1136</v>
      </c>
    </row>
    <row r="1029" spans="5:6">
      <c r="E1029" s="114" t="s">
        <v>73</v>
      </c>
      <c r="F1029" s="150" t="s">
        <v>1137</v>
      </c>
    </row>
    <row r="1030" spans="5:6">
      <c r="E1030" s="114" t="s">
        <v>73</v>
      </c>
      <c r="F1030" s="150" t="s">
        <v>1138</v>
      </c>
    </row>
    <row r="1031" spans="5:6">
      <c r="E1031" s="114" t="s">
        <v>73</v>
      </c>
      <c r="F1031" s="150" t="s">
        <v>1139</v>
      </c>
    </row>
    <row r="1032" spans="5:6">
      <c r="E1032" s="114" t="s">
        <v>73</v>
      </c>
      <c r="F1032" s="150" t="s">
        <v>1140</v>
      </c>
    </row>
    <row r="1033" spans="5:6">
      <c r="E1033" s="114" t="s">
        <v>73</v>
      </c>
      <c r="F1033" s="150" t="s">
        <v>1141</v>
      </c>
    </row>
    <row r="1034" spans="5:6">
      <c r="E1034" s="114" t="s">
        <v>73</v>
      </c>
      <c r="F1034" s="150" t="s">
        <v>1142</v>
      </c>
    </row>
    <row r="1035" spans="5:6">
      <c r="E1035" s="114" t="s">
        <v>73</v>
      </c>
      <c r="F1035" s="150" t="s">
        <v>1143</v>
      </c>
    </row>
    <row r="1036" spans="5:6">
      <c r="E1036" s="114" t="s">
        <v>73</v>
      </c>
      <c r="F1036" s="150" t="s">
        <v>1144</v>
      </c>
    </row>
    <row r="1037" spans="5:6">
      <c r="E1037" s="114" t="s">
        <v>73</v>
      </c>
      <c r="F1037" s="150" t="s">
        <v>1145</v>
      </c>
    </row>
    <row r="1038" spans="5:6">
      <c r="E1038" s="114" t="s">
        <v>73</v>
      </c>
      <c r="F1038" s="150" t="s">
        <v>1146</v>
      </c>
    </row>
    <row r="1039" spans="5:6">
      <c r="E1039" s="114" t="s">
        <v>73</v>
      </c>
      <c r="F1039" s="150" t="s">
        <v>1147</v>
      </c>
    </row>
    <row r="1040" spans="5:6">
      <c r="E1040" s="114" t="s">
        <v>73</v>
      </c>
      <c r="F1040" s="150" t="s">
        <v>1148</v>
      </c>
    </row>
    <row r="1041" spans="5:6">
      <c r="E1041" s="114" t="s">
        <v>73</v>
      </c>
      <c r="F1041" s="150" t="s">
        <v>923</v>
      </c>
    </row>
    <row r="1042" spans="5:6">
      <c r="E1042" s="114" t="s">
        <v>73</v>
      </c>
      <c r="F1042" s="150" t="s">
        <v>1149</v>
      </c>
    </row>
    <row r="1043" spans="5:6">
      <c r="E1043" s="114" t="s">
        <v>73</v>
      </c>
      <c r="F1043" s="150" t="s">
        <v>1150</v>
      </c>
    </row>
    <row r="1044" spans="5:6">
      <c r="E1044" s="114" t="s">
        <v>73</v>
      </c>
      <c r="F1044" s="150" t="s">
        <v>1151</v>
      </c>
    </row>
    <row r="1045" spans="5:6">
      <c r="E1045" s="114" t="s">
        <v>73</v>
      </c>
      <c r="F1045" s="150" t="s">
        <v>1152</v>
      </c>
    </row>
    <row r="1046" spans="5:6">
      <c r="E1046" s="114" t="s">
        <v>73</v>
      </c>
      <c r="F1046" s="150" t="s">
        <v>1153</v>
      </c>
    </row>
    <row r="1047" spans="5:6">
      <c r="E1047" s="114" t="s">
        <v>74</v>
      </c>
      <c r="F1047" s="150" t="s">
        <v>1154</v>
      </c>
    </row>
    <row r="1048" spans="5:6">
      <c r="E1048" s="114" t="s">
        <v>74</v>
      </c>
      <c r="F1048" s="150" t="s">
        <v>1155</v>
      </c>
    </row>
    <row r="1049" spans="5:6">
      <c r="E1049" s="114" t="s">
        <v>74</v>
      </c>
      <c r="F1049" s="150" t="s">
        <v>1156</v>
      </c>
    </row>
    <row r="1050" spans="5:6">
      <c r="E1050" s="114" t="s">
        <v>74</v>
      </c>
      <c r="F1050" s="150" t="s">
        <v>1157</v>
      </c>
    </row>
    <row r="1051" spans="5:6">
      <c r="E1051" s="114" t="s">
        <v>74</v>
      </c>
      <c r="F1051" s="150" t="s">
        <v>1158</v>
      </c>
    </row>
    <row r="1052" spans="5:6">
      <c r="E1052" s="114" t="s">
        <v>74</v>
      </c>
      <c r="F1052" s="150" t="s">
        <v>1159</v>
      </c>
    </row>
    <row r="1053" spans="5:6">
      <c r="E1053" s="114" t="s">
        <v>74</v>
      </c>
      <c r="F1053" s="150" t="s">
        <v>1160</v>
      </c>
    </row>
    <row r="1054" spans="5:6">
      <c r="E1054" s="114" t="s">
        <v>74</v>
      </c>
      <c r="F1054" s="150" t="s">
        <v>1161</v>
      </c>
    </row>
    <row r="1055" spans="5:6">
      <c r="E1055" s="114" t="s">
        <v>74</v>
      </c>
      <c r="F1055" s="150" t="s">
        <v>1162</v>
      </c>
    </row>
    <row r="1056" spans="5:6">
      <c r="E1056" s="114" t="s">
        <v>74</v>
      </c>
      <c r="F1056" s="150" t="s">
        <v>1163</v>
      </c>
    </row>
    <row r="1057" spans="5:6">
      <c r="E1057" s="114" t="s">
        <v>74</v>
      </c>
      <c r="F1057" s="150" t="s">
        <v>1164</v>
      </c>
    </row>
    <row r="1058" spans="5:6">
      <c r="E1058" s="114" t="s">
        <v>74</v>
      </c>
      <c r="F1058" s="150" t="s">
        <v>1165</v>
      </c>
    </row>
    <row r="1059" spans="5:6">
      <c r="E1059" s="114" t="s">
        <v>74</v>
      </c>
      <c r="F1059" s="150" t="s">
        <v>1166</v>
      </c>
    </row>
    <row r="1060" spans="5:6">
      <c r="E1060" s="114" t="s">
        <v>74</v>
      </c>
      <c r="F1060" s="150" t="s">
        <v>1167</v>
      </c>
    </row>
    <row r="1061" spans="5:6">
      <c r="E1061" s="114" t="s">
        <v>74</v>
      </c>
      <c r="F1061" s="150" t="s">
        <v>1168</v>
      </c>
    </row>
    <row r="1062" spans="5:6">
      <c r="E1062" s="114" t="s">
        <v>74</v>
      </c>
      <c r="F1062" s="150" t="s">
        <v>1169</v>
      </c>
    </row>
    <row r="1063" spans="5:6">
      <c r="E1063" s="114" t="s">
        <v>74</v>
      </c>
      <c r="F1063" s="150" t="s">
        <v>1170</v>
      </c>
    </row>
    <row r="1064" spans="5:6">
      <c r="E1064" s="114" t="s">
        <v>74</v>
      </c>
      <c r="F1064" s="150" t="s">
        <v>459</v>
      </c>
    </row>
    <row r="1065" spans="5:6">
      <c r="E1065" s="114" t="s">
        <v>74</v>
      </c>
      <c r="F1065" s="150" t="s">
        <v>1171</v>
      </c>
    </row>
    <row r="1066" spans="5:6">
      <c r="E1066" s="114" t="s">
        <v>74</v>
      </c>
      <c r="F1066" s="150" t="s">
        <v>1172</v>
      </c>
    </row>
    <row r="1067" spans="5:6">
      <c r="E1067" s="114" t="s">
        <v>74</v>
      </c>
      <c r="F1067" s="150" t="s">
        <v>633</v>
      </c>
    </row>
    <row r="1068" spans="5:6">
      <c r="E1068" s="114" t="s">
        <v>74</v>
      </c>
      <c r="F1068" s="150" t="s">
        <v>1173</v>
      </c>
    </row>
    <row r="1069" spans="5:6">
      <c r="E1069" s="114" t="s">
        <v>74</v>
      </c>
      <c r="F1069" s="150" t="s">
        <v>1174</v>
      </c>
    </row>
    <row r="1070" spans="5:6">
      <c r="E1070" s="114" t="s">
        <v>74</v>
      </c>
      <c r="F1070" s="150" t="s">
        <v>1175</v>
      </c>
    </row>
    <row r="1071" spans="5:6">
      <c r="E1071" s="114" t="s">
        <v>74</v>
      </c>
      <c r="F1071" s="150" t="s">
        <v>1176</v>
      </c>
    </row>
    <row r="1072" spans="5:6">
      <c r="E1072" s="114" t="s">
        <v>74</v>
      </c>
      <c r="F1072" s="150" t="s">
        <v>1177</v>
      </c>
    </row>
    <row r="1073" spans="5:6">
      <c r="E1073" s="114" t="s">
        <v>74</v>
      </c>
      <c r="F1073" s="150" t="s">
        <v>1178</v>
      </c>
    </row>
    <row r="1074" spans="5:6">
      <c r="E1074" s="114" t="s">
        <v>74</v>
      </c>
      <c r="F1074" s="150" t="s">
        <v>1179</v>
      </c>
    </row>
    <row r="1075" spans="5:6">
      <c r="E1075" s="114" t="s">
        <v>74</v>
      </c>
      <c r="F1075" s="150" t="s">
        <v>1180</v>
      </c>
    </row>
    <row r="1076" spans="5:6">
      <c r="E1076" s="114" t="s">
        <v>75</v>
      </c>
      <c r="F1076" s="150" t="s">
        <v>1181</v>
      </c>
    </row>
    <row r="1077" spans="5:6">
      <c r="E1077" s="114" t="s">
        <v>75</v>
      </c>
      <c r="F1077" s="150" t="s">
        <v>1182</v>
      </c>
    </row>
    <row r="1078" spans="5:6">
      <c r="E1078" s="114" t="s">
        <v>75</v>
      </c>
      <c r="F1078" s="150" t="s">
        <v>1183</v>
      </c>
    </row>
    <row r="1079" spans="5:6">
      <c r="E1079" s="114" t="s">
        <v>75</v>
      </c>
      <c r="F1079" s="150" t="s">
        <v>1184</v>
      </c>
    </row>
    <row r="1080" spans="5:6">
      <c r="E1080" s="114" t="s">
        <v>75</v>
      </c>
      <c r="F1080" s="150" t="s">
        <v>1185</v>
      </c>
    </row>
    <row r="1081" spans="5:6">
      <c r="E1081" s="114" t="s">
        <v>75</v>
      </c>
      <c r="F1081" s="150" t="s">
        <v>1186</v>
      </c>
    </row>
    <row r="1082" spans="5:6">
      <c r="E1082" s="114" t="s">
        <v>75</v>
      </c>
      <c r="F1082" s="150" t="s">
        <v>1187</v>
      </c>
    </row>
    <row r="1083" spans="5:6">
      <c r="E1083" s="114" t="s">
        <v>75</v>
      </c>
      <c r="F1083" s="150" t="s">
        <v>1188</v>
      </c>
    </row>
    <row r="1084" spans="5:6">
      <c r="E1084" s="114" t="s">
        <v>75</v>
      </c>
      <c r="F1084" s="150" t="s">
        <v>1189</v>
      </c>
    </row>
    <row r="1085" spans="5:6">
      <c r="E1085" s="114" t="s">
        <v>75</v>
      </c>
      <c r="F1085" s="150" t="s">
        <v>1190</v>
      </c>
    </row>
    <row r="1086" spans="5:6">
      <c r="E1086" s="114" t="s">
        <v>75</v>
      </c>
      <c r="F1086" s="150" t="s">
        <v>1191</v>
      </c>
    </row>
    <row r="1087" spans="5:6">
      <c r="E1087" s="114" t="s">
        <v>75</v>
      </c>
      <c r="F1087" s="150" t="s">
        <v>1192</v>
      </c>
    </row>
    <row r="1088" spans="5:6">
      <c r="E1088" s="114" t="s">
        <v>75</v>
      </c>
      <c r="F1088" s="150" t="s">
        <v>1193</v>
      </c>
    </row>
    <row r="1089" spans="5:6">
      <c r="E1089" s="114" t="s">
        <v>75</v>
      </c>
      <c r="F1089" s="150" t="s">
        <v>1194</v>
      </c>
    </row>
    <row r="1090" spans="5:6">
      <c r="E1090" s="114" t="s">
        <v>75</v>
      </c>
      <c r="F1090" s="150" t="s">
        <v>1195</v>
      </c>
    </row>
    <row r="1091" spans="5:6">
      <c r="E1091" s="114" t="s">
        <v>75</v>
      </c>
      <c r="F1091" s="150" t="s">
        <v>1196</v>
      </c>
    </row>
    <row r="1092" spans="5:6">
      <c r="E1092" s="114" t="s">
        <v>75</v>
      </c>
      <c r="F1092" s="150" t="s">
        <v>1197</v>
      </c>
    </row>
    <row r="1093" spans="5:6">
      <c r="E1093" s="114" t="s">
        <v>75</v>
      </c>
      <c r="F1093" s="150" t="s">
        <v>1198</v>
      </c>
    </row>
    <row r="1094" spans="5:6">
      <c r="E1094" s="114" t="s">
        <v>75</v>
      </c>
      <c r="F1094" s="150" t="s">
        <v>1199</v>
      </c>
    </row>
    <row r="1095" spans="5:6">
      <c r="E1095" s="114" t="s">
        <v>76</v>
      </c>
      <c r="F1095" s="150" t="s">
        <v>1200</v>
      </c>
    </row>
    <row r="1096" spans="5:6">
      <c r="E1096" s="114" t="s">
        <v>76</v>
      </c>
      <c r="F1096" s="150" t="s">
        <v>1201</v>
      </c>
    </row>
    <row r="1097" spans="5:6">
      <c r="E1097" s="114" t="s">
        <v>76</v>
      </c>
      <c r="F1097" s="150" t="s">
        <v>1202</v>
      </c>
    </row>
    <row r="1098" spans="5:6">
      <c r="E1098" s="114" t="s">
        <v>76</v>
      </c>
      <c r="F1098" s="150" t="s">
        <v>1203</v>
      </c>
    </row>
    <row r="1099" spans="5:6">
      <c r="E1099" s="114" t="s">
        <v>76</v>
      </c>
      <c r="F1099" s="150" t="s">
        <v>1204</v>
      </c>
    </row>
    <row r="1100" spans="5:6">
      <c r="E1100" s="114" t="s">
        <v>76</v>
      </c>
      <c r="F1100" s="150" t="s">
        <v>1205</v>
      </c>
    </row>
    <row r="1101" spans="5:6">
      <c r="E1101" s="114" t="s">
        <v>76</v>
      </c>
      <c r="F1101" s="150" t="s">
        <v>1206</v>
      </c>
    </row>
    <row r="1102" spans="5:6">
      <c r="E1102" s="114" t="s">
        <v>76</v>
      </c>
      <c r="F1102" s="150" t="s">
        <v>1207</v>
      </c>
    </row>
    <row r="1103" spans="5:6">
      <c r="E1103" s="114" t="s">
        <v>76</v>
      </c>
      <c r="F1103" s="150" t="s">
        <v>1208</v>
      </c>
    </row>
    <row r="1104" spans="5:6">
      <c r="E1104" s="114" t="s">
        <v>76</v>
      </c>
      <c r="F1104" s="150" t="s">
        <v>1209</v>
      </c>
    </row>
    <row r="1105" spans="5:6">
      <c r="E1105" s="114" t="s">
        <v>76</v>
      </c>
      <c r="F1105" s="150" t="s">
        <v>1210</v>
      </c>
    </row>
    <row r="1106" spans="5:6">
      <c r="E1106" s="114" t="s">
        <v>76</v>
      </c>
      <c r="F1106" s="150" t="s">
        <v>1211</v>
      </c>
    </row>
    <row r="1107" spans="5:6">
      <c r="E1107" s="114" t="s">
        <v>76</v>
      </c>
      <c r="F1107" s="150" t="s">
        <v>1212</v>
      </c>
    </row>
    <row r="1108" spans="5:6">
      <c r="E1108" s="114" t="s">
        <v>76</v>
      </c>
      <c r="F1108" s="150" t="s">
        <v>1213</v>
      </c>
    </row>
    <row r="1109" spans="5:6">
      <c r="E1109" s="114" t="s">
        <v>76</v>
      </c>
      <c r="F1109" s="150" t="s">
        <v>1214</v>
      </c>
    </row>
    <row r="1110" spans="5:6">
      <c r="E1110" s="114" t="s">
        <v>76</v>
      </c>
      <c r="F1110" s="150" t="s">
        <v>1215</v>
      </c>
    </row>
    <row r="1111" spans="5:6">
      <c r="E1111" s="114" t="s">
        <v>76</v>
      </c>
      <c r="F1111" s="150" t="s">
        <v>1216</v>
      </c>
    </row>
    <row r="1112" spans="5:6">
      <c r="E1112" s="114" t="s">
        <v>76</v>
      </c>
      <c r="F1112" s="150" t="s">
        <v>1217</v>
      </c>
    </row>
    <row r="1113" spans="5:6">
      <c r="E1113" s="114" t="s">
        <v>76</v>
      </c>
      <c r="F1113" s="150" t="s">
        <v>1218</v>
      </c>
    </row>
    <row r="1114" spans="5:6">
      <c r="E1114" s="114" t="s">
        <v>76</v>
      </c>
      <c r="F1114" s="150" t="s">
        <v>1219</v>
      </c>
    </row>
    <row r="1115" spans="5:6">
      <c r="E1115" s="114" t="s">
        <v>76</v>
      </c>
      <c r="F1115" s="150" t="s">
        <v>1220</v>
      </c>
    </row>
    <row r="1116" spans="5:6">
      <c r="E1116" s="114" t="s">
        <v>76</v>
      </c>
      <c r="F1116" s="150" t="s">
        <v>1221</v>
      </c>
    </row>
    <row r="1117" spans="5:6">
      <c r="E1117" s="114" t="s">
        <v>76</v>
      </c>
      <c r="F1117" s="150" t="s">
        <v>1222</v>
      </c>
    </row>
    <row r="1118" spans="5:6">
      <c r="E1118" s="114" t="s">
        <v>76</v>
      </c>
      <c r="F1118" s="150" t="s">
        <v>1223</v>
      </c>
    </row>
    <row r="1119" spans="5:6">
      <c r="E1119" s="114" t="s">
        <v>76</v>
      </c>
      <c r="F1119" s="150" t="s">
        <v>1224</v>
      </c>
    </row>
    <row r="1120" spans="5:6">
      <c r="E1120" s="114" t="s">
        <v>76</v>
      </c>
      <c r="F1120" s="150" t="s">
        <v>1225</v>
      </c>
    </row>
    <row r="1121" spans="5:6">
      <c r="E1121" s="114" t="s">
        <v>77</v>
      </c>
      <c r="F1121" s="150" t="s">
        <v>1226</v>
      </c>
    </row>
    <row r="1122" spans="5:6">
      <c r="E1122" s="114" t="s">
        <v>77</v>
      </c>
      <c r="F1122" s="150" t="s">
        <v>1227</v>
      </c>
    </row>
    <row r="1123" spans="5:6">
      <c r="E1123" s="114" t="s">
        <v>77</v>
      </c>
      <c r="F1123" s="150" t="s">
        <v>1228</v>
      </c>
    </row>
    <row r="1124" spans="5:6">
      <c r="E1124" s="114" t="s">
        <v>77</v>
      </c>
      <c r="F1124" s="150" t="s">
        <v>1229</v>
      </c>
    </row>
    <row r="1125" spans="5:6">
      <c r="E1125" s="114" t="s">
        <v>77</v>
      </c>
      <c r="F1125" s="150" t="s">
        <v>1230</v>
      </c>
    </row>
    <row r="1126" spans="5:6">
      <c r="E1126" s="114" t="s">
        <v>77</v>
      </c>
      <c r="F1126" s="150" t="s">
        <v>1231</v>
      </c>
    </row>
    <row r="1127" spans="5:6">
      <c r="E1127" s="114" t="s">
        <v>77</v>
      </c>
      <c r="F1127" s="150" t="s">
        <v>1232</v>
      </c>
    </row>
    <row r="1128" spans="5:6">
      <c r="E1128" s="114" t="s">
        <v>77</v>
      </c>
      <c r="F1128" s="150" t="s">
        <v>1233</v>
      </c>
    </row>
    <row r="1129" spans="5:6">
      <c r="E1129" s="114" t="s">
        <v>77</v>
      </c>
      <c r="F1129" s="150" t="s">
        <v>1234</v>
      </c>
    </row>
    <row r="1130" spans="5:6">
      <c r="E1130" s="114" t="s">
        <v>77</v>
      </c>
      <c r="F1130" s="150" t="s">
        <v>1235</v>
      </c>
    </row>
    <row r="1131" spans="5:6">
      <c r="E1131" s="114" t="s">
        <v>77</v>
      </c>
      <c r="F1131" s="150" t="s">
        <v>1236</v>
      </c>
    </row>
    <row r="1132" spans="5:6">
      <c r="E1132" s="114" t="s">
        <v>77</v>
      </c>
      <c r="F1132" s="150" t="s">
        <v>1237</v>
      </c>
    </row>
    <row r="1133" spans="5:6">
      <c r="E1133" s="114" t="s">
        <v>77</v>
      </c>
      <c r="F1133" s="150" t="s">
        <v>1238</v>
      </c>
    </row>
    <row r="1134" spans="5:6">
      <c r="E1134" s="114" t="s">
        <v>77</v>
      </c>
      <c r="F1134" s="150" t="s">
        <v>1239</v>
      </c>
    </row>
    <row r="1135" spans="5:6">
      <c r="E1135" s="114" t="s">
        <v>77</v>
      </c>
      <c r="F1135" s="150" t="s">
        <v>1240</v>
      </c>
    </row>
    <row r="1136" spans="5:6">
      <c r="E1136" s="114" t="s">
        <v>77</v>
      </c>
      <c r="F1136" s="150" t="s">
        <v>1241</v>
      </c>
    </row>
    <row r="1137" spans="5:6">
      <c r="E1137" s="114" t="s">
        <v>77</v>
      </c>
      <c r="F1137" s="150" t="s">
        <v>1242</v>
      </c>
    </row>
    <row r="1138" spans="5:6">
      <c r="E1138" s="114" t="s">
        <v>77</v>
      </c>
      <c r="F1138" s="150" t="s">
        <v>1243</v>
      </c>
    </row>
    <row r="1139" spans="5:6">
      <c r="E1139" s="114" t="s">
        <v>77</v>
      </c>
      <c r="F1139" s="150" t="s">
        <v>1244</v>
      </c>
    </row>
    <row r="1140" spans="5:6">
      <c r="E1140" s="114" t="s">
        <v>77</v>
      </c>
      <c r="F1140" s="150" t="s">
        <v>1245</v>
      </c>
    </row>
    <row r="1141" spans="5:6">
      <c r="E1141" s="114" t="s">
        <v>77</v>
      </c>
      <c r="F1141" s="150" t="s">
        <v>1246</v>
      </c>
    </row>
    <row r="1142" spans="5:6">
      <c r="E1142" s="114" t="s">
        <v>77</v>
      </c>
      <c r="F1142" s="150" t="s">
        <v>1247</v>
      </c>
    </row>
    <row r="1143" spans="5:6">
      <c r="E1143" s="114" t="s">
        <v>77</v>
      </c>
      <c r="F1143" s="150" t="s">
        <v>1248</v>
      </c>
    </row>
    <row r="1144" spans="5:6">
      <c r="E1144" s="114" t="s">
        <v>77</v>
      </c>
      <c r="F1144" s="150" t="s">
        <v>1249</v>
      </c>
    </row>
    <row r="1145" spans="5:6">
      <c r="E1145" s="114" t="s">
        <v>77</v>
      </c>
      <c r="F1145" s="150" t="s">
        <v>1250</v>
      </c>
    </row>
    <row r="1146" spans="5:6">
      <c r="E1146" s="114" t="s">
        <v>77</v>
      </c>
      <c r="F1146" s="150" t="s">
        <v>1251</v>
      </c>
    </row>
    <row r="1147" spans="5:6">
      <c r="E1147" s="114" t="s">
        <v>77</v>
      </c>
      <c r="F1147" s="150" t="s">
        <v>1252</v>
      </c>
    </row>
    <row r="1148" spans="5:6">
      <c r="E1148" s="114" t="s">
        <v>77</v>
      </c>
      <c r="F1148" s="150" t="s">
        <v>1253</v>
      </c>
    </row>
    <row r="1149" spans="5:6">
      <c r="E1149" s="114" t="s">
        <v>77</v>
      </c>
      <c r="F1149" s="150" t="s">
        <v>1254</v>
      </c>
    </row>
    <row r="1150" spans="5:6">
      <c r="E1150" s="114" t="s">
        <v>77</v>
      </c>
      <c r="F1150" s="150" t="s">
        <v>1255</v>
      </c>
    </row>
    <row r="1151" spans="5:6">
      <c r="E1151" s="114" t="s">
        <v>77</v>
      </c>
      <c r="F1151" s="150" t="s">
        <v>1256</v>
      </c>
    </row>
    <row r="1152" spans="5:6">
      <c r="E1152" s="114" t="s">
        <v>77</v>
      </c>
      <c r="F1152" s="150" t="s">
        <v>1257</v>
      </c>
    </row>
    <row r="1153" spans="5:6">
      <c r="E1153" s="114" t="s">
        <v>77</v>
      </c>
      <c r="F1153" s="150" t="s">
        <v>1258</v>
      </c>
    </row>
    <row r="1154" spans="5:6">
      <c r="E1154" s="114" t="s">
        <v>77</v>
      </c>
      <c r="F1154" s="150" t="s">
        <v>1259</v>
      </c>
    </row>
    <row r="1155" spans="5:6">
      <c r="E1155" s="114" t="s">
        <v>77</v>
      </c>
      <c r="F1155" s="150" t="s">
        <v>1260</v>
      </c>
    </row>
    <row r="1156" spans="5:6">
      <c r="E1156" s="114" t="s">
        <v>77</v>
      </c>
      <c r="F1156" s="150" t="s">
        <v>1261</v>
      </c>
    </row>
    <row r="1157" spans="5:6">
      <c r="E1157" s="114" t="s">
        <v>77</v>
      </c>
      <c r="F1157" s="150" t="s">
        <v>1262</v>
      </c>
    </row>
    <row r="1158" spans="5:6">
      <c r="E1158" s="114" t="s">
        <v>77</v>
      </c>
      <c r="F1158" s="150" t="s">
        <v>1263</v>
      </c>
    </row>
    <row r="1159" spans="5:6">
      <c r="E1159" s="114" t="s">
        <v>77</v>
      </c>
      <c r="F1159" s="150" t="s">
        <v>1264</v>
      </c>
    </row>
    <row r="1160" spans="5:6">
      <c r="E1160" s="114" t="s">
        <v>77</v>
      </c>
      <c r="F1160" s="150" t="s">
        <v>1265</v>
      </c>
    </row>
    <row r="1161" spans="5:6">
      <c r="E1161" s="114" t="s">
        <v>77</v>
      </c>
      <c r="F1161" s="150" t="s">
        <v>1266</v>
      </c>
    </row>
    <row r="1162" spans="5:6">
      <c r="E1162" s="114" t="s">
        <v>77</v>
      </c>
      <c r="F1162" s="150" t="s">
        <v>1267</v>
      </c>
    </row>
    <row r="1163" spans="5:6">
      <c r="E1163" s="114" t="s">
        <v>77</v>
      </c>
      <c r="F1163" s="150" t="s">
        <v>1268</v>
      </c>
    </row>
    <row r="1164" spans="5:6">
      <c r="E1164" s="114" t="s">
        <v>78</v>
      </c>
      <c r="F1164" s="150" t="s">
        <v>1269</v>
      </c>
    </row>
    <row r="1165" spans="5:6">
      <c r="E1165" s="114" t="s">
        <v>78</v>
      </c>
      <c r="F1165" s="150" t="s">
        <v>1270</v>
      </c>
    </row>
    <row r="1166" spans="5:6">
      <c r="E1166" s="114" t="s">
        <v>78</v>
      </c>
      <c r="F1166" s="150" t="s">
        <v>1271</v>
      </c>
    </row>
    <row r="1167" spans="5:6">
      <c r="E1167" s="114" t="s">
        <v>78</v>
      </c>
      <c r="F1167" s="150" t="s">
        <v>1272</v>
      </c>
    </row>
    <row r="1168" spans="5:6">
      <c r="E1168" s="114" t="s">
        <v>78</v>
      </c>
      <c r="F1168" s="150" t="s">
        <v>1273</v>
      </c>
    </row>
    <row r="1169" spans="5:6">
      <c r="E1169" s="114" t="s">
        <v>78</v>
      </c>
      <c r="F1169" s="150" t="s">
        <v>1274</v>
      </c>
    </row>
    <row r="1170" spans="5:6">
      <c r="E1170" s="114" t="s">
        <v>78</v>
      </c>
      <c r="F1170" s="150" t="s">
        <v>1275</v>
      </c>
    </row>
    <row r="1171" spans="5:6">
      <c r="E1171" s="114" t="s">
        <v>78</v>
      </c>
      <c r="F1171" s="150" t="s">
        <v>1276</v>
      </c>
    </row>
    <row r="1172" spans="5:6">
      <c r="E1172" s="114" t="s">
        <v>78</v>
      </c>
      <c r="F1172" s="150" t="s">
        <v>1277</v>
      </c>
    </row>
    <row r="1173" spans="5:6">
      <c r="E1173" s="114" t="s">
        <v>78</v>
      </c>
      <c r="F1173" s="150" t="s">
        <v>1278</v>
      </c>
    </row>
    <row r="1174" spans="5:6">
      <c r="E1174" s="114" t="s">
        <v>78</v>
      </c>
      <c r="F1174" s="150" t="s">
        <v>1279</v>
      </c>
    </row>
    <row r="1175" spans="5:6">
      <c r="E1175" s="114" t="s">
        <v>78</v>
      </c>
      <c r="F1175" s="150" t="s">
        <v>1280</v>
      </c>
    </row>
    <row r="1176" spans="5:6">
      <c r="E1176" s="114" t="s">
        <v>78</v>
      </c>
      <c r="F1176" s="150" t="s">
        <v>1281</v>
      </c>
    </row>
    <row r="1177" spans="5:6">
      <c r="E1177" s="114" t="s">
        <v>78</v>
      </c>
      <c r="F1177" s="150" t="s">
        <v>1282</v>
      </c>
    </row>
    <row r="1178" spans="5:6">
      <c r="E1178" s="114" t="s">
        <v>78</v>
      </c>
      <c r="F1178" s="150" t="s">
        <v>1283</v>
      </c>
    </row>
    <row r="1179" spans="5:6">
      <c r="E1179" s="114" t="s">
        <v>78</v>
      </c>
      <c r="F1179" s="150" t="s">
        <v>1284</v>
      </c>
    </row>
    <row r="1180" spans="5:6">
      <c r="E1180" s="114" t="s">
        <v>78</v>
      </c>
      <c r="F1180" s="150" t="s">
        <v>1285</v>
      </c>
    </row>
    <row r="1181" spans="5:6">
      <c r="E1181" s="114" t="s">
        <v>78</v>
      </c>
      <c r="F1181" s="150" t="s">
        <v>1286</v>
      </c>
    </row>
    <row r="1182" spans="5:6">
      <c r="E1182" s="114" t="s">
        <v>78</v>
      </c>
      <c r="F1182" s="150" t="s">
        <v>1287</v>
      </c>
    </row>
    <row r="1183" spans="5:6">
      <c r="E1183" s="114" t="s">
        <v>78</v>
      </c>
      <c r="F1183" s="150" t="s">
        <v>1288</v>
      </c>
    </row>
    <row r="1184" spans="5:6">
      <c r="E1184" s="114" t="s">
        <v>78</v>
      </c>
      <c r="F1184" s="150" t="s">
        <v>1289</v>
      </c>
    </row>
    <row r="1185" spans="5:6">
      <c r="E1185" s="114" t="s">
        <v>78</v>
      </c>
      <c r="F1185" s="150" t="s">
        <v>1290</v>
      </c>
    </row>
    <row r="1186" spans="5:6">
      <c r="E1186" s="114" t="s">
        <v>78</v>
      </c>
      <c r="F1186" s="150" t="s">
        <v>1291</v>
      </c>
    </row>
    <row r="1187" spans="5:6">
      <c r="E1187" s="114" t="s">
        <v>78</v>
      </c>
      <c r="F1187" s="150" t="s">
        <v>1292</v>
      </c>
    </row>
    <row r="1188" spans="5:6">
      <c r="E1188" s="114" t="s">
        <v>78</v>
      </c>
      <c r="F1188" s="150" t="s">
        <v>1293</v>
      </c>
    </row>
    <row r="1189" spans="5:6">
      <c r="E1189" s="114" t="s">
        <v>78</v>
      </c>
      <c r="F1189" s="150" t="s">
        <v>1294</v>
      </c>
    </row>
    <row r="1190" spans="5:6">
      <c r="E1190" s="114" t="s">
        <v>78</v>
      </c>
      <c r="F1190" s="150" t="s">
        <v>1295</v>
      </c>
    </row>
    <row r="1191" spans="5:6">
      <c r="E1191" s="114" t="s">
        <v>78</v>
      </c>
      <c r="F1191" s="150" t="s">
        <v>1296</v>
      </c>
    </row>
    <row r="1192" spans="5:6">
      <c r="E1192" s="114" t="s">
        <v>78</v>
      </c>
      <c r="F1192" s="150" t="s">
        <v>1297</v>
      </c>
    </row>
    <row r="1193" spans="5:6">
      <c r="E1193" s="114" t="s">
        <v>78</v>
      </c>
      <c r="F1193" s="150" t="s">
        <v>1298</v>
      </c>
    </row>
    <row r="1194" spans="5:6">
      <c r="E1194" s="114" t="s">
        <v>78</v>
      </c>
      <c r="F1194" s="150" t="s">
        <v>1299</v>
      </c>
    </row>
    <row r="1195" spans="5:6">
      <c r="E1195" s="114" t="s">
        <v>78</v>
      </c>
      <c r="F1195" s="150" t="s">
        <v>1300</v>
      </c>
    </row>
    <row r="1196" spans="5:6">
      <c r="E1196" s="114" t="s">
        <v>78</v>
      </c>
      <c r="F1196" s="150" t="s">
        <v>1301</v>
      </c>
    </row>
    <row r="1197" spans="5:6">
      <c r="E1197" s="114" t="s">
        <v>78</v>
      </c>
      <c r="F1197" s="150" t="s">
        <v>1302</v>
      </c>
    </row>
    <row r="1198" spans="5:6">
      <c r="E1198" s="114" t="s">
        <v>78</v>
      </c>
      <c r="F1198" s="150" t="s">
        <v>1303</v>
      </c>
    </row>
    <row r="1199" spans="5:6">
      <c r="E1199" s="114" t="s">
        <v>78</v>
      </c>
      <c r="F1199" s="150" t="s">
        <v>1304</v>
      </c>
    </row>
    <row r="1200" spans="5:6">
      <c r="E1200" s="114" t="s">
        <v>78</v>
      </c>
      <c r="F1200" s="150" t="s">
        <v>1266</v>
      </c>
    </row>
    <row r="1201" spans="5:6">
      <c r="E1201" s="114" t="s">
        <v>78</v>
      </c>
      <c r="F1201" s="150" t="s">
        <v>1305</v>
      </c>
    </row>
    <row r="1202" spans="5:6">
      <c r="E1202" s="114" t="s">
        <v>78</v>
      </c>
      <c r="F1202" s="150" t="s">
        <v>1306</v>
      </c>
    </row>
    <row r="1203" spans="5:6">
      <c r="E1203" s="114" t="s">
        <v>78</v>
      </c>
      <c r="F1203" s="150" t="s">
        <v>1307</v>
      </c>
    </row>
    <row r="1204" spans="5:6">
      <c r="E1204" s="114" t="s">
        <v>78</v>
      </c>
      <c r="F1204" s="150" t="s">
        <v>1308</v>
      </c>
    </row>
    <row r="1205" spans="5:6">
      <c r="E1205" s="114" t="s">
        <v>79</v>
      </c>
      <c r="F1205" s="150" t="s">
        <v>1309</v>
      </c>
    </row>
    <row r="1206" spans="5:6">
      <c r="E1206" s="114" t="s">
        <v>79</v>
      </c>
      <c r="F1206" s="150" t="s">
        <v>1310</v>
      </c>
    </row>
    <row r="1207" spans="5:6">
      <c r="E1207" s="114" t="s">
        <v>79</v>
      </c>
      <c r="F1207" s="150" t="s">
        <v>1311</v>
      </c>
    </row>
    <row r="1208" spans="5:6">
      <c r="E1208" s="114" t="s">
        <v>79</v>
      </c>
      <c r="F1208" s="150" t="s">
        <v>1312</v>
      </c>
    </row>
    <row r="1209" spans="5:6">
      <c r="E1209" s="114" t="s">
        <v>79</v>
      </c>
      <c r="F1209" s="150" t="s">
        <v>1313</v>
      </c>
    </row>
    <row r="1210" spans="5:6">
      <c r="E1210" s="114" t="s">
        <v>79</v>
      </c>
      <c r="F1210" s="150" t="s">
        <v>1314</v>
      </c>
    </row>
    <row r="1211" spans="5:6">
      <c r="E1211" s="114" t="s">
        <v>79</v>
      </c>
      <c r="F1211" s="150" t="s">
        <v>1315</v>
      </c>
    </row>
    <row r="1212" spans="5:6">
      <c r="E1212" s="114" t="s">
        <v>79</v>
      </c>
      <c r="F1212" s="150" t="s">
        <v>1316</v>
      </c>
    </row>
    <row r="1213" spans="5:6">
      <c r="E1213" s="114" t="s">
        <v>79</v>
      </c>
      <c r="F1213" s="150" t="s">
        <v>1317</v>
      </c>
    </row>
    <row r="1214" spans="5:6">
      <c r="E1214" s="114" t="s">
        <v>79</v>
      </c>
      <c r="F1214" s="150" t="s">
        <v>1318</v>
      </c>
    </row>
    <row r="1215" spans="5:6">
      <c r="E1215" s="114" t="s">
        <v>79</v>
      </c>
      <c r="F1215" s="150" t="s">
        <v>1319</v>
      </c>
    </row>
    <row r="1216" spans="5:6">
      <c r="E1216" s="114" t="s">
        <v>79</v>
      </c>
      <c r="F1216" s="150" t="s">
        <v>1320</v>
      </c>
    </row>
    <row r="1217" spans="5:6">
      <c r="E1217" s="114" t="s">
        <v>79</v>
      </c>
      <c r="F1217" s="150" t="s">
        <v>1321</v>
      </c>
    </row>
    <row r="1218" spans="5:6">
      <c r="E1218" s="114" t="s">
        <v>79</v>
      </c>
      <c r="F1218" s="150" t="s">
        <v>1322</v>
      </c>
    </row>
    <row r="1219" spans="5:6">
      <c r="E1219" s="114" t="s">
        <v>79</v>
      </c>
      <c r="F1219" s="150" t="s">
        <v>1323</v>
      </c>
    </row>
    <row r="1220" spans="5:6">
      <c r="E1220" s="114" t="s">
        <v>79</v>
      </c>
      <c r="F1220" s="150" t="s">
        <v>1324</v>
      </c>
    </row>
    <row r="1221" spans="5:6">
      <c r="E1221" s="114" t="s">
        <v>79</v>
      </c>
      <c r="F1221" s="150" t="s">
        <v>1325</v>
      </c>
    </row>
    <row r="1222" spans="5:6">
      <c r="E1222" s="114" t="s">
        <v>79</v>
      </c>
      <c r="F1222" s="150" t="s">
        <v>470</v>
      </c>
    </row>
    <row r="1223" spans="5:6">
      <c r="E1223" s="114" t="s">
        <v>79</v>
      </c>
      <c r="F1223" s="150" t="s">
        <v>1326</v>
      </c>
    </row>
    <row r="1224" spans="5:6">
      <c r="E1224" s="114" t="s">
        <v>79</v>
      </c>
      <c r="F1224" s="150" t="s">
        <v>1327</v>
      </c>
    </row>
    <row r="1225" spans="5:6">
      <c r="E1225" s="114" t="s">
        <v>79</v>
      </c>
      <c r="F1225" s="150" t="s">
        <v>1328</v>
      </c>
    </row>
    <row r="1226" spans="5:6">
      <c r="E1226" s="114" t="s">
        <v>79</v>
      </c>
      <c r="F1226" s="150" t="s">
        <v>1329</v>
      </c>
    </row>
    <row r="1227" spans="5:6">
      <c r="E1227" s="114" t="s">
        <v>79</v>
      </c>
      <c r="F1227" s="150" t="s">
        <v>1330</v>
      </c>
    </row>
    <row r="1228" spans="5:6">
      <c r="E1228" s="114" t="s">
        <v>79</v>
      </c>
      <c r="F1228" s="150" t="s">
        <v>1331</v>
      </c>
    </row>
    <row r="1229" spans="5:6">
      <c r="E1229" s="114" t="s">
        <v>79</v>
      </c>
      <c r="F1229" s="150" t="s">
        <v>1332</v>
      </c>
    </row>
    <row r="1230" spans="5:6">
      <c r="E1230" s="114" t="s">
        <v>79</v>
      </c>
      <c r="F1230" s="150" t="s">
        <v>1333</v>
      </c>
    </row>
    <row r="1231" spans="5:6">
      <c r="E1231" s="114" t="s">
        <v>79</v>
      </c>
      <c r="F1231" s="150" t="s">
        <v>1334</v>
      </c>
    </row>
    <row r="1232" spans="5:6">
      <c r="E1232" s="114" t="s">
        <v>79</v>
      </c>
      <c r="F1232" s="150" t="s">
        <v>1335</v>
      </c>
    </row>
    <row r="1233" spans="5:6">
      <c r="E1233" s="114" t="s">
        <v>79</v>
      </c>
      <c r="F1233" s="150" t="s">
        <v>1336</v>
      </c>
    </row>
    <row r="1234" spans="5:6">
      <c r="E1234" s="114" t="s">
        <v>79</v>
      </c>
      <c r="F1234" s="150" t="s">
        <v>1337</v>
      </c>
    </row>
    <row r="1235" spans="5:6">
      <c r="E1235" s="114" t="s">
        <v>79</v>
      </c>
      <c r="F1235" s="150" t="s">
        <v>1338</v>
      </c>
    </row>
    <row r="1236" spans="5:6">
      <c r="E1236" s="114" t="s">
        <v>79</v>
      </c>
      <c r="F1236" s="150" t="s">
        <v>1339</v>
      </c>
    </row>
    <row r="1237" spans="5:6">
      <c r="E1237" s="114" t="s">
        <v>79</v>
      </c>
      <c r="F1237" s="150" t="s">
        <v>1340</v>
      </c>
    </row>
    <row r="1238" spans="5:6">
      <c r="E1238" s="114" t="s">
        <v>79</v>
      </c>
      <c r="F1238" s="150" t="s">
        <v>1341</v>
      </c>
    </row>
    <row r="1239" spans="5:6">
      <c r="E1239" s="114" t="s">
        <v>79</v>
      </c>
      <c r="F1239" s="150" t="s">
        <v>1342</v>
      </c>
    </row>
    <row r="1240" spans="5:6">
      <c r="E1240" s="114" t="s">
        <v>79</v>
      </c>
      <c r="F1240" s="150" t="s">
        <v>1343</v>
      </c>
    </row>
    <row r="1241" spans="5:6">
      <c r="E1241" s="114" t="s">
        <v>79</v>
      </c>
      <c r="F1241" s="150" t="s">
        <v>1344</v>
      </c>
    </row>
    <row r="1242" spans="5:6">
      <c r="E1242" s="114" t="s">
        <v>79</v>
      </c>
      <c r="F1242" s="150" t="s">
        <v>973</v>
      </c>
    </row>
    <row r="1243" spans="5:6">
      <c r="E1243" s="114" t="s">
        <v>79</v>
      </c>
      <c r="F1243" s="150" t="s">
        <v>1345</v>
      </c>
    </row>
    <row r="1244" spans="5:6">
      <c r="E1244" s="114" t="s">
        <v>80</v>
      </c>
      <c r="F1244" s="150" t="s">
        <v>1346</v>
      </c>
    </row>
    <row r="1245" spans="5:6">
      <c r="E1245" s="114" t="s">
        <v>80</v>
      </c>
      <c r="F1245" s="150" t="s">
        <v>1347</v>
      </c>
    </row>
    <row r="1246" spans="5:6">
      <c r="E1246" s="114" t="s">
        <v>80</v>
      </c>
      <c r="F1246" s="150" t="s">
        <v>1348</v>
      </c>
    </row>
    <row r="1247" spans="5:6">
      <c r="E1247" s="114" t="s">
        <v>80</v>
      </c>
      <c r="F1247" s="150" t="s">
        <v>1349</v>
      </c>
    </row>
    <row r="1248" spans="5:6">
      <c r="E1248" s="114" t="s">
        <v>80</v>
      </c>
      <c r="F1248" s="150" t="s">
        <v>1350</v>
      </c>
    </row>
    <row r="1249" spans="5:6">
      <c r="E1249" s="114" t="s">
        <v>80</v>
      </c>
      <c r="F1249" s="150" t="s">
        <v>1351</v>
      </c>
    </row>
    <row r="1250" spans="5:6">
      <c r="E1250" s="114" t="s">
        <v>80</v>
      </c>
      <c r="F1250" s="150" t="s">
        <v>1352</v>
      </c>
    </row>
    <row r="1251" spans="5:6">
      <c r="E1251" s="114" t="s">
        <v>80</v>
      </c>
      <c r="F1251" s="150" t="s">
        <v>1353</v>
      </c>
    </row>
    <row r="1252" spans="5:6">
      <c r="E1252" s="114" t="s">
        <v>80</v>
      </c>
      <c r="F1252" s="150" t="s">
        <v>1354</v>
      </c>
    </row>
    <row r="1253" spans="5:6">
      <c r="E1253" s="114" t="s">
        <v>80</v>
      </c>
      <c r="F1253" s="150" t="s">
        <v>1355</v>
      </c>
    </row>
    <row r="1254" spans="5:6">
      <c r="E1254" s="114" t="s">
        <v>80</v>
      </c>
      <c r="F1254" s="150" t="s">
        <v>1356</v>
      </c>
    </row>
    <row r="1255" spans="5:6">
      <c r="E1255" s="114" t="s">
        <v>80</v>
      </c>
      <c r="F1255" s="150" t="s">
        <v>1357</v>
      </c>
    </row>
    <row r="1256" spans="5:6">
      <c r="E1256" s="114" t="s">
        <v>80</v>
      </c>
      <c r="F1256" s="150" t="s">
        <v>1358</v>
      </c>
    </row>
    <row r="1257" spans="5:6">
      <c r="E1257" s="114" t="s">
        <v>80</v>
      </c>
      <c r="F1257" s="150" t="s">
        <v>1359</v>
      </c>
    </row>
    <row r="1258" spans="5:6">
      <c r="E1258" s="114" t="s">
        <v>80</v>
      </c>
      <c r="F1258" s="150" t="s">
        <v>1360</v>
      </c>
    </row>
    <row r="1259" spans="5:6">
      <c r="E1259" s="114" t="s">
        <v>80</v>
      </c>
      <c r="F1259" s="150" t="s">
        <v>1361</v>
      </c>
    </row>
    <row r="1260" spans="5:6">
      <c r="E1260" s="114" t="s">
        <v>80</v>
      </c>
      <c r="F1260" s="150" t="s">
        <v>923</v>
      </c>
    </row>
    <row r="1261" spans="5:6">
      <c r="E1261" s="114" t="s">
        <v>80</v>
      </c>
      <c r="F1261" s="150" t="s">
        <v>267</v>
      </c>
    </row>
    <row r="1262" spans="5:6">
      <c r="E1262" s="114" t="s">
        <v>80</v>
      </c>
      <c r="F1262" s="150" t="s">
        <v>1362</v>
      </c>
    </row>
    <row r="1263" spans="5:6">
      <c r="E1263" s="114" t="s">
        <v>80</v>
      </c>
      <c r="F1263" s="150" t="s">
        <v>1363</v>
      </c>
    </row>
    <row r="1264" spans="5:6">
      <c r="E1264" s="114" t="s">
        <v>80</v>
      </c>
      <c r="F1264" s="150" t="s">
        <v>1364</v>
      </c>
    </row>
    <row r="1265" spans="5:6">
      <c r="E1265" s="114" t="s">
        <v>80</v>
      </c>
      <c r="F1265" s="150" t="s">
        <v>1365</v>
      </c>
    </row>
    <row r="1266" spans="5:6">
      <c r="E1266" s="114" t="s">
        <v>80</v>
      </c>
      <c r="F1266" s="150" t="s">
        <v>1366</v>
      </c>
    </row>
    <row r="1267" spans="5:6">
      <c r="E1267" s="114" t="s">
        <v>80</v>
      </c>
      <c r="F1267" s="150" t="s">
        <v>1367</v>
      </c>
    </row>
    <row r="1268" spans="5:6">
      <c r="E1268" s="114" t="s">
        <v>80</v>
      </c>
      <c r="F1268" s="150" t="s">
        <v>1368</v>
      </c>
    </row>
    <row r="1269" spans="5:6">
      <c r="E1269" s="114" t="s">
        <v>80</v>
      </c>
      <c r="F1269" s="150" t="s">
        <v>1369</v>
      </c>
    </row>
    <row r="1270" spans="5:6">
      <c r="E1270" s="114" t="s">
        <v>80</v>
      </c>
      <c r="F1270" s="150" t="s">
        <v>1370</v>
      </c>
    </row>
    <row r="1271" spans="5:6">
      <c r="E1271" s="114" t="s">
        <v>80</v>
      </c>
      <c r="F1271" s="150" t="s">
        <v>1371</v>
      </c>
    </row>
    <row r="1272" spans="5:6">
      <c r="E1272" s="114" t="s">
        <v>80</v>
      </c>
      <c r="F1272" s="150" t="s">
        <v>1372</v>
      </c>
    </row>
    <row r="1273" spans="5:6">
      <c r="E1273" s="114" t="s">
        <v>80</v>
      </c>
      <c r="F1273" s="150" t="s">
        <v>1373</v>
      </c>
    </row>
    <row r="1274" spans="5:6">
      <c r="E1274" s="114" t="s">
        <v>81</v>
      </c>
      <c r="F1274" s="150" t="s">
        <v>1374</v>
      </c>
    </row>
    <row r="1275" spans="5:6">
      <c r="E1275" s="114" t="s">
        <v>81</v>
      </c>
      <c r="F1275" s="150" t="s">
        <v>1375</v>
      </c>
    </row>
    <row r="1276" spans="5:6">
      <c r="E1276" s="114" t="s">
        <v>81</v>
      </c>
      <c r="F1276" s="150" t="s">
        <v>1376</v>
      </c>
    </row>
    <row r="1277" spans="5:6">
      <c r="E1277" s="114" t="s">
        <v>81</v>
      </c>
      <c r="F1277" s="150" t="s">
        <v>1377</v>
      </c>
    </row>
    <row r="1278" spans="5:6">
      <c r="E1278" s="114" t="s">
        <v>81</v>
      </c>
      <c r="F1278" s="150" t="s">
        <v>1378</v>
      </c>
    </row>
    <row r="1279" spans="5:6">
      <c r="E1279" s="114" t="s">
        <v>81</v>
      </c>
      <c r="F1279" s="150" t="s">
        <v>1379</v>
      </c>
    </row>
    <row r="1280" spans="5:6">
      <c r="E1280" s="114" t="s">
        <v>81</v>
      </c>
      <c r="F1280" s="150" t="s">
        <v>1380</v>
      </c>
    </row>
    <row r="1281" spans="5:6">
      <c r="E1281" s="114" t="s">
        <v>81</v>
      </c>
      <c r="F1281" s="150" t="s">
        <v>1381</v>
      </c>
    </row>
    <row r="1282" spans="5:6">
      <c r="E1282" s="114" t="s">
        <v>81</v>
      </c>
      <c r="F1282" s="150" t="s">
        <v>1382</v>
      </c>
    </row>
    <row r="1283" spans="5:6">
      <c r="E1283" s="114" t="s">
        <v>81</v>
      </c>
      <c r="F1283" s="150" t="s">
        <v>1383</v>
      </c>
    </row>
    <row r="1284" spans="5:6">
      <c r="E1284" s="114" t="s">
        <v>81</v>
      </c>
      <c r="F1284" s="150" t="s">
        <v>1384</v>
      </c>
    </row>
    <row r="1285" spans="5:6">
      <c r="E1285" s="114" t="s">
        <v>81</v>
      </c>
      <c r="F1285" s="150" t="s">
        <v>1385</v>
      </c>
    </row>
    <row r="1286" spans="5:6">
      <c r="E1286" s="114" t="s">
        <v>81</v>
      </c>
      <c r="F1286" s="150" t="s">
        <v>1386</v>
      </c>
    </row>
    <row r="1287" spans="5:6">
      <c r="E1287" s="114" t="s">
        <v>81</v>
      </c>
      <c r="F1287" s="150" t="s">
        <v>1387</v>
      </c>
    </row>
    <row r="1288" spans="5:6">
      <c r="E1288" s="114" t="s">
        <v>81</v>
      </c>
      <c r="F1288" s="150" t="s">
        <v>346</v>
      </c>
    </row>
    <row r="1289" spans="5:6">
      <c r="E1289" s="114" t="s">
        <v>81</v>
      </c>
      <c r="F1289" s="150" t="s">
        <v>1388</v>
      </c>
    </row>
    <row r="1290" spans="5:6">
      <c r="E1290" s="114" t="s">
        <v>81</v>
      </c>
      <c r="F1290" s="150" t="s">
        <v>1389</v>
      </c>
    </row>
    <row r="1291" spans="5:6">
      <c r="E1291" s="114" t="s">
        <v>81</v>
      </c>
      <c r="F1291" s="150" t="s">
        <v>1194</v>
      </c>
    </row>
    <row r="1292" spans="5:6">
      <c r="E1292" s="114" t="s">
        <v>81</v>
      </c>
      <c r="F1292" s="150" t="s">
        <v>1390</v>
      </c>
    </row>
    <row r="1293" spans="5:6">
      <c r="E1293" s="114" t="s">
        <v>82</v>
      </c>
      <c r="F1293" s="150" t="s">
        <v>1391</v>
      </c>
    </row>
    <row r="1294" spans="5:6">
      <c r="E1294" s="114" t="s">
        <v>82</v>
      </c>
      <c r="F1294" s="150" t="s">
        <v>1392</v>
      </c>
    </row>
    <row r="1295" spans="5:6">
      <c r="E1295" s="114" t="s">
        <v>82</v>
      </c>
      <c r="F1295" s="150" t="s">
        <v>1393</v>
      </c>
    </row>
    <row r="1296" spans="5:6">
      <c r="E1296" s="114" t="s">
        <v>82</v>
      </c>
      <c r="F1296" s="150" t="s">
        <v>1394</v>
      </c>
    </row>
    <row r="1297" spans="5:6">
      <c r="E1297" s="114" t="s">
        <v>82</v>
      </c>
      <c r="F1297" s="150" t="s">
        <v>1395</v>
      </c>
    </row>
    <row r="1298" spans="5:6">
      <c r="E1298" s="114" t="s">
        <v>82</v>
      </c>
      <c r="F1298" s="150" t="s">
        <v>1396</v>
      </c>
    </row>
    <row r="1299" spans="5:6">
      <c r="E1299" s="114" t="s">
        <v>82</v>
      </c>
      <c r="F1299" s="150" t="s">
        <v>1397</v>
      </c>
    </row>
    <row r="1300" spans="5:6">
      <c r="E1300" s="114" t="s">
        <v>82</v>
      </c>
      <c r="F1300" s="150" t="s">
        <v>1398</v>
      </c>
    </row>
    <row r="1301" spans="5:6">
      <c r="E1301" s="114" t="s">
        <v>82</v>
      </c>
      <c r="F1301" s="150" t="s">
        <v>1399</v>
      </c>
    </row>
    <row r="1302" spans="5:6">
      <c r="E1302" s="114" t="s">
        <v>82</v>
      </c>
      <c r="F1302" s="150" t="s">
        <v>1400</v>
      </c>
    </row>
    <row r="1303" spans="5:6">
      <c r="E1303" s="114" t="s">
        <v>82</v>
      </c>
      <c r="F1303" s="150" t="s">
        <v>1401</v>
      </c>
    </row>
    <row r="1304" spans="5:6">
      <c r="E1304" s="114" t="s">
        <v>82</v>
      </c>
      <c r="F1304" s="150" t="s">
        <v>439</v>
      </c>
    </row>
    <row r="1305" spans="5:6">
      <c r="E1305" s="114" t="s">
        <v>82</v>
      </c>
      <c r="F1305" s="150" t="s">
        <v>1402</v>
      </c>
    </row>
    <row r="1306" spans="5:6">
      <c r="E1306" s="114" t="s">
        <v>82</v>
      </c>
      <c r="F1306" s="150" t="s">
        <v>1403</v>
      </c>
    </row>
    <row r="1307" spans="5:6">
      <c r="E1307" s="114" t="s">
        <v>82</v>
      </c>
      <c r="F1307" s="150" t="s">
        <v>1404</v>
      </c>
    </row>
    <row r="1308" spans="5:6">
      <c r="E1308" s="114" t="s">
        <v>82</v>
      </c>
      <c r="F1308" s="150" t="s">
        <v>1405</v>
      </c>
    </row>
    <row r="1309" spans="5:6">
      <c r="E1309" s="114" t="s">
        <v>82</v>
      </c>
      <c r="F1309" s="150" t="s">
        <v>1406</v>
      </c>
    </row>
    <row r="1310" spans="5:6">
      <c r="E1310" s="114" t="s">
        <v>82</v>
      </c>
      <c r="F1310" s="150" t="s">
        <v>1407</v>
      </c>
    </row>
    <row r="1311" spans="5:6">
      <c r="E1311" s="114" t="s">
        <v>82</v>
      </c>
      <c r="F1311" s="150" t="s">
        <v>1408</v>
      </c>
    </row>
    <row r="1312" spans="5:6">
      <c r="E1312" s="114" t="s">
        <v>83</v>
      </c>
      <c r="F1312" s="150" t="s">
        <v>1409</v>
      </c>
    </row>
    <row r="1313" spans="5:6">
      <c r="E1313" s="114" t="s">
        <v>83</v>
      </c>
      <c r="F1313" s="150" t="s">
        <v>1410</v>
      </c>
    </row>
    <row r="1314" spans="5:6">
      <c r="E1314" s="114" t="s">
        <v>83</v>
      </c>
      <c r="F1314" s="150" t="s">
        <v>1411</v>
      </c>
    </row>
    <row r="1315" spans="5:6">
      <c r="E1315" s="114" t="s">
        <v>83</v>
      </c>
      <c r="F1315" s="150" t="s">
        <v>1412</v>
      </c>
    </row>
    <row r="1316" spans="5:6">
      <c r="E1316" s="114" t="s">
        <v>83</v>
      </c>
      <c r="F1316" s="150" t="s">
        <v>1413</v>
      </c>
    </row>
    <row r="1317" spans="5:6">
      <c r="E1317" s="114" t="s">
        <v>83</v>
      </c>
      <c r="F1317" s="150" t="s">
        <v>1414</v>
      </c>
    </row>
    <row r="1318" spans="5:6">
      <c r="E1318" s="114" t="s">
        <v>83</v>
      </c>
      <c r="F1318" s="150" t="s">
        <v>1415</v>
      </c>
    </row>
    <row r="1319" spans="5:6">
      <c r="E1319" s="114" t="s">
        <v>83</v>
      </c>
      <c r="F1319" s="150" t="s">
        <v>1416</v>
      </c>
    </row>
    <row r="1320" spans="5:6">
      <c r="E1320" s="114" t="s">
        <v>83</v>
      </c>
      <c r="F1320" s="150" t="s">
        <v>1417</v>
      </c>
    </row>
    <row r="1321" spans="5:6">
      <c r="E1321" s="114" t="s">
        <v>83</v>
      </c>
      <c r="F1321" s="150" t="s">
        <v>1418</v>
      </c>
    </row>
    <row r="1322" spans="5:6">
      <c r="E1322" s="114" t="s">
        <v>83</v>
      </c>
      <c r="F1322" s="150" t="s">
        <v>1419</v>
      </c>
    </row>
    <row r="1323" spans="5:6">
      <c r="E1323" s="114" t="s">
        <v>83</v>
      </c>
      <c r="F1323" s="150" t="s">
        <v>1420</v>
      </c>
    </row>
    <row r="1324" spans="5:6">
      <c r="E1324" s="114" t="s">
        <v>83</v>
      </c>
      <c r="F1324" s="150" t="s">
        <v>1421</v>
      </c>
    </row>
    <row r="1325" spans="5:6">
      <c r="E1325" s="114" t="s">
        <v>83</v>
      </c>
      <c r="F1325" s="150" t="s">
        <v>1422</v>
      </c>
    </row>
    <row r="1326" spans="5:6">
      <c r="E1326" s="114" t="s">
        <v>83</v>
      </c>
      <c r="F1326" s="150" t="s">
        <v>1423</v>
      </c>
    </row>
    <row r="1327" spans="5:6">
      <c r="E1327" s="114" t="s">
        <v>83</v>
      </c>
      <c r="F1327" s="150" t="s">
        <v>1424</v>
      </c>
    </row>
    <row r="1328" spans="5:6">
      <c r="E1328" s="114" t="s">
        <v>83</v>
      </c>
      <c r="F1328" s="150" t="s">
        <v>1425</v>
      </c>
    </row>
    <row r="1329" spans="5:6">
      <c r="E1329" s="114" t="s">
        <v>83</v>
      </c>
      <c r="F1329" s="150" t="s">
        <v>1426</v>
      </c>
    </row>
    <row r="1330" spans="5:6">
      <c r="E1330" s="114" t="s">
        <v>83</v>
      </c>
      <c r="F1330" s="150" t="s">
        <v>1427</v>
      </c>
    </row>
    <row r="1331" spans="5:6">
      <c r="E1331" s="114" t="s">
        <v>83</v>
      </c>
      <c r="F1331" s="150" t="s">
        <v>1428</v>
      </c>
    </row>
    <row r="1332" spans="5:6">
      <c r="E1332" s="114" t="s">
        <v>83</v>
      </c>
      <c r="F1332" s="150" t="s">
        <v>1429</v>
      </c>
    </row>
    <row r="1333" spans="5:6">
      <c r="E1333" s="114" t="s">
        <v>83</v>
      </c>
      <c r="F1333" s="150" t="s">
        <v>1430</v>
      </c>
    </row>
    <row r="1334" spans="5:6">
      <c r="E1334" s="114" t="s">
        <v>83</v>
      </c>
      <c r="F1334" s="150" t="s">
        <v>1431</v>
      </c>
    </row>
    <row r="1335" spans="5:6">
      <c r="E1335" s="114" t="s">
        <v>83</v>
      </c>
      <c r="F1335" s="150" t="s">
        <v>1432</v>
      </c>
    </row>
    <row r="1336" spans="5:6">
      <c r="E1336" s="114" t="s">
        <v>83</v>
      </c>
      <c r="F1336" s="150" t="s">
        <v>1433</v>
      </c>
    </row>
    <row r="1337" spans="5:6">
      <c r="E1337" s="114" t="s">
        <v>83</v>
      </c>
      <c r="F1337" s="150" t="s">
        <v>1434</v>
      </c>
    </row>
    <row r="1338" spans="5:6">
      <c r="E1338" s="114" t="s">
        <v>83</v>
      </c>
      <c r="F1338" s="150" t="s">
        <v>1435</v>
      </c>
    </row>
    <row r="1339" spans="5:6">
      <c r="E1339" s="114" t="s">
        <v>84</v>
      </c>
      <c r="F1339" s="150" t="s">
        <v>1436</v>
      </c>
    </row>
    <row r="1340" spans="5:6">
      <c r="E1340" s="114" t="s">
        <v>84</v>
      </c>
      <c r="F1340" s="150" t="s">
        <v>1437</v>
      </c>
    </row>
    <row r="1341" spans="5:6">
      <c r="E1341" s="114" t="s">
        <v>84</v>
      </c>
      <c r="F1341" s="150" t="s">
        <v>1438</v>
      </c>
    </row>
    <row r="1342" spans="5:6">
      <c r="E1342" s="114" t="s">
        <v>84</v>
      </c>
      <c r="F1342" s="150" t="s">
        <v>1439</v>
      </c>
    </row>
    <row r="1343" spans="5:6">
      <c r="E1343" s="114" t="s">
        <v>84</v>
      </c>
      <c r="F1343" s="150" t="s">
        <v>1440</v>
      </c>
    </row>
    <row r="1344" spans="5:6">
      <c r="E1344" s="114" t="s">
        <v>84</v>
      </c>
      <c r="F1344" s="150" t="s">
        <v>1441</v>
      </c>
    </row>
    <row r="1345" spans="5:6">
      <c r="E1345" s="114" t="s">
        <v>84</v>
      </c>
      <c r="F1345" s="150" t="s">
        <v>781</v>
      </c>
    </row>
    <row r="1346" spans="5:6">
      <c r="E1346" s="114" t="s">
        <v>84</v>
      </c>
      <c r="F1346" s="150" t="s">
        <v>1442</v>
      </c>
    </row>
    <row r="1347" spans="5:6">
      <c r="E1347" s="114" t="s">
        <v>84</v>
      </c>
      <c r="F1347" s="150" t="s">
        <v>1443</v>
      </c>
    </row>
    <row r="1348" spans="5:6">
      <c r="E1348" s="114" t="s">
        <v>84</v>
      </c>
      <c r="F1348" s="150" t="s">
        <v>1444</v>
      </c>
    </row>
    <row r="1349" spans="5:6">
      <c r="E1349" s="114" t="s">
        <v>84</v>
      </c>
      <c r="F1349" s="150" t="s">
        <v>1445</v>
      </c>
    </row>
    <row r="1350" spans="5:6">
      <c r="E1350" s="114" t="s">
        <v>84</v>
      </c>
      <c r="F1350" s="150" t="s">
        <v>1446</v>
      </c>
    </row>
    <row r="1351" spans="5:6">
      <c r="E1351" s="114" t="s">
        <v>84</v>
      </c>
      <c r="F1351" s="150" t="s">
        <v>1447</v>
      </c>
    </row>
    <row r="1352" spans="5:6">
      <c r="E1352" s="114" t="s">
        <v>84</v>
      </c>
      <c r="F1352" s="150" t="s">
        <v>1448</v>
      </c>
    </row>
    <row r="1353" spans="5:6">
      <c r="E1353" s="114" t="s">
        <v>84</v>
      </c>
      <c r="F1353" s="150" t="s">
        <v>1449</v>
      </c>
    </row>
    <row r="1354" spans="5:6">
      <c r="E1354" s="114" t="s">
        <v>84</v>
      </c>
      <c r="F1354" s="150" t="s">
        <v>1450</v>
      </c>
    </row>
    <row r="1355" spans="5:6">
      <c r="E1355" s="114" t="s">
        <v>84</v>
      </c>
      <c r="F1355" s="150" t="s">
        <v>1451</v>
      </c>
    </row>
    <row r="1356" spans="5:6">
      <c r="E1356" s="114" t="s">
        <v>84</v>
      </c>
      <c r="F1356" s="150" t="s">
        <v>1452</v>
      </c>
    </row>
    <row r="1357" spans="5:6">
      <c r="E1357" s="114" t="s">
        <v>84</v>
      </c>
      <c r="F1357" s="150" t="s">
        <v>1453</v>
      </c>
    </row>
    <row r="1358" spans="5:6">
      <c r="E1358" s="114" t="s">
        <v>84</v>
      </c>
      <c r="F1358" s="150" t="s">
        <v>1454</v>
      </c>
    </row>
    <row r="1359" spans="5:6">
      <c r="E1359" s="114" t="s">
        <v>84</v>
      </c>
      <c r="F1359" s="150" t="s">
        <v>1455</v>
      </c>
    </row>
    <row r="1360" spans="5:6">
      <c r="E1360" s="114" t="s">
        <v>84</v>
      </c>
      <c r="F1360" s="150" t="s">
        <v>1456</v>
      </c>
    </row>
    <row r="1361" spans="5:6">
      <c r="E1361" s="114" t="s">
        <v>84</v>
      </c>
      <c r="F1361" s="150" t="s">
        <v>1457</v>
      </c>
    </row>
    <row r="1362" spans="5:6">
      <c r="E1362" s="114" t="s">
        <v>85</v>
      </c>
      <c r="F1362" s="150" t="s">
        <v>1458</v>
      </c>
    </row>
    <row r="1363" spans="5:6">
      <c r="E1363" s="114" t="s">
        <v>85</v>
      </c>
      <c r="F1363" s="150" t="s">
        <v>1459</v>
      </c>
    </row>
    <row r="1364" spans="5:6">
      <c r="E1364" s="114" t="s">
        <v>85</v>
      </c>
      <c r="F1364" s="150" t="s">
        <v>1460</v>
      </c>
    </row>
    <row r="1365" spans="5:6">
      <c r="E1365" s="114" t="s">
        <v>85</v>
      </c>
      <c r="F1365" s="150" t="s">
        <v>1461</v>
      </c>
    </row>
    <row r="1366" spans="5:6">
      <c r="E1366" s="114" t="s">
        <v>85</v>
      </c>
      <c r="F1366" s="150" t="s">
        <v>1462</v>
      </c>
    </row>
    <row r="1367" spans="5:6">
      <c r="E1367" s="114" t="s">
        <v>85</v>
      </c>
      <c r="F1367" s="150" t="s">
        <v>1463</v>
      </c>
    </row>
    <row r="1368" spans="5:6">
      <c r="E1368" s="114" t="s">
        <v>85</v>
      </c>
      <c r="F1368" s="150" t="s">
        <v>1464</v>
      </c>
    </row>
    <row r="1369" spans="5:6">
      <c r="E1369" s="114" t="s">
        <v>85</v>
      </c>
      <c r="F1369" s="150" t="s">
        <v>1465</v>
      </c>
    </row>
    <row r="1370" spans="5:6">
      <c r="E1370" s="114" t="s">
        <v>85</v>
      </c>
      <c r="F1370" s="150" t="s">
        <v>1466</v>
      </c>
    </row>
    <row r="1371" spans="5:6">
      <c r="E1371" s="114" t="s">
        <v>85</v>
      </c>
      <c r="F1371" s="150" t="s">
        <v>1467</v>
      </c>
    </row>
    <row r="1372" spans="5:6">
      <c r="E1372" s="114" t="s">
        <v>85</v>
      </c>
      <c r="F1372" s="150" t="s">
        <v>1468</v>
      </c>
    </row>
    <row r="1373" spans="5:6">
      <c r="E1373" s="114" t="s">
        <v>85</v>
      </c>
      <c r="F1373" s="150" t="s">
        <v>1469</v>
      </c>
    </row>
    <row r="1374" spans="5:6">
      <c r="E1374" s="114" t="s">
        <v>85</v>
      </c>
      <c r="F1374" s="150" t="s">
        <v>1470</v>
      </c>
    </row>
    <row r="1375" spans="5:6">
      <c r="E1375" s="114" t="s">
        <v>85</v>
      </c>
      <c r="F1375" s="150" t="s">
        <v>1471</v>
      </c>
    </row>
    <row r="1376" spans="5:6">
      <c r="E1376" s="114" t="s">
        <v>85</v>
      </c>
      <c r="F1376" s="150" t="s">
        <v>1472</v>
      </c>
    </row>
    <row r="1377" spans="5:6">
      <c r="E1377" s="114" t="s">
        <v>85</v>
      </c>
      <c r="F1377" s="150" t="s">
        <v>1473</v>
      </c>
    </row>
    <row r="1378" spans="5:6">
      <c r="E1378" s="114" t="s">
        <v>85</v>
      </c>
      <c r="F1378" s="150" t="s">
        <v>1474</v>
      </c>
    </row>
    <row r="1379" spans="5:6">
      <c r="E1379" s="114" t="s">
        <v>85</v>
      </c>
      <c r="F1379" s="150" t="s">
        <v>1475</v>
      </c>
    </row>
    <row r="1380" spans="5:6">
      <c r="E1380" s="114" t="s">
        <v>85</v>
      </c>
      <c r="F1380" s="150" t="s">
        <v>1476</v>
      </c>
    </row>
    <row r="1381" spans="5:6">
      <c r="E1381" s="114" t="s">
        <v>86</v>
      </c>
      <c r="F1381" s="150" t="s">
        <v>1477</v>
      </c>
    </row>
    <row r="1382" spans="5:6">
      <c r="E1382" s="114" t="s">
        <v>86</v>
      </c>
      <c r="F1382" s="150" t="s">
        <v>1478</v>
      </c>
    </row>
    <row r="1383" spans="5:6">
      <c r="E1383" s="114" t="s">
        <v>86</v>
      </c>
      <c r="F1383" s="150" t="s">
        <v>1479</v>
      </c>
    </row>
    <row r="1384" spans="5:6">
      <c r="E1384" s="114" t="s">
        <v>86</v>
      </c>
      <c r="F1384" s="150" t="s">
        <v>1480</v>
      </c>
    </row>
    <row r="1385" spans="5:6">
      <c r="E1385" s="114" t="s">
        <v>86</v>
      </c>
      <c r="F1385" s="150" t="s">
        <v>1481</v>
      </c>
    </row>
    <row r="1386" spans="5:6">
      <c r="E1386" s="114" t="s">
        <v>86</v>
      </c>
      <c r="F1386" s="150" t="s">
        <v>1482</v>
      </c>
    </row>
    <row r="1387" spans="5:6">
      <c r="E1387" s="114" t="s">
        <v>86</v>
      </c>
      <c r="F1387" s="150" t="s">
        <v>1483</v>
      </c>
    </row>
    <row r="1388" spans="5:6">
      <c r="E1388" s="114" t="s">
        <v>86</v>
      </c>
      <c r="F1388" s="150" t="s">
        <v>1484</v>
      </c>
    </row>
    <row r="1389" spans="5:6">
      <c r="E1389" s="114" t="s">
        <v>86</v>
      </c>
      <c r="F1389" s="150" t="s">
        <v>1485</v>
      </c>
    </row>
    <row r="1390" spans="5:6">
      <c r="E1390" s="114" t="s">
        <v>86</v>
      </c>
      <c r="F1390" s="150" t="s">
        <v>1486</v>
      </c>
    </row>
    <row r="1391" spans="5:6">
      <c r="E1391" s="114" t="s">
        <v>86</v>
      </c>
      <c r="F1391" s="150" t="s">
        <v>1487</v>
      </c>
    </row>
    <row r="1392" spans="5:6">
      <c r="E1392" s="114" t="s">
        <v>86</v>
      </c>
      <c r="F1392" s="150" t="s">
        <v>1488</v>
      </c>
    </row>
    <row r="1393" spans="5:6">
      <c r="E1393" s="114" t="s">
        <v>86</v>
      </c>
      <c r="F1393" s="150" t="s">
        <v>1489</v>
      </c>
    </row>
    <row r="1394" spans="5:6">
      <c r="E1394" s="114" t="s">
        <v>86</v>
      </c>
      <c r="F1394" s="150" t="s">
        <v>1490</v>
      </c>
    </row>
    <row r="1395" spans="5:6">
      <c r="E1395" s="114" t="s">
        <v>86</v>
      </c>
      <c r="F1395" s="150" t="s">
        <v>1491</v>
      </c>
    </row>
    <row r="1396" spans="5:6">
      <c r="E1396" s="114" t="s">
        <v>86</v>
      </c>
      <c r="F1396" s="150" t="s">
        <v>1492</v>
      </c>
    </row>
    <row r="1397" spans="5:6">
      <c r="E1397" s="114" t="s">
        <v>86</v>
      </c>
      <c r="F1397" s="150" t="s">
        <v>1493</v>
      </c>
    </row>
    <row r="1398" spans="5:6">
      <c r="E1398" s="114" t="s">
        <v>86</v>
      </c>
      <c r="F1398" s="150" t="s">
        <v>1494</v>
      </c>
    </row>
    <row r="1399" spans="5:6">
      <c r="E1399" s="114" t="s">
        <v>86</v>
      </c>
      <c r="F1399" s="150" t="s">
        <v>1495</v>
      </c>
    </row>
    <row r="1400" spans="5:6">
      <c r="E1400" s="114" t="s">
        <v>86</v>
      </c>
      <c r="F1400" s="150" t="s">
        <v>1496</v>
      </c>
    </row>
    <row r="1401" spans="5:6">
      <c r="E1401" s="114" t="s">
        <v>86</v>
      </c>
      <c r="F1401" s="150" t="s">
        <v>1497</v>
      </c>
    </row>
    <row r="1402" spans="5:6">
      <c r="E1402" s="114" t="s">
        <v>86</v>
      </c>
      <c r="F1402" s="150" t="s">
        <v>1498</v>
      </c>
    </row>
    <row r="1403" spans="5:6">
      <c r="E1403" s="114" t="s">
        <v>86</v>
      </c>
      <c r="F1403" s="150" t="s">
        <v>1499</v>
      </c>
    </row>
    <row r="1404" spans="5:6">
      <c r="E1404" s="114" t="s">
        <v>86</v>
      </c>
      <c r="F1404" s="150" t="s">
        <v>1500</v>
      </c>
    </row>
    <row r="1405" spans="5:6">
      <c r="E1405" s="114" t="s">
        <v>87</v>
      </c>
      <c r="F1405" s="150" t="s">
        <v>1501</v>
      </c>
    </row>
    <row r="1406" spans="5:6">
      <c r="E1406" s="114" t="s">
        <v>87</v>
      </c>
      <c r="F1406" s="150" t="s">
        <v>1502</v>
      </c>
    </row>
    <row r="1407" spans="5:6">
      <c r="E1407" s="114" t="s">
        <v>87</v>
      </c>
      <c r="F1407" s="150" t="s">
        <v>1503</v>
      </c>
    </row>
    <row r="1408" spans="5:6">
      <c r="E1408" s="114" t="s">
        <v>87</v>
      </c>
      <c r="F1408" s="150" t="s">
        <v>1504</v>
      </c>
    </row>
    <row r="1409" spans="5:6">
      <c r="E1409" s="114" t="s">
        <v>87</v>
      </c>
      <c r="F1409" s="150" t="s">
        <v>1505</v>
      </c>
    </row>
    <row r="1410" spans="5:6">
      <c r="E1410" s="114" t="s">
        <v>87</v>
      </c>
      <c r="F1410" s="150" t="s">
        <v>1506</v>
      </c>
    </row>
    <row r="1411" spans="5:6">
      <c r="E1411" s="114" t="s">
        <v>87</v>
      </c>
      <c r="F1411" s="150" t="s">
        <v>1507</v>
      </c>
    </row>
    <row r="1412" spans="5:6">
      <c r="E1412" s="114" t="s">
        <v>87</v>
      </c>
      <c r="F1412" s="150" t="s">
        <v>1508</v>
      </c>
    </row>
    <row r="1413" spans="5:6">
      <c r="E1413" s="114" t="s">
        <v>87</v>
      </c>
      <c r="F1413" s="150" t="s">
        <v>1509</v>
      </c>
    </row>
    <row r="1414" spans="5:6">
      <c r="E1414" s="114" t="s">
        <v>87</v>
      </c>
      <c r="F1414" s="150" t="s">
        <v>1510</v>
      </c>
    </row>
    <row r="1415" spans="5:6">
      <c r="E1415" s="114" t="s">
        <v>87</v>
      </c>
      <c r="F1415" s="150" t="s">
        <v>1511</v>
      </c>
    </row>
    <row r="1416" spans="5:6">
      <c r="E1416" s="114" t="s">
        <v>87</v>
      </c>
      <c r="F1416" s="150" t="s">
        <v>1512</v>
      </c>
    </row>
    <row r="1417" spans="5:6">
      <c r="E1417" s="114" t="s">
        <v>87</v>
      </c>
      <c r="F1417" s="150" t="s">
        <v>1513</v>
      </c>
    </row>
    <row r="1418" spans="5:6">
      <c r="E1418" s="114" t="s">
        <v>87</v>
      </c>
      <c r="F1418" s="150" t="s">
        <v>1514</v>
      </c>
    </row>
    <row r="1419" spans="5:6">
      <c r="E1419" s="114" t="s">
        <v>87</v>
      </c>
      <c r="F1419" s="150" t="s">
        <v>1515</v>
      </c>
    </row>
    <row r="1420" spans="5:6">
      <c r="E1420" s="114" t="s">
        <v>87</v>
      </c>
      <c r="F1420" s="150" t="s">
        <v>1516</v>
      </c>
    </row>
    <row r="1421" spans="5:6">
      <c r="E1421" s="114" t="s">
        <v>87</v>
      </c>
      <c r="F1421" s="150" t="s">
        <v>1517</v>
      </c>
    </row>
    <row r="1422" spans="5:6">
      <c r="E1422" s="114" t="s">
        <v>88</v>
      </c>
      <c r="F1422" s="150" t="s">
        <v>1518</v>
      </c>
    </row>
    <row r="1423" spans="5:6">
      <c r="E1423" s="114" t="s">
        <v>88</v>
      </c>
      <c r="F1423" s="150" t="s">
        <v>1519</v>
      </c>
    </row>
    <row r="1424" spans="5:6">
      <c r="E1424" s="114" t="s">
        <v>88</v>
      </c>
      <c r="F1424" s="150" t="s">
        <v>1520</v>
      </c>
    </row>
    <row r="1425" spans="5:6">
      <c r="E1425" s="114" t="s">
        <v>88</v>
      </c>
      <c r="F1425" s="150" t="s">
        <v>1521</v>
      </c>
    </row>
    <row r="1426" spans="5:6">
      <c r="E1426" s="114" t="s">
        <v>88</v>
      </c>
      <c r="F1426" s="150" t="s">
        <v>1522</v>
      </c>
    </row>
    <row r="1427" spans="5:6">
      <c r="E1427" s="114" t="s">
        <v>88</v>
      </c>
      <c r="F1427" s="150" t="s">
        <v>1523</v>
      </c>
    </row>
    <row r="1428" spans="5:6">
      <c r="E1428" s="114" t="s">
        <v>88</v>
      </c>
      <c r="F1428" s="150" t="s">
        <v>1524</v>
      </c>
    </row>
    <row r="1429" spans="5:6">
      <c r="E1429" s="114" t="s">
        <v>88</v>
      </c>
      <c r="F1429" s="150" t="s">
        <v>1525</v>
      </c>
    </row>
    <row r="1430" spans="5:6">
      <c r="E1430" s="114" t="s">
        <v>88</v>
      </c>
      <c r="F1430" s="150" t="s">
        <v>1526</v>
      </c>
    </row>
    <row r="1431" spans="5:6">
      <c r="E1431" s="114" t="s">
        <v>88</v>
      </c>
      <c r="F1431" s="150" t="s">
        <v>1527</v>
      </c>
    </row>
    <row r="1432" spans="5:6">
      <c r="E1432" s="114" t="s">
        <v>88</v>
      </c>
      <c r="F1432" s="150" t="s">
        <v>1528</v>
      </c>
    </row>
    <row r="1433" spans="5:6">
      <c r="E1433" s="114" t="s">
        <v>88</v>
      </c>
      <c r="F1433" s="150" t="s">
        <v>1529</v>
      </c>
    </row>
    <row r="1434" spans="5:6">
      <c r="E1434" s="114" t="s">
        <v>88</v>
      </c>
      <c r="F1434" s="150" t="s">
        <v>1530</v>
      </c>
    </row>
    <row r="1435" spans="5:6">
      <c r="E1435" s="114" t="s">
        <v>88</v>
      </c>
      <c r="F1435" s="150" t="s">
        <v>161</v>
      </c>
    </row>
    <row r="1436" spans="5:6">
      <c r="E1436" s="114" t="s">
        <v>88</v>
      </c>
      <c r="F1436" s="150" t="s">
        <v>1531</v>
      </c>
    </row>
    <row r="1437" spans="5:6">
      <c r="E1437" s="114" t="s">
        <v>88</v>
      </c>
      <c r="F1437" s="150" t="s">
        <v>1532</v>
      </c>
    </row>
    <row r="1438" spans="5:6">
      <c r="E1438" s="114" t="s">
        <v>88</v>
      </c>
      <c r="F1438" s="150" t="s">
        <v>1533</v>
      </c>
    </row>
    <row r="1439" spans="5:6">
      <c r="E1439" s="114" t="s">
        <v>88</v>
      </c>
      <c r="F1439" s="150" t="s">
        <v>1534</v>
      </c>
    </row>
    <row r="1440" spans="5:6">
      <c r="E1440" s="114" t="s">
        <v>88</v>
      </c>
      <c r="F1440" s="150" t="s">
        <v>1535</v>
      </c>
    </row>
    <row r="1441" spans="5:6">
      <c r="E1441" s="114" t="s">
        <v>88</v>
      </c>
      <c r="F1441" s="150" t="s">
        <v>1536</v>
      </c>
    </row>
    <row r="1442" spans="5:6">
      <c r="E1442" s="114" t="s">
        <v>89</v>
      </c>
      <c r="F1442" s="150" t="s">
        <v>1537</v>
      </c>
    </row>
    <row r="1443" spans="5:6">
      <c r="E1443" s="114" t="s">
        <v>89</v>
      </c>
      <c r="F1443" s="150" t="s">
        <v>1538</v>
      </c>
    </row>
    <row r="1444" spans="5:6">
      <c r="E1444" s="114" t="s">
        <v>89</v>
      </c>
      <c r="F1444" s="150" t="s">
        <v>1539</v>
      </c>
    </row>
    <row r="1445" spans="5:6">
      <c r="E1445" s="114" t="s">
        <v>89</v>
      </c>
      <c r="F1445" s="150" t="s">
        <v>1540</v>
      </c>
    </row>
    <row r="1446" spans="5:6">
      <c r="E1446" s="114" t="s">
        <v>89</v>
      </c>
      <c r="F1446" s="150" t="s">
        <v>1541</v>
      </c>
    </row>
    <row r="1447" spans="5:6">
      <c r="E1447" s="114" t="s">
        <v>89</v>
      </c>
      <c r="F1447" s="150" t="s">
        <v>1542</v>
      </c>
    </row>
    <row r="1448" spans="5:6">
      <c r="E1448" s="114" t="s">
        <v>89</v>
      </c>
      <c r="F1448" s="150" t="s">
        <v>1543</v>
      </c>
    </row>
    <row r="1449" spans="5:6">
      <c r="E1449" s="114" t="s">
        <v>89</v>
      </c>
      <c r="F1449" s="150" t="s">
        <v>1544</v>
      </c>
    </row>
    <row r="1450" spans="5:6">
      <c r="E1450" s="114" t="s">
        <v>89</v>
      </c>
      <c r="F1450" s="150" t="s">
        <v>1545</v>
      </c>
    </row>
    <row r="1451" spans="5:6">
      <c r="E1451" s="114" t="s">
        <v>89</v>
      </c>
      <c r="F1451" s="150" t="s">
        <v>1546</v>
      </c>
    </row>
    <row r="1452" spans="5:6">
      <c r="E1452" s="114" t="s">
        <v>89</v>
      </c>
      <c r="F1452" s="150" t="s">
        <v>1547</v>
      </c>
    </row>
    <row r="1453" spans="5:6">
      <c r="E1453" s="114" t="s">
        <v>89</v>
      </c>
      <c r="F1453" s="150" t="s">
        <v>1548</v>
      </c>
    </row>
    <row r="1454" spans="5:6">
      <c r="E1454" s="114" t="s">
        <v>89</v>
      </c>
      <c r="F1454" s="150" t="s">
        <v>1549</v>
      </c>
    </row>
    <row r="1455" spans="5:6">
      <c r="E1455" s="114" t="s">
        <v>89</v>
      </c>
      <c r="F1455" s="150" t="s">
        <v>1550</v>
      </c>
    </row>
    <row r="1456" spans="5:6">
      <c r="E1456" s="114" t="s">
        <v>89</v>
      </c>
      <c r="F1456" s="150" t="s">
        <v>1551</v>
      </c>
    </row>
    <row r="1457" spans="5:6">
      <c r="E1457" s="114" t="s">
        <v>89</v>
      </c>
      <c r="F1457" s="150" t="s">
        <v>1552</v>
      </c>
    </row>
    <row r="1458" spans="5:6">
      <c r="E1458" s="114" t="s">
        <v>89</v>
      </c>
      <c r="F1458" s="150" t="s">
        <v>1553</v>
      </c>
    </row>
    <row r="1459" spans="5:6">
      <c r="E1459" s="114" t="s">
        <v>89</v>
      </c>
      <c r="F1459" s="150" t="s">
        <v>1554</v>
      </c>
    </row>
    <row r="1460" spans="5:6">
      <c r="E1460" s="114" t="s">
        <v>89</v>
      </c>
      <c r="F1460" s="150" t="s">
        <v>1555</v>
      </c>
    </row>
    <row r="1461" spans="5:6">
      <c r="E1461" s="114" t="s">
        <v>89</v>
      </c>
      <c r="F1461" s="150" t="s">
        <v>1556</v>
      </c>
    </row>
    <row r="1462" spans="5:6">
      <c r="E1462" s="114" t="s">
        <v>89</v>
      </c>
      <c r="F1462" s="150" t="s">
        <v>1557</v>
      </c>
    </row>
    <row r="1463" spans="5:6">
      <c r="E1463" s="114" t="s">
        <v>89</v>
      </c>
      <c r="F1463" s="150" t="s">
        <v>1558</v>
      </c>
    </row>
    <row r="1464" spans="5:6">
      <c r="E1464" s="114" t="s">
        <v>89</v>
      </c>
      <c r="F1464" s="150" t="s">
        <v>1559</v>
      </c>
    </row>
    <row r="1465" spans="5:6">
      <c r="E1465" s="114" t="s">
        <v>89</v>
      </c>
      <c r="F1465" s="150" t="s">
        <v>1560</v>
      </c>
    </row>
    <row r="1466" spans="5:6">
      <c r="E1466" s="114" t="s">
        <v>89</v>
      </c>
      <c r="F1466" s="150" t="s">
        <v>1561</v>
      </c>
    </row>
    <row r="1467" spans="5:6">
      <c r="E1467" s="114" t="s">
        <v>89</v>
      </c>
      <c r="F1467" s="150" t="s">
        <v>1562</v>
      </c>
    </row>
    <row r="1468" spans="5:6">
      <c r="E1468" s="114" t="s">
        <v>89</v>
      </c>
      <c r="F1468" s="150" t="s">
        <v>1563</v>
      </c>
    </row>
    <row r="1469" spans="5:6">
      <c r="E1469" s="114" t="s">
        <v>89</v>
      </c>
      <c r="F1469" s="150" t="s">
        <v>1564</v>
      </c>
    </row>
    <row r="1470" spans="5:6">
      <c r="E1470" s="114" t="s">
        <v>89</v>
      </c>
      <c r="F1470" s="150" t="s">
        <v>1565</v>
      </c>
    </row>
    <row r="1471" spans="5:6">
      <c r="E1471" s="114" t="s">
        <v>89</v>
      </c>
      <c r="F1471" s="150" t="s">
        <v>1566</v>
      </c>
    </row>
    <row r="1472" spans="5:6">
      <c r="E1472" s="114" t="s">
        <v>89</v>
      </c>
      <c r="F1472" s="150" t="s">
        <v>1567</v>
      </c>
    </row>
    <row r="1473" spans="5:6">
      <c r="E1473" s="114" t="s">
        <v>89</v>
      </c>
      <c r="F1473" s="150" t="s">
        <v>1568</v>
      </c>
    </row>
    <row r="1474" spans="5:6">
      <c r="E1474" s="114" t="s">
        <v>89</v>
      </c>
      <c r="F1474" s="150" t="s">
        <v>1569</v>
      </c>
    </row>
    <row r="1475" spans="5:6">
      <c r="E1475" s="114" t="s">
        <v>89</v>
      </c>
      <c r="F1475" s="150" t="s">
        <v>1570</v>
      </c>
    </row>
    <row r="1476" spans="5:6">
      <c r="E1476" s="114" t="s">
        <v>90</v>
      </c>
      <c r="F1476" s="150" t="s">
        <v>1571</v>
      </c>
    </row>
    <row r="1477" spans="5:6">
      <c r="E1477" s="114" t="s">
        <v>90</v>
      </c>
      <c r="F1477" s="150" t="s">
        <v>1572</v>
      </c>
    </row>
    <row r="1478" spans="5:6">
      <c r="E1478" s="114" t="s">
        <v>90</v>
      </c>
      <c r="F1478" s="150" t="s">
        <v>1573</v>
      </c>
    </row>
    <row r="1479" spans="5:6">
      <c r="E1479" s="114" t="s">
        <v>90</v>
      </c>
      <c r="F1479" s="150" t="s">
        <v>1574</v>
      </c>
    </row>
    <row r="1480" spans="5:6">
      <c r="E1480" s="114" t="s">
        <v>90</v>
      </c>
      <c r="F1480" s="150" t="s">
        <v>1575</v>
      </c>
    </row>
    <row r="1481" spans="5:6">
      <c r="E1481" s="114" t="s">
        <v>90</v>
      </c>
      <c r="F1481" s="150" t="s">
        <v>1576</v>
      </c>
    </row>
    <row r="1482" spans="5:6">
      <c r="E1482" s="114" t="s">
        <v>90</v>
      </c>
      <c r="F1482" s="150" t="s">
        <v>1577</v>
      </c>
    </row>
    <row r="1483" spans="5:6">
      <c r="E1483" s="114" t="s">
        <v>90</v>
      </c>
      <c r="F1483" s="150" t="s">
        <v>1578</v>
      </c>
    </row>
    <row r="1484" spans="5:6">
      <c r="E1484" s="114" t="s">
        <v>90</v>
      </c>
      <c r="F1484" s="150" t="s">
        <v>1579</v>
      </c>
    </row>
    <row r="1485" spans="5:6">
      <c r="E1485" s="114" t="s">
        <v>90</v>
      </c>
      <c r="F1485" s="150" t="s">
        <v>1580</v>
      </c>
    </row>
    <row r="1486" spans="5:6">
      <c r="E1486" s="114" t="s">
        <v>90</v>
      </c>
      <c r="F1486" s="150" t="s">
        <v>1581</v>
      </c>
    </row>
    <row r="1487" spans="5:6">
      <c r="E1487" s="114" t="s">
        <v>90</v>
      </c>
      <c r="F1487" s="150" t="s">
        <v>1582</v>
      </c>
    </row>
    <row r="1488" spans="5:6">
      <c r="E1488" s="114" t="s">
        <v>90</v>
      </c>
      <c r="F1488" s="150" t="s">
        <v>1583</v>
      </c>
    </row>
    <row r="1489" spans="5:6">
      <c r="E1489" s="114" t="s">
        <v>90</v>
      </c>
      <c r="F1489" s="150" t="s">
        <v>1584</v>
      </c>
    </row>
    <row r="1490" spans="5:6">
      <c r="E1490" s="114" t="s">
        <v>90</v>
      </c>
      <c r="F1490" s="150" t="s">
        <v>1585</v>
      </c>
    </row>
    <row r="1491" spans="5:6">
      <c r="E1491" s="114" t="s">
        <v>90</v>
      </c>
      <c r="F1491" s="150" t="s">
        <v>1586</v>
      </c>
    </row>
    <row r="1492" spans="5:6">
      <c r="E1492" s="114" t="s">
        <v>90</v>
      </c>
      <c r="F1492" s="150" t="s">
        <v>1587</v>
      </c>
    </row>
    <row r="1493" spans="5:6">
      <c r="E1493" s="114" t="s">
        <v>90</v>
      </c>
      <c r="F1493" s="150" t="s">
        <v>1588</v>
      </c>
    </row>
    <row r="1494" spans="5:6">
      <c r="E1494" s="114" t="s">
        <v>90</v>
      </c>
      <c r="F1494" s="150" t="s">
        <v>1589</v>
      </c>
    </row>
    <row r="1495" spans="5:6">
      <c r="E1495" s="114" t="s">
        <v>90</v>
      </c>
      <c r="F1495" s="150" t="s">
        <v>1590</v>
      </c>
    </row>
    <row r="1496" spans="5:6">
      <c r="E1496" s="114" t="s">
        <v>90</v>
      </c>
      <c r="F1496" s="150" t="s">
        <v>1591</v>
      </c>
    </row>
    <row r="1497" spans="5:6">
      <c r="E1497" s="114" t="s">
        <v>90</v>
      </c>
      <c r="F1497" s="150" t="s">
        <v>1592</v>
      </c>
    </row>
    <row r="1498" spans="5:6">
      <c r="E1498" s="114" t="s">
        <v>90</v>
      </c>
      <c r="F1498" s="150" t="s">
        <v>1593</v>
      </c>
    </row>
    <row r="1499" spans="5:6">
      <c r="E1499" s="114" t="s">
        <v>90</v>
      </c>
      <c r="F1499" s="150" t="s">
        <v>1594</v>
      </c>
    </row>
    <row r="1500" spans="5:6">
      <c r="E1500" s="114" t="s">
        <v>90</v>
      </c>
      <c r="F1500" s="150" t="s">
        <v>1595</v>
      </c>
    </row>
    <row r="1501" spans="5:6">
      <c r="E1501" s="114" t="s">
        <v>90</v>
      </c>
      <c r="F1501" s="150" t="s">
        <v>1596</v>
      </c>
    </row>
    <row r="1502" spans="5:6">
      <c r="E1502" s="114" t="s">
        <v>90</v>
      </c>
      <c r="F1502" s="150" t="s">
        <v>1597</v>
      </c>
    </row>
    <row r="1503" spans="5:6">
      <c r="E1503" s="114" t="s">
        <v>90</v>
      </c>
      <c r="F1503" s="150" t="s">
        <v>1598</v>
      </c>
    </row>
    <row r="1504" spans="5:6">
      <c r="E1504" s="114" t="s">
        <v>1599</v>
      </c>
      <c r="F1504" s="150" t="s">
        <v>1600</v>
      </c>
    </row>
    <row r="1505" spans="5:6">
      <c r="E1505" s="114" t="s">
        <v>90</v>
      </c>
      <c r="F1505" s="150" t="s">
        <v>1601</v>
      </c>
    </row>
    <row r="1506" spans="5:6">
      <c r="E1506" s="114" t="s">
        <v>90</v>
      </c>
      <c r="F1506" s="150" t="s">
        <v>1602</v>
      </c>
    </row>
    <row r="1507" spans="5:6">
      <c r="E1507" s="114" t="s">
        <v>90</v>
      </c>
      <c r="F1507" s="150" t="s">
        <v>1603</v>
      </c>
    </row>
    <row r="1508" spans="5:6">
      <c r="E1508" s="114" t="s">
        <v>90</v>
      </c>
      <c r="F1508" s="150" t="s">
        <v>1604</v>
      </c>
    </row>
    <row r="1509" spans="5:6">
      <c r="E1509" s="114" t="s">
        <v>90</v>
      </c>
      <c r="F1509" s="150" t="s">
        <v>1605</v>
      </c>
    </row>
    <row r="1510" spans="5:6">
      <c r="E1510" s="114" t="s">
        <v>90</v>
      </c>
      <c r="F1510" s="150" t="s">
        <v>1606</v>
      </c>
    </row>
    <row r="1511" spans="5:6">
      <c r="E1511" s="114" t="s">
        <v>90</v>
      </c>
      <c r="F1511" s="150" t="s">
        <v>1607</v>
      </c>
    </row>
    <row r="1512" spans="5:6">
      <c r="E1512" s="114" t="s">
        <v>90</v>
      </c>
      <c r="F1512" s="150" t="s">
        <v>1608</v>
      </c>
    </row>
    <row r="1513" spans="5:6">
      <c r="E1513" s="114" t="s">
        <v>90</v>
      </c>
      <c r="F1513" s="150" t="s">
        <v>1609</v>
      </c>
    </row>
    <row r="1514" spans="5:6">
      <c r="E1514" s="114" t="s">
        <v>90</v>
      </c>
      <c r="F1514" s="150" t="s">
        <v>1610</v>
      </c>
    </row>
    <row r="1515" spans="5:6">
      <c r="E1515" s="114" t="s">
        <v>90</v>
      </c>
      <c r="F1515" s="150" t="s">
        <v>1611</v>
      </c>
    </row>
    <row r="1516" spans="5:6">
      <c r="E1516" s="114" t="s">
        <v>90</v>
      </c>
      <c r="F1516" s="150" t="s">
        <v>1612</v>
      </c>
    </row>
    <row r="1517" spans="5:6">
      <c r="E1517" s="114" t="s">
        <v>90</v>
      </c>
      <c r="F1517" s="150" t="s">
        <v>1613</v>
      </c>
    </row>
    <row r="1518" spans="5:6">
      <c r="E1518" s="114" t="s">
        <v>90</v>
      </c>
      <c r="F1518" s="150" t="s">
        <v>1614</v>
      </c>
    </row>
    <row r="1519" spans="5:6">
      <c r="E1519" s="114" t="s">
        <v>90</v>
      </c>
      <c r="F1519" s="150" t="s">
        <v>1615</v>
      </c>
    </row>
    <row r="1520" spans="5:6">
      <c r="E1520" s="114" t="s">
        <v>90</v>
      </c>
      <c r="F1520" s="150" t="s">
        <v>1616</v>
      </c>
    </row>
    <row r="1521" spans="5:6">
      <c r="E1521" s="114" t="s">
        <v>90</v>
      </c>
      <c r="F1521" s="150" t="s">
        <v>1617</v>
      </c>
    </row>
    <row r="1522" spans="5:6">
      <c r="E1522" s="114" t="s">
        <v>90</v>
      </c>
      <c r="F1522" s="150" t="s">
        <v>1618</v>
      </c>
    </row>
    <row r="1523" spans="5:6">
      <c r="E1523" s="114" t="s">
        <v>90</v>
      </c>
      <c r="F1523" s="150" t="s">
        <v>1360</v>
      </c>
    </row>
    <row r="1524" spans="5:6">
      <c r="E1524" s="114" t="s">
        <v>90</v>
      </c>
      <c r="F1524" s="150" t="s">
        <v>1619</v>
      </c>
    </row>
    <row r="1525" spans="5:6">
      <c r="E1525" s="114" t="s">
        <v>90</v>
      </c>
      <c r="F1525" s="150" t="s">
        <v>1620</v>
      </c>
    </row>
    <row r="1526" spans="5:6">
      <c r="E1526" s="114" t="s">
        <v>90</v>
      </c>
      <c r="F1526" s="150" t="s">
        <v>1621</v>
      </c>
    </row>
    <row r="1527" spans="5:6">
      <c r="E1527" s="114" t="s">
        <v>90</v>
      </c>
      <c r="F1527" s="150" t="s">
        <v>401</v>
      </c>
    </row>
    <row r="1528" spans="5:6">
      <c r="E1528" s="114" t="s">
        <v>90</v>
      </c>
      <c r="F1528" s="150" t="s">
        <v>1622</v>
      </c>
    </row>
    <row r="1529" spans="5:6">
      <c r="E1529" s="114" t="s">
        <v>90</v>
      </c>
      <c r="F1529" s="150" t="s">
        <v>1623</v>
      </c>
    </row>
    <row r="1530" spans="5:6">
      <c r="E1530" s="114" t="s">
        <v>90</v>
      </c>
      <c r="F1530" s="150" t="s">
        <v>1624</v>
      </c>
    </row>
    <row r="1531" spans="5:6">
      <c r="E1531" s="114" t="s">
        <v>90</v>
      </c>
      <c r="F1531" s="150" t="s">
        <v>1625</v>
      </c>
    </row>
    <row r="1532" spans="5:6">
      <c r="E1532" s="114" t="s">
        <v>90</v>
      </c>
      <c r="F1532" s="150" t="s">
        <v>1626</v>
      </c>
    </row>
    <row r="1533" spans="5:6">
      <c r="E1533" s="114" t="s">
        <v>90</v>
      </c>
      <c r="F1533" s="150" t="s">
        <v>1627</v>
      </c>
    </row>
    <row r="1534" spans="5:6">
      <c r="E1534" s="114" t="s">
        <v>90</v>
      </c>
      <c r="F1534" s="150" t="s">
        <v>1628</v>
      </c>
    </row>
    <row r="1535" spans="5:6">
      <c r="E1535" s="114" t="s">
        <v>90</v>
      </c>
      <c r="F1535" s="150" t="s">
        <v>1629</v>
      </c>
    </row>
    <row r="1536" spans="5:6">
      <c r="E1536" s="114" t="s">
        <v>91</v>
      </c>
      <c r="F1536" s="150" t="s">
        <v>1630</v>
      </c>
    </row>
    <row r="1537" spans="5:6">
      <c r="E1537" s="114" t="s">
        <v>91</v>
      </c>
      <c r="F1537" s="150" t="s">
        <v>1631</v>
      </c>
    </row>
    <row r="1538" spans="5:6">
      <c r="E1538" s="114" t="s">
        <v>91</v>
      </c>
      <c r="F1538" s="150" t="s">
        <v>1632</v>
      </c>
    </row>
    <row r="1539" spans="5:6">
      <c r="E1539" s="114" t="s">
        <v>91</v>
      </c>
      <c r="F1539" s="150" t="s">
        <v>1633</v>
      </c>
    </row>
    <row r="1540" spans="5:6">
      <c r="E1540" s="114" t="s">
        <v>91</v>
      </c>
      <c r="F1540" s="150" t="s">
        <v>1634</v>
      </c>
    </row>
    <row r="1541" spans="5:6">
      <c r="E1541" s="114" t="s">
        <v>91</v>
      </c>
      <c r="F1541" s="150" t="s">
        <v>1635</v>
      </c>
    </row>
    <row r="1542" spans="5:6">
      <c r="E1542" s="114" t="s">
        <v>91</v>
      </c>
      <c r="F1542" s="150" t="s">
        <v>1636</v>
      </c>
    </row>
    <row r="1543" spans="5:6">
      <c r="E1543" s="114" t="s">
        <v>91</v>
      </c>
      <c r="F1543" s="150" t="s">
        <v>1637</v>
      </c>
    </row>
    <row r="1544" spans="5:6">
      <c r="E1544" s="114" t="s">
        <v>91</v>
      </c>
      <c r="F1544" s="150" t="s">
        <v>1638</v>
      </c>
    </row>
    <row r="1545" spans="5:6">
      <c r="E1545" s="114" t="s">
        <v>91</v>
      </c>
      <c r="F1545" s="150" t="s">
        <v>1639</v>
      </c>
    </row>
    <row r="1546" spans="5:6">
      <c r="E1546" s="114" t="s">
        <v>91</v>
      </c>
      <c r="F1546" s="150" t="s">
        <v>1640</v>
      </c>
    </row>
    <row r="1547" spans="5:6">
      <c r="E1547" s="114" t="s">
        <v>91</v>
      </c>
      <c r="F1547" s="150" t="s">
        <v>1641</v>
      </c>
    </row>
    <row r="1548" spans="5:6">
      <c r="E1548" s="114" t="s">
        <v>91</v>
      </c>
      <c r="F1548" s="150" t="s">
        <v>1642</v>
      </c>
    </row>
    <row r="1549" spans="5:6">
      <c r="E1549" s="114" t="s">
        <v>91</v>
      </c>
      <c r="F1549" s="150" t="s">
        <v>1643</v>
      </c>
    </row>
    <row r="1550" spans="5:6">
      <c r="E1550" s="114" t="s">
        <v>91</v>
      </c>
      <c r="F1550" s="150" t="s">
        <v>1644</v>
      </c>
    </row>
    <row r="1551" spans="5:6">
      <c r="E1551" s="114" t="s">
        <v>91</v>
      </c>
      <c r="F1551" s="150" t="s">
        <v>1645</v>
      </c>
    </row>
    <row r="1552" spans="5:6">
      <c r="E1552" s="114" t="s">
        <v>91</v>
      </c>
      <c r="F1552" s="150" t="s">
        <v>1646</v>
      </c>
    </row>
    <row r="1553" spans="5:6">
      <c r="E1553" s="114" t="s">
        <v>91</v>
      </c>
      <c r="F1553" s="150" t="s">
        <v>1647</v>
      </c>
    </row>
    <row r="1554" spans="5:6">
      <c r="E1554" s="114" t="s">
        <v>91</v>
      </c>
      <c r="F1554" s="150" t="s">
        <v>1648</v>
      </c>
    </row>
    <row r="1555" spans="5:6">
      <c r="E1555" s="114" t="s">
        <v>91</v>
      </c>
      <c r="F1555" s="150" t="s">
        <v>1649</v>
      </c>
    </row>
    <row r="1556" spans="5:6">
      <c r="E1556" s="114" t="s">
        <v>92</v>
      </c>
      <c r="F1556" s="150" t="s">
        <v>1650</v>
      </c>
    </row>
    <row r="1557" spans="5:6">
      <c r="E1557" s="114" t="s">
        <v>92</v>
      </c>
      <c r="F1557" s="150" t="s">
        <v>1651</v>
      </c>
    </row>
    <row r="1558" spans="5:6">
      <c r="E1558" s="114" t="s">
        <v>92</v>
      </c>
      <c r="F1558" s="150" t="s">
        <v>1652</v>
      </c>
    </row>
    <row r="1559" spans="5:6">
      <c r="E1559" s="114" t="s">
        <v>92</v>
      </c>
      <c r="F1559" s="150" t="s">
        <v>1653</v>
      </c>
    </row>
    <row r="1560" spans="5:6">
      <c r="E1560" s="114" t="s">
        <v>92</v>
      </c>
      <c r="F1560" s="150" t="s">
        <v>1654</v>
      </c>
    </row>
    <row r="1561" spans="5:6">
      <c r="E1561" s="114" t="s">
        <v>92</v>
      </c>
      <c r="F1561" s="150" t="s">
        <v>1655</v>
      </c>
    </row>
    <row r="1562" spans="5:6">
      <c r="E1562" s="114" t="s">
        <v>92</v>
      </c>
      <c r="F1562" s="150" t="s">
        <v>1656</v>
      </c>
    </row>
    <row r="1563" spans="5:6">
      <c r="E1563" s="114" t="s">
        <v>92</v>
      </c>
      <c r="F1563" s="150" t="s">
        <v>1657</v>
      </c>
    </row>
    <row r="1564" spans="5:6">
      <c r="E1564" s="114" t="s">
        <v>92</v>
      </c>
      <c r="F1564" s="150" t="s">
        <v>1658</v>
      </c>
    </row>
    <row r="1565" spans="5:6">
      <c r="E1565" s="114" t="s">
        <v>92</v>
      </c>
      <c r="F1565" s="150" t="s">
        <v>1659</v>
      </c>
    </row>
    <row r="1566" spans="5:6">
      <c r="E1566" s="114" t="s">
        <v>92</v>
      </c>
      <c r="F1566" s="150" t="s">
        <v>1660</v>
      </c>
    </row>
    <row r="1567" spans="5:6">
      <c r="E1567" s="114" t="s">
        <v>92</v>
      </c>
      <c r="F1567" s="150" t="s">
        <v>1661</v>
      </c>
    </row>
    <row r="1568" spans="5:6">
      <c r="E1568" s="114" t="s">
        <v>92</v>
      </c>
      <c r="F1568" s="150" t="s">
        <v>1662</v>
      </c>
    </row>
    <row r="1569" spans="5:6">
      <c r="E1569" s="114" t="s">
        <v>92</v>
      </c>
      <c r="F1569" s="150" t="s">
        <v>1663</v>
      </c>
    </row>
    <row r="1570" spans="5:6">
      <c r="E1570" s="114" t="s">
        <v>92</v>
      </c>
      <c r="F1570" s="150" t="s">
        <v>1664</v>
      </c>
    </row>
    <row r="1571" spans="5:6">
      <c r="E1571" s="114" t="s">
        <v>92</v>
      </c>
      <c r="F1571" s="150" t="s">
        <v>1665</v>
      </c>
    </row>
    <row r="1572" spans="5:6">
      <c r="E1572" s="114" t="s">
        <v>92</v>
      </c>
      <c r="F1572" s="150" t="s">
        <v>1666</v>
      </c>
    </row>
    <row r="1573" spans="5:6">
      <c r="E1573" s="114" t="s">
        <v>92</v>
      </c>
      <c r="F1573" s="150" t="s">
        <v>1667</v>
      </c>
    </row>
    <row r="1574" spans="5:6">
      <c r="E1574" s="114" t="s">
        <v>92</v>
      </c>
      <c r="F1574" s="150" t="s">
        <v>1668</v>
      </c>
    </row>
    <row r="1575" spans="5:6">
      <c r="E1575" s="114" t="s">
        <v>92</v>
      </c>
      <c r="F1575" s="150" t="s">
        <v>1669</v>
      </c>
    </row>
    <row r="1576" spans="5:6">
      <c r="E1576" s="114" t="s">
        <v>92</v>
      </c>
      <c r="F1576" s="150" t="s">
        <v>1670</v>
      </c>
    </row>
    <row r="1577" spans="5:6">
      <c r="E1577" s="114" t="s">
        <v>93</v>
      </c>
      <c r="F1577" s="150" t="s">
        <v>1671</v>
      </c>
    </row>
    <row r="1578" spans="5:6">
      <c r="E1578" s="114" t="s">
        <v>93</v>
      </c>
      <c r="F1578" s="150" t="s">
        <v>1672</v>
      </c>
    </row>
    <row r="1579" spans="5:6">
      <c r="E1579" s="114" t="s">
        <v>93</v>
      </c>
      <c r="F1579" s="150" t="s">
        <v>1673</v>
      </c>
    </row>
    <row r="1580" spans="5:6">
      <c r="E1580" s="114" t="s">
        <v>93</v>
      </c>
      <c r="F1580" s="150" t="s">
        <v>1674</v>
      </c>
    </row>
    <row r="1581" spans="5:6">
      <c r="E1581" s="114" t="s">
        <v>93</v>
      </c>
      <c r="F1581" s="150" t="s">
        <v>1675</v>
      </c>
    </row>
    <row r="1582" spans="5:6">
      <c r="E1582" s="114" t="s">
        <v>93</v>
      </c>
      <c r="F1582" s="150" t="s">
        <v>1676</v>
      </c>
    </row>
    <row r="1583" spans="5:6">
      <c r="E1583" s="114" t="s">
        <v>93</v>
      </c>
      <c r="F1583" s="150" t="s">
        <v>1677</v>
      </c>
    </row>
    <row r="1584" spans="5:6">
      <c r="E1584" s="114" t="s">
        <v>93</v>
      </c>
      <c r="F1584" s="150" t="s">
        <v>1678</v>
      </c>
    </row>
    <row r="1585" spans="5:6">
      <c r="E1585" s="114" t="s">
        <v>93</v>
      </c>
      <c r="F1585" s="150" t="s">
        <v>1679</v>
      </c>
    </row>
    <row r="1586" spans="5:6">
      <c r="E1586" s="114" t="s">
        <v>93</v>
      </c>
      <c r="F1586" s="150" t="s">
        <v>1680</v>
      </c>
    </row>
    <row r="1587" spans="5:6">
      <c r="E1587" s="114" t="s">
        <v>93</v>
      </c>
      <c r="F1587" s="150" t="s">
        <v>1681</v>
      </c>
    </row>
    <row r="1588" spans="5:6">
      <c r="E1588" s="114" t="s">
        <v>93</v>
      </c>
      <c r="F1588" s="150" t="s">
        <v>1682</v>
      </c>
    </row>
    <row r="1589" spans="5:6">
      <c r="E1589" s="114" t="s">
        <v>93</v>
      </c>
      <c r="F1589" s="150" t="s">
        <v>1683</v>
      </c>
    </row>
    <row r="1590" spans="5:6">
      <c r="E1590" s="114" t="s">
        <v>93</v>
      </c>
      <c r="F1590" s="150" t="s">
        <v>1684</v>
      </c>
    </row>
    <row r="1591" spans="5:6">
      <c r="E1591" s="114" t="s">
        <v>93</v>
      </c>
      <c r="F1591" s="150" t="s">
        <v>414</v>
      </c>
    </row>
    <row r="1592" spans="5:6">
      <c r="E1592" s="114" t="s">
        <v>93</v>
      </c>
      <c r="F1592" s="150" t="s">
        <v>1685</v>
      </c>
    </row>
    <row r="1593" spans="5:6">
      <c r="E1593" s="114" t="s">
        <v>93</v>
      </c>
      <c r="F1593" s="150" t="s">
        <v>1686</v>
      </c>
    </row>
    <row r="1594" spans="5:6">
      <c r="E1594" s="114" t="s">
        <v>93</v>
      </c>
      <c r="F1594" s="150" t="s">
        <v>1687</v>
      </c>
    </row>
    <row r="1595" spans="5:6">
      <c r="E1595" s="114" t="s">
        <v>93</v>
      </c>
      <c r="F1595" s="150" t="s">
        <v>1688</v>
      </c>
    </row>
    <row r="1596" spans="5:6">
      <c r="E1596" s="114" t="s">
        <v>93</v>
      </c>
      <c r="F1596" s="150" t="s">
        <v>1689</v>
      </c>
    </row>
    <row r="1597" spans="5:6">
      <c r="E1597" s="114" t="s">
        <v>93</v>
      </c>
      <c r="F1597" s="150" t="s">
        <v>1690</v>
      </c>
    </row>
    <row r="1598" spans="5:6">
      <c r="E1598" s="114" t="s">
        <v>93</v>
      </c>
      <c r="F1598" s="150" t="s">
        <v>1691</v>
      </c>
    </row>
    <row r="1599" spans="5:6">
      <c r="E1599" s="114" t="s">
        <v>93</v>
      </c>
      <c r="F1599" s="150" t="s">
        <v>471</v>
      </c>
    </row>
    <row r="1600" spans="5:6">
      <c r="E1600" s="114" t="s">
        <v>93</v>
      </c>
      <c r="F1600" s="150" t="s">
        <v>1692</v>
      </c>
    </row>
    <row r="1601" spans="5:6">
      <c r="E1601" s="114" t="s">
        <v>93</v>
      </c>
      <c r="F1601" s="150" t="s">
        <v>992</v>
      </c>
    </row>
    <row r="1602" spans="5:6">
      <c r="E1602" s="114" t="s">
        <v>93</v>
      </c>
      <c r="F1602" s="150" t="s">
        <v>1693</v>
      </c>
    </row>
    <row r="1603" spans="5:6">
      <c r="E1603" s="114" t="s">
        <v>93</v>
      </c>
      <c r="F1603" s="150" t="s">
        <v>1694</v>
      </c>
    </row>
    <row r="1604" spans="5:6">
      <c r="E1604" s="114" t="s">
        <v>93</v>
      </c>
      <c r="F1604" s="150" t="s">
        <v>1695</v>
      </c>
    </row>
    <row r="1605" spans="5:6">
      <c r="E1605" s="114" t="s">
        <v>93</v>
      </c>
      <c r="F1605" s="150" t="s">
        <v>1696</v>
      </c>
    </row>
    <row r="1606" spans="5:6">
      <c r="E1606" s="114" t="s">
        <v>93</v>
      </c>
      <c r="F1606" s="150" t="s">
        <v>1697</v>
      </c>
    </row>
    <row r="1607" spans="5:6">
      <c r="E1607" s="114" t="s">
        <v>93</v>
      </c>
      <c r="F1607" s="150" t="s">
        <v>1698</v>
      </c>
    </row>
    <row r="1608" spans="5:6">
      <c r="E1608" s="114" t="s">
        <v>93</v>
      </c>
      <c r="F1608" s="150" t="s">
        <v>1699</v>
      </c>
    </row>
    <row r="1609" spans="5:6">
      <c r="E1609" s="114" t="s">
        <v>93</v>
      </c>
      <c r="F1609" s="150" t="s">
        <v>1700</v>
      </c>
    </row>
    <row r="1610" spans="5:6">
      <c r="E1610" s="114" t="s">
        <v>93</v>
      </c>
      <c r="F1610" s="150" t="s">
        <v>1701</v>
      </c>
    </row>
    <row r="1611" spans="5:6">
      <c r="E1611" s="114" t="s">
        <v>93</v>
      </c>
      <c r="F1611" s="150" t="s">
        <v>1702</v>
      </c>
    </row>
    <row r="1612" spans="5:6">
      <c r="E1612" s="114" t="s">
        <v>93</v>
      </c>
      <c r="F1612" s="150" t="s">
        <v>1703</v>
      </c>
    </row>
    <row r="1613" spans="5:6">
      <c r="E1613" s="114" t="s">
        <v>93</v>
      </c>
      <c r="F1613" s="150" t="s">
        <v>1704</v>
      </c>
    </row>
    <row r="1614" spans="5:6">
      <c r="E1614" s="114" t="s">
        <v>93</v>
      </c>
      <c r="F1614" s="150" t="s">
        <v>1705</v>
      </c>
    </row>
    <row r="1615" spans="5:6">
      <c r="E1615" s="114" t="s">
        <v>93</v>
      </c>
      <c r="F1615" s="150" t="s">
        <v>1706</v>
      </c>
    </row>
    <row r="1616" spans="5:6">
      <c r="E1616" s="114" t="s">
        <v>93</v>
      </c>
      <c r="F1616" s="150" t="s">
        <v>1707</v>
      </c>
    </row>
    <row r="1617" spans="5:6">
      <c r="E1617" s="114" t="s">
        <v>93</v>
      </c>
      <c r="F1617" s="150" t="s">
        <v>1708</v>
      </c>
    </row>
    <row r="1618" spans="5:6">
      <c r="E1618" s="114" t="s">
        <v>93</v>
      </c>
      <c r="F1618" s="150" t="s">
        <v>1709</v>
      </c>
    </row>
    <row r="1619" spans="5:6">
      <c r="E1619" s="114" t="s">
        <v>93</v>
      </c>
      <c r="F1619" s="150" t="s">
        <v>1710</v>
      </c>
    </row>
    <row r="1620" spans="5:6">
      <c r="E1620" s="114" t="s">
        <v>93</v>
      </c>
      <c r="F1620" s="150" t="s">
        <v>1711</v>
      </c>
    </row>
    <row r="1621" spans="5:6">
      <c r="E1621" s="114" t="s">
        <v>93</v>
      </c>
      <c r="F1621" s="150" t="s">
        <v>1712</v>
      </c>
    </row>
    <row r="1622" spans="5:6">
      <c r="E1622" s="114" t="s">
        <v>94</v>
      </c>
      <c r="F1622" s="150" t="s">
        <v>1713</v>
      </c>
    </row>
    <row r="1623" spans="5:6">
      <c r="E1623" s="114" t="s">
        <v>94</v>
      </c>
      <c r="F1623" s="150" t="s">
        <v>1714</v>
      </c>
    </row>
    <row r="1624" spans="5:6">
      <c r="E1624" s="114" t="s">
        <v>94</v>
      </c>
      <c r="F1624" s="150" t="s">
        <v>1715</v>
      </c>
    </row>
    <row r="1625" spans="5:6">
      <c r="E1625" s="114" t="s">
        <v>94</v>
      </c>
      <c r="F1625" s="150" t="s">
        <v>1716</v>
      </c>
    </row>
    <row r="1626" spans="5:6">
      <c r="E1626" s="114" t="s">
        <v>94</v>
      </c>
      <c r="F1626" s="150" t="s">
        <v>1717</v>
      </c>
    </row>
    <row r="1627" spans="5:6">
      <c r="E1627" s="114" t="s">
        <v>94</v>
      </c>
      <c r="F1627" s="150" t="s">
        <v>1718</v>
      </c>
    </row>
    <row r="1628" spans="5:6">
      <c r="E1628" s="114" t="s">
        <v>94</v>
      </c>
      <c r="F1628" s="150" t="s">
        <v>1719</v>
      </c>
    </row>
    <row r="1629" spans="5:6">
      <c r="E1629" s="114" t="s">
        <v>94</v>
      </c>
      <c r="F1629" s="150" t="s">
        <v>1720</v>
      </c>
    </row>
    <row r="1630" spans="5:6">
      <c r="E1630" s="114" t="s">
        <v>94</v>
      </c>
      <c r="F1630" s="150" t="s">
        <v>1721</v>
      </c>
    </row>
    <row r="1631" spans="5:6">
      <c r="E1631" s="114" t="s">
        <v>94</v>
      </c>
      <c r="F1631" s="150" t="s">
        <v>1722</v>
      </c>
    </row>
    <row r="1632" spans="5:6">
      <c r="E1632" s="114" t="s">
        <v>94</v>
      </c>
      <c r="F1632" s="150" t="s">
        <v>1723</v>
      </c>
    </row>
    <row r="1633" spans="5:6">
      <c r="E1633" s="114" t="s">
        <v>94</v>
      </c>
      <c r="F1633" s="150" t="s">
        <v>1724</v>
      </c>
    </row>
    <row r="1634" spans="5:6">
      <c r="E1634" s="114" t="s">
        <v>94</v>
      </c>
      <c r="F1634" s="150" t="s">
        <v>1725</v>
      </c>
    </row>
    <row r="1635" spans="5:6">
      <c r="E1635" s="114" t="s">
        <v>94</v>
      </c>
      <c r="F1635" s="150" t="s">
        <v>1726</v>
      </c>
    </row>
    <row r="1636" spans="5:6">
      <c r="E1636" s="114" t="s">
        <v>94</v>
      </c>
      <c r="F1636" s="150" t="s">
        <v>1727</v>
      </c>
    </row>
    <row r="1637" spans="5:6">
      <c r="E1637" s="114" t="s">
        <v>94</v>
      </c>
      <c r="F1637" s="150" t="s">
        <v>1728</v>
      </c>
    </row>
    <row r="1638" spans="5:6">
      <c r="E1638" s="114" t="s">
        <v>94</v>
      </c>
      <c r="F1638" s="150" t="s">
        <v>1729</v>
      </c>
    </row>
    <row r="1639" spans="5:6">
      <c r="E1639" s="114" t="s">
        <v>94</v>
      </c>
      <c r="F1639" s="150" t="s">
        <v>1730</v>
      </c>
    </row>
    <row r="1640" spans="5:6">
      <c r="E1640" s="114" t="s">
        <v>95</v>
      </c>
      <c r="F1640" s="150" t="s">
        <v>1731</v>
      </c>
    </row>
    <row r="1641" spans="5:6">
      <c r="E1641" s="114" t="s">
        <v>95</v>
      </c>
      <c r="F1641" s="150" t="s">
        <v>1732</v>
      </c>
    </row>
    <row r="1642" spans="5:6">
      <c r="E1642" s="114" t="s">
        <v>95</v>
      </c>
      <c r="F1642" s="150" t="s">
        <v>1733</v>
      </c>
    </row>
    <row r="1643" spans="5:6">
      <c r="E1643" s="114" t="s">
        <v>95</v>
      </c>
      <c r="F1643" s="150" t="s">
        <v>1734</v>
      </c>
    </row>
    <row r="1644" spans="5:6">
      <c r="E1644" s="114" t="s">
        <v>95</v>
      </c>
      <c r="F1644" s="150" t="s">
        <v>1735</v>
      </c>
    </row>
    <row r="1645" spans="5:6">
      <c r="E1645" s="114" t="s">
        <v>95</v>
      </c>
      <c r="F1645" s="150" t="s">
        <v>1736</v>
      </c>
    </row>
    <row r="1646" spans="5:6">
      <c r="E1646" s="114" t="s">
        <v>95</v>
      </c>
      <c r="F1646" s="150" t="s">
        <v>1737</v>
      </c>
    </row>
    <row r="1647" spans="5:6">
      <c r="E1647" s="114" t="s">
        <v>95</v>
      </c>
      <c r="F1647" s="150" t="s">
        <v>1738</v>
      </c>
    </row>
    <row r="1648" spans="5:6">
      <c r="E1648" s="114" t="s">
        <v>95</v>
      </c>
      <c r="F1648" s="150" t="s">
        <v>1739</v>
      </c>
    </row>
    <row r="1649" spans="5:6">
      <c r="E1649" s="114" t="s">
        <v>95</v>
      </c>
      <c r="F1649" s="150" t="s">
        <v>1740</v>
      </c>
    </row>
    <row r="1650" spans="5:6">
      <c r="E1650" s="114" t="s">
        <v>95</v>
      </c>
      <c r="F1650" s="150" t="s">
        <v>1741</v>
      </c>
    </row>
    <row r="1651" spans="5:6">
      <c r="E1651" s="114" t="s">
        <v>95</v>
      </c>
      <c r="F1651" s="150" t="s">
        <v>1742</v>
      </c>
    </row>
    <row r="1652" spans="5:6">
      <c r="E1652" s="114" t="s">
        <v>95</v>
      </c>
      <c r="F1652" s="150" t="s">
        <v>1743</v>
      </c>
    </row>
    <row r="1653" spans="5:6">
      <c r="E1653" s="114" t="s">
        <v>95</v>
      </c>
      <c r="F1653" s="150" t="s">
        <v>1744</v>
      </c>
    </row>
    <row r="1654" spans="5:6">
      <c r="E1654" s="114" t="s">
        <v>95</v>
      </c>
      <c r="F1654" s="150" t="s">
        <v>1745</v>
      </c>
    </row>
    <row r="1655" spans="5:6">
      <c r="E1655" s="114" t="s">
        <v>95</v>
      </c>
      <c r="F1655" s="150" t="s">
        <v>1746</v>
      </c>
    </row>
    <row r="1656" spans="5:6">
      <c r="E1656" s="114" t="s">
        <v>95</v>
      </c>
      <c r="F1656" s="150" t="s">
        <v>1747</v>
      </c>
    </row>
    <row r="1657" spans="5:6">
      <c r="E1657" s="114" t="s">
        <v>95</v>
      </c>
      <c r="F1657" s="150" t="s">
        <v>1748</v>
      </c>
    </row>
    <row r="1658" spans="5:6">
      <c r="E1658" s="114" t="s">
        <v>95</v>
      </c>
      <c r="F1658" s="150" t="s">
        <v>1749</v>
      </c>
    </row>
    <row r="1659" spans="5:6">
      <c r="E1659" s="114" t="s">
        <v>95</v>
      </c>
      <c r="F1659" s="150" t="s">
        <v>1750</v>
      </c>
    </row>
    <row r="1660" spans="5:6">
      <c r="E1660" s="114" t="s">
        <v>95</v>
      </c>
      <c r="F1660" s="150" t="s">
        <v>1751</v>
      </c>
    </row>
    <row r="1661" spans="5:6">
      <c r="E1661" s="114" t="s">
        <v>95</v>
      </c>
      <c r="F1661" s="150" t="s">
        <v>1752</v>
      </c>
    </row>
    <row r="1662" spans="5:6">
      <c r="E1662" s="114" t="s">
        <v>95</v>
      </c>
      <c r="F1662" s="150" t="s">
        <v>439</v>
      </c>
    </row>
    <row r="1663" spans="5:6">
      <c r="E1663" s="114" t="s">
        <v>95</v>
      </c>
      <c r="F1663" s="150" t="s">
        <v>1753</v>
      </c>
    </row>
    <row r="1664" spans="5:6">
      <c r="E1664" s="114" t="s">
        <v>95</v>
      </c>
      <c r="F1664" s="150" t="s">
        <v>1754</v>
      </c>
    </row>
    <row r="1665" spans="5:6">
      <c r="E1665" s="114" t="s">
        <v>95</v>
      </c>
      <c r="F1665" s="150" t="s">
        <v>1755</v>
      </c>
    </row>
    <row r="1666" spans="5:6">
      <c r="E1666" s="114" t="s">
        <v>96</v>
      </c>
      <c r="F1666" s="150" t="s">
        <v>1756</v>
      </c>
    </row>
    <row r="1667" spans="5:6">
      <c r="E1667" s="114" t="s">
        <v>96</v>
      </c>
      <c r="F1667" s="150" t="s">
        <v>1757</v>
      </c>
    </row>
    <row r="1668" spans="5:6">
      <c r="E1668" s="114" t="s">
        <v>96</v>
      </c>
      <c r="F1668" s="150" t="s">
        <v>1758</v>
      </c>
    </row>
    <row r="1669" spans="5:6">
      <c r="E1669" s="114" t="s">
        <v>96</v>
      </c>
      <c r="F1669" s="150" t="s">
        <v>1759</v>
      </c>
    </row>
    <row r="1670" spans="5:6">
      <c r="E1670" s="114" t="s">
        <v>96</v>
      </c>
      <c r="F1670" s="150" t="s">
        <v>1760</v>
      </c>
    </row>
    <row r="1671" spans="5:6">
      <c r="E1671" s="114" t="s">
        <v>96</v>
      </c>
      <c r="F1671" s="150" t="s">
        <v>1761</v>
      </c>
    </row>
    <row r="1672" spans="5:6">
      <c r="E1672" s="114" t="s">
        <v>96</v>
      </c>
      <c r="F1672" s="150" t="s">
        <v>1762</v>
      </c>
    </row>
    <row r="1673" spans="5:6">
      <c r="E1673" s="114" t="s">
        <v>96</v>
      </c>
      <c r="F1673" s="150" t="s">
        <v>1763</v>
      </c>
    </row>
    <row r="1674" spans="5:6">
      <c r="E1674" s="114" t="s">
        <v>96</v>
      </c>
      <c r="F1674" s="150" t="s">
        <v>1764</v>
      </c>
    </row>
    <row r="1675" spans="5:6">
      <c r="E1675" s="114" t="s">
        <v>96</v>
      </c>
      <c r="F1675" s="150" t="s">
        <v>1765</v>
      </c>
    </row>
    <row r="1676" spans="5:6">
      <c r="E1676" s="114" t="s">
        <v>96</v>
      </c>
      <c r="F1676" s="150" t="s">
        <v>1766</v>
      </c>
    </row>
    <row r="1677" spans="5:6">
      <c r="E1677" s="114" t="s">
        <v>96</v>
      </c>
      <c r="F1677" s="150" t="s">
        <v>1767</v>
      </c>
    </row>
    <row r="1678" spans="5:6">
      <c r="E1678" s="114" t="s">
        <v>96</v>
      </c>
      <c r="F1678" s="150" t="s">
        <v>1768</v>
      </c>
    </row>
    <row r="1679" spans="5:6">
      <c r="E1679" s="114" t="s">
        <v>96</v>
      </c>
      <c r="F1679" s="150" t="s">
        <v>1769</v>
      </c>
    </row>
    <row r="1680" spans="5:6">
      <c r="E1680" s="114" t="s">
        <v>96</v>
      </c>
      <c r="F1680" s="150" t="s">
        <v>1770</v>
      </c>
    </row>
    <row r="1681" spans="5:6">
      <c r="E1681" s="114" t="s">
        <v>96</v>
      </c>
      <c r="F1681" s="150" t="s">
        <v>1771</v>
      </c>
    </row>
    <row r="1682" spans="5:6">
      <c r="E1682" s="114" t="s">
        <v>96</v>
      </c>
      <c r="F1682" s="150" t="s">
        <v>1772</v>
      </c>
    </row>
    <row r="1683" spans="5:6">
      <c r="E1683" s="114" t="s">
        <v>96</v>
      </c>
      <c r="F1683" s="150" t="s">
        <v>1773</v>
      </c>
    </row>
    <row r="1684" spans="5:6">
      <c r="E1684" s="114" t="s">
        <v>96</v>
      </c>
      <c r="F1684" s="150" t="s">
        <v>1774</v>
      </c>
    </row>
    <row r="1685" spans="5:6">
      <c r="E1685" s="114" t="s">
        <v>96</v>
      </c>
      <c r="F1685" s="150" t="s">
        <v>1775</v>
      </c>
    </row>
    <row r="1686" spans="5:6">
      <c r="E1686" s="114" t="s">
        <v>96</v>
      </c>
      <c r="F1686" s="150" t="s">
        <v>1776</v>
      </c>
    </row>
    <row r="1687" spans="5:6">
      <c r="E1687" s="114" t="s">
        <v>96</v>
      </c>
      <c r="F1687" s="150" t="s">
        <v>1777</v>
      </c>
    </row>
    <row r="1688" spans="5:6">
      <c r="E1688" s="114" t="s">
        <v>96</v>
      </c>
      <c r="F1688" s="150" t="s">
        <v>1778</v>
      </c>
    </row>
    <row r="1689" spans="5:6">
      <c r="E1689" s="114" t="s">
        <v>96</v>
      </c>
      <c r="F1689" s="150" t="s">
        <v>1779</v>
      </c>
    </row>
    <row r="1690" spans="5:6">
      <c r="E1690" s="114" t="s">
        <v>96</v>
      </c>
      <c r="F1690" s="150" t="s">
        <v>1780</v>
      </c>
    </row>
    <row r="1691" spans="5:6">
      <c r="E1691" s="114" t="s">
        <v>96</v>
      </c>
      <c r="F1691" s="150" t="s">
        <v>1781</v>
      </c>
    </row>
    <row r="1692" spans="5:6">
      <c r="E1692" s="114" t="s">
        <v>96</v>
      </c>
      <c r="F1692" s="150" t="s">
        <v>1782</v>
      </c>
    </row>
    <row r="1693" spans="5:6">
      <c r="E1693" s="114" t="s">
        <v>96</v>
      </c>
      <c r="F1693" s="150" t="s">
        <v>1783</v>
      </c>
    </row>
    <row r="1694" spans="5:6">
      <c r="E1694" s="114" t="s">
        <v>96</v>
      </c>
      <c r="F1694" s="150" t="s">
        <v>1784</v>
      </c>
    </row>
    <row r="1695" spans="5:6">
      <c r="E1695" s="114" t="s">
        <v>96</v>
      </c>
      <c r="F1695" s="150" t="s">
        <v>1785</v>
      </c>
    </row>
    <row r="1696" spans="5:6">
      <c r="E1696" s="114" t="s">
        <v>96</v>
      </c>
      <c r="F1696" s="150" t="s">
        <v>1786</v>
      </c>
    </row>
    <row r="1697" spans="5:6">
      <c r="E1697" s="114" t="s">
        <v>96</v>
      </c>
      <c r="F1697" s="150" t="s">
        <v>1787</v>
      </c>
    </row>
    <row r="1698" spans="5:6">
      <c r="E1698" s="114" t="s">
        <v>96</v>
      </c>
      <c r="F1698" s="150" t="s">
        <v>1788</v>
      </c>
    </row>
    <row r="1699" spans="5:6">
      <c r="E1699" s="114" t="s">
        <v>96</v>
      </c>
      <c r="F1699" s="150" t="s">
        <v>1789</v>
      </c>
    </row>
    <row r="1700" spans="5:6">
      <c r="E1700" s="114" t="s">
        <v>96</v>
      </c>
      <c r="F1700" s="150" t="s">
        <v>1790</v>
      </c>
    </row>
    <row r="1701" spans="5:6">
      <c r="E1701" s="114" t="s">
        <v>96</v>
      </c>
      <c r="F1701" s="150" t="s">
        <v>1791</v>
      </c>
    </row>
    <row r="1702" spans="5:6">
      <c r="E1702" s="114" t="s">
        <v>96</v>
      </c>
      <c r="F1702" s="150" t="s">
        <v>1792</v>
      </c>
    </row>
    <row r="1703" spans="5:6">
      <c r="E1703" s="114" t="s">
        <v>96</v>
      </c>
      <c r="F1703" s="150" t="s">
        <v>1793</v>
      </c>
    </row>
    <row r="1704" spans="5:6">
      <c r="E1704" s="114" t="s">
        <v>96</v>
      </c>
      <c r="F1704" s="150" t="s">
        <v>1794</v>
      </c>
    </row>
    <row r="1705" spans="5:6">
      <c r="E1705" s="114" t="s">
        <v>96</v>
      </c>
      <c r="F1705" s="150" t="s">
        <v>1795</v>
      </c>
    </row>
    <row r="1706" spans="5:6">
      <c r="E1706" s="114" t="s">
        <v>96</v>
      </c>
      <c r="F1706" s="150" t="s">
        <v>1796</v>
      </c>
    </row>
    <row r="1707" spans="5:6">
      <c r="E1707" s="114" t="s">
        <v>96</v>
      </c>
      <c r="F1707" s="150" t="s">
        <v>1797</v>
      </c>
    </row>
    <row r="1708" spans="5:6">
      <c r="E1708" s="114" t="s">
        <v>96</v>
      </c>
      <c r="F1708" s="150" t="s">
        <v>1798</v>
      </c>
    </row>
    <row r="1709" spans="5:6">
      <c r="E1709" s="114" t="s">
        <v>97</v>
      </c>
      <c r="F1709" s="150" t="s">
        <v>1799</v>
      </c>
    </row>
    <row r="1710" spans="5:6">
      <c r="E1710" s="114" t="s">
        <v>97</v>
      </c>
      <c r="F1710" s="150" t="s">
        <v>1800</v>
      </c>
    </row>
    <row r="1711" spans="5:6">
      <c r="E1711" s="114" t="s">
        <v>97</v>
      </c>
      <c r="F1711" s="150" t="s">
        <v>1801</v>
      </c>
    </row>
    <row r="1712" spans="5:6">
      <c r="E1712" s="114" t="s">
        <v>97</v>
      </c>
      <c r="F1712" s="150" t="s">
        <v>1802</v>
      </c>
    </row>
    <row r="1713" spans="5:6">
      <c r="E1713" s="114" t="s">
        <v>97</v>
      </c>
      <c r="F1713" s="150" t="s">
        <v>1803</v>
      </c>
    </row>
    <row r="1714" spans="5:6">
      <c r="E1714" s="114" t="s">
        <v>97</v>
      </c>
      <c r="F1714" s="150" t="s">
        <v>1804</v>
      </c>
    </row>
    <row r="1715" spans="5:6">
      <c r="E1715" s="114" t="s">
        <v>97</v>
      </c>
      <c r="F1715" s="150" t="s">
        <v>1805</v>
      </c>
    </row>
    <row r="1716" spans="5:6">
      <c r="E1716" s="114" t="s">
        <v>97</v>
      </c>
      <c r="F1716" s="150" t="s">
        <v>1806</v>
      </c>
    </row>
    <row r="1717" spans="5:6">
      <c r="E1717" s="114" t="s">
        <v>97</v>
      </c>
      <c r="F1717" s="150" t="s">
        <v>1807</v>
      </c>
    </row>
    <row r="1718" spans="5:6">
      <c r="E1718" s="114" t="s">
        <v>97</v>
      </c>
      <c r="F1718" s="150" t="s">
        <v>1808</v>
      </c>
    </row>
    <row r="1719" spans="5:6">
      <c r="E1719" s="114" t="s">
        <v>97</v>
      </c>
      <c r="F1719" s="150" t="s">
        <v>1809</v>
      </c>
    </row>
    <row r="1720" spans="5:6">
      <c r="E1720" s="114" t="s">
        <v>97</v>
      </c>
      <c r="F1720" s="150" t="s">
        <v>1810</v>
      </c>
    </row>
    <row r="1721" spans="5:6">
      <c r="E1721" s="114" t="s">
        <v>97</v>
      </c>
      <c r="F1721" s="150" t="s">
        <v>1811</v>
      </c>
    </row>
    <row r="1722" spans="5:6">
      <c r="E1722" s="114" t="s">
        <v>97</v>
      </c>
      <c r="F1722" s="150" t="s">
        <v>1812</v>
      </c>
    </row>
    <row r="1723" spans="5:6">
      <c r="E1723" s="114" t="s">
        <v>97</v>
      </c>
      <c r="F1723" s="150" t="s">
        <v>1813</v>
      </c>
    </row>
    <row r="1724" spans="5:6">
      <c r="E1724" s="114" t="s">
        <v>97</v>
      </c>
      <c r="F1724" s="150" t="s">
        <v>1814</v>
      </c>
    </row>
    <row r="1725" spans="5:6">
      <c r="E1725" s="114" t="s">
        <v>97</v>
      </c>
      <c r="F1725" s="150" t="s">
        <v>1815</v>
      </c>
    </row>
    <row r="1726" spans="5:6">
      <c r="E1726" s="114" t="s">
        <v>97</v>
      </c>
      <c r="F1726" s="150" t="s">
        <v>1816</v>
      </c>
    </row>
    <row r="1727" spans="5:6">
      <c r="E1727" s="114" t="s">
        <v>97</v>
      </c>
      <c r="F1727" s="150" t="s">
        <v>1817</v>
      </c>
    </row>
    <row r="1728" spans="5:6">
      <c r="E1728" s="114" t="s">
        <v>97</v>
      </c>
      <c r="F1728" s="150" t="s">
        <v>1818</v>
      </c>
    </row>
    <row r="1729" spans="5:6">
      <c r="E1729" s="114" t="s">
        <v>97</v>
      </c>
      <c r="F1729" s="150" t="s">
        <v>1819</v>
      </c>
    </row>
    <row r="1730" spans="5:6">
      <c r="E1730" s="114" t="s">
        <v>97</v>
      </c>
      <c r="F1730" s="150" t="s">
        <v>1820</v>
      </c>
    </row>
    <row r="1731" spans="5:6">
      <c r="E1731" s="114" t="s">
        <v>97</v>
      </c>
      <c r="F1731" s="150" t="s">
        <v>1821</v>
      </c>
    </row>
    <row r="1732" spans="5:6">
      <c r="E1732" s="114" t="s">
        <v>97</v>
      </c>
      <c r="F1732" s="150" t="s">
        <v>1822</v>
      </c>
    </row>
    <row r="1733" spans="5:6">
      <c r="E1733" s="114" t="s">
        <v>97</v>
      </c>
      <c r="F1733" s="150" t="s">
        <v>1823</v>
      </c>
    </row>
    <row r="1734" spans="5:6">
      <c r="E1734" s="114" t="s">
        <v>97</v>
      </c>
      <c r="F1734" s="150" t="s">
        <v>1824</v>
      </c>
    </row>
    <row r="1735" spans="5:6">
      <c r="E1735" s="114" t="s">
        <v>97</v>
      </c>
      <c r="F1735" s="150" t="s">
        <v>1825</v>
      </c>
    </row>
    <row r="1736" spans="5:6">
      <c r="E1736" s="114" t="s">
        <v>97</v>
      </c>
      <c r="F1736" s="150" t="s">
        <v>1826</v>
      </c>
    </row>
    <row r="1737" spans="5:6">
      <c r="E1737" s="114" t="s">
        <v>97</v>
      </c>
      <c r="F1737" s="150" t="s">
        <v>1827</v>
      </c>
    </row>
    <row r="1738" spans="5:6">
      <c r="E1738" s="114" t="s">
        <v>97</v>
      </c>
      <c r="F1738" s="150" t="s">
        <v>1828</v>
      </c>
    </row>
    <row r="1739" spans="5:6">
      <c r="E1739" s="114" t="s">
        <v>97</v>
      </c>
      <c r="F1739" s="150" t="s">
        <v>1829</v>
      </c>
    </row>
    <row r="1740" spans="5:6">
      <c r="E1740" s="114" t="s">
        <v>97</v>
      </c>
      <c r="F1740" s="150" t="s">
        <v>1830</v>
      </c>
    </row>
    <row r="1741" spans="5:6">
      <c r="E1741" s="114" t="s">
        <v>97</v>
      </c>
      <c r="F1741" s="150" t="s">
        <v>1831</v>
      </c>
    </row>
    <row r="1742" spans="5:6">
      <c r="E1742" s="114" t="s">
        <v>97</v>
      </c>
      <c r="F1742" s="150" t="s">
        <v>1832</v>
      </c>
    </row>
    <row r="1743" spans="5:6">
      <c r="E1743" s="114" t="s">
        <v>97</v>
      </c>
      <c r="F1743" s="150" t="s">
        <v>1833</v>
      </c>
    </row>
    <row r="1744" spans="5:6">
      <c r="E1744" s="114" t="s">
        <v>97</v>
      </c>
      <c r="F1744" s="150" t="s">
        <v>1834</v>
      </c>
    </row>
    <row r="1745" spans="5:6">
      <c r="E1745" s="114" t="s">
        <v>97</v>
      </c>
      <c r="F1745" s="150" t="s">
        <v>1835</v>
      </c>
    </row>
    <row r="1746" spans="5:6">
      <c r="E1746" s="114" t="s">
        <v>97</v>
      </c>
      <c r="F1746" s="150" t="s">
        <v>1836</v>
      </c>
    </row>
    <row r="1747" spans="5:6">
      <c r="E1747" s="114" t="s">
        <v>97</v>
      </c>
      <c r="F1747" s="150" t="s">
        <v>1837</v>
      </c>
    </row>
    <row r="1748" spans="5:6">
      <c r="E1748" s="114" t="s">
        <v>97</v>
      </c>
      <c r="F1748" s="150" t="s">
        <v>1838</v>
      </c>
    </row>
    <row r="1749" spans="5:6" ht="14.25" thickBot="1">
      <c r="E1749" s="115" t="s">
        <v>97</v>
      </c>
      <c r="F1749" s="151" t="s">
        <v>1839</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92D050"/>
    <pageSetUpPr fitToPage="1"/>
  </sheetPr>
  <dimension ref="A1:AU106"/>
  <sheetViews>
    <sheetView showGridLines="0" zoomScaleNormal="100" zoomScaleSheetLayoutView="145" workbookViewId="0">
      <selection activeCell="D28" sqref="D28"/>
    </sheetView>
  </sheetViews>
  <sheetFormatPr defaultColWidth="9" defaultRowHeight="13.5"/>
  <cols>
    <col min="1" max="1" width="2.5" customWidth="1"/>
    <col min="2" max="6" width="2.75" customWidth="1"/>
    <col min="7" max="36" width="2.5" customWidth="1"/>
    <col min="37" max="37" width="4.125" customWidth="1"/>
  </cols>
  <sheetData>
    <row r="1" spans="1:46" ht="20.25" customHeight="1" thickBot="1">
      <c r="A1" s="16" t="s">
        <v>1868</v>
      </c>
      <c r="B1" s="13"/>
      <c r="C1" s="13"/>
      <c r="D1" s="13"/>
      <c r="E1" s="13"/>
      <c r="F1" s="13"/>
      <c r="G1" s="13"/>
      <c r="H1" s="13"/>
      <c r="I1" s="13"/>
      <c r="J1" s="13"/>
      <c r="K1" s="13"/>
      <c r="L1" s="13"/>
      <c r="M1" s="13"/>
      <c r="N1" s="13"/>
      <c r="O1" s="13"/>
      <c r="P1" s="13"/>
      <c r="Q1" s="13"/>
      <c r="R1" s="13"/>
      <c r="S1" s="13"/>
      <c r="T1" s="13"/>
      <c r="U1" s="13"/>
      <c r="V1" s="13"/>
      <c r="AC1" s="424" t="s">
        <v>13</v>
      </c>
      <c r="AD1" s="425"/>
      <c r="AE1" s="425"/>
      <c r="AF1" s="424" t="str">
        <f>基本情報入力シート!C18</f>
        <v>兵庫県</v>
      </c>
      <c r="AG1" s="425"/>
      <c r="AH1" s="425"/>
      <c r="AI1" s="425"/>
      <c r="AJ1" s="426"/>
    </row>
    <row r="2" spans="1:46" ht="6" customHeight="1"/>
    <row r="3" spans="1:46" ht="17.25">
      <c r="A3" s="427" t="s">
        <v>1859</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row>
    <row r="4" spans="1:46" ht="6" customHeight="1"/>
    <row r="5" spans="1:46">
      <c r="A5" s="10" t="s">
        <v>44</v>
      </c>
      <c r="AC5" s="52"/>
      <c r="AD5" s="52"/>
      <c r="AE5" s="52"/>
      <c r="AF5" s="52"/>
      <c r="AG5" s="52"/>
      <c r="AH5" s="52"/>
      <c r="AI5" s="52"/>
      <c r="AJ5" s="52"/>
    </row>
    <row r="6" spans="1:46" s="29" customFormat="1" ht="13.5" customHeight="1">
      <c r="A6" s="429" t="s">
        <v>0</v>
      </c>
      <c r="B6" s="430"/>
      <c r="C6" s="430"/>
      <c r="D6" s="430"/>
      <c r="E6" s="430"/>
      <c r="F6" s="430"/>
      <c r="G6" s="431" t="str">
        <f>IF(基本情報入力シート!M22="","",基本情報入力シート!M22)</f>
        <v/>
      </c>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3"/>
    </row>
    <row r="7" spans="1:46" s="29" customFormat="1" ht="22.5" customHeight="1">
      <c r="A7" s="442" t="s">
        <v>18</v>
      </c>
      <c r="B7" s="495"/>
      <c r="C7" s="495"/>
      <c r="D7" s="495"/>
      <c r="E7" s="495"/>
      <c r="F7" s="495"/>
      <c r="G7" s="496" t="str">
        <f>IF(基本情報入力シート!M23="","",基本情報入力シート!M23)</f>
        <v/>
      </c>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8"/>
    </row>
    <row r="8" spans="1:46" s="29" customFormat="1" ht="12.75" customHeight="1">
      <c r="A8" s="499" t="s">
        <v>14</v>
      </c>
      <c r="B8" s="500"/>
      <c r="C8" s="500"/>
      <c r="D8" s="500"/>
      <c r="E8" s="500"/>
      <c r="F8" s="500"/>
      <c r="G8" s="30" t="s">
        <v>1</v>
      </c>
      <c r="H8" s="503" t="str">
        <f>IF(基本情報入力シート!AA24="－","",基本情報入力シート!AA24)</f>
        <v/>
      </c>
      <c r="I8" s="503"/>
      <c r="J8" s="503"/>
      <c r="K8" s="503"/>
      <c r="L8" s="503"/>
      <c r="M8" s="31"/>
      <c r="N8" s="32"/>
      <c r="O8" s="32"/>
      <c r="P8" s="32"/>
      <c r="Q8" s="32"/>
      <c r="R8" s="32"/>
      <c r="S8" s="32"/>
      <c r="T8" s="32"/>
      <c r="U8" s="32"/>
      <c r="V8" s="32"/>
      <c r="W8" s="32"/>
      <c r="X8" s="32"/>
      <c r="Y8" s="32"/>
      <c r="Z8" s="32"/>
      <c r="AA8" s="32"/>
      <c r="AB8" s="32"/>
      <c r="AC8" s="32"/>
      <c r="AD8" s="32"/>
      <c r="AE8" s="32"/>
      <c r="AF8" s="32"/>
      <c r="AG8" s="32"/>
      <c r="AH8" s="32"/>
      <c r="AI8" s="32"/>
      <c r="AJ8" s="33"/>
    </row>
    <row r="9" spans="1:46" s="29" customFormat="1" ht="12" customHeight="1">
      <c r="A9" s="436"/>
      <c r="B9" s="437"/>
      <c r="C9" s="437"/>
      <c r="D9" s="437"/>
      <c r="E9" s="437"/>
      <c r="F9" s="437"/>
      <c r="G9" s="504" t="str">
        <f>IF(基本情報入力シート!M25="","",基本情報入力シート!M25)</f>
        <v/>
      </c>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6"/>
    </row>
    <row r="10" spans="1:46" s="29" customFormat="1" ht="12" customHeight="1">
      <c r="A10" s="501"/>
      <c r="B10" s="502"/>
      <c r="C10" s="502"/>
      <c r="D10" s="502"/>
      <c r="E10" s="502"/>
      <c r="F10" s="502"/>
      <c r="G10" s="438" t="str">
        <f>IF(基本情報入力シート!M26="","",基本情報入力シート!M26)</f>
        <v/>
      </c>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40"/>
    </row>
    <row r="11" spans="1:46" s="29" customFormat="1" ht="15" customHeight="1">
      <c r="A11" s="434" t="s">
        <v>0</v>
      </c>
      <c r="B11" s="435"/>
      <c r="C11" s="435"/>
      <c r="D11" s="435"/>
      <c r="E11" s="435"/>
      <c r="F11" s="435"/>
      <c r="G11" s="431" t="str">
        <f>IF(基本情報入力シート!M30="","",基本情報入力シート!M30)</f>
        <v/>
      </c>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3"/>
      <c r="AS11" s="34"/>
    </row>
    <row r="12" spans="1:46" s="29" customFormat="1" ht="22.5" customHeight="1">
      <c r="A12" s="436" t="s">
        <v>15</v>
      </c>
      <c r="B12" s="437"/>
      <c r="C12" s="437"/>
      <c r="D12" s="437"/>
      <c r="E12" s="437"/>
      <c r="F12" s="437"/>
      <c r="G12" s="438" t="str">
        <f>IF(基本情報入力シート!M31="","",基本情報入力シート!M31)</f>
        <v/>
      </c>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40"/>
      <c r="AS12" s="34"/>
    </row>
    <row r="13" spans="1:46" s="29" customFormat="1" ht="17.25" customHeight="1">
      <c r="A13" s="411" t="s">
        <v>16</v>
      </c>
      <c r="B13" s="411"/>
      <c r="C13" s="411"/>
      <c r="D13" s="411"/>
      <c r="E13" s="411"/>
      <c r="F13" s="411"/>
      <c r="G13" s="441" t="s">
        <v>7</v>
      </c>
      <c r="H13" s="441"/>
      <c r="I13" s="441"/>
      <c r="J13" s="442"/>
      <c r="K13" s="446" t="str">
        <f>IF(基本情報入力シート!M32="","",基本情報入力シート!M32)</f>
        <v/>
      </c>
      <c r="L13" s="446"/>
      <c r="M13" s="446"/>
      <c r="N13" s="446"/>
      <c r="O13" s="446"/>
      <c r="P13" s="446"/>
      <c r="Q13" s="446"/>
      <c r="R13" s="446"/>
      <c r="S13" s="446"/>
      <c r="T13" s="446"/>
      <c r="U13" s="411" t="s">
        <v>17</v>
      </c>
      <c r="V13" s="411"/>
      <c r="W13" s="411"/>
      <c r="X13" s="411"/>
      <c r="Y13" s="446" t="str">
        <f>IF(基本情報入力シート!M33="","",基本情報入力シート!M33)</f>
        <v/>
      </c>
      <c r="Z13" s="446"/>
      <c r="AA13" s="446"/>
      <c r="AB13" s="446"/>
      <c r="AC13" s="446"/>
      <c r="AD13" s="446"/>
      <c r="AE13" s="446"/>
      <c r="AF13" s="446"/>
      <c r="AG13" s="446"/>
      <c r="AH13" s="446"/>
      <c r="AI13" s="446"/>
      <c r="AJ13" s="446"/>
      <c r="AS13" s="34"/>
    </row>
    <row r="14" spans="1:46" s="29" customFormat="1" ht="7.5" customHeight="1">
      <c r="A14" s="48"/>
      <c r="B14" s="48"/>
      <c r="C14" s="48"/>
      <c r="D14" s="48"/>
      <c r="E14" s="48"/>
      <c r="F14" s="48"/>
      <c r="G14" s="48"/>
      <c r="H14" s="48"/>
      <c r="I14" s="48"/>
      <c r="J14" s="48"/>
      <c r="K14" s="53"/>
      <c r="L14" s="53"/>
      <c r="M14" s="53"/>
      <c r="N14" s="53"/>
      <c r="O14" s="53"/>
      <c r="P14" s="53"/>
      <c r="Q14" s="53"/>
      <c r="R14" s="53"/>
      <c r="S14" s="53"/>
      <c r="T14" s="53"/>
      <c r="U14" s="53"/>
      <c r="V14" s="48"/>
      <c r="W14" s="48"/>
      <c r="X14" s="48"/>
      <c r="Y14" s="48"/>
      <c r="Z14" s="53"/>
      <c r="AA14" s="53"/>
      <c r="AB14" s="53"/>
      <c r="AC14" s="53"/>
      <c r="AD14" s="53"/>
      <c r="AE14" s="53"/>
      <c r="AF14" s="53"/>
      <c r="AG14" s="53"/>
      <c r="AH14" s="53"/>
      <c r="AI14" s="53"/>
      <c r="AJ14" s="53"/>
      <c r="AT14" s="34"/>
    </row>
    <row r="15" spans="1:46" s="29" customFormat="1">
      <c r="A15" s="81" t="s">
        <v>45</v>
      </c>
      <c r="B15" s="48"/>
      <c r="C15" s="48"/>
      <c r="D15" s="48"/>
      <c r="E15" s="48"/>
      <c r="G15" s="48"/>
      <c r="H15" s="48"/>
      <c r="I15" s="48"/>
      <c r="J15" s="48"/>
      <c r="K15" s="53"/>
      <c r="L15" s="51"/>
      <c r="N15" s="53"/>
      <c r="O15" s="53"/>
      <c r="P15" s="53"/>
      <c r="Q15" s="53"/>
      <c r="R15" s="53"/>
      <c r="S15" s="53"/>
      <c r="T15" s="53"/>
      <c r="U15" s="53"/>
      <c r="V15" s="48"/>
      <c r="W15" s="48"/>
      <c r="X15" s="48"/>
      <c r="Y15" s="48"/>
      <c r="Z15" s="53"/>
      <c r="AA15" s="53"/>
      <c r="AB15" s="53"/>
      <c r="AC15" s="53"/>
      <c r="AD15" s="53"/>
      <c r="AE15" s="53"/>
      <c r="AF15" s="53"/>
      <c r="AG15" s="53"/>
      <c r="AH15" s="53"/>
      <c r="AI15" s="53"/>
      <c r="AJ15" s="53"/>
      <c r="AT15" s="34"/>
    </row>
    <row r="16" spans="1:46" ht="19.5" customHeight="1" thickBot="1">
      <c r="A16" s="526" t="s">
        <v>1860</v>
      </c>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523">
        <f>'別紙様式3-2（交付金）'!F5</f>
        <v>0</v>
      </c>
      <c r="AA16" s="524"/>
      <c r="AB16" s="524"/>
      <c r="AC16" s="524"/>
      <c r="AD16" s="524"/>
      <c r="AE16" s="524"/>
      <c r="AF16" s="524"/>
      <c r="AG16" s="398" t="s">
        <v>4</v>
      </c>
      <c r="AH16" s="525"/>
      <c r="AI16" s="29"/>
      <c r="AJ16" s="13"/>
      <c r="AR16" s="35"/>
    </row>
    <row r="17" spans="1:47" ht="19.5" customHeight="1" thickBot="1">
      <c r="A17" s="405" t="s">
        <v>109</v>
      </c>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7"/>
      <c r="AA17" s="408"/>
      <c r="AB17" s="408"/>
      <c r="AC17" s="408"/>
      <c r="AD17" s="408"/>
      <c r="AE17" s="408"/>
      <c r="AF17" s="409"/>
      <c r="AG17" s="410" t="s">
        <v>4</v>
      </c>
      <c r="AH17" s="411"/>
      <c r="AI17" t="s">
        <v>107</v>
      </c>
      <c r="AJ17" s="43" t="str">
        <f>IF(Z17="","",IF(Z16="","",IF(Z17&gt;=Z16,"○","×")))</f>
        <v/>
      </c>
      <c r="AK17" s="390" t="s">
        <v>116</v>
      </c>
      <c r="AL17" s="391"/>
      <c r="AM17" s="391"/>
      <c r="AN17" s="391"/>
      <c r="AO17" s="391"/>
      <c r="AP17" s="391"/>
      <c r="AQ17" s="391"/>
      <c r="AR17" s="391"/>
      <c r="AS17" s="391"/>
      <c r="AT17" s="391"/>
      <c r="AU17" s="392"/>
    </row>
    <row r="18" spans="1:47" ht="19.5" customHeight="1" thickBot="1">
      <c r="A18" s="443" t="s">
        <v>110</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5"/>
      <c r="Z18" s="44"/>
      <c r="AA18" s="44"/>
      <c r="AB18" s="45"/>
      <c r="AC18" s="45"/>
      <c r="AD18" s="45"/>
      <c r="AE18" s="45"/>
      <c r="AF18" s="45"/>
      <c r="AG18" s="45"/>
      <c r="AH18" s="45"/>
      <c r="AI18" s="45"/>
      <c r="AJ18" s="45"/>
      <c r="AK18" s="45"/>
      <c r="AL18" s="45"/>
      <c r="AT18" s="35"/>
    </row>
    <row r="19" spans="1:47" ht="30.75" customHeight="1" thickBot="1">
      <c r="A19" s="95"/>
      <c r="B19" s="393" t="s">
        <v>1861</v>
      </c>
      <c r="C19" s="394"/>
      <c r="D19" s="394"/>
      <c r="E19" s="394"/>
      <c r="F19" s="394"/>
      <c r="G19" s="394"/>
      <c r="H19" s="394"/>
      <c r="I19" s="394"/>
      <c r="J19" s="394"/>
      <c r="K19" s="394"/>
      <c r="L19" s="394"/>
      <c r="M19" s="394"/>
      <c r="N19" s="394"/>
      <c r="O19" s="394"/>
      <c r="P19" s="394"/>
      <c r="Q19" s="394"/>
      <c r="R19" s="394"/>
      <c r="S19" s="394"/>
      <c r="T19" s="394"/>
      <c r="U19" s="395">
        <f>'別紙様式3-2（交付金）'!F6</f>
        <v>0</v>
      </c>
      <c r="V19" s="396"/>
      <c r="W19" s="396"/>
      <c r="X19" s="396"/>
      <c r="Y19" s="397"/>
      <c r="Z19" s="398" t="s">
        <v>4</v>
      </c>
      <c r="AA19" s="399"/>
      <c r="AB19" s="186" t="s">
        <v>11</v>
      </c>
      <c r="AC19" s="403">
        <f>IFERROR(U21/U19*100,0)</f>
        <v>0</v>
      </c>
      <c r="AD19" s="404"/>
      <c r="AE19" s="98" t="s">
        <v>12</v>
      </c>
      <c r="AF19" s="99" t="s">
        <v>41</v>
      </c>
      <c r="AG19" t="s">
        <v>107</v>
      </c>
      <c r="AH19" s="43" t="str">
        <f>IF($AC$19=0,"×",IF($AC$19&gt;=(200/3),"○","×"))</f>
        <v>×</v>
      </c>
      <c r="AI19" s="45"/>
      <c r="AJ19" s="45"/>
      <c r="AK19" s="412" t="s">
        <v>1895</v>
      </c>
      <c r="AL19" s="413"/>
      <c r="AM19" s="413"/>
      <c r="AN19" s="413"/>
      <c r="AO19" s="413"/>
      <c r="AP19" s="413"/>
      <c r="AQ19" s="413"/>
      <c r="AR19" s="413"/>
      <c r="AS19" s="413"/>
      <c r="AT19" s="413"/>
      <c r="AU19" s="414"/>
    </row>
    <row r="20" spans="1:47" ht="19.5" customHeight="1" thickBot="1">
      <c r="A20" s="95"/>
      <c r="B20" s="400" t="s">
        <v>111</v>
      </c>
      <c r="C20" s="401"/>
      <c r="D20" s="401"/>
      <c r="E20" s="401"/>
      <c r="F20" s="401"/>
      <c r="G20" s="401"/>
      <c r="H20" s="401"/>
      <c r="I20" s="401"/>
      <c r="J20" s="401"/>
      <c r="K20" s="401"/>
      <c r="L20" s="401"/>
      <c r="M20" s="401"/>
      <c r="N20" s="401"/>
      <c r="O20" s="401"/>
      <c r="P20" s="401"/>
      <c r="Q20" s="401"/>
      <c r="R20" s="401"/>
      <c r="S20" s="401"/>
      <c r="T20" s="402"/>
      <c r="U20" s="395">
        <f>SUM(N22,N25)</f>
        <v>0</v>
      </c>
      <c r="V20" s="396"/>
      <c r="W20" s="396"/>
      <c r="X20" s="396"/>
      <c r="Y20" s="397"/>
      <c r="Z20" s="398" t="s">
        <v>4</v>
      </c>
      <c r="AA20" s="399"/>
      <c r="AB20" s="187"/>
      <c r="AC20" s="185"/>
      <c r="AD20" s="100"/>
      <c r="AE20" s="100"/>
      <c r="AF20" s="101"/>
      <c r="AI20" s="45"/>
      <c r="AJ20" s="45"/>
      <c r="AK20" s="415"/>
      <c r="AL20" s="416"/>
      <c r="AM20" s="416"/>
      <c r="AN20" s="416"/>
      <c r="AO20" s="416"/>
      <c r="AP20" s="416"/>
      <c r="AQ20" s="416"/>
      <c r="AR20" s="416"/>
      <c r="AS20" s="416"/>
      <c r="AT20" s="416"/>
      <c r="AU20" s="417"/>
    </row>
    <row r="21" spans="1:47" ht="28.5" customHeight="1" thickBot="1">
      <c r="A21" s="95"/>
      <c r="B21" s="353"/>
      <c r="C21" s="354"/>
      <c r="D21" s="447" t="s">
        <v>112</v>
      </c>
      <c r="E21" s="447"/>
      <c r="F21" s="447"/>
      <c r="G21" s="447"/>
      <c r="H21" s="447"/>
      <c r="I21" s="447"/>
      <c r="J21" s="447"/>
      <c r="K21" s="447"/>
      <c r="L21" s="447"/>
      <c r="M21" s="448"/>
      <c r="N21" s="448"/>
      <c r="O21" s="448"/>
      <c r="P21" s="448"/>
      <c r="Q21" s="448"/>
      <c r="R21" s="448"/>
      <c r="S21" s="448"/>
      <c r="T21" s="449"/>
      <c r="U21" s="395">
        <f>SUM(N23,N26)</f>
        <v>0</v>
      </c>
      <c r="V21" s="396"/>
      <c r="W21" s="396"/>
      <c r="X21" s="396"/>
      <c r="Y21" s="397"/>
      <c r="Z21" s="398" t="s">
        <v>4</v>
      </c>
      <c r="AA21" s="399"/>
      <c r="AB21" s="187"/>
      <c r="AC21" s="61"/>
      <c r="AD21" s="61"/>
      <c r="AE21" s="188"/>
      <c r="AF21" s="189"/>
    </row>
    <row r="22" spans="1:47" ht="18.75" customHeight="1" thickBot="1">
      <c r="A22" s="103"/>
      <c r="B22" s="353"/>
      <c r="C22" s="354"/>
      <c r="D22" s="450" t="s">
        <v>1890</v>
      </c>
      <c r="E22" s="451"/>
      <c r="F22" s="451"/>
      <c r="G22" s="451"/>
      <c r="H22" s="451"/>
      <c r="I22" s="451"/>
      <c r="J22" s="451"/>
      <c r="K22" s="451"/>
      <c r="L22" s="451"/>
      <c r="M22" s="452"/>
      <c r="N22" s="358"/>
      <c r="O22" s="359"/>
      <c r="P22" s="359"/>
      <c r="Q22" s="359"/>
      <c r="R22" s="359"/>
      <c r="S22" s="360"/>
      <c r="T22" s="102" t="s">
        <v>4</v>
      </c>
      <c r="U22" s="104"/>
      <c r="V22" s="100"/>
      <c r="W22" s="100"/>
      <c r="X22" s="105"/>
      <c r="Y22" s="101"/>
      <c r="AA22" s="45"/>
      <c r="AB22" s="421" t="str">
        <f>IF(COUNTIF(N22,""),"未入力","○")</f>
        <v>未入力</v>
      </c>
      <c r="AC22" s="422"/>
      <c r="AD22" s="423"/>
      <c r="AE22" s="45"/>
      <c r="AF22" s="45"/>
      <c r="AG22" s="45"/>
      <c r="AH22" s="29"/>
    </row>
    <row r="23" spans="1:47" ht="18.75" customHeight="1" thickBot="1">
      <c r="A23" s="103"/>
      <c r="B23" s="353"/>
      <c r="C23" s="354"/>
      <c r="D23" s="106"/>
      <c r="E23" s="355" t="s">
        <v>113</v>
      </c>
      <c r="F23" s="356"/>
      <c r="G23" s="356"/>
      <c r="H23" s="356"/>
      <c r="I23" s="356"/>
      <c r="J23" s="356"/>
      <c r="K23" s="356"/>
      <c r="L23" s="356"/>
      <c r="M23" s="357"/>
      <c r="N23" s="358"/>
      <c r="O23" s="359"/>
      <c r="P23" s="359"/>
      <c r="Q23" s="359"/>
      <c r="R23" s="359"/>
      <c r="S23" s="360"/>
      <c r="T23" s="55" t="s">
        <v>4</v>
      </c>
      <c r="U23" s="107" t="s">
        <v>11</v>
      </c>
      <c r="V23" s="361">
        <f>IFERROR(N23/N22*100,0)</f>
        <v>0</v>
      </c>
      <c r="W23" s="362"/>
      <c r="X23" s="105" t="s">
        <v>12</v>
      </c>
      <c r="Y23" s="101" t="s">
        <v>41</v>
      </c>
      <c r="Z23" t="s">
        <v>107</v>
      </c>
      <c r="AA23" s="43" t="str">
        <f>IF(N22&lt;N23,"×","○")</f>
        <v>○</v>
      </c>
      <c r="AB23" s="421" t="str">
        <f>IF(COUNTIF(N23,""),"未入力","○")</f>
        <v>未入力</v>
      </c>
      <c r="AC23" s="422"/>
      <c r="AD23" s="423"/>
      <c r="AE23" s="45"/>
      <c r="AF23" s="45"/>
      <c r="AG23" s="45"/>
      <c r="AH23" s="29"/>
    </row>
    <row r="24" spans="1:47" ht="18.75" customHeight="1" thickBot="1">
      <c r="A24" s="103"/>
      <c r="B24" s="353"/>
      <c r="C24" s="354"/>
      <c r="D24" s="106"/>
      <c r="E24" s="365"/>
      <c r="F24" s="366"/>
      <c r="G24" s="366"/>
      <c r="H24" s="366"/>
      <c r="I24" s="366"/>
      <c r="J24" s="366"/>
      <c r="K24" s="366"/>
      <c r="L24" s="366"/>
      <c r="M24" s="367"/>
      <c r="N24" s="387" t="s">
        <v>46</v>
      </c>
      <c r="O24" s="388"/>
      <c r="P24" s="389"/>
      <c r="Q24" s="418">
        <f>N23/2</f>
        <v>0</v>
      </c>
      <c r="R24" s="419"/>
      <c r="S24" s="420"/>
      <c r="T24" s="108" t="s">
        <v>108</v>
      </c>
      <c r="U24" s="107"/>
      <c r="V24" s="374"/>
      <c r="W24" s="374"/>
      <c r="X24" s="105"/>
      <c r="Y24" s="101"/>
      <c r="Z24" s="45"/>
      <c r="AA24" s="45"/>
      <c r="AB24" s="45"/>
      <c r="AC24" s="45"/>
      <c r="AD24" s="45"/>
      <c r="AE24" s="45"/>
      <c r="AF24" s="45"/>
      <c r="AG24" s="45"/>
      <c r="AH24" s="45"/>
      <c r="AI24" s="45"/>
      <c r="AJ24" s="45"/>
    </row>
    <row r="25" spans="1:47" ht="18.75" customHeight="1" thickBot="1">
      <c r="A25" s="103"/>
      <c r="B25" s="353"/>
      <c r="C25" s="354"/>
      <c r="D25" s="450" t="s">
        <v>114</v>
      </c>
      <c r="E25" s="451"/>
      <c r="F25" s="451"/>
      <c r="G25" s="451"/>
      <c r="H25" s="451"/>
      <c r="I25" s="451"/>
      <c r="J25" s="451"/>
      <c r="K25" s="451"/>
      <c r="L25" s="451"/>
      <c r="M25" s="452"/>
      <c r="N25" s="358"/>
      <c r="O25" s="359"/>
      <c r="P25" s="359"/>
      <c r="Q25" s="359"/>
      <c r="R25" s="359"/>
      <c r="S25" s="360"/>
      <c r="T25" s="54" t="s">
        <v>4</v>
      </c>
      <c r="U25" s="96"/>
      <c r="V25" s="97"/>
      <c r="W25" s="97"/>
      <c r="X25" s="98"/>
      <c r="Y25" s="99"/>
      <c r="AB25" s="45"/>
      <c r="AC25" s="45"/>
      <c r="AD25" s="45"/>
      <c r="AE25" s="45"/>
      <c r="AF25" s="45"/>
      <c r="AG25" s="45"/>
      <c r="AH25" s="45"/>
      <c r="AI25" s="45"/>
      <c r="AJ25" s="45"/>
    </row>
    <row r="26" spans="1:47" ht="18.75" customHeight="1" thickBot="1">
      <c r="A26" s="103"/>
      <c r="B26" s="353"/>
      <c r="C26" s="354"/>
      <c r="D26" s="106"/>
      <c r="E26" s="355" t="s">
        <v>113</v>
      </c>
      <c r="F26" s="356"/>
      <c r="G26" s="356"/>
      <c r="H26" s="356"/>
      <c r="I26" s="356"/>
      <c r="J26" s="356"/>
      <c r="K26" s="356"/>
      <c r="L26" s="356"/>
      <c r="M26" s="357"/>
      <c r="N26" s="358"/>
      <c r="O26" s="359"/>
      <c r="P26" s="359"/>
      <c r="Q26" s="359"/>
      <c r="R26" s="359"/>
      <c r="S26" s="360"/>
      <c r="T26" s="55" t="s">
        <v>4</v>
      </c>
      <c r="U26" s="107" t="s">
        <v>11</v>
      </c>
      <c r="V26" s="361">
        <f>IFERROR(N26/N25*100,0)</f>
        <v>0</v>
      </c>
      <c r="W26" s="362"/>
      <c r="X26" s="105" t="s">
        <v>12</v>
      </c>
      <c r="Y26" s="101" t="s">
        <v>41</v>
      </c>
      <c r="Z26" t="s">
        <v>107</v>
      </c>
      <c r="AA26" s="43" t="str">
        <f>IF(N25&lt;N26,"×","○")</f>
        <v>○</v>
      </c>
      <c r="AB26" s="45"/>
      <c r="AC26" s="490" t="str">
        <f>IF(OR(D28&lt;&gt;"",D29&lt;&gt;""),"○","未入力")</f>
        <v>未入力</v>
      </c>
      <c r="AD26" s="491"/>
      <c r="AE26" s="491"/>
      <c r="AF26" s="491"/>
      <c r="AG26" s="491"/>
      <c r="AH26" s="492"/>
    </row>
    <row r="27" spans="1:47" ht="18.75" customHeight="1" thickBot="1">
      <c r="A27" s="103"/>
      <c r="B27" s="363"/>
      <c r="C27" s="364"/>
      <c r="D27" s="106"/>
      <c r="E27" s="365"/>
      <c r="F27" s="366"/>
      <c r="G27" s="366"/>
      <c r="H27" s="366"/>
      <c r="I27" s="366"/>
      <c r="J27" s="366"/>
      <c r="K27" s="366"/>
      <c r="L27" s="366"/>
      <c r="M27" s="367"/>
      <c r="N27" s="368" t="s">
        <v>46</v>
      </c>
      <c r="O27" s="369"/>
      <c r="P27" s="370"/>
      <c r="Q27" s="371">
        <f>N26/2</f>
        <v>0</v>
      </c>
      <c r="R27" s="372"/>
      <c r="S27" s="373"/>
      <c r="T27" s="108" t="s">
        <v>108</v>
      </c>
      <c r="U27" s="107"/>
      <c r="V27" s="374"/>
      <c r="W27" s="374"/>
      <c r="X27" s="105"/>
      <c r="Y27" s="101"/>
      <c r="Z27" s="45"/>
      <c r="AA27" s="45"/>
      <c r="AB27" s="45"/>
      <c r="AC27" s="344" t="str">
        <f>IF(D28="", "○", IF(L28="", "未入力", "○"))</f>
        <v>○</v>
      </c>
      <c r="AD27" s="345"/>
      <c r="AE27" s="346"/>
      <c r="AF27" s="344" t="str">
        <f>IF(D29="", "○", IF(R28="", "未入力", "○"))</f>
        <v>○</v>
      </c>
      <c r="AG27" s="345"/>
      <c r="AH27" s="346"/>
      <c r="AQ27" s="35"/>
    </row>
    <row r="28" spans="1:47" s="29" customFormat="1" ht="24.75" customHeight="1">
      <c r="A28" s="456" t="s">
        <v>1848</v>
      </c>
      <c r="B28" s="456"/>
      <c r="C28" s="457"/>
      <c r="D28" s="209"/>
      <c r="E28" s="521" t="s">
        <v>1842</v>
      </c>
      <c r="F28" s="521"/>
      <c r="G28" s="521"/>
      <c r="H28" s="458" t="s">
        <v>1843</v>
      </c>
      <c r="I28" s="458"/>
      <c r="J28" s="458"/>
      <c r="K28" s="458"/>
      <c r="L28" s="460"/>
      <c r="M28" s="461"/>
      <c r="N28" s="464" t="s">
        <v>1844</v>
      </c>
      <c r="O28" s="464"/>
      <c r="P28" s="464"/>
      <c r="Q28" s="464"/>
      <c r="R28" s="375"/>
      <c r="S28" s="376"/>
      <c r="T28" s="376"/>
      <c r="U28" s="376"/>
      <c r="V28" s="376"/>
      <c r="W28" s="376"/>
      <c r="X28" s="376"/>
      <c r="Y28" s="376"/>
      <c r="Z28" s="376"/>
      <c r="AA28" s="376"/>
      <c r="AB28" s="376"/>
      <c r="AC28" s="376"/>
      <c r="AD28" s="376"/>
      <c r="AE28" s="376"/>
      <c r="AF28" s="376"/>
      <c r="AG28" s="376"/>
      <c r="AH28" s="377"/>
    </row>
    <row r="29" spans="1:47" s="29" customFormat="1" ht="21.75" customHeight="1" thickBot="1">
      <c r="A29" s="456"/>
      <c r="B29" s="456"/>
      <c r="C29" s="457"/>
      <c r="D29" s="210"/>
      <c r="E29" s="522" t="s">
        <v>1845</v>
      </c>
      <c r="F29" s="522"/>
      <c r="G29" s="522"/>
      <c r="H29" s="459"/>
      <c r="I29" s="459"/>
      <c r="J29" s="459"/>
      <c r="K29" s="459"/>
      <c r="L29" s="462"/>
      <c r="M29" s="463"/>
      <c r="N29" s="465"/>
      <c r="O29" s="465"/>
      <c r="P29" s="465"/>
      <c r="Q29" s="465"/>
      <c r="R29" s="378"/>
      <c r="S29" s="379"/>
      <c r="T29" s="379"/>
      <c r="U29" s="379"/>
      <c r="V29" s="379"/>
      <c r="W29" s="379"/>
      <c r="X29" s="379"/>
      <c r="Y29" s="379"/>
      <c r="Z29" s="379"/>
      <c r="AA29" s="379"/>
      <c r="AB29" s="379"/>
      <c r="AC29" s="379"/>
      <c r="AD29" s="379"/>
      <c r="AE29" s="379"/>
      <c r="AF29" s="379"/>
      <c r="AG29" s="379"/>
      <c r="AH29" s="380"/>
    </row>
    <row r="30" spans="1:47" s="29" customFormat="1" ht="65.25" customHeight="1">
      <c r="A30" s="508" t="s">
        <v>1894</v>
      </c>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3"/>
      <c r="AT30" s="34"/>
    </row>
    <row r="31" spans="1:47" s="29" customFormat="1" ht="6.75" customHeight="1">
      <c r="A31" s="50"/>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56"/>
    </row>
    <row r="32" spans="1:47" ht="18.75" customHeight="1" thickBot="1">
      <c r="A32" s="208" t="s">
        <v>1903</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row>
    <row r="33" spans="1:47" ht="30.75" customHeight="1" thickBot="1">
      <c r="A33" s="40" t="s">
        <v>9</v>
      </c>
      <c r="B33" s="347" t="s">
        <v>1898</v>
      </c>
      <c r="C33" s="348"/>
      <c r="D33" s="348"/>
      <c r="E33" s="348"/>
      <c r="F33" s="348"/>
      <c r="G33" s="348"/>
      <c r="H33" s="348"/>
      <c r="I33" s="348"/>
      <c r="J33" s="348"/>
      <c r="K33" s="348"/>
      <c r="L33" s="348"/>
      <c r="M33" s="348"/>
      <c r="N33" s="348"/>
      <c r="O33" s="348"/>
      <c r="P33" s="349" t="e">
        <f>P34-P35</f>
        <v>#VALUE!</v>
      </c>
      <c r="Q33" s="349"/>
      <c r="R33" s="349"/>
      <c r="S33" s="349"/>
      <c r="T33" s="349"/>
      <c r="U33" s="349"/>
      <c r="V33" s="41" t="s">
        <v>4</v>
      </c>
      <c r="W33" t="s">
        <v>107</v>
      </c>
      <c r="X33" s="350" t="str">
        <f>IF(ISBLANK(P36), "×", IF(P33 &gt;= P36, "○", "×"))</f>
        <v>×</v>
      </c>
      <c r="Y33" s="38"/>
      <c r="Z33" s="38"/>
      <c r="AA33" s="38"/>
      <c r="AB33" s="38"/>
      <c r="AC33" s="39"/>
      <c r="AD33" s="38"/>
      <c r="AE33" s="38"/>
      <c r="AF33" s="38"/>
      <c r="AG33" s="38"/>
      <c r="AH33" s="38"/>
      <c r="AI33" s="38"/>
      <c r="AJ33" s="39"/>
    </row>
    <row r="34" spans="1:47" ht="18.75" customHeight="1" thickBot="1">
      <c r="A34" s="78"/>
      <c r="B34" s="518" t="s">
        <v>49</v>
      </c>
      <c r="C34" s="519"/>
      <c r="D34" s="519"/>
      <c r="E34" s="519"/>
      <c r="F34" s="519"/>
      <c r="G34" s="519"/>
      <c r="H34" s="519"/>
      <c r="I34" s="519"/>
      <c r="J34" s="519"/>
      <c r="K34" s="519"/>
      <c r="L34" s="519"/>
      <c r="M34" s="519"/>
      <c r="N34" s="519"/>
      <c r="O34" s="520"/>
      <c r="P34" s="381"/>
      <c r="Q34" s="382"/>
      <c r="R34" s="382"/>
      <c r="S34" s="382"/>
      <c r="T34" s="382"/>
      <c r="U34" s="383"/>
      <c r="V34" s="37" t="s">
        <v>4</v>
      </c>
      <c r="W34" s="38"/>
      <c r="X34" s="351"/>
      <c r="Y34" s="38"/>
      <c r="Z34" s="38"/>
      <c r="AA34" s="38"/>
      <c r="AB34" s="38"/>
      <c r="AC34" s="39"/>
      <c r="AD34" s="38"/>
      <c r="AE34" s="38"/>
      <c r="AF34" s="38"/>
      <c r="AG34" s="38"/>
      <c r="AH34" s="38"/>
      <c r="AI34" s="38"/>
      <c r="AJ34" s="39"/>
    </row>
    <row r="35" spans="1:47" ht="18.75" customHeight="1" thickBot="1">
      <c r="A35" s="79"/>
      <c r="B35" s="509" t="s">
        <v>1866</v>
      </c>
      <c r="C35" s="510"/>
      <c r="D35" s="510"/>
      <c r="E35" s="510"/>
      <c r="F35" s="510"/>
      <c r="G35" s="510"/>
      <c r="H35" s="510"/>
      <c r="I35" s="510"/>
      <c r="J35" s="510"/>
      <c r="K35" s="510"/>
      <c r="L35" s="510"/>
      <c r="M35" s="510"/>
      <c r="N35" s="510"/>
      <c r="O35" s="510"/>
      <c r="P35" s="511" t="str">
        <f>IF('別紙様式3-2（交付金）'!$F$5=0,"",'別紙様式3-2（交付金）'!$F$5)</f>
        <v/>
      </c>
      <c r="Q35" s="511"/>
      <c r="R35" s="511"/>
      <c r="S35" s="511"/>
      <c r="T35" s="511"/>
      <c r="U35" s="511"/>
      <c r="V35" s="37" t="s">
        <v>4</v>
      </c>
      <c r="W35" s="38"/>
      <c r="X35" s="351"/>
      <c r="Y35" s="38"/>
      <c r="Z35" s="38"/>
      <c r="AA35" s="38"/>
      <c r="AB35" s="38"/>
      <c r="AC35" s="39"/>
      <c r="AD35" s="38"/>
      <c r="AE35" s="38"/>
      <c r="AF35" s="38"/>
      <c r="AG35" s="38"/>
      <c r="AH35" s="38"/>
      <c r="AI35" s="38"/>
      <c r="AJ35" s="39"/>
    </row>
    <row r="36" spans="1:47" ht="18.75" customHeight="1" thickBot="1">
      <c r="A36" s="121" t="s">
        <v>10</v>
      </c>
      <c r="B36" s="512" t="s">
        <v>50</v>
      </c>
      <c r="C36" s="513"/>
      <c r="D36" s="513"/>
      <c r="E36" s="513"/>
      <c r="F36" s="513"/>
      <c r="G36" s="513"/>
      <c r="H36" s="513"/>
      <c r="I36" s="513"/>
      <c r="J36" s="513"/>
      <c r="K36" s="513"/>
      <c r="L36" s="513"/>
      <c r="M36" s="513"/>
      <c r="N36" s="513"/>
      <c r="O36" s="514"/>
      <c r="P36" s="381"/>
      <c r="Q36" s="382"/>
      <c r="R36" s="382"/>
      <c r="S36" s="382"/>
      <c r="T36" s="382"/>
      <c r="U36" s="383"/>
      <c r="V36" s="80" t="s">
        <v>4</v>
      </c>
      <c r="W36" t="s">
        <v>107</v>
      </c>
      <c r="X36" s="352"/>
      <c r="Y36" s="38"/>
      <c r="Z36" s="38"/>
      <c r="AA36" s="39"/>
    </row>
    <row r="37" spans="1:47" ht="46.5" customHeight="1">
      <c r="A37" s="508" t="s">
        <v>1846</v>
      </c>
      <c r="B37" s="508"/>
      <c r="C37" s="508"/>
      <c r="D37" s="508"/>
      <c r="E37" s="508"/>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39"/>
    </row>
    <row r="38" spans="1:47" ht="15" customHeight="1">
      <c r="A38" s="110" t="s">
        <v>115</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39"/>
    </row>
    <row r="39" spans="1:47" ht="54.75" customHeight="1">
      <c r="A39" s="472"/>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4"/>
      <c r="AJ39" s="39"/>
    </row>
    <row r="40" spans="1:47" s="29" customFormat="1" ht="7.5" customHeight="1" thickBot="1">
      <c r="A40" s="48"/>
      <c r="C40" s="48"/>
      <c r="D40" s="48"/>
      <c r="E40" s="48"/>
      <c r="F40" s="48"/>
      <c r="G40" s="48"/>
      <c r="H40" s="48"/>
      <c r="I40" s="48"/>
      <c r="J40" s="48"/>
      <c r="K40" s="53"/>
      <c r="L40" s="53"/>
      <c r="M40" s="53"/>
      <c r="N40" s="53"/>
      <c r="O40" s="53"/>
      <c r="P40" s="53"/>
      <c r="Q40" s="53"/>
      <c r="R40" s="53"/>
      <c r="S40" s="57"/>
      <c r="T40" s="57"/>
      <c r="U40" s="57"/>
      <c r="V40" s="57"/>
      <c r="W40" s="57"/>
      <c r="X40" s="57"/>
      <c r="Y40" s="57"/>
      <c r="Z40" s="57"/>
      <c r="AA40" s="57"/>
      <c r="AB40" s="57"/>
      <c r="AC40" s="57"/>
      <c r="AD40" s="57"/>
      <c r="AE40" s="57"/>
      <c r="AF40" s="57"/>
      <c r="AG40" s="58"/>
      <c r="AH40" s="58"/>
      <c r="AI40" s="59"/>
      <c r="AJ40" s="59"/>
      <c r="AT40" s="34"/>
    </row>
    <row r="41" spans="1:47" ht="18.75" customHeight="1" thickBot="1">
      <c r="A41" s="493" t="s">
        <v>1852</v>
      </c>
      <c r="B41" s="493"/>
      <c r="C41" s="493"/>
      <c r="D41" s="493"/>
      <c r="E41" s="493"/>
      <c r="F41" s="493"/>
      <c r="G41" s="493"/>
      <c r="H41" s="493"/>
      <c r="I41" s="493"/>
      <c r="J41" s="493"/>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94"/>
      <c r="AI41" s="43" t="str">
        <f>IF(AND(B43="✓",AND(G45&lt;&gt;"",J45&lt;&gt;"",Q45&lt;&gt;"",S46&lt;&gt;"",Z46&lt;&gt;"")),"○","×")</f>
        <v>×</v>
      </c>
      <c r="AJ41" s="161"/>
      <c r="AK41" s="453" t="s">
        <v>1851</v>
      </c>
      <c r="AL41" s="454"/>
      <c r="AM41" s="454"/>
      <c r="AN41" s="454"/>
      <c r="AO41" s="454"/>
      <c r="AP41" s="454"/>
      <c r="AQ41" s="454"/>
      <c r="AR41" s="454"/>
      <c r="AS41" s="454"/>
      <c r="AT41" s="454"/>
      <c r="AU41" s="455"/>
    </row>
    <row r="42" spans="1:47" ht="6.75" customHeight="1" thickBot="1">
      <c r="A42" s="162"/>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4"/>
      <c r="AT42" s="35"/>
    </row>
    <row r="43" spans="1:47" ht="25.5" customHeight="1" thickBot="1">
      <c r="A43" s="165" t="s">
        <v>38</v>
      </c>
      <c r="B43" s="211"/>
      <c r="C43" s="166"/>
      <c r="D43" s="475" t="s">
        <v>1853</v>
      </c>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167"/>
      <c r="AJ43" s="60"/>
    </row>
    <row r="44" spans="1:47" ht="7.5" customHeight="1" thickBot="1">
      <c r="A44" s="165"/>
      <c r="B44" s="168"/>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7"/>
      <c r="AJ44" s="60"/>
    </row>
    <row r="45" spans="1:47" s="46" customFormat="1" ht="19.5" customHeight="1" thickBot="1">
      <c r="A45" s="169"/>
      <c r="B45" s="170" t="s">
        <v>8</v>
      </c>
      <c r="C45" s="170"/>
      <c r="D45" s="476">
        <v>6</v>
      </c>
      <c r="E45" s="477"/>
      <c r="F45" s="170" t="s">
        <v>2</v>
      </c>
      <c r="G45" s="478"/>
      <c r="H45" s="479"/>
      <c r="I45" s="170" t="s">
        <v>3</v>
      </c>
      <c r="J45" s="478"/>
      <c r="K45" s="479"/>
      <c r="L45" s="170" t="s">
        <v>5</v>
      </c>
      <c r="M45" s="171"/>
      <c r="N45" s="480" t="s">
        <v>18</v>
      </c>
      <c r="O45" s="480"/>
      <c r="P45" s="480"/>
      <c r="Q45" s="515">
        <f>基本情報入力シート!M23</f>
        <v>0</v>
      </c>
      <c r="R45" s="516"/>
      <c r="S45" s="516"/>
      <c r="T45" s="516"/>
      <c r="U45" s="516"/>
      <c r="V45" s="516"/>
      <c r="W45" s="516"/>
      <c r="X45" s="516"/>
      <c r="Y45" s="516"/>
      <c r="Z45" s="516"/>
      <c r="AA45" s="516"/>
      <c r="AB45" s="516"/>
      <c r="AC45" s="516"/>
      <c r="AD45" s="516"/>
      <c r="AE45" s="516"/>
      <c r="AF45" s="516"/>
      <c r="AG45" s="516"/>
      <c r="AH45" s="517"/>
      <c r="AI45" s="172"/>
    </row>
    <row r="46" spans="1:47" s="46" customFormat="1" ht="19.5" customHeight="1" thickBot="1">
      <c r="A46" s="169"/>
      <c r="B46" s="173"/>
      <c r="C46" s="170"/>
      <c r="D46" s="170"/>
      <c r="E46" s="170"/>
      <c r="F46" s="170"/>
      <c r="G46" s="170"/>
      <c r="H46" s="170"/>
      <c r="I46" s="170"/>
      <c r="J46" s="170"/>
      <c r="K46" s="170"/>
      <c r="L46" s="170"/>
      <c r="M46" s="170"/>
      <c r="N46" s="481" t="s">
        <v>119</v>
      </c>
      <c r="O46" s="481"/>
      <c r="P46" s="481"/>
      <c r="Q46" s="507" t="s">
        <v>26</v>
      </c>
      <c r="R46" s="507"/>
      <c r="S46" s="469">
        <f>基本情報入力シート!M27</f>
        <v>0</v>
      </c>
      <c r="T46" s="470"/>
      <c r="U46" s="470"/>
      <c r="V46" s="470"/>
      <c r="W46" s="471"/>
      <c r="X46" s="486" t="s">
        <v>27</v>
      </c>
      <c r="Y46" s="486"/>
      <c r="Z46" s="469">
        <f>基本情報入力シート!M28</f>
        <v>0</v>
      </c>
      <c r="AA46" s="470"/>
      <c r="AB46" s="470"/>
      <c r="AC46" s="470"/>
      <c r="AD46" s="470"/>
      <c r="AE46" s="470"/>
      <c r="AF46" s="470"/>
      <c r="AG46" s="470"/>
      <c r="AH46" s="471"/>
      <c r="AI46" s="174"/>
    </row>
    <row r="47" spans="1:47" ht="7.5" customHeight="1" thickBot="1">
      <c r="A47" s="175"/>
      <c r="B47" s="176"/>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8"/>
    </row>
    <row r="48" spans="1:47" ht="33" customHeight="1">
      <c r="A48" s="482" t="s">
        <v>1891</v>
      </c>
      <c r="B48" s="482"/>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160"/>
    </row>
    <row r="49" spans="1:36" ht="6.7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36" ht="14.25">
      <c r="A50" s="117" t="s">
        <v>120</v>
      </c>
      <c r="B50" s="47"/>
      <c r="C50" s="29"/>
      <c r="D50" s="29"/>
      <c r="E50" s="16"/>
    </row>
    <row r="51" spans="1:36">
      <c r="A51" s="29" t="s">
        <v>121</v>
      </c>
    </row>
    <row r="52" spans="1:36" ht="14.25">
      <c r="A52" s="16"/>
      <c r="B52" s="47"/>
      <c r="W52" s="212"/>
      <c r="X52" s="198"/>
    </row>
    <row r="53" spans="1:36">
      <c r="A53" s="343" t="s">
        <v>1856</v>
      </c>
      <c r="B53" s="343"/>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J53" s="343"/>
    </row>
    <row r="54" spans="1:36">
      <c r="A54" s="487" t="s">
        <v>1857</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9"/>
      <c r="AJ54" s="179" t="str">
        <f>基本情報入力シート!Z40</f>
        <v>○</v>
      </c>
    </row>
    <row r="55" spans="1:36" ht="14.25">
      <c r="A55" s="16"/>
      <c r="B55" s="47"/>
    </row>
    <row r="56" spans="1:36">
      <c r="A56" s="343" t="s">
        <v>45</v>
      </c>
      <c r="B56" s="343"/>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row>
    <row r="57" spans="1:36">
      <c r="A57" s="118" t="s">
        <v>10</v>
      </c>
      <c r="B57" s="384" t="s">
        <v>1862</v>
      </c>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6"/>
      <c r="AJ57" s="119" t="str">
        <f>AJ17</f>
        <v/>
      </c>
    </row>
    <row r="58" spans="1:36">
      <c r="A58" s="120" t="s">
        <v>122</v>
      </c>
      <c r="B58" s="483" t="s">
        <v>1892</v>
      </c>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5"/>
      <c r="AJ58" s="119"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43" t="s">
        <v>1893</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row>
    <row r="61" spans="1:36">
      <c r="A61" s="466" t="s">
        <v>1867</v>
      </c>
      <c r="B61" s="467"/>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7"/>
      <c r="AG61" s="467"/>
      <c r="AH61" s="467"/>
      <c r="AI61" s="468"/>
      <c r="AJ61" s="179"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43" t="s">
        <v>1852</v>
      </c>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row>
    <row r="64" spans="1:36">
      <c r="A64" s="487" t="s">
        <v>1854</v>
      </c>
      <c r="B64" s="467"/>
      <c r="C64" s="467"/>
      <c r="D64" s="467"/>
      <c r="E64" s="467"/>
      <c r="F64" s="467"/>
      <c r="G64" s="467"/>
      <c r="H64" s="467"/>
      <c r="I64" s="467"/>
      <c r="J64" s="467"/>
      <c r="K64" s="467"/>
      <c r="L64" s="467"/>
      <c r="M64" s="467"/>
      <c r="N64" s="467"/>
      <c r="O64" s="467"/>
      <c r="P64" s="467"/>
      <c r="Q64" s="467"/>
      <c r="R64" s="467"/>
      <c r="S64" s="467"/>
      <c r="T64" s="467"/>
      <c r="U64" s="467"/>
      <c r="V64" s="467"/>
      <c r="W64" s="467"/>
      <c r="X64" s="467"/>
      <c r="Y64" s="467"/>
      <c r="Z64" s="467"/>
      <c r="AA64" s="467"/>
      <c r="AB64" s="467"/>
      <c r="AC64" s="467"/>
      <c r="AD64" s="467"/>
      <c r="AE64" s="467"/>
      <c r="AF64" s="467"/>
      <c r="AG64" s="467"/>
      <c r="AH64" s="467"/>
      <c r="AI64" s="468"/>
      <c r="AJ64" s="119" t="str">
        <f>AI41</f>
        <v>×</v>
      </c>
    </row>
    <row r="65" spans="1:36">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row>
    <row r="66" spans="1:36">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row>
    <row r="67" spans="1:36">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row>
    <row r="68" spans="1:36">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row>
    <row r="69" spans="1:36">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row>
    <row r="70" spans="1:36">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row>
    <row r="71" spans="1:36">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row>
    <row r="72" spans="1:36">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row>
    <row r="73" spans="1:36">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row>
    <row r="74" spans="1:36">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row>
    <row r="75" spans="1:36">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row>
    <row r="76" spans="1:36">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row>
    <row r="77" spans="1:36">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row>
    <row r="78" spans="1:36">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row>
    <row r="79" spans="1:36">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row>
    <row r="80" spans="1:36">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row>
    <row r="81" spans="1:36">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row>
    <row r="82" spans="1:36">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row>
    <row r="83" spans="1:36">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row>
    <row r="84" spans="1:36">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row>
    <row r="85" spans="1:36">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row>
    <row r="86" spans="1:36">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row>
    <row r="87" spans="1:36">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row>
    <row r="88" spans="1:36">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row>
    <row r="89" spans="1:36">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row>
    <row r="90" spans="1:36">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row>
    <row r="91" spans="1:36">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row>
    <row r="92" spans="1:36">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row>
    <row r="93" spans="1:36">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row>
    <row r="94" spans="1:36">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row>
    <row r="95" spans="1:36">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row>
    <row r="96" spans="1:36">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row>
    <row r="97" spans="1:36">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row>
    <row r="98" spans="1:36">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row>
    <row r="99" spans="1:36">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row>
    <row r="100" spans="1:36">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row>
    <row r="101" spans="1:36">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row>
    <row r="102" spans="1:36">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row>
    <row r="103" spans="1:36">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row>
    <row r="104" spans="1:36">
      <c r="A104" s="61"/>
      <c r="B104" s="62"/>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row>
    <row r="105" spans="1:36">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row>
    <row r="106" spans="1:36">
      <c r="B106" s="61"/>
    </row>
  </sheetData>
  <sheetProtection algorithmName="SHA-512" hashValue="NaG7IH6JL2U1iwJu5hqiaGqN3WuaW+yVZs26u+Yhzv2LuebXmrKs6iMpXir4ZmpfxjJBVyMhBiWHXDdtXDXqcg==" saltValue="bvBssPD954YSThyyF/pUWg==" spinCount="100000" sheet="1" formatCells="0" formatColumns="0" formatRows="0" insertColumns="0" insertRows="0" autoFilter="0"/>
  <mergeCells count="111">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Z16:AF16"/>
    <mergeCell ref="AG16:AH16"/>
    <mergeCell ref="Y13:AJ13"/>
    <mergeCell ref="A16:Y16"/>
    <mergeCell ref="AK41:AU41"/>
    <mergeCell ref="A63:AJ63"/>
    <mergeCell ref="A28:C29"/>
    <mergeCell ref="H28:K29"/>
    <mergeCell ref="L28:M29"/>
    <mergeCell ref="N28:Q29"/>
    <mergeCell ref="B25:C25"/>
    <mergeCell ref="D25:M25"/>
    <mergeCell ref="N25:S25"/>
    <mergeCell ref="A61:AI61"/>
    <mergeCell ref="Z46:AH46"/>
    <mergeCell ref="A39:AI39"/>
    <mergeCell ref="D43:AH43"/>
    <mergeCell ref="D45:E45"/>
    <mergeCell ref="G45:H45"/>
    <mergeCell ref="J45:K45"/>
    <mergeCell ref="N45:P45"/>
    <mergeCell ref="N46:P46"/>
    <mergeCell ref="A48:AI48"/>
    <mergeCell ref="B58:AI58"/>
    <mergeCell ref="X46:Y46"/>
    <mergeCell ref="A54:AI54"/>
    <mergeCell ref="A53:AJ53"/>
    <mergeCell ref="AC26:AH26"/>
    <mergeCell ref="A13:F13"/>
    <mergeCell ref="G13:J13"/>
    <mergeCell ref="A18:Y18"/>
    <mergeCell ref="K13:T13"/>
    <mergeCell ref="U13:X13"/>
    <mergeCell ref="D21:T21"/>
    <mergeCell ref="U21:Y21"/>
    <mergeCell ref="B22:C22"/>
    <mergeCell ref="D22:M22"/>
    <mergeCell ref="N22:S22"/>
    <mergeCell ref="B21:C21"/>
    <mergeCell ref="AC1:AE1"/>
    <mergeCell ref="AF1:AJ1"/>
    <mergeCell ref="A3:AJ3"/>
    <mergeCell ref="A6:F6"/>
    <mergeCell ref="G6:AJ6"/>
    <mergeCell ref="A11:F11"/>
    <mergeCell ref="G11:AJ11"/>
    <mergeCell ref="A12:F12"/>
    <mergeCell ref="G12:AJ12"/>
    <mergeCell ref="B23:C23"/>
    <mergeCell ref="E23:M23"/>
    <mergeCell ref="V24:W24"/>
    <mergeCell ref="B24:C24"/>
    <mergeCell ref="E24:M24"/>
    <mergeCell ref="N24:P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Q24:S24"/>
    <mergeCell ref="AB22:AD22"/>
    <mergeCell ref="AB23:AD23"/>
    <mergeCell ref="N23:S23"/>
    <mergeCell ref="V23:W23"/>
    <mergeCell ref="A60:AJ60"/>
    <mergeCell ref="AC27:AE27"/>
    <mergeCell ref="AF27:AH27"/>
    <mergeCell ref="B33:O33"/>
    <mergeCell ref="P33:U33"/>
    <mergeCell ref="X33:X36"/>
    <mergeCell ref="B26:C26"/>
    <mergeCell ref="E26:M26"/>
    <mergeCell ref="N26:S26"/>
    <mergeCell ref="V26:W26"/>
    <mergeCell ref="B27:C27"/>
    <mergeCell ref="E27:M27"/>
    <mergeCell ref="N27:P27"/>
    <mergeCell ref="Q27:S27"/>
    <mergeCell ref="V27:W27"/>
    <mergeCell ref="R28:AH29"/>
    <mergeCell ref="P36:U36"/>
    <mergeCell ref="A56:AJ56"/>
    <mergeCell ref="B57:AI57"/>
  </mergeCells>
  <phoneticPr fontId="5"/>
  <conditionalFormatting sqref="X33:X36">
    <cfRule type="containsText" dxfId="11" priority="7" operator="containsText" text="×">
      <formula>NOT(ISERROR(SEARCH("×",X33)))</formula>
    </cfRule>
  </conditionalFormatting>
  <conditionalFormatting sqref="AA23">
    <cfRule type="containsText" dxfId="10" priority="9" operator="containsText" text="×">
      <formula>NOT(ISERROR(SEARCH("×",AA23)))</formula>
    </cfRule>
  </conditionalFormatting>
  <conditionalFormatting sqref="AA26">
    <cfRule type="containsText" dxfId="9" priority="8" operator="containsText" text="×">
      <formula>NOT(ISERROR(SEARCH("×",AA26)))</formula>
    </cfRule>
  </conditionalFormatting>
  <conditionalFormatting sqref="AB22:AB23">
    <cfRule type="containsText" dxfId="8" priority="10" operator="containsText" text="×">
      <formula>NOT(ISERROR(SEARCH("×",AB22)))</formula>
    </cfRule>
  </conditionalFormatting>
  <conditionalFormatting sqref="AB22:AD23">
    <cfRule type="containsText" dxfId="7" priority="4" operator="containsText" text="未入力">
      <formula>NOT(ISERROR(SEARCH("未入力",AB22)))</formula>
    </cfRule>
  </conditionalFormatting>
  <conditionalFormatting sqref="AH19">
    <cfRule type="containsText" dxfId="6" priority="12" operator="containsText" text="×">
      <formula>NOT(ISERROR(SEARCH("×",AH19)))</formula>
    </cfRule>
  </conditionalFormatting>
  <conditionalFormatting sqref="AI41">
    <cfRule type="containsText" dxfId="5" priority="6" operator="containsText" text="×">
      <formula>NOT(ISERROR(SEARCH("×",AI41)))</formula>
    </cfRule>
  </conditionalFormatting>
  <conditionalFormatting sqref="AJ17">
    <cfRule type="containsText" dxfId="4" priority="13" operator="containsText" text="×">
      <formula>NOT(ISERROR(SEARCH("×",AJ17)))</formula>
    </cfRule>
  </conditionalFormatting>
  <conditionalFormatting sqref="AJ54 AJ57:AJ58 AJ61 AJ64">
    <cfRule type="containsText" dxfId="3" priority="5" operator="containsText" text="×">
      <formula>NOT(ISERROR(SEARCH("×",AJ54)))</formula>
    </cfRule>
  </conditionalFormatting>
  <conditionalFormatting sqref="AC27:AE27">
    <cfRule type="containsText" dxfId="2" priority="3" operator="containsText" text="未入力">
      <formula>NOT(ISERROR(SEARCH("未入力",AC27)))</formula>
    </cfRule>
  </conditionalFormatting>
  <conditionalFormatting sqref="AF27:AH27">
    <cfRule type="containsText" dxfId="1" priority="2" operator="containsText" text="未入力">
      <formula>NOT(ISERROR(SEARCH("未入力",AF27)))</formula>
    </cfRule>
  </conditionalFormatting>
  <conditionalFormatting sqref="AC26:AH26">
    <cfRule type="containsText" dxfId="0" priority="1" operator="containsText" text="未入力">
      <formula>NOT(ISERROR(SEARCH("未入力",AC26)))</formula>
    </cfRule>
  </conditionalFormatting>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ageMargins left="0.70866141732283472" right="0.70866141732283472" top="0.74803149606299213" bottom="0.74803149606299213" header="0.31496062992125984" footer="0.31496062992125984"/>
  <pageSetup paperSize="9" scale="71" orientation="portrait" r:id="rId1"/>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E22D-C5F6-4B4B-BDAF-18B77D355445}">
  <sheetPr codeName="Sheet2"/>
  <dimension ref="A1:A2759"/>
  <sheetViews>
    <sheetView workbookViewId="0">
      <selection activeCell="E104" sqref="E104"/>
    </sheetView>
  </sheetViews>
  <sheetFormatPr defaultRowHeight="13.5"/>
  <cols>
    <col min="1" max="1" width="11.625" bestFit="1" customWidth="1"/>
  </cols>
  <sheetData>
    <row r="1" spans="1:1">
      <c r="A1" s="197">
        <v>2810100012</v>
      </c>
    </row>
    <row r="2" spans="1:1">
      <c r="A2" s="197">
        <v>2810100038</v>
      </c>
    </row>
    <row r="3" spans="1:1">
      <c r="A3" s="197">
        <v>2810100079</v>
      </c>
    </row>
    <row r="4" spans="1:1">
      <c r="A4" s="197">
        <v>2810100111</v>
      </c>
    </row>
    <row r="5" spans="1:1">
      <c r="A5" s="197">
        <v>2810100194</v>
      </c>
    </row>
    <row r="6" spans="1:1">
      <c r="A6" s="197">
        <v>2810100277</v>
      </c>
    </row>
    <row r="7" spans="1:1">
      <c r="A7" s="197">
        <v>2810100335</v>
      </c>
    </row>
    <row r="8" spans="1:1">
      <c r="A8" s="197">
        <v>2810100343</v>
      </c>
    </row>
    <row r="9" spans="1:1">
      <c r="A9" s="197">
        <v>2810100350</v>
      </c>
    </row>
    <row r="10" spans="1:1">
      <c r="A10" s="197">
        <v>2810100400</v>
      </c>
    </row>
    <row r="11" spans="1:1">
      <c r="A11" s="197">
        <v>2810100418</v>
      </c>
    </row>
    <row r="12" spans="1:1">
      <c r="A12" s="197">
        <v>2810100434</v>
      </c>
    </row>
    <row r="13" spans="1:1">
      <c r="A13" s="197">
        <v>2810100442</v>
      </c>
    </row>
    <row r="14" spans="1:1">
      <c r="A14" s="197">
        <v>2810100483</v>
      </c>
    </row>
    <row r="15" spans="1:1">
      <c r="A15" s="197">
        <v>2810100509</v>
      </c>
    </row>
    <row r="16" spans="1:1">
      <c r="A16" s="197">
        <v>2810100525</v>
      </c>
    </row>
    <row r="17" spans="1:1">
      <c r="A17" s="197">
        <v>2810100533</v>
      </c>
    </row>
    <row r="18" spans="1:1">
      <c r="A18" s="197">
        <v>2810100541</v>
      </c>
    </row>
    <row r="19" spans="1:1">
      <c r="A19" s="197">
        <v>2810100590</v>
      </c>
    </row>
    <row r="20" spans="1:1">
      <c r="A20" s="197">
        <v>2810100616</v>
      </c>
    </row>
    <row r="21" spans="1:1">
      <c r="A21" s="197">
        <v>2810100640</v>
      </c>
    </row>
    <row r="22" spans="1:1">
      <c r="A22" s="197">
        <v>2810100681</v>
      </c>
    </row>
    <row r="23" spans="1:1">
      <c r="A23" s="197">
        <v>2810100699</v>
      </c>
    </row>
    <row r="24" spans="1:1">
      <c r="A24" s="197">
        <v>2810100715</v>
      </c>
    </row>
    <row r="25" spans="1:1">
      <c r="A25" s="197">
        <v>2810100723</v>
      </c>
    </row>
    <row r="26" spans="1:1">
      <c r="A26" s="197">
        <v>2810100731</v>
      </c>
    </row>
    <row r="27" spans="1:1">
      <c r="A27" s="197">
        <v>2810100749</v>
      </c>
    </row>
    <row r="28" spans="1:1">
      <c r="A28" s="197">
        <v>2810100764</v>
      </c>
    </row>
    <row r="29" spans="1:1">
      <c r="A29" s="197">
        <v>2810100780</v>
      </c>
    </row>
    <row r="30" spans="1:1">
      <c r="A30" s="197">
        <v>2810100830</v>
      </c>
    </row>
    <row r="31" spans="1:1">
      <c r="A31" s="197">
        <v>2810100855</v>
      </c>
    </row>
    <row r="32" spans="1:1">
      <c r="A32" s="197">
        <v>2810100962</v>
      </c>
    </row>
    <row r="33" spans="1:1">
      <c r="A33" s="197">
        <v>2810100970</v>
      </c>
    </row>
    <row r="34" spans="1:1">
      <c r="A34" s="197">
        <v>2810101002</v>
      </c>
    </row>
    <row r="35" spans="1:1">
      <c r="A35" s="197">
        <v>2810101010</v>
      </c>
    </row>
    <row r="36" spans="1:1">
      <c r="A36" s="197">
        <v>2810101028</v>
      </c>
    </row>
    <row r="37" spans="1:1">
      <c r="A37" s="197">
        <v>2810101044</v>
      </c>
    </row>
    <row r="38" spans="1:1">
      <c r="A38" s="197">
        <v>2810101077</v>
      </c>
    </row>
    <row r="39" spans="1:1">
      <c r="A39" s="197">
        <v>2810101093</v>
      </c>
    </row>
    <row r="40" spans="1:1">
      <c r="A40" s="197">
        <v>2810101135</v>
      </c>
    </row>
    <row r="41" spans="1:1">
      <c r="A41" s="197">
        <v>2810101150</v>
      </c>
    </row>
    <row r="42" spans="1:1">
      <c r="A42" s="197">
        <v>2810101176</v>
      </c>
    </row>
    <row r="43" spans="1:1">
      <c r="A43" s="197">
        <v>2810101184</v>
      </c>
    </row>
    <row r="44" spans="1:1">
      <c r="A44" s="197">
        <v>2810101259</v>
      </c>
    </row>
    <row r="45" spans="1:1">
      <c r="A45" s="197">
        <v>2810101325</v>
      </c>
    </row>
    <row r="46" spans="1:1">
      <c r="A46" s="197">
        <v>2810101333</v>
      </c>
    </row>
    <row r="47" spans="1:1">
      <c r="A47" s="197">
        <v>2810101390</v>
      </c>
    </row>
    <row r="48" spans="1:1">
      <c r="A48" s="197">
        <v>2810101408</v>
      </c>
    </row>
    <row r="49" spans="1:1">
      <c r="A49" s="197">
        <v>2810101432</v>
      </c>
    </row>
    <row r="50" spans="1:1">
      <c r="A50" s="197">
        <v>2810101440</v>
      </c>
    </row>
    <row r="51" spans="1:1">
      <c r="A51" s="197">
        <v>2810101465</v>
      </c>
    </row>
    <row r="52" spans="1:1">
      <c r="A52" s="197">
        <v>2810101499</v>
      </c>
    </row>
    <row r="53" spans="1:1">
      <c r="A53" s="197">
        <v>2810101507</v>
      </c>
    </row>
    <row r="54" spans="1:1">
      <c r="A54" s="197">
        <v>2810101523</v>
      </c>
    </row>
    <row r="55" spans="1:1">
      <c r="A55" s="197">
        <v>2810200028</v>
      </c>
    </row>
    <row r="56" spans="1:1">
      <c r="A56" s="197">
        <v>2810200036</v>
      </c>
    </row>
    <row r="57" spans="1:1">
      <c r="A57" s="197">
        <v>2810200150</v>
      </c>
    </row>
    <row r="58" spans="1:1">
      <c r="A58" s="197">
        <v>2810200168</v>
      </c>
    </row>
    <row r="59" spans="1:1">
      <c r="A59" s="197">
        <v>2810200218</v>
      </c>
    </row>
    <row r="60" spans="1:1">
      <c r="A60" s="197">
        <v>2810200234</v>
      </c>
    </row>
    <row r="61" spans="1:1">
      <c r="A61" s="197">
        <v>2810200242</v>
      </c>
    </row>
    <row r="62" spans="1:1">
      <c r="A62" s="197">
        <v>2810200259</v>
      </c>
    </row>
    <row r="63" spans="1:1">
      <c r="A63" s="197">
        <v>2810200283</v>
      </c>
    </row>
    <row r="64" spans="1:1">
      <c r="A64" s="197">
        <v>2810200291</v>
      </c>
    </row>
    <row r="65" spans="1:1">
      <c r="A65" s="197">
        <v>2810200309</v>
      </c>
    </row>
    <row r="66" spans="1:1">
      <c r="A66" s="197">
        <v>2810200317</v>
      </c>
    </row>
    <row r="67" spans="1:1">
      <c r="A67" s="197">
        <v>2810200358</v>
      </c>
    </row>
    <row r="68" spans="1:1">
      <c r="A68" s="197">
        <v>2810200374</v>
      </c>
    </row>
    <row r="69" spans="1:1">
      <c r="A69" s="197">
        <v>2810200408</v>
      </c>
    </row>
    <row r="70" spans="1:1">
      <c r="A70" s="197">
        <v>2810200473</v>
      </c>
    </row>
    <row r="71" spans="1:1">
      <c r="A71" s="197">
        <v>2810200556</v>
      </c>
    </row>
    <row r="72" spans="1:1">
      <c r="A72" s="197">
        <v>2810200598</v>
      </c>
    </row>
    <row r="73" spans="1:1">
      <c r="A73" s="197">
        <v>2810200705</v>
      </c>
    </row>
    <row r="74" spans="1:1">
      <c r="A74" s="197">
        <v>2810200770</v>
      </c>
    </row>
    <row r="75" spans="1:1">
      <c r="A75" s="197">
        <v>2810200812</v>
      </c>
    </row>
    <row r="76" spans="1:1">
      <c r="A76" s="197">
        <v>2810200820</v>
      </c>
    </row>
    <row r="77" spans="1:1">
      <c r="A77" s="197">
        <v>2810200879</v>
      </c>
    </row>
    <row r="78" spans="1:1">
      <c r="A78" s="197">
        <v>2810200911</v>
      </c>
    </row>
    <row r="79" spans="1:1">
      <c r="A79" s="197">
        <v>2810200937</v>
      </c>
    </row>
    <row r="80" spans="1:1">
      <c r="A80" s="197">
        <v>2810200952</v>
      </c>
    </row>
    <row r="81" spans="1:1">
      <c r="A81" s="197">
        <v>2810200978</v>
      </c>
    </row>
    <row r="82" spans="1:1">
      <c r="A82" s="197">
        <v>2810200986</v>
      </c>
    </row>
    <row r="83" spans="1:1">
      <c r="A83" s="197">
        <v>2810201026</v>
      </c>
    </row>
    <row r="84" spans="1:1">
      <c r="A84" s="197">
        <v>2810201042</v>
      </c>
    </row>
    <row r="85" spans="1:1">
      <c r="A85" s="197">
        <v>2810201091</v>
      </c>
    </row>
    <row r="86" spans="1:1">
      <c r="A86" s="197">
        <v>2810201117</v>
      </c>
    </row>
    <row r="87" spans="1:1">
      <c r="A87" s="197">
        <v>2810201133</v>
      </c>
    </row>
    <row r="88" spans="1:1">
      <c r="A88" s="197">
        <v>2810500013</v>
      </c>
    </row>
    <row r="89" spans="1:1">
      <c r="A89" s="197">
        <v>2810500021</v>
      </c>
    </row>
    <row r="90" spans="1:1">
      <c r="A90" s="197">
        <v>2810500054</v>
      </c>
    </row>
    <row r="91" spans="1:1">
      <c r="A91" s="197">
        <v>2810500088</v>
      </c>
    </row>
    <row r="92" spans="1:1">
      <c r="A92" s="197">
        <v>2810500096</v>
      </c>
    </row>
    <row r="93" spans="1:1">
      <c r="A93" s="197">
        <v>2810500112</v>
      </c>
    </row>
    <row r="94" spans="1:1">
      <c r="A94" s="197">
        <v>2810500146</v>
      </c>
    </row>
    <row r="95" spans="1:1">
      <c r="A95" s="197">
        <v>2810500179</v>
      </c>
    </row>
    <row r="96" spans="1:1">
      <c r="A96" s="197">
        <v>2810500195</v>
      </c>
    </row>
    <row r="97" spans="1:1">
      <c r="A97" s="197">
        <v>2810500229</v>
      </c>
    </row>
    <row r="98" spans="1:1">
      <c r="A98" s="197">
        <v>2810500286</v>
      </c>
    </row>
    <row r="99" spans="1:1">
      <c r="A99" s="197">
        <v>2810500302</v>
      </c>
    </row>
    <row r="100" spans="1:1">
      <c r="A100" s="197">
        <v>2810500328</v>
      </c>
    </row>
    <row r="101" spans="1:1">
      <c r="A101" s="197">
        <v>2810500336</v>
      </c>
    </row>
    <row r="102" spans="1:1">
      <c r="A102" s="197">
        <v>2810500344</v>
      </c>
    </row>
    <row r="103" spans="1:1">
      <c r="A103" s="197">
        <v>2810500401</v>
      </c>
    </row>
    <row r="104" spans="1:1">
      <c r="A104" s="197">
        <v>2810500427</v>
      </c>
    </row>
    <row r="105" spans="1:1">
      <c r="A105" s="197">
        <v>2810500435</v>
      </c>
    </row>
    <row r="106" spans="1:1">
      <c r="A106" s="197">
        <v>2810500443</v>
      </c>
    </row>
    <row r="107" spans="1:1">
      <c r="A107" s="197">
        <v>2810500450</v>
      </c>
    </row>
    <row r="108" spans="1:1">
      <c r="A108" s="197">
        <v>2810500468</v>
      </c>
    </row>
    <row r="109" spans="1:1">
      <c r="A109" s="197">
        <v>2810500534</v>
      </c>
    </row>
    <row r="110" spans="1:1">
      <c r="A110" s="197">
        <v>2810500559</v>
      </c>
    </row>
    <row r="111" spans="1:1">
      <c r="A111" s="197">
        <v>2810500583</v>
      </c>
    </row>
    <row r="112" spans="1:1">
      <c r="A112" s="197">
        <v>2810500633</v>
      </c>
    </row>
    <row r="113" spans="1:1">
      <c r="A113" s="197">
        <v>2810500658</v>
      </c>
    </row>
    <row r="114" spans="1:1">
      <c r="A114" s="197">
        <v>2810500674</v>
      </c>
    </row>
    <row r="115" spans="1:1">
      <c r="A115" s="197">
        <v>2810500690</v>
      </c>
    </row>
    <row r="116" spans="1:1">
      <c r="A116" s="197">
        <v>2810500732</v>
      </c>
    </row>
    <row r="117" spans="1:1">
      <c r="A117" s="197">
        <v>2810500757</v>
      </c>
    </row>
    <row r="118" spans="1:1">
      <c r="A118" s="197">
        <v>2810500807</v>
      </c>
    </row>
    <row r="119" spans="1:1">
      <c r="A119" s="197">
        <v>2810500831</v>
      </c>
    </row>
    <row r="120" spans="1:1">
      <c r="A120" s="197">
        <v>2810500872</v>
      </c>
    </row>
    <row r="121" spans="1:1">
      <c r="A121" s="197">
        <v>2810500948</v>
      </c>
    </row>
    <row r="122" spans="1:1">
      <c r="A122" s="197">
        <v>2810500963</v>
      </c>
    </row>
    <row r="123" spans="1:1">
      <c r="A123" s="197">
        <v>2810500989</v>
      </c>
    </row>
    <row r="124" spans="1:1">
      <c r="A124" s="197">
        <v>2810500997</v>
      </c>
    </row>
    <row r="125" spans="1:1">
      <c r="A125" s="197">
        <v>2810501029</v>
      </c>
    </row>
    <row r="126" spans="1:1">
      <c r="A126" s="197">
        <v>2810501078</v>
      </c>
    </row>
    <row r="127" spans="1:1">
      <c r="A127" s="197">
        <v>2810501144</v>
      </c>
    </row>
    <row r="128" spans="1:1">
      <c r="A128" s="197">
        <v>2810501219</v>
      </c>
    </row>
    <row r="129" spans="1:1">
      <c r="A129" s="197">
        <v>2810501250</v>
      </c>
    </row>
    <row r="130" spans="1:1">
      <c r="A130" s="197">
        <v>2810501284</v>
      </c>
    </row>
    <row r="131" spans="1:1">
      <c r="A131" s="197">
        <v>2810501300</v>
      </c>
    </row>
    <row r="132" spans="1:1">
      <c r="A132" s="197">
        <v>2810501334</v>
      </c>
    </row>
    <row r="133" spans="1:1">
      <c r="A133" s="197">
        <v>2810501433</v>
      </c>
    </row>
    <row r="134" spans="1:1">
      <c r="A134" s="197">
        <v>2810501441</v>
      </c>
    </row>
    <row r="135" spans="1:1">
      <c r="A135" s="197">
        <v>2810501458</v>
      </c>
    </row>
    <row r="136" spans="1:1">
      <c r="A136" s="197">
        <v>2810501508</v>
      </c>
    </row>
    <row r="137" spans="1:1">
      <c r="A137" s="197">
        <v>2810501532</v>
      </c>
    </row>
    <row r="138" spans="1:1">
      <c r="A138" s="197">
        <v>2810501540</v>
      </c>
    </row>
    <row r="139" spans="1:1">
      <c r="A139" s="197">
        <v>2810501557</v>
      </c>
    </row>
    <row r="140" spans="1:1">
      <c r="A140" s="197">
        <v>2810501565</v>
      </c>
    </row>
    <row r="141" spans="1:1">
      <c r="A141" s="197">
        <v>2810501607</v>
      </c>
    </row>
    <row r="142" spans="1:1">
      <c r="A142" s="197">
        <v>2810501631</v>
      </c>
    </row>
    <row r="143" spans="1:1">
      <c r="A143" s="197">
        <v>2810501664</v>
      </c>
    </row>
    <row r="144" spans="1:1">
      <c r="A144" s="197">
        <v>2810501722</v>
      </c>
    </row>
    <row r="145" spans="1:1">
      <c r="A145" s="197">
        <v>2810501730</v>
      </c>
    </row>
    <row r="146" spans="1:1">
      <c r="A146" s="197">
        <v>2810501748</v>
      </c>
    </row>
    <row r="147" spans="1:1">
      <c r="A147" s="197">
        <v>2810501763</v>
      </c>
    </row>
    <row r="148" spans="1:1">
      <c r="A148" s="197">
        <v>2810501771</v>
      </c>
    </row>
    <row r="149" spans="1:1">
      <c r="A149" s="197">
        <v>2810501813</v>
      </c>
    </row>
    <row r="150" spans="1:1">
      <c r="A150" s="197">
        <v>2810501888</v>
      </c>
    </row>
    <row r="151" spans="1:1">
      <c r="A151" s="197">
        <v>2810501904</v>
      </c>
    </row>
    <row r="152" spans="1:1">
      <c r="A152" s="197">
        <v>2810501912</v>
      </c>
    </row>
    <row r="153" spans="1:1">
      <c r="A153" s="197">
        <v>2810501938</v>
      </c>
    </row>
    <row r="154" spans="1:1">
      <c r="A154" s="197">
        <v>2810501953</v>
      </c>
    </row>
    <row r="155" spans="1:1">
      <c r="A155" s="197">
        <v>2810501979</v>
      </c>
    </row>
    <row r="156" spans="1:1">
      <c r="A156" s="197">
        <v>2810501987</v>
      </c>
    </row>
    <row r="157" spans="1:1">
      <c r="A157" s="197">
        <v>2810502027</v>
      </c>
    </row>
    <row r="158" spans="1:1">
      <c r="A158" s="197">
        <v>2810600011</v>
      </c>
    </row>
    <row r="159" spans="1:1">
      <c r="A159" s="197">
        <v>2810600078</v>
      </c>
    </row>
    <row r="160" spans="1:1">
      <c r="A160" s="197">
        <v>2810600177</v>
      </c>
    </row>
    <row r="161" spans="1:1">
      <c r="A161" s="197">
        <v>2810600185</v>
      </c>
    </row>
    <row r="162" spans="1:1">
      <c r="A162" s="197">
        <v>2810600227</v>
      </c>
    </row>
    <row r="163" spans="1:1">
      <c r="A163" s="197">
        <v>2810600292</v>
      </c>
    </row>
    <row r="164" spans="1:1">
      <c r="A164" s="197">
        <v>2810600342</v>
      </c>
    </row>
    <row r="165" spans="1:1">
      <c r="A165" s="197">
        <v>2810600375</v>
      </c>
    </row>
    <row r="166" spans="1:1">
      <c r="A166" s="197">
        <v>2810600409</v>
      </c>
    </row>
    <row r="167" spans="1:1">
      <c r="A167" s="197">
        <v>2810600417</v>
      </c>
    </row>
    <row r="168" spans="1:1">
      <c r="A168" s="197">
        <v>2810600433</v>
      </c>
    </row>
    <row r="169" spans="1:1">
      <c r="A169" s="197">
        <v>2810600482</v>
      </c>
    </row>
    <row r="170" spans="1:1">
      <c r="A170" s="197">
        <v>2810600508</v>
      </c>
    </row>
    <row r="171" spans="1:1">
      <c r="A171" s="197">
        <v>2810600516</v>
      </c>
    </row>
    <row r="172" spans="1:1">
      <c r="A172" s="197">
        <v>2810600540</v>
      </c>
    </row>
    <row r="173" spans="1:1">
      <c r="A173" s="197">
        <v>2810600565</v>
      </c>
    </row>
    <row r="174" spans="1:1">
      <c r="A174" s="197">
        <v>2810600573</v>
      </c>
    </row>
    <row r="175" spans="1:1">
      <c r="A175" s="197">
        <v>2810600623</v>
      </c>
    </row>
    <row r="176" spans="1:1">
      <c r="A176" s="197">
        <v>2810600631</v>
      </c>
    </row>
    <row r="177" spans="1:1">
      <c r="A177" s="197">
        <v>2810600656</v>
      </c>
    </row>
    <row r="178" spans="1:1">
      <c r="A178" s="197">
        <v>2810600664</v>
      </c>
    </row>
    <row r="179" spans="1:1">
      <c r="A179" s="197">
        <v>2810600698</v>
      </c>
    </row>
    <row r="180" spans="1:1">
      <c r="A180" s="197">
        <v>2810600722</v>
      </c>
    </row>
    <row r="181" spans="1:1">
      <c r="A181" s="197">
        <v>2810600805</v>
      </c>
    </row>
    <row r="182" spans="1:1">
      <c r="A182" s="197">
        <v>2810600821</v>
      </c>
    </row>
    <row r="183" spans="1:1">
      <c r="A183" s="197">
        <v>2810600839</v>
      </c>
    </row>
    <row r="184" spans="1:1">
      <c r="A184" s="197">
        <v>2810600854</v>
      </c>
    </row>
    <row r="185" spans="1:1">
      <c r="A185" s="197">
        <v>2810600961</v>
      </c>
    </row>
    <row r="186" spans="1:1">
      <c r="A186" s="197">
        <v>2810601027</v>
      </c>
    </row>
    <row r="187" spans="1:1">
      <c r="A187" s="197">
        <v>2810601050</v>
      </c>
    </row>
    <row r="188" spans="1:1">
      <c r="A188" s="197">
        <v>2810601159</v>
      </c>
    </row>
    <row r="189" spans="1:1">
      <c r="A189" s="197">
        <v>2810601167</v>
      </c>
    </row>
    <row r="190" spans="1:1">
      <c r="A190" s="197">
        <v>2810601209</v>
      </c>
    </row>
    <row r="191" spans="1:1">
      <c r="A191" s="197">
        <v>2810601217</v>
      </c>
    </row>
    <row r="192" spans="1:1">
      <c r="A192" s="197">
        <v>2810601233</v>
      </c>
    </row>
    <row r="193" spans="1:1">
      <c r="A193" s="197">
        <v>2810601290</v>
      </c>
    </row>
    <row r="194" spans="1:1">
      <c r="A194" s="197">
        <v>2810601324</v>
      </c>
    </row>
    <row r="195" spans="1:1">
      <c r="A195" s="197">
        <v>2810601340</v>
      </c>
    </row>
    <row r="196" spans="1:1">
      <c r="A196" s="197">
        <v>2810601357</v>
      </c>
    </row>
    <row r="197" spans="1:1">
      <c r="A197" s="197">
        <v>2810601431</v>
      </c>
    </row>
    <row r="198" spans="1:1">
      <c r="A198" s="197">
        <v>2810601449</v>
      </c>
    </row>
    <row r="199" spans="1:1">
      <c r="A199" s="197">
        <v>2810601456</v>
      </c>
    </row>
    <row r="200" spans="1:1">
      <c r="A200" s="197">
        <v>2810601472</v>
      </c>
    </row>
    <row r="201" spans="1:1">
      <c r="A201" s="197">
        <v>2810601506</v>
      </c>
    </row>
    <row r="202" spans="1:1">
      <c r="A202" s="197">
        <v>2810601514</v>
      </c>
    </row>
    <row r="203" spans="1:1">
      <c r="A203" s="197">
        <v>2810601563</v>
      </c>
    </row>
    <row r="204" spans="1:1">
      <c r="A204" s="197">
        <v>2810601597</v>
      </c>
    </row>
    <row r="205" spans="1:1">
      <c r="A205" s="197">
        <v>2810601605</v>
      </c>
    </row>
    <row r="206" spans="1:1">
      <c r="A206" s="197">
        <v>2810601654</v>
      </c>
    </row>
    <row r="207" spans="1:1">
      <c r="A207" s="197">
        <v>2810601662</v>
      </c>
    </row>
    <row r="208" spans="1:1">
      <c r="A208" s="197">
        <v>2810601688</v>
      </c>
    </row>
    <row r="209" spans="1:1">
      <c r="A209" s="197">
        <v>2810601712</v>
      </c>
    </row>
    <row r="210" spans="1:1">
      <c r="A210" s="197">
        <v>2810601720</v>
      </c>
    </row>
    <row r="211" spans="1:1">
      <c r="A211" s="197">
        <v>2810601753</v>
      </c>
    </row>
    <row r="212" spans="1:1">
      <c r="A212" s="197">
        <v>2810601845</v>
      </c>
    </row>
    <row r="213" spans="1:1">
      <c r="A213" s="197">
        <v>2810601902</v>
      </c>
    </row>
    <row r="214" spans="1:1">
      <c r="A214" s="197">
        <v>2810601910</v>
      </c>
    </row>
    <row r="215" spans="1:1">
      <c r="A215" s="197">
        <v>2810601928</v>
      </c>
    </row>
    <row r="216" spans="1:1">
      <c r="A216" s="197">
        <v>2810601944</v>
      </c>
    </row>
    <row r="217" spans="1:1">
      <c r="A217" s="197">
        <v>2810601951</v>
      </c>
    </row>
    <row r="218" spans="1:1">
      <c r="A218" s="197">
        <v>2810601969</v>
      </c>
    </row>
    <row r="219" spans="1:1">
      <c r="A219" s="197">
        <v>2810601977</v>
      </c>
    </row>
    <row r="220" spans="1:1">
      <c r="A220" s="197">
        <v>2810602009</v>
      </c>
    </row>
    <row r="221" spans="1:1">
      <c r="A221" s="197">
        <v>2810602025</v>
      </c>
    </row>
    <row r="222" spans="1:1">
      <c r="A222" s="197">
        <v>2810602066</v>
      </c>
    </row>
    <row r="223" spans="1:1">
      <c r="A223" s="197">
        <v>2810602074</v>
      </c>
    </row>
    <row r="224" spans="1:1">
      <c r="A224" s="197">
        <v>2810602108</v>
      </c>
    </row>
    <row r="225" spans="1:1">
      <c r="A225" s="197">
        <v>2810602124</v>
      </c>
    </row>
    <row r="226" spans="1:1">
      <c r="A226" s="197">
        <v>2810602140</v>
      </c>
    </row>
    <row r="227" spans="1:1">
      <c r="A227" s="197">
        <v>2810602173</v>
      </c>
    </row>
    <row r="228" spans="1:1">
      <c r="A228" s="197">
        <v>2810602223</v>
      </c>
    </row>
    <row r="229" spans="1:1">
      <c r="A229" s="197">
        <v>2810602256</v>
      </c>
    </row>
    <row r="230" spans="1:1">
      <c r="A230" s="197">
        <v>2810700043</v>
      </c>
    </row>
    <row r="231" spans="1:1">
      <c r="A231" s="197">
        <v>2810700084</v>
      </c>
    </row>
    <row r="232" spans="1:1">
      <c r="A232" s="197">
        <v>2810700175</v>
      </c>
    </row>
    <row r="233" spans="1:1">
      <c r="A233" s="197">
        <v>2810700217</v>
      </c>
    </row>
    <row r="234" spans="1:1">
      <c r="A234" s="197">
        <v>2810700241</v>
      </c>
    </row>
    <row r="235" spans="1:1">
      <c r="A235" s="197">
        <v>2810700258</v>
      </c>
    </row>
    <row r="236" spans="1:1">
      <c r="A236" s="197">
        <v>2810700266</v>
      </c>
    </row>
    <row r="237" spans="1:1">
      <c r="A237" s="197">
        <v>2810700274</v>
      </c>
    </row>
    <row r="238" spans="1:1">
      <c r="A238" s="197">
        <v>2810700357</v>
      </c>
    </row>
    <row r="239" spans="1:1">
      <c r="A239" s="197">
        <v>2810700365</v>
      </c>
    </row>
    <row r="240" spans="1:1">
      <c r="A240" s="197">
        <v>2810700373</v>
      </c>
    </row>
    <row r="241" spans="1:1">
      <c r="A241" s="197">
        <v>2810700381</v>
      </c>
    </row>
    <row r="242" spans="1:1">
      <c r="A242" s="197">
        <v>2810700449</v>
      </c>
    </row>
    <row r="243" spans="1:1">
      <c r="A243" s="197">
        <v>2810700456</v>
      </c>
    </row>
    <row r="244" spans="1:1">
      <c r="A244" s="197">
        <v>2810700464</v>
      </c>
    </row>
    <row r="245" spans="1:1">
      <c r="A245" s="197">
        <v>2810700480</v>
      </c>
    </row>
    <row r="246" spans="1:1">
      <c r="A246" s="197">
        <v>2810700514</v>
      </c>
    </row>
    <row r="247" spans="1:1">
      <c r="A247" s="197">
        <v>2810700530</v>
      </c>
    </row>
    <row r="248" spans="1:1">
      <c r="A248" s="197">
        <v>2810700548</v>
      </c>
    </row>
    <row r="249" spans="1:1">
      <c r="A249" s="197">
        <v>2810700555</v>
      </c>
    </row>
    <row r="250" spans="1:1">
      <c r="A250" s="197">
        <v>2810700571</v>
      </c>
    </row>
    <row r="251" spans="1:1">
      <c r="A251" s="197">
        <v>2810700597</v>
      </c>
    </row>
    <row r="252" spans="1:1">
      <c r="A252" s="197">
        <v>2810700647</v>
      </c>
    </row>
    <row r="253" spans="1:1">
      <c r="A253" s="197">
        <v>2810700712</v>
      </c>
    </row>
    <row r="254" spans="1:1">
      <c r="A254" s="197">
        <v>2810700720</v>
      </c>
    </row>
    <row r="255" spans="1:1">
      <c r="A255" s="197">
        <v>2810700746</v>
      </c>
    </row>
    <row r="256" spans="1:1">
      <c r="A256" s="197">
        <v>2810700753</v>
      </c>
    </row>
    <row r="257" spans="1:1">
      <c r="A257" s="197">
        <v>2810700761</v>
      </c>
    </row>
    <row r="258" spans="1:1">
      <c r="A258" s="197">
        <v>2810700779</v>
      </c>
    </row>
    <row r="259" spans="1:1">
      <c r="A259" s="197">
        <v>2810700837</v>
      </c>
    </row>
    <row r="260" spans="1:1">
      <c r="A260" s="197">
        <v>2810700878</v>
      </c>
    </row>
    <row r="261" spans="1:1">
      <c r="A261" s="197">
        <v>2810700951</v>
      </c>
    </row>
    <row r="262" spans="1:1">
      <c r="A262" s="197">
        <v>2810700985</v>
      </c>
    </row>
    <row r="263" spans="1:1">
      <c r="A263" s="197">
        <v>2810700993</v>
      </c>
    </row>
    <row r="264" spans="1:1">
      <c r="A264" s="197">
        <v>2810701017</v>
      </c>
    </row>
    <row r="265" spans="1:1">
      <c r="A265" s="197">
        <v>2810701033</v>
      </c>
    </row>
    <row r="266" spans="1:1">
      <c r="A266" s="197">
        <v>2810701041</v>
      </c>
    </row>
    <row r="267" spans="1:1">
      <c r="A267" s="197">
        <v>2810701066</v>
      </c>
    </row>
    <row r="268" spans="1:1">
      <c r="A268" s="197">
        <v>2810701090</v>
      </c>
    </row>
    <row r="269" spans="1:1">
      <c r="A269" s="197">
        <v>2810701116</v>
      </c>
    </row>
    <row r="270" spans="1:1">
      <c r="A270" s="197">
        <v>2810701124</v>
      </c>
    </row>
    <row r="271" spans="1:1">
      <c r="A271" s="197">
        <v>2810701132</v>
      </c>
    </row>
    <row r="272" spans="1:1">
      <c r="A272" s="197">
        <v>2810701140</v>
      </c>
    </row>
    <row r="273" spans="1:1">
      <c r="A273" s="197">
        <v>2810701157</v>
      </c>
    </row>
    <row r="274" spans="1:1">
      <c r="A274" s="197">
        <v>2810701165</v>
      </c>
    </row>
    <row r="275" spans="1:1">
      <c r="A275" s="197">
        <v>2810701199</v>
      </c>
    </row>
    <row r="276" spans="1:1">
      <c r="A276" s="197">
        <v>2810701207</v>
      </c>
    </row>
    <row r="277" spans="1:1">
      <c r="A277" s="197">
        <v>2810701215</v>
      </c>
    </row>
    <row r="278" spans="1:1">
      <c r="A278" s="197">
        <v>2810701231</v>
      </c>
    </row>
    <row r="279" spans="1:1">
      <c r="A279" s="197">
        <v>2810701256</v>
      </c>
    </row>
    <row r="280" spans="1:1">
      <c r="A280" s="197">
        <v>2810701272</v>
      </c>
    </row>
    <row r="281" spans="1:1">
      <c r="A281" s="197">
        <v>2810701280</v>
      </c>
    </row>
    <row r="282" spans="1:1">
      <c r="A282" s="197">
        <v>2810701322</v>
      </c>
    </row>
    <row r="283" spans="1:1">
      <c r="A283" s="197">
        <v>2810701330</v>
      </c>
    </row>
    <row r="284" spans="1:1">
      <c r="A284" s="197">
        <v>2810701348</v>
      </c>
    </row>
    <row r="285" spans="1:1">
      <c r="A285" s="197">
        <v>2810701355</v>
      </c>
    </row>
    <row r="286" spans="1:1">
      <c r="A286" s="197">
        <v>2810701363</v>
      </c>
    </row>
    <row r="287" spans="1:1">
      <c r="A287" s="197">
        <v>2810701389</v>
      </c>
    </row>
    <row r="288" spans="1:1">
      <c r="A288" s="197">
        <v>2810701405</v>
      </c>
    </row>
    <row r="289" spans="1:1">
      <c r="A289" s="197">
        <v>2810701413</v>
      </c>
    </row>
    <row r="290" spans="1:1">
      <c r="A290" s="197">
        <v>2810701421</v>
      </c>
    </row>
    <row r="291" spans="1:1">
      <c r="A291" s="197">
        <v>2810701439</v>
      </c>
    </row>
    <row r="292" spans="1:1">
      <c r="A292" s="197">
        <v>2810701470</v>
      </c>
    </row>
    <row r="293" spans="1:1">
      <c r="A293" s="197">
        <v>2810701538</v>
      </c>
    </row>
    <row r="294" spans="1:1">
      <c r="A294" s="197">
        <v>2810701546</v>
      </c>
    </row>
    <row r="295" spans="1:1">
      <c r="A295" s="197">
        <v>2810701553</v>
      </c>
    </row>
    <row r="296" spans="1:1">
      <c r="A296" s="197">
        <v>2810800025</v>
      </c>
    </row>
    <row r="297" spans="1:1">
      <c r="A297" s="197">
        <v>2810800033</v>
      </c>
    </row>
    <row r="298" spans="1:1">
      <c r="A298" s="197">
        <v>2810800058</v>
      </c>
    </row>
    <row r="299" spans="1:1">
      <c r="A299" s="197">
        <v>2810800116</v>
      </c>
    </row>
    <row r="300" spans="1:1">
      <c r="A300" s="197">
        <v>2810800165</v>
      </c>
    </row>
    <row r="301" spans="1:1">
      <c r="A301" s="197">
        <v>2810800256</v>
      </c>
    </row>
    <row r="302" spans="1:1">
      <c r="A302" s="197">
        <v>2810800280</v>
      </c>
    </row>
    <row r="303" spans="1:1">
      <c r="A303" s="197">
        <v>2810800298</v>
      </c>
    </row>
    <row r="304" spans="1:1">
      <c r="A304" s="197">
        <v>2810800306</v>
      </c>
    </row>
    <row r="305" spans="1:1">
      <c r="A305" s="197">
        <v>2810800363</v>
      </c>
    </row>
    <row r="306" spans="1:1">
      <c r="A306" s="197">
        <v>2810800421</v>
      </c>
    </row>
    <row r="307" spans="1:1">
      <c r="A307" s="197">
        <v>2810800488</v>
      </c>
    </row>
    <row r="308" spans="1:1">
      <c r="A308" s="197">
        <v>2810800496</v>
      </c>
    </row>
    <row r="309" spans="1:1">
      <c r="A309" s="197">
        <v>2810800504</v>
      </c>
    </row>
    <row r="310" spans="1:1">
      <c r="A310" s="197">
        <v>2810800538</v>
      </c>
    </row>
    <row r="311" spans="1:1">
      <c r="A311" s="197">
        <v>2810800579</v>
      </c>
    </row>
    <row r="312" spans="1:1">
      <c r="A312" s="197">
        <v>2810800587</v>
      </c>
    </row>
    <row r="313" spans="1:1">
      <c r="A313" s="197">
        <v>2810800603</v>
      </c>
    </row>
    <row r="314" spans="1:1">
      <c r="A314" s="197">
        <v>2810800629</v>
      </c>
    </row>
    <row r="315" spans="1:1">
      <c r="A315" s="197">
        <v>2810800652</v>
      </c>
    </row>
    <row r="316" spans="1:1">
      <c r="A316" s="197">
        <v>2810800660</v>
      </c>
    </row>
    <row r="317" spans="1:1">
      <c r="A317" s="197">
        <v>2810800678</v>
      </c>
    </row>
    <row r="318" spans="1:1">
      <c r="A318" s="197">
        <v>2810800686</v>
      </c>
    </row>
    <row r="319" spans="1:1">
      <c r="A319" s="197">
        <v>2810800785</v>
      </c>
    </row>
    <row r="320" spans="1:1">
      <c r="A320" s="197">
        <v>2810800843</v>
      </c>
    </row>
    <row r="321" spans="1:1">
      <c r="A321" s="197">
        <v>2810800876</v>
      </c>
    </row>
    <row r="322" spans="1:1">
      <c r="A322" s="197">
        <v>2810800892</v>
      </c>
    </row>
    <row r="323" spans="1:1">
      <c r="A323" s="197">
        <v>2810800900</v>
      </c>
    </row>
    <row r="324" spans="1:1">
      <c r="A324" s="197">
        <v>2810800926</v>
      </c>
    </row>
    <row r="325" spans="1:1">
      <c r="A325" s="197">
        <v>2810800934</v>
      </c>
    </row>
    <row r="326" spans="1:1">
      <c r="A326" s="197">
        <v>2810800942</v>
      </c>
    </row>
    <row r="327" spans="1:1">
      <c r="A327" s="197">
        <v>2810800975</v>
      </c>
    </row>
    <row r="328" spans="1:1">
      <c r="A328" s="197">
        <v>2810800991</v>
      </c>
    </row>
    <row r="329" spans="1:1">
      <c r="A329" s="197">
        <v>2810801064</v>
      </c>
    </row>
    <row r="330" spans="1:1">
      <c r="A330" s="197">
        <v>2810801098</v>
      </c>
    </row>
    <row r="331" spans="1:1">
      <c r="A331" s="197">
        <v>2810801148</v>
      </c>
    </row>
    <row r="332" spans="1:1">
      <c r="A332" s="197">
        <v>2810801155</v>
      </c>
    </row>
    <row r="333" spans="1:1">
      <c r="A333" s="197">
        <v>2810801213</v>
      </c>
    </row>
    <row r="334" spans="1:1">
      <c r="A334" s="197">
        <v>2810801247</v>
      </c>
    </row>
    <row r="335" spans="1:1">
      <c r="A335" s="197">
        <v>2810801254</v>
      </c>
    </row>
    <row r="336" spans="1:1">
      <c r="A336" s="197">
        <v>2810801262</v>
      </c>
    </row>
    <row r="337" spans="1:1">
      <c r="A337" s="197">
        <v>2810801288</v>
      </c>
    </row>
    <row r="338" spans="1:1">
      <c r="A338" s="197">
        <v>2810801296</v>
      </c>
    </row>
    <row r="339" spans="1:1">
      <c r="A339" s="197">
        <v>2810801304</v>
      </c>
    </row>
    <row r="340" spans="1:1">
      <c r="A340" s="197">
        <v>2810801312</v>
      </c>
    </row>
    <row r="341" spans="1:1">
      <c r="A341" s="197">
        <v>2810801338</v>
      </c>
    </row>
    <row r="342" spans="1:1">
      <c r="A342" s="197">
        <v>2810801361</v>
      </c>
    </row>
    <row r="343" spans="1:1">
      <c r="A343" s="197">
        <v>2810801395</v>
      </c>
    </row>
    <row r="344" spans="1:1">
      <c r="A344" s="197">
        <v>2810801403</v>
      </c>
    </row>
    <row r="345" spans="1:1">
      <c r="A345" s="197">
        <v>2810801411</v>
      </c>
    </row>
    <row r="346" spans="1:1">
      <c r="A346" s="197">
        <v>2810801429</v>
      </c>
    </row>
    <row r="347" spans="1:1">
      <c r="A347" s="197">
        <v>2810801445</v>
      </c>
    </row>
    <row r="348" spans="1:1">
      <c r="A348" s="197">
        <v>2810801478</v>
      </c>
    </row>
    <row r="349" spans="1:1">
      <c r="A349" s="197">
        <v>2810801494</v>
      </c>
    </row>
    <row r="350" spans="1:1">
      <c r="A350" s="197">
        <v>2810801502</v>
      </c>
    </row>
    <row r="351" spans="1:1">
      <c r="A351" s="197">
        <v>2810801544</v>
      </c>
    </row>
    <row r="352" spans="1:1">
      <c r="A352" s="197">
        <v>2810801551</v>
      </c>
    </row>
    <row r="353" spans="1:1">
      <c r="A353" s="197">
        <v>2810801577</v>
      </c>
    </row>
    <row r="354" spans="1:1">
      <c r="A354" s="197">
        <v>2810801585</v>
      </c>
    </row>
    <row r="355" spans="1:1">
      <c r="A355" s="197">
        <v>2810801635</v>
      </c>
    </row>
    <row r="356" spans="1:1">
      <c r="A356" s="197">
        <v>2810801643</v>
      </c>
    </row>
    <row r="357" spans="1:1">
      <c r="A357" s="197">
        <v>2810801650</v>
      </c>
    </row>
    <row r="358" spans="1:1">
      <c r="A358" s="197">
        <v>2810801668</v>
      </c>
    </row>
    <row r="359" spans="1:1">
      <c r="A359" s="197">
        <v>2810801676</v>
      </c>
    </row>
    <row r="360" spans="1:1">
      <c r="A360" s="197">
        <v>2810801684</v>
      </c>
    </row>
    <row r="361" spans="1:1">
      <c r="A361" s="197">
        <v>2810801700</v>
      </c>
    </row>
    <row r="362" spans="1:1">
      <c r="A362" s="197">
        <v>2810801718</v>
      </c>
    </row>
    <row r="363" spans="1:1">
      <c r="A363" s="197">
        <v>2810801726</v>
      </c>
    </row>
    <row r="364" spans="1:1">
      <c r="A364" s="197">
        <v>2810801742</v>
      </c>
    </row>
    <row r="365" spans="1:1">
      <c r="A365" s="197">
        <v>2810801783</v>
      </c>
    </row>
    <row r="366" spans="1:1">
      <c r="A366" s="197">
        <v>2810801791</v>
      </c>
    </row>
    <row r="367" spans="1:1">
      <c r="A367" s="197">
        <v>2810801809</v>
      </c>
    </row>
    <row r="368" spans="1:1">
      <c r="A368" s="197">
        <v>2810801825</v>
      </c>
    </row>
    <row r="369" spans="1:1">
      <c r="A369" s="197">
        <v>2810801858</v>
      </c>
    </row>
    <row r="370" spans="1:1">
      <c r="A370" s="197">
        <v>2810801916</v>
      </c>
    </row>
    <row r="371" spans="1:1">
      <c r="A371" s="197">
        <v>2810801924</v>
      </c>
    </row>
    <row r="372" spans="1:1">
      <c r="A372" s="197">
        <v>2810801981</v>
      </c>
    </row>
    <row r="373" spans="1:1">
      <c r="A373" s="197">
        <v>2810802013</v>
      </c>
    </row>
    <row r="374" spans="1:1">
      <c r="A374" s="197">
        <v>2810802021</v>
      </c>
    </row>
    <row r="375" spans="1:1">
      <c r="A375" s="197">
        <v>2810802047</v>
      </c>
    </row>
    <row r="376" spans="1:1">
      <c r="A376" s="197">
        <v>2810900023</v>
      </c>
    </row>
    <row r="377" spans="1:1">
      <c r="A377" s="197">
        <v>2810900049</v>
      </c>
    </row>
    <row r="378" spans="1:1">
      <c r="A378" s="197">
        <v>2810900056</v>
      </c>
    </row>
    <row r="379" spans="1:1">
      <c r="A379" s="197">
        <v>2810900080</v>
      </c>
    </row>
    <row r="380" spans="1:1">
      <c r="A380" s="197">
        <v>2810900106</v>
      </c>
    </row>
    <row r="381" spans="1:1">
      <c r="A381" s="197">
        <v>2810900114</v>
      </c>
    </row>
    <row r="382" spans="1:1">
      <c r="A382" s="197">
        <v>2810900122</v>
      </c>
    </row>
    <row r="383" spans="1:1">
      <c r="A383" s="197">
        <v>2810900130</v>
      </c>
    </row>
    <row r="384" spans="1:1">
      <c r="A384" s="197">
        <v>2810900148</v>
      </c>
    </row>
    <row r="385" spans="1:1">
      <c r="A385" s="197">
        <v>2810900155</v>
      </c>
    </row>
    <row r="386" spans="1:1">
      <c r="A386" s="197">
        <v>2810900163</v>
      </c>
    </row>
    <row r="387" spans="1:1">
      <c r="A387" s="197">
        <v>2810900189</v>
      </c>
    </row>
    <row r="388" spans="1:1">
      <c r="A388" s="197">
        <v>2810900205</v>
      </c>
    </row>
    <row r="389" spans="1:1">
      <c r="A389" s="197">
        <v>2810900213</v>
      </c>
    </row>
    <row r="390" spans="1:1">
      <c r="A390" s="197">
        <v>2810900221</v>
      </c>
    </row>
    <row r="391" spans="1:1">
      <c r="A391" s="197">
        <v>2810900262</v>
      </c>
    </row>
    <row r="392" spans="1:1">
      <c r="A392" s="197">
        <v>2810900288</v>
      </c>
    </row>
    <row r="393" spans="1:1">
      <c r="A393" s="197">
        <v>2810900320</v>
      </c>
    </row>
    <row r="394" spans="1:1">
      <c r="A394" s="197">
        <v>2810900353</v>
      </c>
    </row>
    <row r="395" spans="1:1">
      <c r="A395" s="197">
        <v>2810900361</v>
      </c>
    </row>
    <row r="396" spans="1:1">
      <c r="A396" s="197">
        <v>2810900403</v>
      </c>
    </row>
    <row r="397" spans="1:1">
      <c r="A397" s="197">
        <v>2810900411</v>
      </c>
    </row>
    <row r="398" spans="1:1">
      <c r="A398" s="197">
        <v>2810900429</v>
      </c>
    </row>
    <row r="399" spans="1:1">
      <c r="A399" s="197">
        <v>2810900437</v>
      </c>
    </row>
    <row r="400" spans="1:1">
      <c r="A400" s="197">
        <v>2810900502</v>
      </c>
    </row>
    <row r="401" spans="1:1">
      <c r="A401" s="197">
        <v>2810900510</v>
      </c>
    </row>
    <row r="402" spans="1:1">
      <c r="A402" s="197">
        <v>2810900536</v>
      </c>
    </row>
    <row r="403" spans="1:1">
      <c r="A403" s="197">
        <v>2810900544</v>
      </c>
    </row>
    <row r="404" spans="1:1">
      <c r="A404" s="197">
        <v>2810900619</v>
      </c>
    </row>
    <row r="405" spans="1:1">
      <c r="A405" s="197">
        <v>2810900627</v>
      </c>
    </row>
    <row r="406" spans="1:1">
      <c r="A406" s="197">
        <v>2810900692</v>
      </c>
    </row>
    <row r="407" spans="1:1">
      <c r="A407" s="197">
        <v>2810900718</v>
      </c>
    </row>
    <row r="408" spans="1:1">
      <c r="A408" s="197">
        <v>2810900817</v>
      </c>
    </row>
    <row r="409" spans="1:1">
      <c r="A409" s="197">
        <v>2810900866</v>
      </c>
    </row>
    <row r="410" spans="1:1">
      <c r="A410" s="197">
        <v>2810900874</v>
      </c>
    </row>
    <row r="411" spans="1:1">
      <c r="A411" s="197">
        <v>2810900882</v>
      </c>
    </row>
    <row r="412" spans="1:1">
      <c r="A412" s="197">
        <v>2810900890</v>
      </c>
    </row>
    <row r="413" spans="1:1">
      <c r="A413" s="197">
        <v>2810900940</v>
      </c>
    </row>
    <row r="414" spans="1:1">
      <c r="A414" s="197">
        <v>2810900957</v>
      </c>
    </row>
    <row r="415" spans="1:1">
      <c r="A415" s="197">
        <v>2810900981</v>
      </c>
    </row>
    <row r="416" spans="1:1">
      <c r="A416" s="197">
        <v>2810901005</v>
      </c>
    </row>
    <row r="417" spans="1:1">
      <c r="A417" s="197">
        <v>2810901021</v>
      </c>
    </row>
    <row r="418" spans="1:1">
      <c r="A418" s="197">
        <v>2810901054</v>
      </c>
    </row>
    <row r="419" spans="1:1">
      <c r="A419" s="197">
        <v>2810901062</v>
      </c>
    </row>
    <row r="420" spans="1:1">
      <c r="A420" s="197">
        <v>2810901187</v>
      </c>
    </row>
    <row r="421" spans="1:1">
      <c r="A421" s="197">
        <v>2810901211</v>
      </c>
    </row>
    <row r="422" spans="1:1">
      <c r="A422" s="197">
        <v>2810901237</v>
      </c>
    </row>
    <row r="423" spans="1:1">
      <c r="A423" s="197">
        <v>2810901252</v>
      </c>
    </row>
    <row r="424" spans="1:1">
      <c r="A424" s="197">
        <v>2810901260</v>
      </c>
    </row>
    <row r="425" spans="1:1">
      <c r="A425" s="197">
        <v>2810901294</v>
      </c>
    </row>
    <row r="426" spans="1:1">
      <c r="A426" s="197">
        <v>2810901302</v>
      </c>
    </row>
    <row r="427" spans="1:1">
      <c r="A427" s="197">
        <v>2810901328</v>
      </c>
    </row>
    <row r="428" spans="1:1">
      <c r="A428" s="197">
        <v>2810901435</v>
      </c>
    </row>
    <row r="429" spans="1:1">
      <c r="A429" s="197">
        <v>2810901468</v>
      </c>
    </row>
    <row r="430" spans="1:1">
      <c r="A430" s="197">
        <v>2810901526</v>
      </c>
    </row>
    <row r="431" spans="1:1">
      <c r="A431" s="197">
        <v>2810901534</v>
      </c>
    </row>
    <row r="432" spans="1:1">
      <c r="A432" s="197">
        <v>2810901567</v>
      </c>
    </row>
    <row r="433" spans="1:1">
      <c r="A433" s="197">
        <v>2810901575</v>
      </c>
    </row>
    <row r="434" spans="1:1">
      <c r="A434" s="197">
        <v>2810901591</v>
      </c>
    </row>
    <row r="435" spans="1:1">
      <c r="A435" s="197">
        <v>2810901682</v>
      </c>
    </row>
    <row r="436" spans="1:1">
      <c r="A436" s="197">
        <v>2810901708</v>
      </c>
    </row>
    <row r="437" spans="1:1">
      <c r="A437" s="197">
        <v>2810901716</v>
      </c>
    </row>
    <row r="438" spans="1:1">
      <c r="A438" s="197">
        <v>2810901740</v>
      </c>
    </row>
    <row r="439" spans="1:1">
      <c r="A439" s="197">
        <v>2810901773</v>
      </c>
    </row>
    <row r="440" spans="1:1">
      <c r="A440" s="197">
        <v>2810901781</v>
      </c>
    </row>
    <row r="441" spans="1:1">
      <c r="A441" s="197">
        <v>2810901799</v>
      </c>
    </row>
    <row r="442" spans="1:1">
      <c r="A442" s="197">
        <v>2810901880</v>
      </c>
    </row>
    <row r="443" spans="1:1">
      <c r="A443" s="197">
        <v>2810901898</v>
      </c>
    </row>
    <row r="444" spans="1:1">
      <c r="A444" s="197">
        <v>2810901906</v>
      </c>
    </row>
    <row r="445" spans="1:1">
      <c r="A445" s="197">
        <v>2810901948</v>
      </c>
    </row>
    <row r="446" spans="1:1">
      <c r="A446" s="197">
        <v>2810902045</v>
      </c>
    </row>
    <row r="447" spans="1:1">
      <c r="A447" s="197">
        <v>2810902078</v>
      </c>
    </row>
    <row r="448" spans="1:1">
      <c r="A448" s="197">
        <v>2810902094</v>
      </c>
    </row>
    <row r="449" spans="1:1">
      <c r="A449" s="197">
        <v>2810902102</v>
      </c>
    </row>
    <row r="450" spans="1:1">
      <c r="A450" s="197">
        <v>2810902110</v>
      </c>
    </row>
    <row r="451" spans="1:1">
      <c r="A451" s="197">
        <v>2810902177</v>
      </c>
    </row>
    <row r="452" spans="1:1">
      <c r="A452" s="197">
        <v>2810902219</v>
      </c>
    </row>
    <row r="453" spans="1:1">
      <c r="A453" s="197">
        <v>2810902227</v>
      </c>
    </row>
    <row r="454" spans="1:1">
      <c r="A454" s="197">
        <v>2810902318</v>
      </c>
    </row>
    <row r="455" spans="1:1">
      <c r="A455" s="197">
        <v>2810902375</v>
      </c>
    </row>
    <row r="456" spans="1:1">
      <c r="A456" s="197">
        <v>2810902383</v>
      </c>
    </row>
    <row r="457" spans="1:1">
      <c r="A457" s="197">
        <v>2810902466</v>
      </c>
    </row>
    <row r="458" spans="1:1">
      <c r="A458" s="197">
        <v>2810902474</v>
      </c>
    </row>
    <row r="459" spans="1:1">
      <c r="A459" s="197">
        <v>2810902508</v>
      </c>
    </row>
    <row r="460" spans="1:1">
      <c r="A460" s="197">
        <v>2810902532</v>
      </c>
    </row>
    <row r="461" spans="1:1">
      <c r="A461" s="197">
        <v>2810902599</v>
      </c>
    </row>
    <row r="462" spans="1:1">
      <c r="A462" s="197">
        <v>2810902656</v>
      </c>
    </row>
    <row r="463" spans="1:1">
      <c r="A463" s="197">
        <v>2810902680</v>
      </c>
    </row>
    <row r="464" spans="1:1">
      <c r="A464" s="197">
        <v>2810902755</v>
      </c>
    </row>
    <row r="465" spans="1:1">
      <c r="A465" s="197">
        <v>2810902771</v>
      </c>
    </row>
    <row r="466" spans="1:1">
      <c r="A466" s="197">
        <v>2810902789</v>
      </c>
    </row>
    <row r="467" spans="1:1">
      <c r="A467" s="197">
        <v>2810902797</v>
      </c>
    </row>
    <row r="468" spans="1:1">
      <c r="A468" s="197">
        <v>2810902821</v>
      </c>
    </row>
    <row r="469" spans="1:1">
      <c r="A469" s="197">
        <v>2810902912</v>
      </c>
    </row>
    <row r="470" spans="1:1">
      <c r="A470" s="197">
        <v>2810902938</v>
      </c>
    </row>
    <row r="471" spans="1:1">
      <c r="A471" s="197">
        <v>2810902953</v>
      </c>
    </row>
    <row r="472" spans="1:1">
      <c r="A472" s="197">
        <v>2810902961</v>
      </c>
    </row>
    <row r="473" spans="1:1">
      <c r="A473" s="197">
        <v>2810903027</v>
      </c>
    </row>
    <row r="474" spans="1:1">
      <c r="A474" s="197">
        <v>2810903043</v>
      </c>
    </row>
    <row r="475" spans="1:1">
      <c r="A475" s="197">
        <v>2810903050</v>
      </c>
    </row>
    <row r="476" spans="1:1">
      <c r="A476" s="197">
        <v>2810903076</v>
      </c>
    </row>
    <row r="477" spans="1:1">
      <c r="A477" s="197">
        <v>2810903118</v>
      </c>
    </row>
    <row r="478" spans="1:1">
      <c r="A478" s="197">
        <v>2810903126</v>
      </c>
    </row>
    <row r="479" spans="1:1">
      <c r="A479" s="197">
        <v>2810903134</v>
      </c>
    </row>
    <row r="480" spans="1:1">
      <c r="A480" s="197">
        <v>2810903175</v>
      </c>
    </row>
    <row r="481" spans="1:1">
      <c r="A481" s="197">
        <v>2810903183</v>
      </c>
    </row>
    <row r="482" spans="1:1">
      <c r="A482" s="197">
        <v>2810903191</v>
      </c>
    </row>
    <row r="483" spans="1:1">
      <c r="A483" s="197">
        <v>2810903217</v>
      </c>
    </row>
    <row r="484" spans="1:1">
      <c r="A484" s="197">
        <v>2810903225</v>
      </c>
    </row>
    <row r="485" spans="1:1">
      <c r="A485" s="197">
        <v>2810903241</v>
      </c>
    </row>
    <row r="486" spans="1:1">
      <c r="A486" s="197">
        <v>2810903274</v>
      </c>
    </row>
    <row r="487" spans="1:1">
      <c r="A487" s="197">
        <v>2810903316</v>
      </c>
    </row>
    <row r="488" spans="1:1">
      <c r="A488" s="197">
        <v>2810903324</v>
      </c>
    </row>
    <row r="489" spans="1:1">
      <c r="A489" s="197">
        <v>2810903340</v>
      </c>
    </row>
    <row r="490" spans="1:1">
      <c r="A490" s="197">
        <v>2810903373</v>
      </c>
    </row>
    <row r="491" spans="1:1">
      <c r="A491" s="197">
        <v>2810903407</v>
      </c>
    </row>
    <row r="492" spans="1:1">
      <c r="A492" s="197">
        <v>2810903415</v>
      </c>
    </row>
    <row r="493" spans="1:1">
      <c r="A493" s="197">
        <v>2810903423</v>
      </c>
    </row>
    <row r="494" spans="1:1">
      <c r="A494" s="197">
        <v>2810903555</v>
      </c>
    </row>
    <row r="495" spans="1:1">
      <c r="A495" s="197">
        <v>2810903613</v>
      </c>
    </row>
    <row r="496" spans="1:1">
      <c r="A496" s="197">
        <v>2810903662</v>
      </c>
    </row>
    <row r="497" spans="1:1">
      <c r="A497" s="197">
        <v>2810903704</v>
      </c>
    </row>
    <row r="498" spans="1:1">
      <c r="A498" s="197">
        <v>2810903712</v>
      </c>
    </row>
    <row r="499" spans="1:1">
      <c r="A499" s="197">
        <v>2810903720</v>
      </c>
    </row>
    <row r="500" spans="1:1">
      <c r="A500" s="197">
        <v>2810903738</v>
      </c>
    </row>
    <row r="501" spans="1:1">
      <c r="A501" s="197">
        <v>2810903753</v>
      </c>
    </row>
    <row r="502" spans="1:1">
      <c r="A502" s="197">
        <v>2810903779</v>
      </c>
    </row>
    <row r="503" spans="1:1">
      <c r="A503" s="197">
        <v>2810903811</v>
      </c>
    </row>
    <row r="504" spans="1:1">
      <c r="A504" s="197">
        <v>2810903837</v>
      </c>
    </row>
    <row r="505" spans="1:1">
      <c r="A505" s="197">
        <v>2810903852</v>
      </c>
    </row>
    <row r="506" spans="1:1">
      <c r="A506" s="197">
        <v>2810903878</v>
      </c>
    </row>
    <row r="507" spans="1:1">
      <c r="A507" s="197">
        <v>2810903886</v>
      </c>
    </row>
    <row r="508" spans="1:1">
      <c r="A508" s="197">
        <v>2810903894</v>
      </c>
    </row>
    <row r="509" spans="1:1">
      <c r="A509" s="197">
        <v>2810903944</v>
      </c>
    </row>
    <row r="510" spans="1:1">
      <c r="A510" s="197">
        <v>2810903951</v>
      </c>
    </row>
    <row r="511" spans="1:1">
      <c r="A511" s="197">
        <v>2810904009</v>
      </c>
    </row>
    <row r="512" spans="1:1">
      <c r="A512" s="197">
        <v>2810904017</v>
      </c>
    </row>
    <row r="513" spans="1:1">
      <c r="A513" s="197">
        <v>2810904058</v>
      </c>
    </row>
    <row r="514" spans="1:1">
      <c r="A514" s="197">
        <v>2810904090</v>
      </c>
    </row>
    <row r="515" spans="1:1">
      <c r="A515" s="197">
        <v>2810904116</v>
      </c>
    </row>
    <row r="516" spans="1:1">
      <c r="A516" s="197">
        <v>2810904132</v>
      </c>
    </row>
    <row r="517" spans="1:1">
      <c r="A517" s="197">
        <v>2810904157</v>
      </c>
    </row>
    <row r="518" spans="1:1">
      <c r="A518" s="197">
        <v>2810904199</v>
      </c>
    </row>
    <row r="519" spans="1:1">
      <c r="A519" s="197">
        <v>2810904231</v>
      </c>
    </row>
    <row r="520" spans="1:1">
      <c r="A520" s="197">
        <v>2810904249</v>
      </c>
    </row>
    <row r="521" spans="1:1">
      <c r="A521" s="197">
        <v>2810904264</v>
      </c>
    </row>
    <row r="522" spans="1:1">
      <c r="A522" s="197">
        <v>2811000047</v>
      </c>
    </row>
    <row r="523" spans="1:1">
      <c r="A523" s="197">
        <v>2811000062</v>
      </c>
    </row>
    <row r="524" spans="1:1">
      <c r="A524" s="197">
        <v>2811000120</v>
      </c>
    </row>
    <row r="525" spans="1:1">
      <c r="A525" s="197">
        <v>2811000153</v>
      </c>
    </row>
    <row r="526" spans="1:1">
      <c r="A526" s="197">
        <v>2811000187</v>
      </c>
    </row>
    <row r="527" spans="1:1">
      <c r="A527" s="197">
        <v>2811000252</v>
      </c>
    </row>
    <row r="528" spans="1:1">
      <c r="A528" s="197">
        <v>2811000286</v>
      </c>
    </row>
    <row r="529" spans="1:1">
      <c r="A529" s="197">
        <v>2811000302</v>
      </c>
    </row>
    <row r="530" spans="1:1">
      <c r="A530" s="197">
        <v>2811000310</v>
      </c>
    </row>
    <row r="531" spans="1:1">
      <c r="A531" s="197">
        <v>2811000369</v>
      </c>
    </row>
    <row r="532" spans="1:1">
      <c r="A532" s="197">
        <v>2811000427</v>
      </c>
    </row>
    <row r="533" spans="1:1">
      <c r="A533" s="197">
        <v>2811000435</v>
      </c>
    </row>
    <row r="534" spans="1:1">
      <c r="A534" s="197">
        <v>2811000450</v>
      </c>
    </row>
    <row r="535" spans="1:1">
      <c r="A535" s="197">
        <v>2811000484</v>
      </c>
    </row>
    <row r="536" spans="1:1">
      <c r="A536" s="197">
        <v>2811000492</v>
      </c>
    </row>
    <row r="537" spans="1:1">
      <c r="A537" s="197">
        <v>2811000526</v>
      </c>
    </row>
    <row r="538" spans="1:1">
      <c r="A538" s="197">
        <v>2811000542</v>
      </c>
    </row>
    <row r="539" spans="1:1">
      <c r="A539" s="197">
        <v>2811000559</v>
      </c>
    </row>
    <row r="540" spans="1:1">
      <c r="A540" s="197">
        <v>2811000575</v>
      </c>
    </row>
    <row r="541" spans="1:1">
      <c r="A541" s="197">
        <v>2811000591</v>
      </c>
    </row>
    <row r="542" spans="1:1">
      <c r="A542" s="197">
        <v>2811000617</v>
      </c>
    </row>
    <row r="543" spans="1:1">
      <c r="A543" s="197">
        <v>2811000625</v>
      </c>
    </row>
    <row r="544" spans="1:1">
      <c r="A544" s="197">
        <v>2811000633</v>
      </c>
    </row>
    <row r="545" spans="1:1">
      <c r="A545" s="197">
        <v>2811000641</v>
      </c>
    </row>
    <row r="546" spans="1:1">
      <c r="A546" s="197">
        <v>2811000682</v>
      </c>
    </row>
    <row r="547" spans="1:1">
      <c r="A547" s="197">
        <v>2811100011</v>
      </c>
    </row>
    <row r="548" spans="1:1">
      <c r="A548" s="197">
        <v>2811100037</v>
      </c>
    </row>
    <row r="549" spans="1:1">
      <c r="A549" s="197">
        <v>2811100052</v>
      </c>
    </row>
    <row r="550" spans="1:1">
      <c r="A550" s="197">
        <v>2811100060</v>
      </c>
    </row>
    <row r="551" spans="1:1">
      <c r="A551" s="197">
        <v>2811100078</v>
      </c>
    </row>
    <row r="552" spans="1:1">
      <c r="A552" s="197">
        <v>2811100086</v>
      </c>
    </row>
    <row r="553" spans="1:1">
      <c r="A553" s="197">
        <v>2811100151</v>
      </c>
    </row>
    <row r="554" spans="1:1">
      <c r="A554" s="197">
        <v>2811100201</v>
      </c>
    </row>
    <row r="555" spans="1:1">
      <c r="A555" s="197">
        <v>2811100219</v>
      </c>
    </row>
    <row r="556" spans="1:1">
      <c r="A556" s="197">
        <v>2811100250</v>
      </c>
    </row>
    <row r="557" spans="1:1">
      <c r="A557" s="197">
        <v>2811100276</v>
      </c>
    </row>
    <row r="558" spans="1:1">
      <c r="A558" s="197">
        <v>2811100300</v>
      </c>
    </row>
    <row r="559" spans="1:1">
      <c r="A559" s="197">
        <v>2811100318</v>
      </c>
    </row>
    <row r="560" spans="1:1">
      <c r="A560" s="197">
        <v>2811100326</v>
      </c>
    </row>
    <row r="561" spans="1:1">
      <c r="A561" s="197">
        <v>2811100334</v>
      </c>
    </row>
    <row r="562" spans="1:1">
      <c r="A562" s="197">
        <v>2811100342</v>
      </c>
    </row>
    <row r="563" spans="1:1">
      <c r="A563" s="197">
        <v>2811100359</v>
      </c>
    </row>
    <row r="564" spans="1:1">
      <c r="A564" s="197">
        <v>2811100367</v>
      </c>
    </row>
    <row r="565" spans="1:1">
      <c r="A565" s="197">
        <v>2811100375</v>
      </c>
    </row>
    <row r="566" spans="1:1">
      <c r="A566" s="197">
        <v>2811100383</v>
      </c>
    </row>
    <row r="567" spans="1:1">
      <c r="A567" s="197">
        <v>2811100391</v>
      </c>
    </row>
    <row r="568" spans="1:1">
      <c r="A568" s="197">
        <v>2811100441</v>
      </c>
    </row>
    <row r="569" spans="1:1">
      <c r="A569" s="197">
        <v>2811100458</v>
      </c>
    </row>
    <row r="570" spans="1:1">
      <c r="A570" s="197">
        <v>2811100474</v>
      </c>
    </row>
    <row r="571" spans="1:1">
      <c r="A571" s="197">
        <v>2811100490</v>
      </c>
    </row>
    <row r="572" spans="1:1">
      <c r="A572" s="197">
        <v>2811100565</v>
      </c>
    </row>
    <row r="573" spans="1:1">
      <c r="A573" s="197">
        <v>2811100573</v>
      </c>
    </row>
    <row r="574" spans="1:1">
      <c r="A574" s="197">
        <v>2811100615</v>
      </c>
    </row>
    <row r="575" spans="1:1">
      <c r="A575" s="197">
        <v>2811100649</v>
      </c>
    </row>
    <row r="576" spans="1:1">
      <c r="A576" s="197">
        <v>2811100706</v>
      </c>
    </row>
    <row r="577" spans="1:1">
      <c r="A577" s="197">
        <v>2811100755</v>
      </c>
    </row>
    <row r="578" spans="1:1">
      <c r="A578" s="197">
        <v>2811100763</v>
      </c>
    </row>
    <row r="579" spans="1:1">
      <c r="A579" s="197">
        <v>2811100847</v>
      </c>
    </row>
    <row r="580" spans="1:1">
      <c r="A580" s="197">
        <v>2811100920</v>
      </c>
    </row>
    <row r="581" spans="1:1">
      <c r="A581" s="197">
        <v>2811100938</v>
      </c>
    </row>
    <row r="582" spans="1:1">
      <c r="A582" s="197">
        <v>2811100961</v>
      </c>
    </row>
    <row r="583" spans="1:1">
      <c r="A583" s="197">
        <v>2811100979</v>
      </c>
    </row>
    <row r="584" spans="1:1">
      <c r="A584" s="197">
        <v>2811100995</v>
      </c>
    </row>
    <row r="585" spans="1:1">
      <c r="A585" s="197">
        <v>2811101019</v>
      </c>
    </row>
    <row r="586" spans="1:1">
      <c r="A586" s="197">
        <v>2811101027</v>
      </c>
    </row>
    <row r="587" spans="1:1">
      <c r="A587" s="197">
        <v>2811101035</v>
      </c>
    </row>
    <row r="588" spans="1:1">
      <c r="A588" s="197">
        <v>2811101050</v>
      </c>
    </row>
    <row r="589" spans="1:1">
      <c r="A589" s="197">
        <v>2811101084</v>
      </c>
    </row>
    <row r="590" spans="1:1">
      <c r="A590" s="197">
        <v>2811101118</v>
      </c>
    </row>
    <row r="591" spans="1:1">
      <c r="A591" s="197">
        <v>2811101175</v>
      </c>
    </row>
    <row r="592" spans="1:1">
      <c r="A592" s="197">
        <v>2811101191</v>
      </c>
    </row>
    <row r="593" spans="1:1">
      <c r="A593" s="197">
        <v>2811101332</v>
      </c>
    </row>
    <row r="594" spans="1:1">
      <c r="A594" s="197">
        <v>2811101357</v>
      </c>
    </row>
    <row r="595" spans="1:1">
      <c r="A595" s="197">
        <v>2811101365</v>
      </c>
    </row>
    <row r="596" spans="1:1">
      <c r="A596" s="197">
        <v>2811101373</v>
      </c>
    </row>
    <row r="597" spans="1:1">
      <c r="A597" s="197">
        <v>2811101399</v>
      </c>
    </row>
    <row r="598" spans="1:1">
      <c r="A598" s="197">
        <v>2811101407</v>
      </c>
    </row>
    <row r="599" spans="1:1">
      <c r="A599" s="197">
        <v>2811101415</v>
      </c>
    </row>
    <row r="600" spans="1:1">
      <c r="A600" s="197">
        <v>2811101423</v>
      </c>
    </row>
    <row r="601" spans="1:1">
      <c r="A601" s="197">
        <v>2811101480</v>
      </c>
    </row>
    <row r="602" spans="1:1">
      <c r="A602" s="197">
        <v>2811101522</v>
      </c>
    </row>
    <row r="603" spans="1:1">
      <c r="A603" s="197">
        <v>2811101563</v>
      </c>
    </row>
    <row r="604" spans="1:1">
      <c r="A604" s="197">
        <v>2811101571</v>
      </c>
    </row>
    <row r="605" spans="1:1">
      <c r="A605" s="197">
        <v>2811101589</v>
      </c>
    </row>
    <row r="606" spans="1:1">
      <c r="A606" s="197">
        <v>2811101696</v>
      </c>
    </row>
    <row r="607" spans="1:1">
      <c r="A607" s="197">
        <v>2811101704</v>
      </c>
    </row>
    <row r="608" spans="1:1">
      <c r="A608" s="197">
        <v>2811101720</v>
      </c>
    </row>
    <row r="609" spans="1:1">
      <c r="A609" s="197">
        <v>2811101746</v>
      </c>
    </row>
    <row r="610" spans="1:1">
      <c r="A610" s="197">
        <v>2811101753</v>
      </c>
    </row>
    <row r="611" spans="1:1">
      <c r="A611" s="197">
        <v>2811101761</v>
      </c>
    </row>
    <row r="612" spans="1:1">
      <c r="A612" s="197">
        <v>2811101811</v>
      </c>
    </row>
    <row r="613" spans="1:1">
      <c r="A613" s="197">
        <v>2811101829</v>
      </c>
    </row>
    <row r="614" spans="1:1">
      <c r="A614" s="197">
        <v>2811101860</v>
      </c>
    </row>
    <row r="615" spans="1:1">
      <c r="A615" s="197">
        <v>2811101878</v>
      </c>
    </row>
    <row r="616" spans="1:1">
      <c r="A616" s="197">
        <v>2811101886</v>
      </c>
    </row>
    <row r="617" spans="1:1">
      <c r="A617" s="197">
        <v>2811101894</v>
      </c>
    </row>
    <row r="618" spans="1:1">
      <c r="A618" s="197">
        <v>2811101902</v>
      </c>
    </row>
    <row r="619" spans="1:1">
      <c r="A619" s="197">
        <v>2811101910</v>
      </c>
    </row>
    <row r="620" spans="1:1">
      <c r="A620" s="197">
        <v>2811101969</v>
      </c>
    </row>
    <row r="621" spans="1:1">
      <c r="A621" s="197">
        <v>2811102041</v>
      </c>
    </row>
    <row r="622" spans="1:1">
      <c r="A622" s="197">
        <v>2811102074</v>
      </c>
    </row>
    <row r="623" spans="1:1">
      <c r="A623" s="197">
        <v>2811102173</v>
      </c>
    </row>
    <row r="624" spans="1:1">
      <c r="A624" s="197">
        <v>2811102215</v>
      </c>
    </row>
    <row r="625" spans="1:1">
      <c r="A625" s="197">
        <v>2811102231</v>
      </c>
    </row>
    <row r="626" spans="1:1">
      <c r="A626" s="197">
        <v>2811102256</v>
      </c>
    </row>
    <row r="627" spans="1:1">
      <c r="A627" s="197">
        <v>2811102272</v>
      </c>
    </row>
    <row r="628" spans="1:1">
      <c r="A628" s="197">
        <v>2811102306</v>
      </c>
    </row>
    <row r="629" spans="1:1">
      <c r="A629" s="197">
        <v>2811102322</v>
      </c>
    </row>
    <row r="630" spans="1:1">
      <c r="A630" s="197">
        <v>2811102348</v>
      </c>
    </row>
    <row r="631" spans="1:1">
      <c r="A631" s="197">
        <v>2811102355</v>
      </c>
    </row>
    <row r="632" spans="1:1">
      <c r="A632" s="197">
        <v>2811102371</v>
      </c>
    </row>
    <row r="633" spans="1:1">
      <c r="A633" s="197">
        <v>2811200076</v>
      </c>
    </row>
    <row r="634" spans="1:1">
      <c r="A634" s="197">
        <v>2811200084</v>
      </c>
    </row>
    <row r="635" spans="1:1">
      <c r="A635" s="197">
        <v>2811200092</v>
      </c>
    </row>
    <row r="636" spans="1:1">
      <c r="A636" s="197">
        <v>2811200100</v>
      </c>
    </row>
    <row r="637" spans="1:1">
      <c r="A637" s="197">
        <v>2811200126</v>
      </c>
    </row>
    <row r="638" spans="1:1">
      <c r="A638" s="197">
        <v>2811200142</v>
      </c>
    </row>
    <row r="639" spans="1:1">
      <c r="A639" s="197">
        <v>2811200159</v>
      </c>
    </row>
    <row r="640" spans="1:1">
      <c r="A640" s="197">
        <v>2811200167</v>
      </c>
    </row>
    <row r="641" spans="1:1">
      <c r="A641" s="197">
        <v>2811200175</v>
      </c>
    </row>
    <row r="642" spans="1:1">
      <c r="A642" s="197">
        <v>2811200183</v>
      </c>
    </row>
    <row r="643" spans="1:1">
      <c r="A643" s="197">
        <v>2811200209</v>
      </c>
    </row>
    <row r="644" spans="1:1">
      <c r="A644" s="197">
        <v>2811200217</v>
      </c>
    </row>
    <row r="645" spans="1:1">
      <c r="A645" s="197">
        <v>2811200233</v>
      </c>
    </row>
    <row r="646" spans="1:1">
      <c r="A646" s="197">
        <v>2811200258</v>
      </c>
    </row>
    <row r="647" spans="1:1">
      <c r="A647" s="197">
        <v>2811200290</v>
      </c>
    </row>
    <row r="648" spans="1:1">
      <c r="A648" s="197">
        <v>2811200316</v>
      </c>
    </row>
    <row r="649" spans="1:1">
      <c r="A649" s="197">
        <v>2811200340</v>
      </c>
    </row>
    <row r="650" spans="1:1">
      <c r="A650" s="197">
        <v>2811200357</v>
      </c>
    </row>
    <row r="651" spans="1:1">
      <c r="A651" s="197">
        <v>2811200407</v>
      </c>
    </row>
    <row r="652" spans="1:1">
      <c r="A652" s="197">
        <v>2811200415</v>
      </c>
    </row>
    <row r="653" spans="1:1">
      <c r="A653" s="197">
        <v>2811200431</v>
      </c>
    </row>
    <row r="654" spans="1:1">
      <c r="A654" s="197">
        <v>2811200464</v>
      </c>
    </row>
    <row r="655" spans="1:1">
      <c r="A655" s="197">
        <v>2811200480</v>
      </c>
    </row>
    <row r="656" spans="1:1">
      <c r="A656" s="197">
        <v>2811200522</v>
      </c>
    </row>
    <row r="657" spans="1:1">
      <c r="A657" s="197">
        <v>2811200571</v>
      </c>
    </row>
    <row r="658" spans="1:1">
      <c r="A658" s="197">
        <v>2811200597</v>
      </c>
    </row>
    <row r="659" spans="1:1">
      <c r="A659" s="197">
        <v>2811200605</v>
      </c>
    </row>
    <row r="660" spans="1:1">
      <c r="A660" s="197">
        <v>2811300074</v>
      </c>
    </row>
    <row r="661" spans="1:1">
      <c r="A661" s="197">
        <v>2811300090</v>
      </c>
    </row>
    <row r="662" spans="1:1">
      <c r="A662" s="197">
        <v>2811300108</v>
      </c>
    </row>
    <row r="663" spans="1:1">
      <c r="A663" s="197">
        <v>2811300140</v>
      </c>
    </row>
    <row r="664" spans="1:1">
      <c r="A664" s="197">
        <v>2811300173</v>
      </c>
    </row>
    <row r="665" spans="1:1">
      <c r="A665" s="197">
        <v>2811300207</v>
      </c>
    </row>
    <row r="666" spans="1:1">
      <c r="A666" s="197">
        <v>2811300249</v>
      </c>
    </row>
    <row r="667" spans="1:1">
      <c r="A667" s="197">
        <v>2811300256</v>
      </c>
    </row>
    <row r="668" spans="1:1">
      <c r="A668" s="197">
        <v>2811300264</v>
      </c>
    </row>
    <row r="669" spans="1:1">
      <c r="A669" s="197">
        <v>2811300272</v>
      </c>
    </row>
    <row r="670" spans="1:1">
      <c r="A670" s="197">
        <v>2811300306</v>
      </c>
    </row>
    <row r="671" spans="1:1">
      <c r="A671" s="197">
        <v>2811300314</v>
      </c>
    </row>
    <row r="672" spans="1:1">
      <c r="A672" s="197">
        <v>2811300322</v>
      </c>
    </row>
    <row r="673" spans="1:1">
      <c r="A673" s="197">
        <v>2811300348</v>
      </c>
    </row>
    <row r="674" spans="1:1">
      <c r="A674" s="197">
        <v>2811300371</v>
      </c>
    </row>
    <row r="675" spans="1:1">
      <c r="A675" s="197">
        <v>2811300389</v>
      </c>
    </row>
    <row r="676" spans="1:1">
      <c r="A676" s="197">
        <v>2811400015</v>
      </c>
    </row>
    <row r="677" spans="1:1">
      <c r="A677" s="197">
        <v>2811400023</v>
      </c>
    </row>
    <row r="678" spans="1:1">
      <c r="A678" s="197">
        <v>2811400056</v>
      </c>
    </row>
    <row r="679" spans="1:1">
      <c r="A679" s="197">
        <v>2811400064</v>
      </c>
    </row>
    <row r="680" spans="1:1">
      <c r="A680" s="197">
        <v>2811400072</v>
      </c>
    </row>
    <row r="681" spans="1:1">
      <c r="A681" s="197">
        <v>2811400114</v>
      </c>
    </row>
    <row r="682" spans="1:1">
      <c r="A682" s="197">
        <v>2811400122</v>
      </c>
    </row>
    <row r="683" spans="1:1">
      <c r="A683" s="197">
        <v>2811400148</v>
      </c>
    </row>
    <row r="684" spans="1:1">
      <c r="A684" s="197">
        <v>2811400155</v>
      </c>
    </row>
    <row r="685" spans="1:1">
      <c r="A685" s="197">
        <v>2811400163</v>
      </c>
    </row>
    <row r="686" spans="1:1">
      <c r="A686" s="197">
        <v>2811400189</v>
      </c>
    </row>
    <row r="687" spans="1:1">
      <c r="A687" s="197">
        <v>2811400254</v>
      </c>
    </row>
    <row r="688" spans="1:1">
      <c r="A688" s="197">
        <v>2811400270</v>
      </c>
    </row>
    <row r="689" spans="1:1">
      <c r="A689" s="197">
        <v>2811400288</v>
      </c>
    </row>
    <row r="690" spans="1:1">
      <c r="A690" s="197">
        <v>2811400312</v>
      </c>
    </row>
    <row r="691" spans="1:1">
      <c r="A691" s="197">
        <v>2811400338</v>
      </c>
    </row>
    <row r="692" spans="1:1">
      <c r="A692" s="197">
        <v>2811400346</v>
      </c>
    </row>
    <row r="693" spans="1:1">
      <c r="A693" s="197">
        <v>2811500038</v>
      </c>
    </row>
    <row r="694" spans="1:1">
      <c r="A694" s="197">
        <v>2811500087</v>
      </c>
    </row>
    <row r="695" spans="1:1">
      <c r="A695" s="197">
        <v>2811500103</v>
      </c>
    </row>
    <row r="696" spans="1:1">
      <c r="A696" s="197">
        <v>2811500129</v>
      </c>
    </row>
    <row r="697" spans="1:1">
      <c r="A697" s="197">
        <v>2811500145</v>
      </c>
    </row>
    <row r="698" spans="1:1">
      <c r="A698" s="197">
        <v>2811500160</v>
      </c>
    </row>
    <row r="699" spans="1:1">
      <c r="A699" s="197">
        <v>2811500194</v>
      </c>
    </row>
    <row r="700" spans="1:1">
      <c r="A700" s="197">
        <v>2811500285</v>
      </c>
    </row>
    <row r="701" spans="1:1">
      <c r="A701" s="197">
        <v>2811500319</v>
      </c>
    </row>
    <row r="702" spans="1:1">
      <c r="A702" s="197">
        <v>2811500335</v>
      </c>
    </row>
    <row r="703" spans="1:1">
      <c r="A703" s="197">
        <v>2811600077</v>
      </c>
    </row>
    <row r="704" spans="1:1">
      <c r="A704" s="197">
        <v>2811600093</v>
      </c>
    </row>
    <row r="705" spans="1:1">
      <c r="A705" s="197">
        <v>2811600101</v>
      </c>
    </row>
    <row r="706" spans="1:1">
      <c r="A706" s="197">
        <v>2811600119</v>
      </c>
    </row>
    <row r="707" spans="1:1">
      <c r="A707" s="197">
        <v>2811600150</v>
      </c>
    </row>
    <row r="708" spans="1:1">
      <c r="A708" s="197">
        <v>2811600168</v>
      </c>
    </row>
    <row r="709" spans="1:1">
      <c r="A709" s="197">
        <v>2811600226</v>
      </c>
    </row>
    <row r="710" spans="1:1">
      <c r="A710" s="197">
        <v>2811600234</v>
      </c>
    </row>
    <row r="711" spans="1:1">
      <c r="A711" s="197">
        <v>2811600242</v>
      </c>
    </row>
    <row r="712" spans="1:1">
      <c r="A712" s="197">
        <v>2811600259</v>
      </c>
    </row>
    <row r="713" spans="1:1">
      <c r="A713" s="197">
        <v>2811600267</v>
      </c>
    </row>
    <row r="714" spans="1:1">
      <c r="A714" s="197">
        <v>2811700018</v>
      </c>
    </row>
    <row r="715" spans="1:1">
      <c r="A715" s="197">
        <v>2811700026</v>
      </c>
    </row>
    <row r="716" spans="1:1">
      <c r="A716" s="197">
        <v>2811700075</v>
      </c>
    </row>
    <row r="717" spans="1:1">
      <c r="A717" s="197">
        <v>2811700117</v>
      </c>
    </row>
    <row r="718" spans="1:1">
      <c r="A718" s="197">
        <v>2811700216</v>
      </c>
    </row>
    <row r="719" spans="1:1">
      <c r="A719" s="197">
        <v>2811700257</v>
      </c>
    </row>
    <row r="720" spans="1:1">
      <c r="A720" s="197">
        <v>2811700265</v>
      </c>
    </row>
    <row r="721" spans="1:1">
      <c r="A721" s="197">
        <v>2811800024</v>
      </c>
    </row>
    <row r="722" spans="1:1">
      <c r="A722" s="197">
        <v>2811800040</v>
      </c>
    </row>
    <row r="723" spans="1:1">
      <c r="A723" s="197">
        <v>2811800065</v>
      </c>
    </row>
    <row r="724" spans="1:1">
      <c r="A724" s="197">
        <v>2811800073</v>
      </c>
    </row>
    <row r="725" spans="1:1">
      <c r="A725" s="197">
        <v>2811800107</v>
      </c>
    </row>
    <row r="726" spans="1:1">
      <c r="A726" s="197">
        <v>2811800149</v>
      </c>
    </row>
    <row r="727" spans="1:1">
      <c r="A727" s="197">
        <v>2811800164</v>
      </c>
    </row>
    <row r="728" spans="1:1">
      <c r="A728" s="197">
        <v>2811900014</v>
      </c>
    </row>
    <row r="729" spans="1:1">
      <c r="A729" s="197">
        <v>2811900030</v>
      </c>
    </row>
    <row r="730" spans="1:1">
      <c r="A730" s="197">
        <v>2811900089</v>
      </c>
    </row>
    <row r="731" spans="1:1">
      <c r="A731" s="197">
        <v>2811900105</v>
      </c>
    </row>
    <row r="732" spans="1:1">
      <c r="A732" s="197">
        <v>2811900113</v>
      </c>
    </row>
    <row r="733" spans="1:1">
      <c r="A733" s="197">
        <v>2811900253</v>
      </c>
    </row>
    <row r="734" spans="1:1">
      <c r="A734" s="197">
        <v>2811900261</v>
      </c>
    </row>
    <row r="735" spans="1:1">
      <c r="A735" s="197">
        <v>2811900287</v>
      </c>
    </row>
    <row r="736" spans="1:1">
      <c r="A736" s="197">
        <v>2812000103</v>
      </c>
    </row>
    <row r="737" spans="1:1">
      <c r="A737" s="197">
        <v>2812000145</v>
      </c>
    </row>
    <row r="738" spans="1:1">
      <c r="A738" s="197">
        <v>2812000152</v>
      </c>
    </row>
    <row r="739" spans="1:1">
      <c r="A739" s="197">
        <v>2812000160</v>
      </c>
    </row>
    <row r="740" spans="1:1">
      <c r="A740" s="197">
        <v>2812000285</v>
      </c>
    </row>
    <row r="741" spans="1:1">
      <c r="A741" s="197">
        <v>2812000293</v>
      </c>
    </row>
    <row r="742" spans="1:1">
      <c r="A742" s="197">
        <v>2812000392</v>
      </c>
    </row>
    <row r="743" spans="1:1">
      <c r="A743" s="197">
        <v>2812000426</v>
      </c>
    </row>
    <row r="744" spans="1:1">
      <c r="A744" s="197">
        <v>2812000434</v>
      </c>
    </row>
    <row r="745" spans="1:1">
      <c r="A745" s="197">
        <v>2812000467</v>
      </c>
    </row>
    <row r="746" spans="1:1">
      <c r="A746" s="197">
        <v>2812000491</v>
      </c>
    </row>
    <row r="747" spans="1:1">
      <c r="A747" s="197">
        <v>2812000517</v>
      </c>
    </row>
    <row r="748" spans="1:1">
      <c r="A748" s="197">
        <v>2812000533</v>
      </c>
    </row>
    <row r="749" spans="1:1">
      <c r="A749" s="197">
        <v>2812000608</v>
      </c>
    </row>
    <row r="750" spans="1:1">
      <c r="A750" s="197">
        <v>2812000673</v>
      </c>
    </row>
    <row r="751" spans="1:1">
      <c r="A751" s="197">
        <v>2812000681</v>
      </c>
    </row>
    <row r="752" spans="1:1">
      <c r="A752" s="197">
        <v>2812000731</v>
      </c>
    </row>
    <row r="753" spans="1:1">
      <c r="A753" s="197">
        <v>2812000749</v>
      </c>
    </row>
    <row r="754" spans="1:1">
      <c r="A754" s="197">
        <v>2812000756</v>
      </c>
    </row>
    <row r="755" spans="1:1">
      <c r="A755" s="197">
        <v>2812000772</v>
      </c>
    </row>
    <row r="756" spans="1:1">
      <c r="A756" s="197">
        <v>2812000780</v>
      </c>
    </row>
    <row r="757" spans="1:1">
      <c r="A757" s="197">
        <v>2812000806</v>
      </c>
    </row>
    <row r="758" spans="1:1">
      <c r="A758" s="197">
        <v>2812000913</v>
      </c>
    </row>
    <row r="759" spans="1:1">
      <c r="A759" s="197">
        <v>2812000921</v>
      </c>
    </row>
    <row r="760" spans="1:1">
      <c r="A760" s="197">
        <v>2812000939</v>
      </c>
    </row>
    <row r="761" spans="1:1">
      <c r="A761" s="197">
        <v>2812000947</v>
      </c>
    </row>
    <row r="762" spans="1:1">
      <c r="A762" s="197">
        <v>2812000988</v>
      </c>
    </row>
    <row r="763" spans="1:1">
      <c r="A763" s="197">
        <v>2812001002</v>
      </c>
    </row>
    <row r="764" spans="1:1">
      <c r="A764" s="197">
        <v>2812001010</v>
      </c>
    </row>
    <row r="765" spans="1:1">
      <c r="A765" s="197">
        <v>2812001028</v>
      </c>
    </row>
    <row r="766" spans="1:1">
      <c r="A766" s="197">
        <v>2812001044</v>
      </c>
    </row>
    <row r="767" spans="1:1">
      <c r="A767" s="197">
        <v>2812001051</v>
      </c>
    </row>
    <row r="768" spans="1:1">
      <c r="A768" s="197">
        <v>2812001135</v>
      </c>
    </row>
    <row r="769" spans="1:1">
      <c r="A769" s="197">
        <v>2812001143</v>
      </c>
    </row>
    <row r="770" spans="1:1">
      <c r="A770" s="197">
        <v>2812001150</v>
      </c>
    </row>
    <row r="771" spans="1:1">
      <c r="A771" s="197">
        <v>2812001168</v>
      </c>
    </row>
    <row r="772" spans="1:1">
      <c r="A772" s="197">
        <v>2812001176</v>
      </c>
    </row>
    <row r="773" spans="1:1">
      <c r="A773" s="197">
        <v>2812001192</v>
      </c>
    </row>
    <row r="774" spans="1:1">
      <c r="A774" s="197">
        <v>2812001283</v>
      </c>
    </row>
    <row r="775" spans="1:1">
      <c r="A775" s="197">
        <v>2812001424</v>
      </c>
    </row>
    <row r="776" spans="1:1">
      <c r="A776" s="197">
        <v>2812001432</v>
      </c>
    </row>
    <row r="777" spans="1:1">
      <c r="A777" s="197">
        <v>2812001457</v>
      </c>
    </row>
    <row r="778" spans="1:1">
      <c r="A778" s="197">
        <v>2812001473</v>
      </c>
    </row>
    <row r="779" spans="1:1">
      <c r="A779" s="197">
        <v>2812001564</v>
      </c>
    </row>
    <row r="780" spans="1:1">
      <c r="A780" s="197">
        <v>2812001598</v>
      </c>
    </row>
    <row r="781" spans="1:1">
      <c r="A781" s="197">
        <v>2812001614</v>
      </c>
    </row>
    <row r="782" spans="1:1">
      <c r="A782" s="197">
        <v>2812001648</v>
      </c>
    </row>
    <row r="783" spans="1:1">
      <c r="A783" s="197">
        <v>2812001655</v>
      </c>
    </row>
    <row r="784" spans="1:1">
      <c r="A784" s="197">
        <v>2812001663</v>
      </c>
    </row>
    <row r="785" spans="1:1">
      <c r="A785" s="197">
        <v>2812001697</v>
      </c>
    </row>
    <row r="786" spans="1:1">
      <c r="A786" s="197">
        <v>2812001705</v>
      </c>
    </row>
    <row r="787" spans="1:1">
      <c r="A787" s="197">
        <v>2812001754</v>
      </c>
    </row>
    <row r="788" spans="1:1">
      <c r="A788" s="197">
        <v>2812001770</v>
      </c>
    </row>
    <row r="789" spans="1:1">
      <c r="A789" s="197">
        <v>2812001788</v>
      </c>
    </row>
    <row r="790" spans="1:1">
      <c r="A790" s="197">
        <v>2812001796</v>
      </c>
    </row>
    <row r="791" spans="1:1">
      <c r="A791" s="197">
        <v>2812001812</v>
      </c>
    </row>
    <row r="792" spans="1:1">
      <c r="A792" s="197">
        <v>2812001820</v>
      </c>
    </row>
    <row r="793" spans="1:1">
      <c r="A793" s="197">
        <v>2812001846</v>
      </c>
    </row>
    <row r="794" spans="1:1">
      <c r="A794" s="197">
        <v>2812001853</v>
      </c>
    </row>
    <row r="795" spans="1:1">
      <c r="A795" s="197">
        <v>2812001861</v>
      </c>
    </row>
    <row r="796" spans="1:1">
      <c r="A796" s="197">
        <v>2812001911</v>
      </c>
    </row>
    <row r="797" spans="1:1">
      <c r="A797" s="197">
        <v>2812001937</v>
      </c>
    </row>
    <row r="798" spans="1:1">
      <c r="A798" s="197">
        <v>2812001945</v>
      </c>
    </row>
    <row r="799" spans="1:1">
      <c r="A799" s="197">
        <v>2812001986</v>
      </c>
    </row>
    <row r="800" spans="1:1">
      <c r="A800" s="197">
        <v>2812002026</v>
      </c>
    </row>
    <row r="801" spans="1:1">
      <c r="A801" s="197">
        <v>2812002034</v>
      </c>
    </row>
    <row r="802" spans="1:1">
      <c r="A802" s="197">
        <v>2812002075</v>
      </c>
    </row>
    <row r="803" spans="1:1">
      <c r="A803" s="197">
        <v>2812002083</v>
      </c>
    </row>
    <row r="804" spans="1:1">
      <c r="A804" s="197">
        <v>2812002133</v>
      </c>
    </row>
    <row r="805" spans="1:1">
      <c r="A805" s="197">
        <v>2812002141</v>
      </c>
    </row>
    <row r="806" spans="1:1">
      <c r="A806" s="197">
        <v>2812002174</v>
      </c>
    </row>
    <row r="807" spans="1:1">
      <c r="A807" s="197">
        <v>2812002182</v>
      </c>
    </row>
    <row r="808" spans="1:1">
      <c r="A808" s="197">
        <v>2812002208</v>
      </c>
    </row>
    <row r="809" spans="1:1">
      <c r="A809" s="197">
        <v>2812002216</v>
      </c>
    </row>
    <row r="810" spans="1:1">
      <c r="A810" s="197">
        <v>2812002240</v>
      </c>
    </row>
    <row r="811" spans="1:1">
      <c r="A811" s="197">
        <v>2812002257</v>
      </c>
    </row>
    <row r="812" spans="1:1">
      <c r="A812" s="197">
        <v>2812002273</v>
      </c>
    </row>
    <row r="813" spans="1:1">
      <c r="A813" s="197">
        <v>2812002281</v>
      </c>
    </row>
    <row r="814" spans="1:1">
      <c r="A814" s="197">
        <v>2812002299</v>
      </c>
    </row>
    <row r="815" spans="1:1">
      <c r="A815" s="197">
        <v>2812002307</v>
      </c>
    </row>
    <row r="816" spans="1:1">
      <c r="A816" s="197">
        <v>2812002364</v>
      </c>
    </row>
    <row r="817" spans="1:1">
      <c r="A817" s="197">
        <v>2812002372</v>
      </c>
    </row>
    <row r="818" spans="1:1">
      <c r="A818" s="197">
        <v>2812002414</v>
      </c>
    </row>
    <row r="819" spans="1:1">
      <c r="A819" s="197">
        <v>2812002430</v>
      </c>
    </row>
    <row r="820" spans="1:1">
      <c r="A820" s="197">
        <v>2812002448</v>
      </c>
    </row>
    <row r="821" spans="1:1">
      <c r="A821" s="197">
        <v>2812002455</v>
      </c>
    </row>
    <row r="822" spans="1:1">
      <c r="A822" s="197">
        <v>2812002489</v>
      </c>
    </row>
    <row r="823" spans="1:1">
      <c r="A823" s="197">
        <v>2812002505</v>
      </c>
    </row>
    <row r="824" spans="1:1">
      <c r="A824" s="197">
        <v>2812002547</v>
      </c>
    </row>
    <row r="825" spans="1:1">
      <c r="A825" s="197">
        <v>2812002554</v>
      </c>
    </row>
    <row r="826" spans="1:1">
      <c r="A826" s="197">
        <v>2812002562</v>
      </c>
    </row>
    <row r="827" spans="1:1">
      <c r="A827" s="197">
        <v>2812002570</v>
      </c>
    </row>
    <row r="828" spans="1:1">
      <c r="A828" s="197">
        <v>2812002604</v>
      </c>
    </row>
    <row r="829" spans="1:1">
      <c r="A829" s="197">
        <v>2812002638</v>
      </c>
    </row>
    <row r="830" spans="1:1">
      <c r="A830" s="197">
        <v>2812002646</v>
      </c>
    </row>
    <row r="831" spans="1:1">
      <c r="A831" s="197">
        <v>2812002679</v>
      </c>
    </row>
    <row r="832" spans="1:1">
      <c r="A832" s="197">
        <v>2812002687</v>
      </c>
    </row>
    <row r="833" spans="1:1">
      <c r="A833" s="197">
        <v>2812002703</v>
      </c>
    </row>
    <row r="834" spans="1:1">
      <c r="A834" s="197">
        <v>2812002729</v>
      </c>
    </row>
    <row r="835" spans="1:1">
      <c r="A835" s="197">
        <v>2812002752</v>
      </c>
    </row>
    <row r="836" spans="1:1">
      <c r="A836" s="197">
        <v>2812002828</v>
      </c>
    </row>
    <row r="837" spans="1:1">
      <c r="A837" s="197">
        <v>2812100028</v>
      </c>
    </row>
    <row r="838" spans="1:1">
      <c r="A838" s="197">
        <v>2812100051</v>
      </c>
    </row>
    <row r="839" spans="1:1">
      <c r="A839" s="197">
        <v>2812100069</v>
      </c>
    </row>
    <row r="840" spans="1:1">
      <c r="A840" s="197">
        <v>2812100085</v>
      </c>
    </row>
    <row r="841" spans="1:1">
      <c r="A841" s="197">
        <v>2812100093</v>
      </c>
    </row>
    <row r="842" spans="1:1">
      <c r="A842" s="197">
        <v>2812100101</v>
      </c>
    </row>
    <row r="843" spans="1:1">
      <c r="A843" s="197">
        <v>2812100119</v>
      </c>
    </row>
    <row r="844" spans="1:1">
      <c r="A844" s="197">
        <v>2812100127</v>
      </c>
    </row>
    <row r="845" spans="1:1">
      <c r="A845" s="197">
        <v>2812100234</v>
      </c>
    </row>
    <row r="846" spans="1:1">
      <c r="A846" s="197">
        <v>2812100242</v>
      </c>
    </row>
    <row r="847" spans="1:1">
      <c r="A847" s="197">
        <v>2812100283</v>
      </c>
    </row>
    <row r="848" spans="1:1">
      <c r="A848" s="197">
        <v>2812100333</v>
      </c>
    </row>
    <row r="849" spans="1:1">
      <c r="A849" s="197">
        <v>2812100366</v>
      </c>
    </row>
    <row r="850" spans="1:1">
      <c r="A850" s="197">
        <v>2812100408</v>
      </c>
    </row>
    <row r="851" spans="1:1">
      <c r="A851" s="197">
        <v>2812100416</v>
      </c>
    </row>
    <row r="852" spans="1:1">
      <c r="A852" s="197">
        <v>2812100424</v>
      </c>
    </row>
    <row r="853" spans="1:1">
      <c r="A853" s="197">
        <v>2812100432</v>
      </c>
    </row>
    <row r="854" spans="1:1">
      <c r="A854" s="197">
        <v>2812100440</v>
      </c>
    </row>
    <row r="855" spans="1:1">
      <c r="A855" s="197">
        <v>2812100457</v>
      </c>
    </row>
    <row r="856" spans="1:1">
      <c r="A856" s="197">
        <v>2812100473</v>
      </c>
    </row>
    <row r="857" spans="1:1">
      <c r="A857" s="197">
        <v>2812200042</v>
      </c>
    </row>
    <row r="858" spans="1:1">
      <c r="A858" s="197">
        <v>2812200067</v>
      </c>
    </row>
    <row r="859" spans="1:1">
      <c r="A859" s="197">
        <v>2812200075</v>
      </c>
    </row>
    <row r="860" spans="1:1">
      <c r="A860" s="197">
        <v>2812200083</v>
      </c>
    </row>
    <row r="861" spans="1:1">
      <c r="A861" s="197">
        <v>2812200117</v>
      </c>
    </row>
    <row r="862" spans="1:1">
      <c r="A862" s="197">
        <v>2812200125</v>
      </c>
    </row>
    <row r="863" spans="1:1">
      <c r="A863" s="197">
        <v>2812200158</v>
      </c>
    </row>
    <row r="864" spans="1:1">
      <c r="A864" s="197">
        <v>2812200166</v>
      </c>
    </row>
    <row r="865" spans="1:1">
      <c r="A865" s="197">
        <v>2812200208</v>
      </c>
    </row>
    <row r="866" spans="1:1">
      <c r="A866" s="197">
        <v>2812200216</v>
      </c>
    </row>
    <row r="867" spans="1:1">
      <c r="A867" s="197">
        <v>2812200257</v>
      </c>
    </row>
    <row r="868" spans="1:1">
      <c r="A868" s="197">
        <v>2812200299</v>
      </c>
    </row>
    <row r="869" spans="1:1">
      <c r="A869" s="197">
        <v>2812200349</v>
      </c>
    </row>
    <row r="870" spans="1:1">
      <c r="A870" s="197">
        <v>2812200364</v>
      </c>
    </row>
    <row r="871" spans="1:1">
      <c r="A871" s="197">
        <v>2812200372</v>
      </c>
    </row>
    <row r="872" spans="1:1">
      <c r="A872" s="197">
        <v>2812200380</v>
      </c>
    </row>
    <row r="873" spans="1:1">
      <c r="A873" s="197">
        <v>2812200430</v>
      </c>
    </row>
    <row r="874" spans="1:1">
      <c r="A874" s="197">
        <v>2812200455</v>
      </c>
    </row>
    <row r="875" spans="1:1">
      <c r="A875" s="197">
        <v>2812200489</v>
      </c>
    </row>
    <row r="876" spans="1:1">
      <c r="A876" s="197">
        <v>2812200497</v>
      </c>
    </row>
    <row r="877" spans="1:1">
      <c r="A877" s="197">
        <v>2812200513</v>
      </c>
    </row>
    <row r="878" spans="1:1">
      <c r="A878" s="197">
        <v>2812200521</v>
      </c>
    </row>
    <row r="879" spans="1:1">
      <c r="A879" s="197">
        <v>2812200646</v>
      </c>
    </row>
    <row r="880" spans="1:1">
      <c r="A880" s="197">
        <v>2812200661</v>
      </c>
    </row>
    <row r="881" spans="1:1">
      <c r="A881" s="197">
        <v>2812200679</v>
      </c>
    </row>
    <row r="882" spans="1:1">
      <c r="A882" s="197">
        <v>2812200687</v>
      </c>
    </row>
    <row r="883" spans="1:1">
      <c r="A883" s="197">
        <v>2812200703</v>
      </c>
    </row>
    <row r="884" spans="1:1">
      <c r="A884" s="197">
        <v>2812200729</v>
      </c>
    </row>
    <row r="885" spans="1:1">
      <c r="A885" s="197">
        <v>2812200760</v>
      </c>
    </row>
    <row r="886" spans="1:1">
      <c r="A886" s="197">
        <v>2812200828</v>
      </c>
    </row>
    <row r="887" spans="1:1">
      <c r="A887" s="197">
        <v>2812200836</v>
      </c>
    </row>
    <row r="888" spans="1:1">
      <c r="A888" s="197">
        <v>2812200919</v>
      </c>
    </row>
    <row r="889" spans="1:1">
      <c r="A889" s="197">
        <v>2812200927</v>
      </c>
    </row>
    <row r="890" spans="1:1">
      <c r="A890" s="197">
        <v>2812200943</v>
      </c>
    </row>
    <row r="891" spans="1:1">
      <c r="A891" s="197">
        <v>2812200950</v>
      </c>
    </row>
    <row r="892" spans="1:1">
      <c r="A892" s="197">
        <v>2812200968</v>
      </c>
    </row>
    <row r="893" spans="1:1">
      <c r="A893" s="197">
        <v>2812200976</v>
      </c>
    </row>
    <row r="894" spans="1:1">
      <c r="A894" s="197">
        <v>2812200984</v>
      </c>
    </row>
    <row r="895" spans="1:1">
      <c r="A895" s="197">
        <v>2812201032</v>
      </c>
    </row>
    <row r="896" spans="1:1">
      <c r="A896" s="197">
        <v>2812201057</v>
      </c>
    </row>
    <row r="897" spans="1:1">
      <c r="A897" s="197">
        <v>2812201073</v>
      </c>
    </row>
    <row r="898" spans="1:1">
      <c r="A898" s="197">
        <v>2812201107</v>
      </c>
    </row>
    <row r="899" spans="1:1">
      <c r="A899" s="197">
        <v>2812201123</v>
      </c>
    </row>
    <row r="900" spans="1:1">
      <c r="A900" s="197">
        <v>2812201164</v>
      </c>
    </row>
    <row r="901" spans="1:1">
      <c r="A901" s="197">
        <v>2812201180</v>
      </c>
    </row>
    <row r="902" spans="1:1">
      <c r="A902" s="197">
        <v>2812201198</v>
      </c>
    </row>
    <row r="903" spans="1:1">
      <c r="A903" s="197">
        <v>2812201222</v>
      </c>
    </row>
    <row r="904" spans="1:1">
      <c r="A904" s="197">
        <v>2812201313</v>
      </c>
    </row>
    <row r="905" spans="1:1">
      <c r="A905" s="197">
        <v>2812201339</v>
      </c>
    </row>
    <row r="906" spans="1:1">
      <c r="A906" s="197">
        <v>2812201347</v>
      </c>
    </row>
    <row r="907" spans="1:1">
      <c r="A907" s="197">
        <v>2812201362</v>
      </c>
    </row>
    <row r="908" spans="1:1">
      <c r="A908" s="197">
        <v>2812201370</v>
      </c>
    </row>
    <row r="909" spans="1:1">
      <c r="A909" s="197">
        <v>2812201388</v>
      </c>
    </row>
    <row r="910" spans="1:1">
      <c r="A910" s="197">
        <v>2812201420</v>
      </c>
    </row>
    <row r="911" spans="1:1">
      <c r="A911" s="197">
        <v>2812201446</v>
      </c>
    </row>
    <row r="912" spans="1:1">
      <c r="A912" s="197">
        <v>2812201453</v>
      </c>
    </row>
    <row r="913" spans="1:1">
      <c r="A913" s="197">
        <v>2812201479</v>
      </c>
    </row>
    <row r="914" spans="1:1">
      <c r="A914" s="197">
        <v>2812201495</v>
      </c>
    </row>
    <row r="915" spans="1:1">
      <c r="A915" s="197">
        <v>2812201511</v>
      </c>
    </row>
    <row r="916" spans="1:1">
      <c r="A916" s="197">
        <v>2812201529</v>
      </c>
    </row>
    <row r="917" spans="1:1">
      <c r="A917" s="197">
        <v>2812201560</v>
      </c>
    </row>
    <row r="918" spans="1:1">
      <c r="A918" s="197">
        <v>2812201594</v>
      </c>
    </row>
    <row r="919" spans="1:1">
      <c r="A919" s="197">
        <v>2812201602</v>
      </c>
    </row>
    <row r="920" spans="1:1">
      <c r="A920" s="197">
        <v>2812201636</v>
      </c>
    </row>
    <row r="921" spans="1:1">
      <c r="A921" s="197">
        <v>2812201669</v>
      </c>
    </row>
    <row r="922" spans="1:1">
      <c r="A922" s="197">
        <v>2812201701</v>
      </c>
    </row>
    <row r="923" spans="1:1">
      <c r="A923" s="197">
        <v>2812201727</v>
      </c>
    </row>
    <row r="924" spans="1:1">
      <c r="A924" s="197">
        <v>2812201735</v>
      </c>
    </row>
    <row r="925" spans="1:1">
      <c r="A925" s="197">
        <v>2812201750</v>
      </c>
    </row>
    <row r="926" spans="1:1">
      <c r="A926" s="197">
        <v>2812201768</v>
      </c>
    </row>
    <row r="927" spans="1:1">
      <c r="A927" s="197">
        <v>2812201776</v>
      </c>
    </row>
    <row r="928" spans="1:1">
      <c r="A928" s="197">
        <v>2812201834</v>
      </c>
    </row>
    <row r="929" spans="1:1">
      <c r="A929" s="197">
        <v>2812201891</v>
      </c>
    </row>
    <row r="930" spans="1:1">
      <c r="A930" s="197">
        <v>2812201909</v>
      </c>
    </row>
    <row r="931" spans="1:1">
      <c r="A931" s="197">
        <v>2812201917</v>
      </c>
    </row>
    <row r="932" spans="1:1">
      <c r="A932" s="197">
        <v>2812300016</v>
      </c>
    </row>
    <row r="933" spans="1:1">
      <c r="A933" s="197">
        <v>2812300123</v>
      </c>
    </row>
    <row r="934" spans="1:1">
      <c r="A934" s="197">
        <v>2812300149</v>
      </c>
    </row>
    <row r="935" spans="1:1">
      <c r="A935" s="197">
        <v>2812300156</v>
      </c>
    </row>
    <row r="936" spans="1:1">
      <c r="A936" s="197">
        <v>2812300172</v>
      </c>
    </row>
    <row r="937" spans="1:1">
      <c r="A937" s="197">
        <v>2812300180</v>
      </c>
    </row>
    <row r="938" spans="1:1">
      <c r="A938" s="197">
        <v>2812300198</v>
      </c>
    </row>
    <row r="939" spans="1:1">
      <c r="A939" s="197">
        <v>2812300206</v>
      </c>
    </row>
    <row r="940" spans="1:1">
      <c r="A940" s="197">
        <v>2812300230</v>
      </c>
    </row>
    <row r="941" spans="1:1">
      <c r="A941" s="197">
        <v>2812300255</v>
      </c>
    </row>
    <row r="942" spans="1:1">
      <c r="A942" s="197">
        <v>2812300289</v>
      </c>
    </row>
    <row r="943" spans="1:1">
      <c r="A943" s="197">
        <v>2812300370</v>
      </c>
    </row>
    <row r="944" spans="1:1">
      <c r="A944" s="197">
        <v>2812300396</v>
      </c>
    </row>
    <row r="945" spans="1:1">
      <c r="A945" s="197">
        <v>2812300438</v>
      </c>
    </row>
    <row r="946" spans="1:1">
      <c r="A946" s="197">
        <v>2812300446</v>
      </c>
    </row>
    <row r="947" spans="1:1">
      <c r="A947" s="197">
        <v>2812300453</v>
      </c>
    </row>
    <row r="948" spans="1:1">
      <c r="A948" s="197">
        <v>2812300487</v>
      </c>
    </row>
    <row r="949" spans="1:1">
      <c r="A949" s="197">
        <v>2812300560</v>
      </c>
    </row>
    <row r="950" spans="1:1">
      <c r="A950" s="197">
        <v>2812300578</v>
      </c>
    </row>
    <row r="951" spans="1:1">
      <c r="A951" s="197">
        <v>2812300586</v>
      </c>
    </row>
    <row r="952" spans="1:1">
      <c r="A952" s="197">
        <v>2812500037</v>
      </c>
    </row>
    <row r="953" spans="1:1">
      <c r="A953" s="197">
        <v>2812500045</v>
      </c>
    </row>
    <row r="954" spans="1:1">
      <c r="A954" s="197">
        <v>2812500078</v>
      </c>
    </row>
    <row r="955" spans="1:1">
      <c r="A955" s="197">
        <v>2812500136</v>
      </c>
    </row>
    <row r="956" spans="1:1">
      <c r="A956" s="197">
        <v>2812500144</v>
      </c>
    </row>
    <row r="957" spans="1:1">
      <c r="A957" s="197">
        <v>2812500151</v>
      </c>
    </row>
    <row r="958" spans="1:1">
      <c r="A958" s="197">
        <v>2812500193</v>
      </c>
    </row>
    <row r="959" spans="1:1">
      <c r="A959" s="197">
        <v>2812600019</v>
      </c>
    </row>
    <row r="960" spans="1:1">
      <c r="A960" s="197">
        <v>2812600027</v>
      </c>
    </row>
    <row r="961" spans="1:1">
      <c r="A961" s="197">
        <v>2812600035</v>
      </c>
    </row>
    <row r="962" spans="1:1">
      <c r="A962" s="197">
        <v>2812600050</v>
      </c>
    </row>
    <row r="963" spans="1:1">
      <c r="A963" s="197">
        <v>2812600084</v>
      </c>
    </row>
    <row r="964" spans="1:1">
      <c r="A964" s="197">
        <v>2812600092</v>
      </c>
    </row>
    <row r="965" spans="1:1">
      <c r="A965" s="197">
        <v>2812600118</v>
      </c>
    </row>
    <row r="966" spans="1:1">
      <c r="A966" s="197">
        <v>2812600126</v>
      </c>
    </row>
    <row r="967" spans="1:1">
      <c r="A967" s="197">
        <v>2812600159</v>
      </c>
    </row>
    <row r="968" spans="1:1">
      <c r="A968" s="197">
        <v>2812600175</v>
      </c>
    </row>
    <row r="969" spans="1:1">
      <c r="A969" s="197">
        <v>2812600183</v>
      </c>
    </row>
    <row r="970" spans="1:1">
      <c r="A970" s="197">
        <v>2812600191</v>
      </c>
    </row>
    <row r="971" spans="1:1">
      <c r="A971" s="197">
        <v>2812600241</v>
      </c>
    </row>
    <row r="972" spans="1:1">
      <c r="A972" s="197">
        <v>2812600282</v>
      </c>
    </row>
    <row r="973" spans="1:1">
      <c r="A973" s="197">
        <v>2812700017</v>
      </c>
    </row>
    <row r="974" spans="1:1">
      <c r="A974" s="197">
        <v>2812700025</v>
      </c>
    </row>
    <row r="975" spans="1:1">
      <c r="A975" s="197">
        <v>2812700041</v>
      </c>
    </row>
    <row r="976" spans="1:1">
      <c r="A976" s="197">
        <v>2812700058</v>
      </c>
    </row>
    <row r="977" spans="1:1">
      <c r="A977" s="197">
        <v>2812700066</v>
      </c>
    </row>
    <row r="978" spans="1:1">
      <c r="A978" s="197">
        <v>2812700090</v>
      </c>
    </row>
    <row r="979" spans="1:1">
      <c r="A979" s="197">
        <v>2812700108</v>
      </c>
    </row>
    <row r="980" spans="1:1">
      <c r="A980" s="197">
        <v>2812700124</v>
      </c>
    </row>
    <row r="981" spans="1:1">
      <c r="A981" s="197">
        <v>2812700132</v>
      </c>
    </row>
    <row r="982" spans="1:1">
      <c r="A982" s="197">
        <v>2812700157</v>
      </c>
    </row>
    <row r="983" spans="1:1">
      <c r="A983" s="197">
        <v>2812700165</v>
      </c>
    </row>
    <row r="984" spans="1:1">
      <c r="A984" s="197">
        <v>2812700173</v>
      </c>
    </row>
    <row r="985" spans="1:1">
      <c r="A985" s="197">
        <v>2812700199</v>
      </c>
    </row>
    <row r="986" spans="1:1">
      <c r="A986" s="197">
        <v>2812700207</v>
      </c>
    </row>
    <row r="987" spans="1:1">
      <c r="A987" s="197">
        <v>2812800023</v>
      </c>
    </row>
    <row r="988" spans="1:1">
      <c r="A988" s="197">
        <v>2812800114</v>
      </c>
    </row>
    <row r="989" spans="1:1">
      <c r="A989" s="197">
        <v>2812800122</v>
      </c>
    </row>
    <row r="990" spans="1:1">
      <c r="A990" s="197">
        <v>2812800189</v>
      </c>
    </row>
    <row r="991" spans="1:1">
      <c r="A991" s="197">
        <v>2812800213</v>
      </c>
    </row>
    <row r="992" spans="1:1">
      <c r="A992" s="197">
        <v>2812800221</v>
      </c>
    </row>
    <row r="993" spans="1:1">
      <c r="A993" s="197">
        <v>2812800270</v>
      </c>
    </row>
    <row r="994" spans="1:1">
      <c r="A994" s="197">
        <v>2812800312</v>
      </c>
    </row>
    <row r="995" spans="1:1">
      <c r="A995" s="197">
        <v>2812800429</v>
      </c>
    </row>
    <row r="996" spans="1:1">
      <c r="A996" s="197">
        <v>2812800460</v>
      </c>
    </row>
    <row r="997" spans="1:1">
      <c r="A997" s="197">
        <v>2813000011</v>
      </c>
    </row>
    <row r="998" spans="1:1">
      <c r="A998" s="197">
        <v>2813000037</v>
      </c>
    </row>
    <row r="999" spans="1:1">
      <c r="A999" s="197">
        <v>2813000045</v>
      </c>
    </row>
    <row r="1000" spans="1:1">
      <c r="A1000" s="197">
        <v>2813000052</v>
      </c>
    </row>
    <row r="1001" spans="1:1">
      <c r="A1001" s="197">
        <v>2813000060</v>
      </c>
    </row>
    <row r="1002" spans="1:1">
      <c r="A1002" s="197">
        <v>2813000078</v>
      </c>
    </row>
    <row r="1003" spans="1:1">
      <c r="A1003" s="197">
        <v>2813000110</v>
      </c>
    </row>
    <row r="1004" spans="1:1">
      <c r="A1004" s="197">
        <v>2813000144</v>
      </c>
    </row>
    <row r="1005" spans="1:1">
      <c r="A1005" s="197">
        <v>2813000284</v>
      </c>
    </row>
    <row r="1006" spans="1:1">
      <c r="A1006" s="197">
        <v>2813000300</v>
      </c>
    </row>
    <row r="1007" spans="1:1">
      <c r="A1007" s="197">
        <v>2813000326</v>
      </c>
    </row>
    <row r="1008" spans="1:1">
      <c r="A1008" s="197">
        <v>2813000359</v>
      </c>
    </row>
    <row r="1009" spans="1:1">
      <c r="A1009" s="197">
        <v>2813000367</v>
      </c>
    </row>
    <row r="1010" spans="1:1">
      <c r="A1010" s="197">
        <v>2813000375</v>
      </c>
    </row>
    <row r="1011" spans="1:1">
      <c r="A1011" s="197">
        <v>2813000383</v>
      </c>
    </row>
    <row r="1012" spans="1:1">
      <c r="A1012" s="197">
        <v>2813000425</v>
      </c>
    </row>
    <row r="1013" spans="1:1">
      <c r="A1013" s="197">
        <v>2813000433</v>
      </c>
    </row>
    <row r="1014" spans="1:1">
      <c r="A1014" s="197">
        <v>2813000441</v>
      </c>
    </row>
    <row r="1015" spans="1:1">
      <c r="A1015" s="197">
        <v>2813000466</v>
      </c>
    </row>
    <row r="1016" spans="1:1">
      <c r="A1016" s="197">
        <v>2813000508</v>
      </c>
    </row>
    <row r="1017" spans="1:1">
      <c r="A1017" s="197">
        <v>2813000565</v>
      </c>
    </row>
    <row r="1018" spans="1:1">
      <c r="A1018" s="197">
        <v>2813000573</v>
      </c>
    </row>
    <row r="1019" spans="1:1">
      <c r="A1019" s="197">
        <v>2813000615</v>
      </c>
    </row>
    <row r="1020" spans="1:1">
      <c r="A1020" s="197">
        <v>2813000722</v>
      </c>
    </row>
    <row r="1021" spans="1:1">
      <c r="A1021" s="197">
        <v>2813000805</v>
      </c>
    </row>
    <row r="1022" spans="1:1">
      <c r="A1022" s="197">
        <v>2813000862</v>
      </c>
    </row>
    <row r="1023" spans="1:1">
      <c r="A1023" s="197">
        <v>2813000904</v>
      </c>
    </row>
    <row r="1024" spans="1:1">
      <c r="A1024" s="197">
        <v>2813000938</v>
      </c>
    </row>
    <row r="1025" spans="1:1">
      <c r="A1025" s="197">
        <v>2813000946</v>
      </c>
    </row>
    <row r="1026" spans="1:1">
      <c r="A1026" s="197">
        <v>2813001001</v>
      </c>
    </row>
    <row r="1027" spans="1:1">
      <c r="A1027" s="197">
        <v>2813001035</v>
      </c>
    </row>
    <row r="1028" spans="1:1">
      <c r="A1028" s="197">
        <v>2813001118</v>
      </c>
    </row>
    <row r="1029" spans="1:1">
      <c r="A1029" s="197">
        <v>2813001191</v>
      </c>
    </row>
    <row r="1030" spans="1:1">
      <c r="A1030" s="197">
        <v>2813001316</v>
      </c>
    </row>
    <row r="1031" spans="1:1">
      <c r="A1031" s="197">
        <v>2813001340</v>
      </c>
    </row>
    <row r="1032" spans="1:1">
      <c r="A1032" s="197">
        <v>2813001530</v>
      </c>
    </row>
    <row r="1033" spans="1:1">
      <c r="A1033" s="197">
        <v>2813001589</v>
      </c>
    </row>
    <row r="1034" spans="1:1">
      <c r="A1034" s="197">
        <v>2813001597</v>
      </c>
    </row>
    <row r="1035" spans="1:1">
      <c r="A1035" s="197">
        <v>2813001613</v>
      </c>
    </row>
    <row r="1036" spans="1:1">
      <c r="A1036" s="197">
        <v>2813001621</v>
      </c>
    </row>
    <row r="1037" spans="1:1">
      <c r="A1037" s="197">
        <v>2813001662</v>
      </c>
    </row>
    <row r="1038" spans="1:1">
      <c r="A1038" s="197">
        <v>2813001670</v>
      </c>
    </row>
    <row r="1039" spans="1:1">
      <c r="A1039" s="197">
        <v>2813001704</v>
      </c>
    </row>
    <row r="1040" spans="1:1">
      <c r="A1040" s="197">
        <v>2813001720</v>
      </c>
    </row>
    <row r="1041" spans="1:1">
      <c r="A1041" s="197">
        <v>2813001761</v>
      </c>
    </row>
    <row r="1042" spans="1:1">
      <c r="A1042" s="197">
        <v>2813001860</v>
      </c>
    </row>
    <row r="1043" spans="1:1">
      <c r="A1043" s="197">
        <v>2813001878</v>
      </c>
    </row>
    <row r="1044" spans="1:1">
      <c r="A1044" s="197">
        <v>2813001944</v>
      </c>
    </row>
    <row r="1045" spans="1:1">
      <c r="A1045" s="197">
        <v>2813001969</v>
      </c>
    </row>
    <row r="1046" spans="1:1">
      <c r="A1046" s="197">
        <v>2813001977</v>
      </c>
    </row>
    <row r="1047" spans="1:1">
      <c r="A1047" s="197">
        <v>2813002017</v>
      </c>
    </row>
    <row r="1048" spans="1:1">
      <c r="A1048" s="197">
        <v>2813002108</v>
      </c>
    </row>
    <row r="1049" spans="1:1">
      <c r="A1049" s="197">
        <v>2813002116</v>
      </c>
    </row>
    <row r="1050" spans="1:1">
      <c r="A1050" s="197">
        <v>2813002124</v>
      </c>
    </row>
    <row r="1051" spans="1:1">
      <c r="A1051" s="197">
        <v>2813002132</v>
      </c>
    </row>
    <row r="1052" spans="1:1">
      <c r="A1052" s="197">
        <v>2813002157</v>
      </c>
    </row>
    <row r="1053" spans="1:1">
      <c r="A1053" s="197">
        <v>2813002249</v>
      </c>
    </row>
    <row r="1054" spans="1:1">
      <c r="A1054" s="197">
        <v>2813002256</v>
      </c>
    </row>
    <row r="1055" spans="1:1">
      <c r="A1055" s="197">
        <v>2813002272</v>
      </c>
    </row>
    <row r="1056" spans="1:1">
      <c r="A1056" s="197">
        <v>2813002306</v>
      </c>
    </row>
    <row r="1057" spans="1:1">
      <c r="A1057" s="197">
        <v>2813002330</v>
      </c>
    </row>
    <row r="1058" spans="1:1">
      <c r="A1058" s="197">
        <v>2813002371</v>
      </c>
    </row>
    <row r="1059" spans="1:1">
      <c r="A1059" s="197">
        <v>2813002421</v>
      </c>
    </row>
    <row r="1060" spans="1:1">
      <c r="A1060" s="197">
        <v>2813002462</v>
      </c>
    </row>
    <row r="1061" spans="1:1">
      <c r="A1061" s="197">
        <v>2813002553</v>
      </c>
    </row>
    <row r="1062" spans="1:1">
      <c r="A1062" s="197">
        <v>2813002561</v>
      </c>
    </row>
    <row r="1063" spans="1:1">
      <c r="A1063" s="197">
        <v>2813002579</v>
      </c>
    </row>
    <row r="1064" spans="1:1">
      <c r="A1064" s="197">
        <v>2813002660</v>
      </c>
    </row>
    <row r="1065" spans="1:1">
      <c r="A1065" s="197">
        <v>2813002728</v>
      </c>
    </row>
    <row r="1066" spans="1:1">
      <c r="A1066" s="197">
        <v>2813002736</v>
      </c>
    </row>
    <row r="1067" spans="1:1">
      <c r="A1067" s="197">
        <v>2813002785</v>
      </c>
    </row>
    <row r="1068" spans="1:1">
      <c r="A1068" s="197">
        <v>2813002793</v>
      </c>
    </row>
    <row r="1069" spans="1:1">
      <c r="A1069" s="197">
        <v>2813002868</v>
      </c>
    </row>
    <row r="1070" spans="1:1">
      <c r="A1070" s="197">
        <v>2813002884</v>
      </c>
    </row>
    <row r="1071" spans="1:1">
      <c r="A1071" s="197">
        <v>2813002934</v>
      </c>
    </row>
    <row r="1072" spans="1:1">
      <c r="A1072" s="197">
        <v>2813002942</v>
      </c>
    </row>
    <row r="1073" spans="1:1">
      <c r="A1073" s="197">
        <v>2813002967</v>
      </c>
    </row>
    <row r="1074" spans="1:1">
      <c r="A1074" s="197">
        <v>2813002991</v>
      </c>
    </row>
    <row r="1075" spans="1:1">
      <c r="A1075" s="197">
        <v>2813003007</v>
      </c>
    </row>
    <row r="1076" spans="1:1">
      <c r="A1076" s="197">
        <v>2813003015</v>
      </c>
    </row>
    <row r="1077" spans="1:1">
      <c r="A1077" s="197">
        <v>2813003122</v>
      </c>
    </row>
    <row r="1078" spans="1:1">
      <c r="A1078" s="197">
        <v>2813003171</v>
      </c>
    </row>
    <row r="1079" spans="1:1">
      <c r="A1079" s="197">
        <v>2813003312</v>
      </c>
    </row>
    <row r="1080" spans="1:1">
      <c r="A1080" s="197">
        <v>2813003338</v>
      </c>
    </row>
    <row r="1081" spans="1:1">
      <c r="A1081" s="197">
        <v>2813003353</v>
      </c>
    </row>
    <row r="1082" spans="1:1">
      <c r="A1082" s="197">
        <v>2813003585</v>
      </c>
    </row>
    <row r="1083" spans="1:1">
      <c r="A1083" s="197">
        <v>2813003643</v>
      </c>
    </row>
    <row r="1084" spans="1:1">
      <c r="A1084" s="197">
        <v>2813003650</v>
      </c>
    </row>
    <row r="1085" spans="1:1">
      <c r="A1085" s="197">
        <v>2813003700</v>
      </c>
    </row>
    <row r="1086" spans="1:1">
      <c r="A1086" s="197">
        <v>2813003734</v>
      </c>
    </row>
    <row r="1087" spans="1:1">
      <c r="A1087" s="197">
        <v>2813003767</v>
      </c>
    </row>
    <row r="1088" spans="1:1">
      <c r="A1088" s="197">
        <v>2813003809</v>
      </c>
    </row>
    <row r="1089" spans="1:1">
      <c r="A1089" s="197">
        <v>2813003866</v>
      </c>
    </row>
    <row r="1090" spans="1:1">
      <c r="A1090" s="197">
        <v>2813003874</v>
      </c>
    </row>
    <row r="1091" spans="1:1">
      <c r="A1091" s="197">
        <v>2813003882</v>
      </c>
    </row>
    <row r="1092" spans="1:1">
      <c r="A1092" s="197">
        <v>2813003890</v>
      </c>
    </row>
    <row r="1093" spans="1:1">
      <c r="A1093" s="197">
        <v>2813003908</v>
      </c>
    </row>
    <row r="1094" spans="1:1">
      <c r="A1094" s="197">
        <v>2813003916</v>
      </c>
    </row>
    <row r="1095" spans="1:1">
      <c r="A1095" s="197">
        <v>2813004021</v>
      </c>
    </row>
    <row r="1096" spans="1:1">
      <c r="A1096" s="197">
        <v>2813004096</v>
      </c>
    </row>
    <row r="1097" spans="1:1">
      <c r="A1097" s="197">
        <v>2813004104</v>
      </c>
    </row>
    <row r="1098" spans="1:1">
      <c r="A1098" s="197">
        <v>2813004120</v>
      </c>
    </row>
    <row r="1099" spans="1:1">
      <c r="A1099" s="197">
        <v>2813004153</v>
      </c>
    </row>
    <row r="1100" spans="1:1">
      <c r="A1100" s="197">
        <v>2813004161</v>
      </c>
    </row>
    <row r="1101" spans="1:1">
      <c r="A1101" s="197">
        <v>2813004179</v>
      </c>
    </row>
    <row r="1102" spans="1:1">
      <c r="A1102" s="197">
        <v>2813004369</v>
      </c>
    </row>
    <row r="1103" spans="1:1">
      <c r="A1103" s="197">
        <v>2813004385</v>
      </c>
    </row>
    <row r="1104" spans="1:1">
      <c r="A1104" s="197">
        <v>2813004435</v>
      </c>
    </row>
    <row r="1105" spans="1:1">
      <c r="A1105" s="197">
        <v>2813004450</v>
      </c>
    </row>
    <row r="1106" spans="1:1">
      <c r="A1106" s="197">
        <v>2813004492</v>
      </c>
    </row>
    <row r="1107" spans="1:1">
      <c r="A1107" s="197">
        <v>2813004534</v>
      </c>
    </row>
    <row r="1108" spans="1:1">
      <c r="A1108" s="197">
        <v>2813004559</v>
      </c>
    </row>
    <row r="1109" spans="1:1">
      <c r="A1109" s="197">
        <v>2813004567</v>
      </c>
    </row>
    <row r="1110" spans="1:1">
      <c r="A1110" s="197">
        <v>2813004591</v>
      </c>
    </row>
    <row r="1111" spans="1:1">
      <c r="A1111" s="197">
        <v>2813004617</v>
      </c>
    </row>
    <row r="1112" spans="1:1">
      <c r="A1112" s="197">
        <v>2813004633</v>
      </c>
    </row>
    <row r="1113" spans="1:1">
      <c r="A1113" s="197">
        <v>2813004674</v>
      </c>
    </row>
    <row r="1114" spans="1:1">
      <c r="A1114" s="197">
        <v>2813004690</v>
      </c>
    </row>
    <row r="1115" spans="1:1">
      <c r="A1115" s="197">
        <v>2813004724</v>
      </c>
    </row>
    <row r="1116" spans="1:1">
      <c r="A1116" s="197">
        <v>2813004732</v>
      </c>
    </row>
    <row r="1117" spans="1:1">
      <c r="A1117" s="197">
        <v>2813004781</v>
      </c>
    </row>
    <row r="1118" spans="1:1">
      <c r="A1118" s="197">
        <v>2813004799</v>
      </c>
    </row>
    <row r="1119" spans="1:1">
      <c r="A1119" s="197">
        <v>2813004807</v>
      </c>
    </row>
    <row r="1120" spans="1:1">
      <c r="A1120" s="197">
        <v>2813004849</v>
      </c>
    </row>
    <row r="1121" spans="1:1">
      <c r="A1121" s="197">
        <v>2813004864</v>
      </c>
    </row>
    <row r="1122" spans="1:1">
      <c r="A1122" s="197">
        <v>2813004898</v>
      </c>
    </row>
    <row r="1123" spans="1:1">
      <c r="A1123" s="197">
        <v>2813004906</v>
      </c>
    </row>
    <row r="1124" spans="1:1">
      <c r="A1124" s="197">
        <v>2813004930</v>
      </c>
    </row>
    <row r="1125" spans="1:1">
      <c r="A1125" s="197">
        <v>2813004948</v>
      </c>
    </row>
    <row r="1126" spans="1:1">
      <c r="A1126" s="197">
        <v>2813004955</v>
      </c>
    </row>
    <row r="1127" spans="1:1">
      <c r="A1127" s="197">
        <v>2813004963</v>
      </c>
    </row>
    <row r="1128" spans="1:1">
      <c r="A1128" s="197">
        <v>2813004971</v>
      </c>
    </row>
    <row r="1129" spans="1:1">
      <c r="A1129" s="197">
        <v>2813004989</v>
      </c>
    </row>
    <row r="1130" spans="1:1">
      <c r="A1130" s="197">
        <v>2813004997</v>
      </c>
    </row>
    <row r="1131" spans="1:1">
      <c r="A1131" s="197">
        <v>2813005010</v>
      </c>
    </row>
    <row r="1132" spans="1:1">
      <c r="A1132" s="197">
        <v>2813005069</v>
      </c>
    </row>
    <row r="1133" spans="1:1">
      <c r="A1133" s="197">
        <v>2813005119</v>
      </c>
    </row>
    <row r="1134" spans="1:1">
      <c r="A1134" s="197">
        <v>2813005127</v>
      </c>
    </row>
    <row r="1135" spans="1:1">
      <c r="A1135" s="197">
        <v>2813005135</v>
      </c>
    </row>
    <row r="1136" spans="1:1">
      <c r="A1136" s="197">
        <v>2813005176</v>
      </c>
    </row>
    <row r="1137" spans="1:1">
      <c r="A1137" s="197">
        <v>2813005192</v>
      </c>
    </row>
    <row r="1138" spans="1:1">
      <c r="A1138" s="197">
        <v>2813005218</v>
      </c>
    </row>
    <row r="1139" spans="1:1">
      <c r="A1139" s="197">
        <v>2813007420</v>
      </c>
    </row>
    <row r="1140" spans="1:1">
      <c r="A1140" s="197">
        <v>2813005317</v>
      </c>
    </row>
    <row r="1141" spans="1:1">
      <c r="A1141" s="197">
        <v>2813005325</v>
      </c>
    </row>
    <row r="1142" spans="1:1">
      <c r="A1142" s="197">
        <v>2813005408</v>
      </c>
    </row>
    <row r="1143" spans="1:1">
      <c r="A1143" s="197">
        <v>2813005416</v>
      </c>
    </row>
    <row r="1144" spans="1:1">
      <c r="A1144" s="197">
        <v>2813005465</v>
      </c>
    </row>
    <row r="1145" spans="1:1">
      <c r="A1145" s="197">
        <v>2813005473</v>
      </c>
    </row>
    <row r="1146" spans="1:1">
      <c r="A1146" s="197">
        <v>2813005549</v>
      </c>
    </row>
    <row r="1147" spans="1:1">
      <c r="A1147" s="197">
        <v>2813005598</v>
      </c>
    </row>
    <row r="1148" spans="1:1">
      <c r="A1148" s="197">
        <v>2813005648</v>
      </c>
    </row>
    <row r="1149" spans="1:1">
      <c r="A1149" s="197">
        <v>2813005721</v>
      </c>
    </row>
    <row r="1150" spans="1:1">
      <c r="A1150" s="197">
        <v>2813005739</v>
      </c>
    </row>
    <row r="1151" spans="1:1">
      <c r="A1151" s="197">
        <v>2813005754</v>
      </c>
    </row>
    <row r="1152" spans="1:1">
      <c r="A1152" s="197">
        <v>2813005762</v>
      </c>
    </row>
    <row r="1153" spans="1:1">
      <c r="A1153" s="197">
        <v>2813005770</v>
      </c>
    </row>
    <row r="1154" spans="1:1">
      <c r="A1154" s="197">
        <v>2813005788</v>
      </c>
    </row>
    <row r="1155" spans="1:1">
      <c r="A1155" s="197">
        <v>2813005796</v>
      </c>
    </row>
    <row r="1156" spans="1:1">
      <c r="A1156" s="197">
        <v>2813005820</v>
      </c>
    </row>
    <row r="1157" spans="1:1">
      <c r="A1157" s="197">
        <v>2813005853</v>
      </c>
    </row>
    <row r="1158" spans="1:1">
      <c r="A1158" s="197">
        <v>2813005895</v>
      </c>
    </row>
    <row r="1159" spans="1:1">
      <c r="A1159" s="197">
        <v>2813005903</v>
      </c>
    </row>
    <row r="1160" spans="1:1">
      <c r="A1160" s="197">
        <v>2813005911</v>
      </c>
    </row>
    <row r="1161" spans="1:1">
      <c r="A1161" s="197">
        <v>2813005937</v>
      </c>
    </row>
    <row r="1162" spans="1:1">
      <c r="A1162" s="197">
        <v>2813005945</v>
      </c>
    </row>
    <row r="1163" spans="1:1">
      <c r="A1163" s="197">
        <v>2813005960</v>
      </c>
    </row>
    <row r="1164" spans="1:1">
      <c r="A1164" s="197">
        <v>2813006000</v>
      </c>
    </row>
    <row r="1165" spans="1:1">
      <c r="A1165" s="197">
        <v>2813006034</v>
      </c>
    </row>
    <row r="1166" spans="1:1">
      <c r="A1166" s="197">
        <v>2813006042</v>
      </c>
    </row>
    <row r="1167" spans="1:1">
      <c r="A1167" s="197">
        <v>2813006059</v>
      </c>
    </row>
    <row r="1168" spans="1:1">
      <c r="A1168" s="197">
        <v>2813006075</v>
      </c>
    </row>
    <row r="1169" spans="1:1">
      <c r="A1169" s="197">
        <v>2813006158</v>
      </c>
    </row>
    <row r="1170" spans="1:1">
      <c r="A1170" s="197">
        <v>2813006166</v>
      </c>
    </row>
    <row r="1171" spans="1:1">
      <c r="A1171" s="197">
        <v>2813006190</v>
      </c>
    </row>
    <row r="1172" spans="1:1">
      <c r="A1172" s="197">
        <v>2813006208</v>
      </c>
    </row>
    <row r="1173" spans="1:1">
      <c r="A1173" s="197">
        <v>2813006216</v>
      </c>
    </row>
    <row r="1174" spans="1:1">
      <c r="A1174" s="197">
        <v>2813006224</v>
      </c>
    </row>
    <row r="1175" spans="1:1">
      <c r="A1175" s="197">
        <v>2813006232</v>
      </c>
    </row>
    <row r="1176" spans="1:1">
      <c r="A1176" s="197">
        <v>2813006257</v>
      </c>
    </row>
    <row r="1177" spans="1:1">
      <c r="A1177" s="197">
        <v>2813006273</v>
      </c>
    </row>
    <row r="1178" spans="1:1">
      <c r="A1178" s="197">
        <v>2813006299</v>
      </c>
    </row>
    <row r="1179" spans="1:1">
      <c r="A1179" s="197">
        <v>2813006323</v>
      </c>
    </row>
    <row r="1180" spans="1:1">
      <c r="A1180" s="197">
        <v>2813006349</v>
      </c>
    </row>
    <row r="1181" spans="1:1">
      <c r="A1181" s="197">
        <v>2813006356</v>
      </c>
    </row>
    <row r="1182" spans="1:1">
      <c r="A1182" s="197">
        <v>2813006372</v>
      </c>
    </row>
    <row r="1183" spans="1:1">
      <c r="A1183" s="197">
        <v>2813006414</v>
      </c>
    </row>
    <row r="1184" spans="1:1">
      <c r="A1184" s="197">
        <v>2813006430</v>
      </c>
    </row>
    <row r="1185" spans="1:1">
      <c r="A1185" s="197">
        <v>2813006448</v>
      </c>
    </row>
    <row r="1186" spans="1:1">
      <c r="A1186" s="197">
        <v>2813006455</v>
      </c>
    </row>
    <row r="1187" spans="1:1">
      <c r="A1187" s="197">
        <v>2813006463</v>
      </c>
    </row>
    <row r="1188" spans="1:1">
      <c r="A1188" s="197">
        <v>2813006489</v>
      </c>
    </row>
    <row r="1189" spans="1:1">
      <c r="A1189" s="197">
        <v>2813006497</v>
      </c>
    </row>
    <row r="1190" spans="1:1">
      <c r="A1190" s="197">
        <v>2813006513</v>
      </c>
    </row>
    <row r="1191" spans="1:1">
      <c r="A1191" s="197">
        <v>2813006588</v>
      </c>
    </row>
    <row r="1192" spans="1:1">
      <c r="A1192" s="197">
        <v>2813006596</v>
      </c>
    </row>
    <row r="1193" spans="1:1">
      <c r="A1193" s="197">
        <v>2813006612</v>
      </c>
    </row>
    <row r="1194" spans="1:1">
      <c r="A1194" s="197">
        <v>2813006638</v>
      </c>
    </row>
    <row r="1195" spans="1:1">
      <c r="A1195" s="197">
        <v>2813006687</v>
      </c>
    </row>
    <row r="1196" spans="1:1">
      <c r="A1196" s="197">
        <v>2813006703</v>
      </c>
    </row>
    <row r="1197" spans="1:1">
      <c r="A1197" s="197">
        <v>2813006729</v>
      </c>
    </row>
    <row r="1198" spans="1:1">
      <c r="A1198" s="197">
        <v>2813006786</v>
      </c>
    </row>
    <row r="1199" spans="1:1">
      <c r="A1199" s="197">
        <v>2813006794</v>
      </c>
    </row>
    <row r="1200" spans="1:1">
      <c r="A1200" s="197">
        <v>2813006802</v>
      </c>
    </row>
    <row r="1201" spans="1:1">
      <c r="A1201" s="197">
        <v>2813006828</v>
      </c>
    </row>
    <row r="1202" spans="1:1">
      <c r="A1202" s="197">
        <v>2813006836</v>
      </c>
    </row>
    <row r="1203" spans="1:1">
      <c r="A1203" s="197">
        <v>2813006844</v>
      </c>
    </row>
    <row r="1204" spans="1:1">
      <c r="A1204" s="197">
        <v>2813006851</v>
      </c>
    </row>
    <row r="1205" spans="1:1">
      <c r="A1205" s="197">
        <v>2813006869</v>
      </c>
    </row>
    <row r="1206" spans="1:1">
      <c r="A1206" s="197">
        <v>2813006877</v>
      </c>
    </row>
    <row r="1207" spans="1:1">
      <c r="A1207" s="197">
        <v>2813006885</v>
      </c>
    </row>
    <row r="1208" spans="1:1">
      <c r="A1208" s="197">
        <v>2813006919</v>
      </c>
    </row>
    <row r="1209" spans="1:1">
      <c r="A1209" s="197">
        <v>2813006943</v>
      </c>
    </row>
    <row r="1210" spans="1:1">
      <c r="A1210" s="197">
        <v>2813006976</v>
      </c>
    </row>
    <row r="1211" spans="1:1">
      <c r="A1211" s="197">
        <v>2813007032</v>
      </c>
    </row>
    <row r="1212" spans="1:1">
      <c r="A1212" s="197">
        <v>2813007040</v>
      </c>
    </row>
    <row r="1213" spans="1:1">
      <c r="A1213" s="197">
        <v>2813007057</v>
      </c>
    </row>
    <row r="1214" spans="1:1">
      <c r="A1214" s="197">
        <v>2813007065</v>
      </c>
    </row>
    <row r="1215" spans="1:1">
      <c r="A1215" s="197">
        <v>2813007099</v>
      </c>
    </row>
    <row r="1216" spans="1:1">
      <c r="A1216" s="197">
        <v>2813007131</v>
      </c>
    </row>
    <row r="1217" spans="1:1">
      <c r="A1217" s="197">
        <v>2813007156</v>
      </c>
    </row>
    <row r="1218" spans="1:1">
      <c r="A1218" s="197">
        <v>2813007164</v>
      </c>
    </row>
    <row r="1219" spans="1:1">
      <c r="A1219" s="197">
        <v>2813007172</v>
      </c>
    </row>
    <row r="1220" spans="1:1">
      <c r="A1220" s="197">
        <v>2813007180</v>
      </c>
    </row>
    <row r="1221" spans="1:1">
      <c r="A1221" s="197">
        <v>2813007214</v>
      </c>
    </row>
    <row r="1222" spans="1:1">
      <c r="A1222" s="197">
        <v>2813007248</v>
      </c>
    </row>
    <row r="1223" spans="1:1">
      <c r="A1223" s="197">
        <v>2813007263</v>
      </c>
    </row>
    <row r="1224" spans="1:1">
      <c r="A1224" s="197">
        <v>2813007271</v>
      </c>
    </row>
    <row r="1225" spans="1:1">
      <c r="A1225" s="197">
        <v>2813007305</v>
      </c>
    </row>
    <row r="1226" spans="1:1">
      <c r="A1226" s="197">
        <v>2813007339</v>
      </c>
    </row>
    <row r="1227" spans="1:1">
      <c r="A1227" s="197">
        <v>2813007347</v>
      </c>
    </row>
    <row r="1228" spans="1:1">
      <c r="A1228" s="197">
        <v>2813007354</v>
      </c>
    </row>
    <row r="1229" spans="1:1">
      <c r="A1229" s="197">
        <v>2813007388</v>
      </c>
    </row>
    <row r="1230" spans="1:1">
      <c r="A1230" s="197">
        <v>2813007404</v>
      </c>
    </row>
    <row r="1231" spans="1:1">
      <c r="A1231" s="197">
        <v>2813005226</v>
      </c>
    </row>
    <row r="1232" spans="1:1">
      <c r="A1232" s="197">
        <v>2813007438</v>
      </c>
    </row>
    <row r="1233" spans="1:1">
      <c r="A1233" s="197">
        <v>2813007453</v>
      </c>
    </row>
    <row r="1234" spans="1:1">
      <c r="A1234" s="197">
        <v>2813100019</v>
      </c>
    </row>
    <row r="1235" spans="1:1">
      <c r="A1235" s="197">
        <v>2813100027</v>
      </c>
    </row>
    <row r="1236" spans="1:1">
      <c r="A1236" s="197">
        <v>2813100035</v>
      </c>
    </row>
    <row r="1237" spans="1:1">
      <c r="A1237" s="197">
        <v>2813100043</v>
      </c>
    </row>
    <row r="1238" spans="1:1">
      <c r="A1238" s="197">
        <v>2813100076</v>
      </c>
    </row>
    <row r="1239" spans="1:1">
      <c r="A1239" s="197">
        <v>2813100084</v>
      </c>
    </row>
    <row r="1240" spans="1:1">
      <c r="A1240" s="197">
        <v>2813100092</v>
      </c>
    </row>
    <row r="1241" spans="1:1">
      <c r="A1241" s="197">
        <v>2813100100</v>
      </c>
    </row>
    <row r="1242" spans="1:1">
      <c r="A1242" s="197">
        <v>2813100126</v>
      </c>
    </row>
    <row r="1243" spans="1:1">
      <c r="A1243" s="197">
        <v>2813100142</v>
      </c>
    </row>
    <row r="1244" spans="1:1">
      <c r="A1244" s="197">
        <v>2813100159</v>
      </c>
    </row>
    <row r="1245" spans="1:1">
      <c r="A1245" s="197">
        <v>2813100167</v>
      </c>
    </row>
    <row r="1246" spans="1:1">
      <c r="A1246" s="197">
        <v>2813100183</v>
      </c>
    </row>
    <row r="1247" spans="1:1">
      <c r="A1247" s="197">
        <v>2813100191</v>
      </c>
    </row>
    <row r="1248" spans="1:1">
      <c r="A1248" s="197">
        <v>2813100209</v>
      </c>
    </row>
    <row r="1249" spans="1:1">
      <c r="A1249" s="197">
        <v>2813100225</v>
      </c>
    </row>
    <row r="1250" spans="1:1">
      <c r="A1250" s="197">
        <v>2813100233</v>
      </c>
    </row>
    <row r="1251" spans="1:1">
      <c r="A1251" s="197">
        <v>2813100258</v>
      </c>
    </row>
    <row r="1252" spans="1:1">
      <c r="A1252" s="197">
        <v>2813100308</v>
      </c>
    </row>
    <row r="1253" spans="1:1">
      <c r="A1253" s="197">
        <v>2813100316</v>
      </c>
    </row>
    <row r="1254" spans="1:1">
      <c r="A1254" s="197">
        <v>2813100324</v>
      </c>
    </row>
    <row r="1255" spans="1:1">
      <c r="A1255" s="197">
        <v>2813100332</v>
      </c>
    </row>
    <row r="1256" spans="1:1">
      <c r="A1256" s="197">
        <v>2813100357</v>
      </c>
    </row>
    <row r="1257" spans="1:1">
      <c r="A1257" s="197">
        <v>2813100365</v>
      </c>
    </row>
    <row r="1258" spans="1:1">
      <c r="A1258" s="197">
        <v>2813100472</v>
      </c>
    </row>
    <row r="1259" spans="1:1">
      <c r="A1259" s="197">
        <v>2813100506</v>
      </c>
    </row>
    <row r="1260" spans="1:1">
      <c r="A1260" s="197">
        <v>2813100597</v>
      </c>
    </row>
    <row r="1261" spans="1:1">
      <c r="A1261" s="197">
        <v>2813100605</v>
      </c>
    </row>
    <row r="1262" spans="1:1">
      <c r="A1262" s="197">
        <v>2813100613</v>
      </c>
    </row>
    <row r="1263" spans="1:1">
      <c r="A1263" s="197">
        <v>2813100670</v>
      </c>
    </row>
    <row r="1264" spans="1:1">
      <c r="A1264" s="197">
        <v>2813100704</v>
      </c>
    </row>
    <row r="1265" spans="1:1">
      <c r="A1265" s="197">
        <v>2813100738</v>
      </c>
    </row>
    <row r="1266" spans="1:1">
      <c r="A1266" s="197">
        <v>2813100779</v>
      </c>
    </row>
    <row r="1267" spans="1:1">
      <c r="A1267" s="197">
        <v>2813100787</v>
      </c>
    </row>
    <row r="1268" spans="1:1">
      <c r="A1268" s="197">
        <v>2813100829</v>
      </c>
    </row>
    <row r="1269" spans="1:1">
      <c r="A1269" s="197">
        <v>2813100845</v>
      </c>
    </row>
    <row r="1270" spans="1:1">
      <c r="A1270" s="197">
        <v>2813100852</v>
      </c>
    </row>
    <row r="1271" spans="1:1">
      <c r="A1271" s="197">
        <v>2813100860</v>
      </c>
    </row>
    <row r="1272" spans="1:1">
      <c r="A1272" s="197">
        <v>2813100878</v>
      </c>
    </row>
    <row r="1273" spans="1:1">
      <c r="A1273" s="197">
        <v>2813100894</v>
      </c>
    </row>
    <row r="1274" spans="1:1">
      <c r="A1274" s="197">
        <v>2813100944</v>
      </c>
    </row>
    <row r="1275" spans="1:1">
      <c r="A1275" s="197">
        <v>2813100951</v>
      </c>
    </row>
    <row r="1276" spans="1:1">
      <c r="A1276" s="197">
        <v>2813100969</v>
      </c>
    </row>
    <row r="1277" spans="1:1">
      <c r="A1277" s="197">
        <v>2813101017</v>
      </c>
    </row>
    <row r="1278" spans="1:1">
      <c r="A1278" s="197">
        <v>2813101082</v>
      </c>
    </row>
    <row r="1279" spans="1:1">
      <c r="A1279" s="197">
        <v>2813200025</v>
      </c>
    </row>
    <row r="1280" spans="1:1">
      <c r="A1280" s="197">
        <v>2813200041</v>
      </c>
    </row>
    <row r="1281" spans="1:1">
      <c r="A1281" s="197">
        <v>2813200082</v>
      </c>
    </row>
    <row r="1282" spans="1:1">
      <c r="A1282" s="197">
        <v>2813200108</v>
      </c>
    </row>
    <row r="1283" spans="1:1">
      <c r="A1283" s="197">
        <v>2813200116</v>
      </c>
    </row>
    <row r="1284" spans="1:1">
      <c r="A1284" s="197">
        <v>2813200165</v>
      </c>
    </row>
    <row r="1285" spans="1:1">
      <c r="A1285" s="197">
        <v>2813300015</v>
      </c>
    </row>
    <row r="1286" spans="1:1">
      <c r="A1286" s="197">
        <v>2813300031</v>
      </c>
    </row>
    <row r="1287" spans="1:1">
      <c r="A1287" s="197">
        <v>2813300064</v>
      </c>
    </row>
    <row r="1288" spans="1:1">
      <c r="A1288" s="197">
        <v>2813300072</v>
      </c>
    </row>
    <row r="1289" spans="1:1">
      <c r="A1289" s="197">
        <v>2813300114</v>
      </c>
    </row>
    <row r="1290" spans="1:1">
      <c r="A1290" s="197">
        <v>2813300288</v>
      </c>
    </row>
    <row r="1291" spans="1:1">
      <c r="A1291" s="197">
        <v>2813300304</v>
      </c>
    </row>
    <row r="1292" spans="1:1">
      <c r="A1292" s="197">
        <v>2813300312</v>
      </c>
    </row>
    <row r="1293" spans="1:1">
      <c r="A1293" s="197">
        <v>2813300353</v>
      </c>
    </row>
    <row r="1294" spans="1:1">
      <c r="A1294" s="197">
        <v>2813300387</v>
      </c>
    </row>
    <row r="1295" spans="1:1">
      <c r="A1295" s="197">
        <v>2813300429</v>
      </c>
    </row>
    <row r="1296" spans="1:1">
      <c r="A1296" s="197">
        <v>2813300437</v>
      </c>
    </row>
    <row r="1297" spans="1:1">
      <c r="A1297" s="197">
        <v>2813300494</v>
      </c>
    </row>
    <row r="1298" spans="1:1">
      <c r="A1298" s="197">
        <v>2813300502</v>
      </c>
    </row>
    <row r="1299" spans="1:1">
      <c r="A1299" s="197">
        <v>2813300510</v>
      </c>
    </row>
    <row r="1300" spans="1:1">
      <c r="A1300" s="197">
        <v>2813300544</v>
      </c>
    </row>
    <row r="1301" spans="1:1">
      <c r="A1301" s="197">
        <v>2813300569</v>
      </c>
    </row>
    <row r="1302" spans="1:1">
      <c r="A1302" s="197">
        <v>2813300692</v>
      </c>
    </row>
    <row r="1303" spans="1:1">
      <c r="A1303" s="197">
        <v>2813300817</v>
      </c>
    </row>
    <row r="1304" spans="1:1">
      <c r="A1304" s="197">
        <v>2813300825</v>
      </c>
    </row>
    <row r="1305" spans="1:1">
      <c r="A1305" s="197">
        <v>2813300866</v>
      </c>
    </row>
    <row r="1306" spans="1:1">
      <c r="A1306" s="197">
        <v>2813300924</v>
      </c>
    </row>
    <row r="1307" spans="1:1">
      <c r="A1307" s="197">
        <v>2813300940</v>
      </c>
    </row>
    <row r="1308" spans="1:1">
      <c r="A1308" s="197">
        <v>2813301005</v>
      </c>
    </row>
    <row r="1309" spans="1:1">
      <c r="A1309" s="197">
        <v>2813301021</v>
      </c>
    </row>
    <row r="1310" spans="1:1">
      <c r="A1310" s="197">
        <v>2813301070</v>
      </c>
    </row>
    <row r="1311" spans="1:1">
      <c r="A1311" s="197">
        <v>2813301138</v>
      </c>
    </row>
    <row r="1312" spans="1:1">
      <c r="A1312" s="197">
        <v>2813301153</v>
      </c>
    </row>
    <row r="1313" spans="1:1">
      <c r="A1313" s="197">
        <v>2813301179</v>
      </c>
    </row>
    <row r="1314" spans="1:1">
      <c r="A1314" s="197">
        <v>2813301195</v>
      </c>
    </row>
    <row r="1315" spans="1:1">
      <c r="A1315" s="197">
        <v>2813301203</v>
      </c>
    </row>
    <row r="1316" spans="1:1">
      <c r="A1316" s="197">
        <v>2813301237</v>
      </c>
    </row>
    <row r="1317" spans="1:1">
      <c r="A1317" s="197">
        <v>2813301245</v>
      </c>
    </row>
    <row r="1318" spans="1:1">
      <c r="A1318" s="197">
        <v>2813301252</v>
      </c>
    </row>
    <row r="1319" spans="1:1">
      <c r="A1319" s="197">
        <v>2813301278</v>
      </c>
    </row>
    <row r="1320" spans="1:1">
      <c r="A1320" s="197">
        <v>2813301294</v>
      </c>
    </row>
    <row r="1321" spans="1:1">
      <c r="A1321" s="197">
        <v>2813301310</v>
      </c>
    </row>
    <row r="1322" spans="1:1">
      <c r="A1322" s="197">
        <v>2813301328</v>
      </c>
    </row>
    <row r="1323" spans="1:1">
      <c r="A1323" s="197">
        <v>2813301369</v>
      </c>
    </row>
    <row r="1324" spans="1:1">
      <c r="A1324" s="197">
        <v>2813301377</v>
      </c>
    </row>
    <row r="1325" spans="1:1">
      <c r="A1325" s="197">
        <v>2813301435</v>
      </c>
    </row>
    <row r="1326" spans="1:1">
      <c r="A1326" s="197">
        <v>2813301492</v>
      </c>
    </row>
    <row r="1327" spans="1:1">
      <c r="A1327" s="197">
        <v>2813301518</v>
      </c>
    </row>
    <row r="1328" spans="1:1">
      <c r="A1328" s="197">
        <v>2813301526</v>
      </c>
    </row>
    <row r="1329" spans="1:1">
      <c r="A1329" s="197">
        <v>2813301534</v>
      </c>
    </row>
    <row r="1330" spans="1:1">
      <c r="A1330" s="197">
        <v>2813301567</v>
      </c>
    </row>
    <row r="1331" spans="1:1">
      <c r="A1331" s="197">
        <v>2813301625</v>
      </c>
    </row>
    <row r="1332" spans="1:1">
      <c r="A1332" s="197">
        <v>2813301641</v>
      </c>
    </row>
    <row r="1333" spans="1:1">
      <c r="A1333" s="197">
        <v>2813301690</v>
      </c>
    </row>
    <row r="1334" spans="1:1">
      <c r="A1334" s="197">
        <v>2813301724</v>
      </c>
    </row>
    <row r="1335" spans="1:1">
      <c r="A1335" s="197">
        <v>2813301732</v>
      </c>
    </row>
    <row r="1336" spans="1:1">
      <c r="A1336" s="197">
        <v>2813301740</v>
      </c>
    </row>
    <row r="1337" spans="1:1">
      <c r="A1337" s="197">
        <v>2813301765</v>
      </c>
    </row>
    <row r="1338" spans="1:1">
      <c r="A1338" s="197">
        <v>2813301781</v>
      </c>
    </row>
    <row r="1339" spans="1:1">
      <c r="A1339" s="197">
        <v>2813301856</v>
      </c>
    </row>
    <row r="1340" spans="1:1">
      <c r="A1340" s="197">
        <v>2813301864</v>
      </c>
    </row>
    <row r="1341" spans="1:1">
      <c r="A1341" s="197">
        <v>2813301872</v>
      </c>
    </row>
    <row r="1342" spans="1:1">
      <c r="A1342" s="197">
        <v>2813301880</v>
      </c>
    </row>
    <row r="1343" spans="1:1">
      <c r="A1343" s="197">
        <v>2813301914</v>
      </c>
    </row>
    <row r="1344" spans="1:1">
      <c r="A1344" s="197">
        <v>2813301930</v>
      </c>
    </row>
    <row r="1345" spans="1:1">
      <c r="A1345" s="197">
        <v>2813400013</v>
      </c>
    </row>
    <row r="1346" spans="1:1">
      <c r="A1346" s="197">
        <v>2813400039</v>
      </c>
    </row>
    <row r="1347" spans="1:1">
      <c r="A1347" s="197">
        <v>2813400062</v>
      </c>
    </row>
    <row r="1348" spans="1:1">
      <c r="A1348" s="197">
        <v>2813400088</v>
      </c>
    </row>
    <row r="1349" spans="1:1">
      <c r="A1349" s="197">
        <v>2813400096</v>
      </c>
    </row>
    <row r="1350" spans="1:1">
      <c r="A1350" s="197">
        <v>2813400112</v>
      </c>
    </row>
    <row r="1351" spans="1:1">
      <c r="A1351" s="197">
        <v>2813400120</v>
      </c>
    </row>
    <row r="1352" spans="1:1">
      <c r="A1352" s="197">
        <v>2813400153</v>
      </c>
    </row>
    <row r="1353" spans="1:1">
      <c r="A1353" s="197">
        <v>2813400203</v>
      </c>
    </row>
    <row r="1354" spans="1:1">
      <c r="A1354" s="197">
        <v>2813400211</v>
      </c>
    </row>
    <row r="1355" spans="1:1">
      <c r="A1355" s="197">
        <v>2813400229</v>
      </c>
    </row>
    <row r="1356" spans="1:1">
      <c r="A1356" s="197">
        <v>2813400237</v>
      </c>
    </row>
    <row r="1357" spans="1:1">
      <c r="A1357" s="197">
        <v>2813400252</v>
      </c>
    </row>
    <row r="1358" spans="1:1">
      <c r="A1358" s="197">
        <v>2813600026</v>
      </c>
    </row>
    <row r="1359" spans="1:1">
      <c r="A1359" s="197">
        <v>2813600034</v>
      </c>
    </row>
    <row r="1360" spans="1:1">
      <c r="A1360" s="197">
        <v>2813600075</v>
      </c>
    </row>
    <row r="1361" spans="1:1">
      <c r="A1361" s="197">
        <v>2813600083</v>
      </c>
    </row>
    <row r="1362" spans="1:1">
      <c r="A1362" s="197">
        <v>2813600091</v>
      </c>
    </row>
    <row r="1363" spans="1:1">
      <c r="A1363" s="197">
        <v>2813600109</v>
      </c>
    </row>
    <row r="1364" spans="1:1">
      <c r="A1364" s="197">
        <v>2813600117</v>
      </c>
    </row>
    <row r="1365" spans="1:1">
      <c r="A1365" s="197">
        <v>2813600125</v>
      </c>
    </row>
    <row r="1366" spans="1:1">
      <c r="A1366" s="197">
        <v>2813600133</v>
      </c>
    </row>
    <row r="1367" spans="1:1">
      <c r="A1367" s="197">
        <v>2813600141</v>
      </c>
    </row>
    <row r="1368" spans="1:1">
      <c r="A1368" s="197">
        <v>2813600190</v>
      </c>
    </row>
    <row r="1369" spans="1:1">
      <c r="A1369" s="197">
        <v>2813600224</v>
      </c>
    </row>
    <row r="1370" spans="1:1">
      <c r="A1370" s="197">
        <v>2813600232</v>
      </c>
    </row>
    <row r="1371" spans="1:1">
      <c r="A1371" s="197">
        <v>2813600257</v>
      </c>
    </row>
    <row r="1372" spans="1:1">
      <c r="A1372" s="197">
        <v>2813600281</v>
      </c>
    </row>
    <row r="1373" spans="1:1">
      <c r="A1373" s="197">
        <v>2813600364</v>
      </c>
    </row>
    <row r="1374" spans="1:1">
      <c r="A1374" s="197">
        <v>2813600448</v>
      </c>
    </row>
    <row r="1375" spans="1:1">
      <c r="A1375" s="197">
        <v>2813600455</v>
      </c>
    </row>
    <row r="1376" spans="1:1">
      <c r="A1376" s="197">
        <v>2813600463</v>
      </c>
    </row>
    <row r="1377" spans="1:1">
      <c r="A1377" s="197">
        <v>2813600497</v>
      </c>
    </row>
    <row r="1378" spans="1:1">
      <c r="A1378" s="197">
        <v>2813700016</v>
      </c>
    </row>
    <row r="1379" spans="1:1">
      <c r="A1379" s="197">
        <v>2813700024</v>
      </c>
    </row>
    <row r="1380" spans="1:1">
      <c r="A1380" s="197">
        <v>2813700032</v>
      </c>
    </row>
    <row r="1381" spans="1:1">
      <c r="A1381" s="197">
        <v>2813700040</v>
      </c>
    </row>
    <row r="1382" spans="1:1">
      <c r="A1382" s="197">
        <v>2813700057</v>
      </c>
    </row>
    <row r="1383" spans="1:1">
      <c r="A1383" s="197">
        <v>2813700065</v>
      </c>
    </row>
    <row r="1384" spans="1:1">
      <c r="A1384" s="197">
        <v>2813700073</v>
      </c>
    </row>
    <row r="1385" spans="1:1">
      <c r="A1385" s="197">
        <v>2813700081</v>
      </c>
    </row>
    <row r="1386" spans="1:1">
      <c r="A1386" s="197">
        <v>2813700099</v>
      </c>
    </row>
    <row r="1387" spans="1:1">
      <c r="A1387" s="197">
        <v>2813700115</v>
      </c>
    </row>
    <row r="1388" spans="1:1">
      <c r="A1388" s="197">
        <v>2813800022</v>
      </c>
    </row>
    <row r="1389" spans="1:1">
      <c r="A1389" s="197">
        <v>2813800030</v>
      </c>
    </row>
    <row r="1390" spans="1:1">
      <c r="A1390" s="197">
        <v>2813800055</v>
      </c>
    </row>
    <row r="1391" spans="1:1">
      <c r="A1391" s="197">
        <v>2813800063</v>
      </c>
    </row>
    <row r="1392" spans="1:1">
      <c r="A1392" s="197">
        <v>2813800121</v>
      </c>
    </row>
    <row r="1393" spans="1:1">
      <c r="A1393" s="197">
        <v>2813800188</v>
      </c>
    </row>
    <row r="1394" spans="1:1">
      <c r="A1394" s="197">
        <v>2813800204</v>
      </c>
    </row>
    <row r="1395" spans="1:1">
      <c r="A1395" s="197">
        <v>2813800212</v>
      </c>
    </row>
    <row r="1396" spans="1:1">
      <c r="A1396" s="197">
        <v>2813800220</v>
      </c>
    </row>
    <row r="1397" spans="1:1">
      <c r="A1397" s="197">
        <v>2813800246</v>
      </c>
    </row>
    <row r="1398" spans="1:1">
      <c r="A1398" s="197">
        <v>2813800279</v>
      </c>
    </row>
    <row r="1399" spans="1:1">
      <c r="A1399" s="197">
        <v>2813900020</v>
      </c>
    </row>
    <row r="1400" spans="1:1">
      <c r="A1400" s="197">
        <v>2813900095</v>
      </c>
    </row>
    <row r="1401" spans="1:1">
      <c r="A1401" s="197">
        <v>2813900137</v>
      </c>
    </row>
    <row r="1402" spans="1:1">
      <c r="A1402" s="197">
        <v>2813900178</v>
      </c>
    </row>
    <row r="1403" spans="1:1">
      <c r="A1403" s="197">
        <v>2814000028</v>
      </c>
    </row>
    <row r="1404" spans="1:1">
      <c r="A1404" s="197">
        <v>2814000036</v>
      </c>
    </row>
    <row r="1405" spans="1:1">
      <c r="A1405" s="197">
        <v>2814000044</v>
      </c>
    </row>
    <row r="1406" spans="1:1">
      <c r="A1406" s="197">
        <v>2814000077</v>
      </c>
    </row>
    <row r="1407" spans="1:1">
      <c r="A1407" s="197">
        <v>2814000093</v>
      </c>
    </row>
    <row r="1408" spans="1:1">
      <c r="A1408" s="197">
        <v>2814000101</v>
      </c>
    </row>
    <row r="1409" spans="1:1">
      <c r="A1409" s="197">
        <v>2814000127</v>
      </c>
    </row>
    <row r="1410" spans="1:1">
      <c r="A1410" s="197">
        <v>2814000135</v>
      </c>
    </row>
    <row r="1411" spans="1:1">
      <c r="A1411" s="197">
        <v>2814000143</v>
      </c>
    </row>
    <row r="1412" spans="1:1">
      <c r="A1412" s="197">
        <v>2814000150</v>
      </c>
    </row>
    <row r="1413" spans="1:1">
      <c r="A1413" s="197">
        <v>2814000168</v>
      </c>
    </row>
    <row r="1414" spans="1:1">
      <c r="A1414" s="197">
        <v>2814000176</v>
      </c>
    </row>
    <row r="1415" spans="1:1">
      <c r="A1415" s="197">
        <v>2814000234</v>
      </c>
    </row>
    <row r="1416" spans="1:1">
      <c r="A1416" s="197">
        <v>2814000259</v>
      </c>
    </row>
    <row r="1417" spans="1:1">
      <c r="A1417" s="197">
        <v>2814000317</v>
      </c>
    </row>
    <row r="1418" spans="1:1">
      <c r="A1418" s="197">
        <v>2814000333</v>
      </c>
    </row>
    <row r="1419" spans="1:1">
      <c r="A1419" s="197">
        <v>2814000341</v>
      </c>
    </row>
    <row r="1420" spans="1:1">
      <c r="A1420" s="197">
        <v>2814000440</v>
      </c>
    </row>
    <row r="1421" spans="1:1">
      <c r="A1421" s="197">
        <v>2814000473</v>
      </c>
    </row>
    <row r="1422" spans="1:1">
      <c r="A1422" s="197">
        <v>2814000499</v>
      </c>
    </row>
    <row r="1423" spans="1:1">
      <c r="A1423" s="197">
        <v>2814000580</v>
      </c>
    </row>
    <row r="1424" spans="1:1">
      <c r="A1424" s="197">
        <v>2814000598</v>
      </c>
    </row>
    <row r="1425" spans="1:1">
      <c r="A1425" s="197">
        <v>2814000697</v>
      </c>
    </row>
    <row r="1426" spans="1:1">
      <c r="A1426" s="197">
        <v>2814000762</v>
      </c>
    </row>
    <row r="1427" spans="1:1">
      <c r="A1427" s="197">
        <v>2814000838</v>
      </c>
    </row>
    <row r="1428" spans="1:1">
      <c r="A1428" s="197">
        <v>2814000861</v>
      </c>
    </row>
    <row r="1429" spans="1:1">
      <c r="A1429" s="197">
        <v>2814000887</v>
      </c>
    </row>
    <row r="1430" spans="1:1">
      <c r="A1430" s="197">
        <v>2814000911</v>
      </c>
    </row>
    <row r="1431" spans="1:1">
      <c r="A1431" s="197">
        <v>2814000929</v>
      </c>
    </row>
    <row r="1432" spans="1:1">
      <c r="A1432" s="197">
        <v>2814000960</v>
      </c>
    </row>
    <row r="1433" spans="1:1">
      <c r="A1433" s="197">
        <v>2814000978</v>
      </c>
    </row>
    <row r="1434" spans="1:1">
      <c r="A1434" s="197">
        <v>2814000986</v>
      </c>
    </row>
    <row r="1435" spans="1:1">
      <c r="A1435" s="197">
        <v>2814000994</v>
      </c>
    </row>
    <row r="1436" spans="1:1">
      <c r="A1436" s="197">
        <v>2814001026</v>
      </c>
    </row>
    <row r="1437" spans="1:1">
      <c r="A1437" s="197">
        <v>2814001034</v>
      </c>
    </row>
    <row r="1438" spans="1:1">
      <c r="A1438" s="197">
        <v>2814001042</v>
      </c>
    </row>
    <row r="1439" spans="1:1">
      <c r="A1439" s="197">
        <v>2814001059</v>
      </c>
    </row>
    <row r="1440" spans="1:1">
      <c r="A1440" s="197">
        <v>2814001067</v>
      </c>
    </row>
    <row r="1441" spans="1:1">
      <c r="A1441" s="197">
        <v>2814001075</v>
      </c>
    </row>
    <row r="1442" spans="1:1">
      <c r="A1442" s="197">
        <v>2814001091</v>
      </c>
    </row>
    <row r="1443" spans="1:1">
      <c r="A1443" s="197">
        <v>2814001117</v>
      </c>
    </row>
    <row r="1444" spans="1:1">
      <c r="A1444" s="197">
        <v>2814001125</v>
      </c>
    </row>
    <row r="1445" spans="1:1">
      <c r="A1445" s="197">
        <v>2814001141</v>
      </c>
    </row>
    <row r="1446" spans="1:1">
      <c r="A1446" s="197">
        <v>2814001174</v>
      </c>
    </row>
    <row r="1447" spans="1:1">
      <c r="A1447" s="197">
        <v>2814001208</v>
      </c>
    </row>
    <row r="1448" spans="1:1">
      <c r="A1448" s="197">
        <v>2814001224</v>
      </c>
    </row>
    <row r="1449" spans="1:1">
      <c r="A1449" s="197">
        <v>2814001240</v>
      </c>
    </row>
    <row r="1450" spans="1:1">
      <c r="A1450" s="197">
        <v>2814001257</v>
      </c>
    </row>
    <row r="1451" spans="1:1">
      <c r="A1451" s="197">
        <v>2814001265</v>
      </c>
    </row>
    <row r="1452" spans="1:1">
      <c r="A1452" s="197">
        <v>2814001273</v>
      </c>
    </row>
    <row r="1453" spans="1:1">
      <c r="A1453" s="197">
        <v>2814001315</v>
      </c>
    </row>
    <row r="1454" spans="1:1">
      <c r="A1454" s="197">
        <v>2814001380</v>
      </c>
    </row>
    <row r="1455" spans="1:1">
      <c r="A1455" s="197">
        <v>2814001398</v>
      </c>
    </row>
    <row r="1456" spans="1:1">
      <c r="A1456" s="197">
        <v>2814001414</v>
      </c>
    </row>
    <row r="1457" spans="1:1">
      <c r="A1457" s="197">
        <v>2814001448</v>
      </c>
    </row>
    <row r="1458" spans="1:1">
      <c r="A1458" s="197">
        <v>2814001489</v>
      </c>
    </row>
    <row r="1459" spans="1:1">
      <c r="A1459" s="197">
        <v>2814001521</v>
      </c>
    </row>
    <row r="1460" spans="1:1">
      <c r="A1460" s="197">
        <v>2814001547</v>
      </c>
    </row>
    <row r="1461" spans="1:1">
      <c r="A1461" s="197">
        <v>2814001596</v>
      </c>
    </row>
    <row r="1462" spans="1:1">
      <c r="A1462" s="197">
        <v>2814001620</v>
      </c>
    </row>
    <row r="1463" spans="1:1">
      <c r="A1463" s="197">
        <v>2814001661</v>
      </c>
    </row>
    <row r="1464" spans="1:1">
      <c r="A1464" s="197">
        <v>2814001778</v>
      </c>
    </row>
    <row r="1465" spans="1:1">
      <c r="A1465" s="197">
        <v>2814001810</v>
      </c>
    </row>
    <row r="1466" spans="1:1">
      <c r="A1466" s="197">
        <v>2814001844</v>
      </c>
    </row>
    <row r="1467" spans="1:1">
      <c r="A1467" s="197">
        <v>2814001919</v>
      </c>
    </row>
    <row r="1468" spans="1:1">
      <c r="A1468" s="197">
        <v>2814001927</v>
      </c>
    </row>
    <row r="1469" spans="1:1">
      <c r="A1469" s="197">
        <v>2814001968</v>
      </c>
    </row>
    <row r="1470" spans="1:1">
      <c r="A1470" s="197">
        <v>2814002040</v>
      </c>
    </row>
    <row r="1471" spans="1:1">
      <c r="A1471" s="197">
        <v>2814002057</v>
      </c>
    </row>
    <row r="1472" spans="1:1">
      <c r="A1472" s="197">
        <v>2814002115</v>
      </c>
    </row>
    <row r="1473" spans="1:1">
      <c r="A1473" s="197">
        <v>2814002123</v>
      </c>
    </row>
    <row r="1474" spans="1:1">
      <c r="A1474" s="197">
        <v>2814002164</v>
      </c>
    </row>
    <row r="1475" spans="1:1">
      <c r="A1475" s="197">
        <v>2814002248</v>
      </c>
    </row>
    <row r="1476" spans="1:1">
      <c r="A1476" s="197">
        <v>2814002305</v>
      </c>
    </row>
    <row r="1477" spans="1:1">
      <c r="A1477" s="197">
        <v>2814002347</v>
      </c>
    </row>
    <row r="1478" spans="1:1">
      <c r="A1478" s="197">
        <v>2814002354</v>
      </c>
    </row>
    <row r="1479" spans="1:1">
      <c r="A1479" s="197">
        <v>2814002370</v>
      </c>
    </row>
    <row r="1480" spans="1:1">
      <c r="A1480" s="197">
        <v>2814002412</v>
      </c>
    </row>
    <row r="1481" spans="1:1">
      <c r="A1481" s="197">
        <v>2814002420</v>
      </c>
    </row>
    <row r="1482" spans="1:1">
      <c r="A1482" s="197">
        <v>2814002446</v>
      </c>
    </row>
    <row r="1483" spans="1:1">
      <c r="A1483" s="197">
        <v>2814002453</v>
      </c>
    </row>
    <row r="1484" spans="1:1">
      <c r="A1484" s="197">
        <v>2814002495</v>
      </c>
    </row>
    <row r="1485" spans="1:1">
      <c r="A1485" s="197">
        <v>2814002610</v>
      </c>
    </row>
    <row r="1486" spans="1:1">
      <c r="A1486" s="197">
        <v>2814002628</v>
      </c>
    </row>
    <row r="1487" spans="1:1">
      <c r="A1487" s="197">
        <v>2814002644</v>
      </c>
    </row>
    <row r="1488" spans="1:1">
      <c r="A1488" s="197">
        <v>2814002651</v>
      </c>
    </row>
    <row r="1489" spans="1:1">
      <c r="A1489" s="197">
        <v>2814002669</v>
      </c>
    </row>
    <row r="1490" spans="1:1">
      <c r="A1490" s="197">
        <v>2814002685</v>
      </c>
    </row>
    <row r="1491" spans="1:1">
      <c r="A1491" s="197">
        <v>2814002750</v>
      </c>
    </row>
    <row r="1492" spans="1:1">
      <c r="A1492" s="197">
        <v>2814002768</v>
      </c>
    </row>
    <row r="1493" spans="1:1">
      <c r="A1493" s="197">
        <v>2814002776</v>
      </c>
    </row>
    <row r="1494" spans="1:1">
      <c r="A1494" s="197">
        <v>2814002818</v>
      </c>
    </row>
    <row r="1495" spans="1:1">
      <c r="A1495" s="197">
        <v>2814002826</v>
      </c>
    </row>
    <row r="1496" spans="1:1">
      <c r="A1496" s="197">
        <v>2814002859</v>
      </c>
    </row>
    <row r="1497" spans="1:1">
      <c r="A1497" s="197">
        <v>2814002909</v>
      </c>
    </row>
    <row r="1498" spans="1:1">
      <c r="A1498" s="197">
        <v>2814003006</v>
      </c>
    </row>
    <row r="1499" spans="1:1">
      <c r="A1499" s="197">
        <v>2814003022</v>
      </c>
    </row>
    <row r="1500" spans="1:1">
      <c r="A1500" s="197">
        <v>2814003030</v>
      </c>
    </row>
    <row r="1501" spans="1:1">
      <c r="A1501" s="197">
        <v>2814003048</v>
      </c>
    </row>
    <row r="1502" spans="1:1">
      <c r="A1502" s="197">
        <v>2814003055</v>
      </c>
    </row>
    <row r="1503" spans="1:1">
      <c r="A1503" s="197">
        <v>2814003063</v>
      </c>
    </row>
    <row r="1504" spans="1:1">
      <c r="A1504" s="197">
        <v>2814003105</v>
      </c>
    </row>
    <row r="1505" spans="1:1">
      <c r="A1505" s="197">
        <v>2814003113</v>
      </c>
    </row>
    <row r="1506" spans="1:1">
      <c r="A1506" s="197">
        <v>2814003147</v>
      </c>
    </row>
    <row r="1507" spans="1:1">
      <c r="A1507" s="197">
        <v>2814003154</v>
      </c>
    </row>
    <row r="1508" spans="1:1">
      <c r="A1508" s="197">
        <v>2814003196</v>
      </c>
    </row>
    <row r="1509" spans="1:1">
      <c r="A1509" s="197">
        <v>2814003212</v>
      </c>
    </row>
    <row r="1510" spans="1:1">
      <c r="A1510" s="197">
        <v>2814003246</v>
      </c>
    </row>
    <row r="1511" spans="1:1">
      <c r="A1511" s="197">
        <v>2814003253</v>
      </c>
    </row>
    <row r="1512" spans="1:1">
      <c r="A1512" s="197">
        <v>2814003261</v>
      </c>
    </row>
    <row r="1513" spans="1:1">
      <c r="A1513" s="197">
        <v>2814003279</v>
      </c>
    </row>
    <row r="1514" spans="1:1">
      <c r="A1514" s="197">
        <v>2814003287</v>
      </c>
    </row>
    <row r="1515" spans="1:1">
      <c r="A1515" s="197">
        <v>2814003386</v>
      </c>
    </row>
    <row r="1516" spans="1:1">
      <c r="A1516" s="197">
        <v>2814003394</v>
      </c>
    </row>
    <row r="1517" spans="1:1">
      <c r="A1517" s="197">
        <v>2814003402</v>
      </c>
    </row>
    <row r="1518" spans="1:1">
      <c r="A1518" s="197">
        <v>2814003436</v>
      </c>
    </row>
    <row r="1519" spans="1:1">
      <c r="A1519" s="197">
        <v>2814003477</v>
      </c>
    </row>
    <row r="1520" spans="1:1">
      <c r="A1520" s="197">
        <v>2814003485</v>
      </c>
    </row>
    <row r="1521" spans="1:1">
      <c r="A1521" s="197">
        <v>2814003519</v>
      </c>
    </row>
    <row r="1522" spans="1:1">
      <c r="A1522" s="197">
        <v>2814003527</v>
      </c>
    </row>
    <row r="1523" spans="1:1">
      <c r="A1523" s="197">
        <v>2814003659</v>
      </c>
    </row>
    <row r="1524" spans="1:1">
      <c r="A1524" s="197">
        <v>2814003667</v>
      </c>
    </row>
    <row r="1525" spans="1:1">
      <c r="A1525" s="197">
        <v>2814003675</v>
      </c>
    </row>
    <row r="1526" spans="1:1">
      <c r="A1526" s="197">
        <v>2814003691</v>
      </c>
    </row>
    <row r="1527" spans="1:1">
      <c r="A1527" s="197">
        <v>2814003717</v>
      </c>
    </row>
    <row r="1528" spans="1:1">
      <c r="A1528" s="197">
        <v>2814003741</v>
      </c>
    </row>
    <row r="1529" spans="1:1">
      <c r="A1529" s="197">
        <v>2814003766</v>
      </c>
    </row>
    <row r="1530" spans="1:1">
      <c r="A1530" s="197">
        <v>2814003774</v>
      </c>
    </row>
    <row r="1531" spans="1:1">
      <c r="A1531" s="197">
        <v>2814003816</v>
      </c>
    </row>
    <row r="1532" spans="1:1">
      <c r="A1532" s="197">
        <v>2814003923</v>
      </c>
    </row>
    <row r="1533" spans="1:1">
      <c r="A1533" s="197">
        <v>2814003949</v>
      </c>
    </row>
    <row r="1534" spans="1:1">
      <c r="A1534" s="197">
        <v>2814100034</v>
      </c>
    </row>
    <row r="1535" spans="1:1">
      <c r="A1535" s="197">
        <v>2814100067</v>
      </c>
    </row>
    <row r="1536" spans="1:1">
      <c r="A1536" s="197">
        <v>2814100117</v>
      </c>
    </row>
    <row r="1537" spans="1:1">
      <c r="A1537" s="197">
        <v>2814100125</v>
      </c>
    </row>
    <row r="1538" spans="1:1">
      <c r="A1538" s="197">
        <v>2814100182</v>
      </c>
    </row>
    <row r="1539" spans="1:1">
      <c r="A1539" s="197">
        <v>2814200016</v>
      </c>
    </row>
    <row r="1540" spans="1:1">
      <c r="A1540" s="197">
        <v>2814200032</v>
      </c>
    </row>
    <row r="1541" spans="1:1">
      <c r="A1541" s="197">
        <v>2814200040</v>
      </c>
    </row>
    <row r="1542" spans="1:1">
      <c r="A1542" s="197">
        <v>2814200065</v>
      </c>
    </row>
    <row r="1543" spans="1:1">
      <c r="A1543" s="197">
        <v>2814200099</v>
      </c>
    </row>
    <row r="1544" spans="1:1">
      <c r="A1544" s="197">
        <v>2814200123</v>
      </c>
    </row>
    <row r="1545" spans="1:1">
      <c r="A1545" s="197">
        <v>2814200149</v>
      </c>
    </row>
    <row r="1546" spans="1:1">
      <c r="A1546" s="197">
        <v>2814200164</v>
      </c>
    </row>
    <row r="1547" spans="1:1">
      <c r="A1547" s="197">
        <v>2814200172</v>
      </c>
    </row>
    <row r="1548" spans="1:1">
      <c r="A1548" s="197">
        <v>2814300014</v>
      </c>
    </row>
    <row r="1549" spans="1:1">
      <c r="A1549" s="197">
        <v>2814300048</v>
      </c>
    </row>
    <row r="1550" spans="1:1">
      <c r="A1550" s="197">
        <v>2814300055</v>
      </c>
    </row>
    <row r="1551" spans="1:1">
      <c r="A1551" s="197">
        <v>2814300071</v>
      </c>
    </row>
    <row r="1552" spans="1:1">
      <c r="A1552" s="197">
        <v>2814300121</v>
      </c>
    </row>
    <row r="1553" spans="1:1">
      <c r="A1553" s="197">
        <v>2814300139</v>
      </c>
    </row>
    <row r="1554" spans="1:1">
      <c r="A1554" s="197">
        <v>2814300147</v>
      </c>
    </row>
    <row r="1555" spans="1:1">
      <c r="A1555" s="197">
        <v>2814300162</v>
      </c>
    </row>
    <row r="1556" spans="1:1">
      <c r="A1556" s="197">
        <v>2814300204</v>
      </c>
    </row>
    <row r="1557" spans="1:1">
      <c r="A1557" s="197">
        <v>2814300220</v>
      </c>
    </row>
    <row r="1558" spans="1:1">
      <c r="A1558" s="197">
        <v>2814300238</v>
      </c>
    </row>
    <row r="1559" spans="1:1">
      <c r="A1559" s="197">
        <v>2814300253</v>
      </c>
    </row>
    <row r="1560" spans="1:1">
      <c r="A1560" s="197">
        <v>2814300295</v>
      </c>
    </row>
    <row r="1561" spans="1:1">
      <c r="A1561" s="197">
        <v>2814300337</v>
      </c>
    </row>
    <row r="1562" spans="1:1">
      <c r="A1562" s="197">
        <v>2814400020</v>
      </c>
    </row>
    <row r="1563" spans="1:1">
      <c r="A1563" s="197">
        <v>2814400038</v>
      </c>
    </row>
    <row r="1564" spans="1:1">
      <c r="A1564" s="197">
        <v>2814400046</v>
      </c>
    </row>
    <row r="1565" spans="1:1">
      <c r="A1565" s="197">
        <v>2814400061</v>
      </c>
    </row>
    <row r="1566" spans="1:1">
      <c r="A1566" s="197">
        <v>2814400103</v>
      </c>
    </row>
    <row r="1567" spans="1:1">
      <c r="A1567" s="197">
        <v>2814400178</v>
      </c>
    </row>
    <row r="1568" spans="1:1">
      <c r="A1568" s="197">
        <v>2814400186</v>
      </c>
    </row>
    <row r="1569" spans="1:1">
      <c r="A1569" s="197">
        <v>2814400194</v>
      </c>
    </row>
    <row r="1570" spans="1:1">
      <c r="A1570" s="197">
        <v>2814400202</v>
      </c>
    </row>
    <row r="1571" spans="1:1">
      <c r="A1571" s="197">
        <v>2814400210</v>
      </c>
    </row>
    <row r="1572" spans="1:1">
      <c r="A1572" s="197">
        <v>2814400228</v>
      </c>
    </row>
    <row r="1573" spans="1:1">
      <c r="A1573" s="197">
        <v>2814400285</v>
      </c>
    </row>
    <row r="1574" spans="1:1">
      <c r="A1574" s="197">
        <v>2814400293</v>
      </c>
    </row>
    <row r="1575" spans="1:1">
      <c r="A1575" s="197">
        <v>2814400327</v>
      </c>
    </row>
    <row r="1576" spans="1:1">
      <c r="A1576" s="197">
        <v>2814400392</v>
      </c>
    </row>
    <row r="1577" spans="1:1">
      <c r="A1577" s="197">
        <v>2814400400</v>
      </c>
    </row>
    <row r="1578" spans="1:1">
      <c r="A1578" s="197">
        <v>2814400418</v>
      </c>
    </row>
    <row r="1579" spans="1:1">
      <c r="A1579" s="197">
        <v>2814400434</v>
      </c>
    </row>
    <row r="1580" spans="1:1">
      <c r="A1580" s="197">
        <v>2814400442</v>
      </c>
    </row>
    <row r="1581" spans="1:1">
      <c r="A1581" s="197">
        <v>2814400517</v>
      </c>
    </row>
    <row r="1582" spans="1:1">
      <c r="A1582" s="197">
        <v>2814400525</v>
      </c>
    </row>
    <row r="1583" spans="1:1">
      <c r="A1583" s="197">
        <v>2814400533</v>
      </c>
    </row>
    <row r="1584" spans="1:1">
      <c r="A1584" s="197">
        <v>2814400566</v>
      </c>
    </row>
    <row r="1585" spans="1:1">
      <c r="A1585" s="197">
        <v>2814400574</v>
      </c>
    </row>
    <row r="1586" spans="1:1">
      <c r="A1586" s="197">
        <v>2814400590</v>
      </c>
    </row>
    <row r="1587" spans="1:1">
      <c r="A1587" s="197">
        <v>2814400624</v>
      </c>
    </row>
    <row r="1588" spans="1:1">
      <c r="A1588" s="197">
        <v>2814400632</v>
      </c>
    </row>
    <row r="1589" spans="1:1">
      <c r="A1589" s="197">
        <v>2814400640</v>
      </c>
    </row>
    <row r="1590" spans="1:1">
      <c r="A1590" s="197">
        <v>2814400657</v>
      </c>
    </row>
    <row r="1591" spans="1:1">
      <c r="A1591" s="197">
        <v>2814400681</v>
      </c>
    </row>
    <row r="1592" spans="1:1">
      <c r="A1592" s="197">
        <v>2814400699</v>
      </c>
    </row>
    <row r="1593" spans="1:1">
      <c r="A1593" s="197">
        <v>2814400715</v>
      </c>
    </row>
    <row r="1594" spans="1:1">
      <c r="A1594" s="197">
        <v>2814400723</v>
      </c>
    </row>
    <row r="1595" spans="1:1">
      <c r="A1595" s="197">
        <v>2814700015</v>
      </c>
    </row>
    <row r="1596" spans="1:1">
      <c r="A1596" s="197">
        <v>2814700080</v>
      </c>
    </row>
    <row r="1597" spans="1:1">
      <c r="A1597" s="197">
        <v>2814700098</v>
      </c>
    </row>
    <row r="1598" spans="1:1">
      <c r="A1598" s="197">
        <v>2814700114</v>
      </c>
    </row>
    <row r="1599" spans="1:1">
      <c r="A1599" s="197">
        <v>2814800021</v>
      </c>
    </row>
    <row r="1600" spans="1:1">
      <c r="A1600" s="197">
        <v>2814800062</v>
      </c>
    </row>
    <row r="1601" spans="1:1">
      <c r="A1601" s="197">
        <v>2814800070</v>
      </c>
    </row>
    <row r="1602" spans="1:1">
      <c r="A1602" s="197">
        <v>2814800088</v>
      </c>
    </row>
    <row r="1603" spans="1:1">
      <c r="A1603" s="197">
        <v>2814800096</v>
      </c>
    </row>
    <row r="1604" spans="1:1">
      <c r="A1604" s="197">
        <v>2814800112</v>
      </c>
    </row>
    <row r="1605" spans="1:1">
      <c r="A1605" s="197">
        <v>2814800120</v>
      </c>
    </row>
    <row r="1606" spans="1:1">
      <c r="A1606" s="197">
        <v>2814800138</v>
      </c>
    </row>
    <row r="1607" spans="1:1">
      <c r="A1607" s="197">
        <v>2814800161</v>
      </c>
    </row>
    <row r="1608" spans="1:1">
      <c r="A1608" s="197">
        <v>2814800179</v>
      </c>
    </row>
    <row r="1609" spans="1:1">
      <c r="A1609" s="197">
        <v>2814800195</v>
      </c>
    </row>
    <row r="1610" spans="1:1">
      <c r="A1610" s="197">
        <v>2814900037</v>
      </c>
    </row>
    <row r="1611" spans="1:1">
      <c r="A1611" s="197">
        <v>2814900045</v>
      </c>
    </row>
    <row r="1612" spans="1:1">
      <c r="A1612" s="197">
        <v>2814900052</v>
      </c>
    </row>
    <row r="1613" spans="1:1">
      <c r="A1613" s="197">
        <v>2814900136</v>
      </c>
    </row>
    <row r="1614" spans="1:1">
      <c r="A1614" s="197">
        <v>2815000027</v>
      </c>
    </row>
    <row r="1615" spans="1:1">
      <c r="A1615" s="197">
        <v>2815000035</v>
      </c>
    </row>
    <row r="1616" spans="1:1">
      <c r="A1616" s="197">
        <v>2815000050</v>
      </c>
    </row>
    <row r="1617" spans="1:1">
      <c r="A1617" s="197">
        <v>2815000068</v>
      </c>
    </row>
    <row r="1618" spans="1:1">
      <c r="A1618" s="197">
        <v>2815000092</v>
      </c>
    </row>
    <row r="1619" spans="1:1">
      <c r="A1619" s="197">
        <v>2815000142</v>
      </c>
    </row>
    <row r="1620" spans="1:1">
      <c r="A1620" s="197">
        <v>2815000290</v>
      </c>
    </row>
    <row r="1621" spans="1:1">
      <c r="A1621" s="197">
        <v>2815000316</v>
      </c>
    </row>
    <row r="1622" spans="1:1">
      <c r="A1622" s="197">
        <v>2815000324</v>
      </c>
    </row>
    <row r="1623" spans="1:1">
      <c r="A1623" s="197">
        <v>2815000332</v>
      </c>
    </row>
    <row r="1624" spans="1:1">
      <c r="A1624" s="197">
        <v>2815000340</v>
      </c>
    </row>
    <row r="1625" spans="1:1">
      <c r="A1625" s="197">
        <v>2815000365</v>
      </c>
    </row>
    <row r="1626" spans="1:1">
      <c r="A1626" s="197">
        <v>2815000373</v>
      </c>
    </row>
    <row r="1627" spans="1:1">
      <c r="A1627" s="197">
        <v>2815000381</v>
      </c>
    </row>
    <row r="1628" spans="1:1">
      <c r="A1628" s="197">
        <v>2815000407</v>
      </c>
    </row>
    <row r="1629" spans="1:1">
      <c r="A1629" s="197">
        <v>2815000415</v>
      </c>
    </row>
    <row r="1630" spans="1:1">
      <c r="A1630" s="197">
        <v>2815000456</v>
      </c>
    </row>
    <row r="1631" spans="1:1">
      <c r="A1631" s="197">
        <v>2815000464</v>
      </c>
    </row>
    <row r="1632" spans="1:1">
      <c r="A1632" s="197">
        <v>2815000480</v>
      </c>
    </row>
    <row r="1633" spans="1:1">
      <c r="A1633" s="197">
        <v>2815000530</v>
      </c>
    </row>
    <row r="1634" spans="1:1">
      <c r="A1634" s="197">
        <v>2815000555</v>
      </c>
    </row>
    <row r="1635" spans="1:1">
      <c r="A1635" s="197">
        <v>2815000613</v>
      </c>
    </row>
    <row r="1636" spans="1:1">
      <c r="A1636" s="197">
        <v>2815000647</v>
      </c>
    </row>
    <row r="1637" spans="1:1">
      <c r="A1637" s="197">
        <v>2815000654</v>
      </c>
    </row>
    <row r="1638" spans="1:1">
      <c r="A1638" s="197">
        <v>2815000688</v>
      </c>
    </row>
    <row r="1639" spans="1:1">
      <c r="A1639" s="197">
        <v>2815000712</v>
      </c>
    </row>
    <row r="1640" spans="1:1">
      <c r="A1640" s="197">
        <v>2815000720</v>
      </c>
    </row>
    <row r="1641" spans="1:1">
      <c r="A1641" s="197">
        <v>2815000746</v>
      </c>
    </row>
    <row r="1642" spans="1:1">
      <c r="A1642" s="197">
        <v>2815000803</v>
      </c>
    </row>
    <row r="1643" spans="1:1">
      <c r="A1643" s="197">
        <v>2815000852</v>
      </c>
    </row>
    <row r="1644" spans="1:1">
      <c r="A1644" s="197">
        <v>2815000886</v>
      </c>
    </row>
    <row r="1645" spans="1:1">
      <c r="A1645" s="197">
        <v>2815000910</v>
      </c>
    </row>
    <row r="1646" spans="1:1">
      <c r="A1646" s="197">
        <v>2815000936</v>
      </c>
    </row>
    <row r="1647" spans="1:1">
      <c r="A1647" s="197">
        <v>2815000944</v>
      </c>
    </row>
    <row r="1648" spans="1:1">
      <c r="A1648" s="197">
        <v>2815000969</v>
      </c>
    </row>
    <row r="1649" spans="1:1">
      <c r="A1649" s="197">
        <v>2815001009</v>
      </c>
    </row>
    <row r="1650" spans="1:1">
      <c r="A1650" s="197">
        <v>2815001058</v>
      </c>
    </row>
    <row r="1651" spans="1:1">
      <c r="A1651" s="197">
        <v>2815001090</v>
      </c>
    </row>
    <row r="1652" spans="1:1">
      <c r="A1652" s="197">
        <v>2815001108</v>
      </c>
    </row>
    <row r="1653" spans="1:1">
      <c r="A1653" s="197">
        <v>2815001132</v>
      </c>
    </row>
    <row r="1654" spans="1:1">
      <c r="A1654" s="197">
        <v>2815001207</v>
      </c>
    </row>
    <row r="1655" spans="1:1">
      <c r="A1655" s="197">
        <v>2815001215</v>
      </c>
    </row>
    <row r="1656" spans="1:1">
      <c r="A1656" s="197">
        <v>2815001231</v>
      </c>
    </row>
    <row r="1657" spans="1:1">
      <c r="A1657" s="197">
        <v>2815001272</v>
      </c>
    </row>
    <row r="1658" spans="1:1">
      <c r="A1658" s="197">
        <v>2815001306</v>
      </c>
    </row>
    <row r="1659" spans="1:1">
      <c r="A1659" s="197">
        <v>2815001314</v>
      </c>
    </row>
    <row r="1660" spans="1:1">
      <c r="A1660" s="197">
        <v>2815001322</v>
      </c>
    </row>
    <row r="1661" spans="1:1">
      <c r="A1661" s="197">
        <v>2815001348</v>
      </c>
    </row>
    <row r="1662" spans="1:1">
      <c r="A1662" s="197">
        <v>2815001355</v>
      </c>
    </row>
    <row r="1663" spans="1:1">
      <c r="A1663" s="197">
        <v>2815001371</v>
      </c>
    </row>
    <row r="1664" spans="1:1">
      <c r="A1664" s="197">
        <v>2815001389</v>
      </c>
    </row>
    <row r="1665" spans="1:1">
      <c r="A1665" s="197">
        <v>2815001397</v>
      </c>
    </row>
    <row r="1666" spans="1:1">
      <c r="A1666" s="197">
        <v>2815001454</v>
      </c>
    </row>
    <row r="1667" spans="1:1">
      <c r="A1667" s="197">
        <v>2815001462</v>
      </c>
    </row>
    <row r="1668" spans="1:1">
      <c r="A1668" s="197">
        <v>2815001470</v>
      </c>
    </row>
    <row r="1669" spans="1:1">
      <c r="A1669" s="197">
        <v>2815001496</v>
      </c>
    </row>
    <row r="1670" spans="1:1">
      <c r="A1670" s="197">
        <v>2815001504</v>
      </c>
    </row>
    <row r="1671" spans="1:1">
      <c r="A1671" s="197">
        <v>2815001520</v>
      </c>
    </row>
    <row r="1672" spans="1:1">
      <c r="A1672" s="197">
        <v>2815001553</v>
      </c>
    </row>
    <row r="1673" spans="1:1">
      <c r="A1673" s="197">
        <v>2815001579</v>
      </c>
    </row>
    <row r="1674" spans="1:1">
      <c r="A1674" s="197">
        <v>2815001629</v>
      </c>
    </row>
    <row r="1675" spans="1:1">
      <c r="A1675" s="197">
        <v>2815001637</v>
      </c>
    </row>
    <row r="1676" spans="1:1">
      <c r="A1676" s="197">
        <v>2815001645</v>
      </c>
    </row>
    <row r="1677" spans="1:1">
      <c r="A1677" s="197">
        <v>2815001652</v>
      </c>
    </row>
    <row r="1678" spans="1:1">
      <c r="A1678" s="197">
        <v>2815001686</v>
      </c>
    </row>
    <row r="1679" spans="1:1">
      <c r="A1679" s="197">
        <v>2815001702</v>
      </c>
    </row>
    <row r="1680" spans="1:1">
      <c r="A1680" s="197">
        <v>2815001744</v>
      </c>
    </row>
    <row r="1681" spans="1:1">
      <c r="A1681" s="197">
        <v>2815001751</v>
      </c>
    </row>
    <row r="1682" spans="1:1">
      <c r="A1682" s="197">
        <v>2815001769</v>
      </c>
    </row>
    <row r="1683" spans="1:1">
      <c r="A1683" s="197">
        <v>2815001785</v>
      </c>
    </row>
    <row r="1684" spans="1:1">
      <c r="A1684" s="197">
        <v>2815001793</v>
      </c>
    </row>
    <row r="1685" spans="1:1">
      <c r="A1685" s="197">
        <v>2815001843</v>
      </c>
    </row>
    <row r="1686" spans="1:1">
      <c r="A1686" s="197">
        <v>2815001884</v>
      </c>
    </row>
    <row r="1687" spans="1:1">
      <c r="A1687" s="197">
        <v>2815001892</v>
      </c>
    </row>
    <row r="1688" spans="1:1">
      <c r="A1688" s="197">
        <v>2815100017</v>
      </c>
    </row>
    <row r="1689" spans="1:1">
      <c r="A1689" s="197">
        <v>2815100033</v>
      </c>
    </row>
    <row r="1690" spans="1:1">
      <c r="A1690" s="197">
        <v>2815100066</v>
      </c>
    </row>
    <row r="1691" spans="1:1">
      <c r="A1691" s="197">
        <v>2815100108</v>
      </c>
    </row>
    <row r="1692" spans="1:1">
      <c r="A1692" s="197">
        <v>2815100199</v>
      </c>
    </row>
    <row r="1693" spans="1:1">
      <c r="A1693" s="197">
        <v>2815100215</v>
      </c>
    </row>
    <row r="1694" spans="1:1">
      <c r="A1694" s="197">
        <v>2815100298</v>
      </c>
    </row>
    <row r="1695" spans="1:1">
      <c r="A1695" s="197">
        <v>2815100306</v>
      </c>
    </row>
    <row r="1696" spans="1:1">
      <c r="A1696" s="197">
        <v>2815100330</v>
      </c>
    </row>
    <row r="1697" spans="1:1">
      <c r="A1697" s="197">
        <v>2815100355</v>
      </c>
    </row>
    <row r="1698" spans="1:1">
      <c r="A1698" s="197">
        <v>2815100421</v>
      </c>
    </row>
    <row r="1699" spans="1:1">
      <c r="A1699" s="197">
        <v>2815100447</v>
      </c>
    </row>
    <row r="1700" spans="1:1">
      <c r="A1700" s="197">
        <v>2815100488</v>
      </c>
    </row>
    <row r="1701" spans="1:1">
      <c r="A1701" s="197">
        <v>2815100496</v>
      </c>
    </row>
    <row r="1702" spans="1:1">
      <c r="A1702" s="197">
        <v>2815100553</v>
      </c>
    </row>
    <row r="1703" spans="1:1">
      <c r="A1703" s="197">
        <v>2815100595</v>
      </c>
    </row>
    <row r="1704" spans="1:1">
      <c r="A1704" s="197">
        <v>2815100629</v>
      </c>
    </row>
    <row r="1705" spans="1:1">
      <c r="A1705" s="197">
        <v>2815100652</v>
      </c>
    </row>
    <row r="1706" spans="1:1">
      <c r="A1706" s="197">
        <v>2815100660</v>
      </c>
    </row>
    <row r="1707" spans="1:1">
      <c r="A1707" s="197">
        <v>2815100785</v>
      </c>
    </row>
    <row r="1708" spans="1:1">
      <c r="A1708" s="197">
        <v>2815100793</v>
      </c>
    </row>
    <row r="1709" spans="1:1">
      <c r="A1709" s="197">
        <v>2815100926</v>
      </c>
    </row>
    <row r="1710" spans="1:1">
      <c r="A1710" s="197">
        <v>2815100934</v>
      </c>
    </row>
    <row r="1711" spans="1:1">
      <c r="A1711" s="197">
        <v>2815100967</v>
      </c>
    </row>
    <row r="1712" spans="1:1">
      <c r="A1712" s="197">
        <v>2815101064</v>
      </c>
    </row>
    <row r="1713" spans="1:1">
      <c r="A1713" s="197">
        <v>2815101106</v>
      </c>
    </row>
    <row r="1714" spans="1:1">
      <c r="A1714" s="197">
        <v>2815101114</v>
      </c>
    </row>
    <row r="1715" spans="1:1">
      <c r="A1715" s="197">
        <v>2815101122</v>
      </c>
    </row>
    <row r="1716" spans="1:1">
      <c r="A1716" s="197">
        <v>2815101130</v>
      </c>
    </row>
    <row r="1717" spans="1:1">
      <c r="A1717" s="197">
        <v>2815101163</v>
      </c>
    </row>
    <row r="1718" spans="1:1">
      <c r="A1718" s="197">
        <v>2815101171</v>
      </c>
    </row>
    <row r="1719" spans="1:1">
      <c r="A1719" s="197">
        <v>2815101197</v>
      </c>
    </row>
    <row r="1720" spans="1:1">
      <c r="A1720" s="197">
        <v>2815101213</v>
      </c>
    </row>
    <row r="1721" spans="1:1">
      <c r="A1721" s="197">
        <v>2815101270</v>
      </c>
    </row>
    <row r="1722" spans="1:1">
      <c r="A1722" s="197">
        <v>2815101288</v>
      </c>
    </row>
    <row r="1723" spans="1:1">
      <c r="A1723" s="197">
        <v>2815101296</v>
      </c>
    </row>
    <row r="1724" spans="1:1">
      <c r="A1724" s="197">
        <v>2815101361</v>
      </c>
    </row>
    <row r="1725" spans="1:1">
      <c r="A1725" s="197">
        <v>2815101429</v>
      </c>
    </row>
    <row r="1726" spans="1:1">
      <c r="A1726" s="197">
        <v>2815101494</v>
      </c>
    </row>
    <row r="1727" spans="1:1">
      <c r="A1727" s="197">
        <v>2815101569</v>
      </c>
    </row>
    <row r="1728" spans="1:1">
      <c r="A1728" s="197">
        <v>2815101585</v>
      </c>
    </row>
    <row r="1729" spans="1:1">
      <c r="A1729" s="197">
        <v>2815101700</v>
      </c>
    </row>
    <row r="1730" spans="1:1">
      <c r="A1730" s="197">
        <v>2815101759</v>
      </c>
    </row>
    <row r="1731" spans="1:1">
      <c r="A1731" s="197">
        <v>2815101775</v>
      </c>
    </row>
    <row r="1732" spans="1:1">
      <c r="A1732" s="197">
        <v>2815101791</v>
      </c>
    </row>
    <row r="1733" spans="1:1">
      <c r="A1733" s="197">
        <v>2815101874</v>
      </c>
    </row>
    <row r="1734" spans="1:1">
      <c r="A1734" s="197">
        <v>2815101882</v>
      </c>
    </row>
    <row r="1735" spans="1:1">
      <c r="A1735" s="197">
        <v>2815101973</v>
      </c>
    </row>
    <row r="1736" spans="1:1">
      <c r="A1736" s="197">
        <v>2815101981</v>
      </c>
    </row>
    <row r="1737" spans="1:1">
      <c r="A1737" s="197">
        <v>2815101999</v>
      </c>
    </row>
    <row r="1738" spans="1:1">
      <c r="A1738" s="197">
        <v>2815102054</v>
      </c>
    </row>
    <row r="1739" spans="1:1">
      <c r="A1739" s="197">
        <v>2815102112</v>
      </c>
    </row>
    <row r="1740" spans="1:1">
      <c r="A1740" s="197">
        <v>2815102138</v>
      </c>
    </row>
    <row r="1741" spans="1:1">
      <c r="A1741" s="197">
        <v>2815102146</v>
      </c>
    </row>
    <row r="1742" spans="1:1">
      <c r="A1742" s="197">
        <v>2815102161</v>
      </c>
    </row>
    <row r="1743" spans="1:1">
      <c r="A1743" s="197">
        <v>2815102179</v>
      </c>
    </row>
    <row r="1744" spans="1:1">
      <c r="A1744" s="197">
        <v>2815102187</v>
      </c>
    </row>
    <row r="1745" spans="1:1">
      <c r="A1745" s="197">
        <v>2815102294</v>
      </c>
    </row>
    <row r="1746" spans="1:1">
      <c r="A1746" s="197">
        <v>2815102302</v>
      </c>
    </row>
    <row r="1747" spans="1:1">
      <c r="A1747" s="197">
        <v>2815102328</v>
      </c>
    </row>
    <row r="1748" spans="1:1">
      <c r="A1748" s="197">
        <v>2815102351</v>
      </c>
    </row>
    <row r="1749" spans="1:1">
      <c r="A1749" s="197">
        <v>2815102369</v>
      </c>
    </row>
    <row r="1750" spans="1:1">
      <c r="A1750" s="197">
        <v>2815102377</v>
      </c>
    </row>
    <row r="1751" spans="1:1">
      <c r="A1751" s="197">
        <v>2815102393</v>
      </c>
    </row>
    <row r="1752" spans="1:1">
      <c r="A1752" s="197">
        <v>2815102435</v>
      </c>
    </row>
    <row r="1753" spans="1:1">
      <c r="A1753" s="197">
        <v>2815200064</v>
      </c>
    </row>
    <row r="1754" spans="1:1">
      <c r="A1754" s="197">
        <v>2815200072</v>
      </c>
    </row>
    <row r="1755" spans="1:1">
      <c r="A1755" s="197">
        <v>2815200155</v>
      </c>
    </row>
    <row r="1756" spans="1:1">
      <c r="A1756" s="197">
        <v>2815200163</v>
      </c>
    </row>
    <row r="1757" spans="1:1">
      <c r="A1757" s="197">
        <v>2815200189</v>
      </c>
    </row>
    <row r="1758" spans="1:1">
      <c r="A1758" s="197">
        <v>2815200197</v>
      </c>
    </row>
    <row r="1759" spans="1:1">
      <c r="A1759" s="197">
        <v>2815200213</v>
      </c>
    </row>
    <row r="1760" spans="1:1">
      <c r="A1760" s="197">
        <v>2815200254</v>
      </c>
    </row>
    <row r="1761" spans="1:1">
      <c r="A1761" s="197">
        <v>2815200288</v>
      </c>
    </row>
    <row r="1762" spans="1:1">
      <c r="A1762" s="197">
        <v>2815200304</v>
      </c>
    </row>
    <row r="1763" spans="1:1">
      <c r="A1763" s="197">
        <v>2815200312</v>
      </c>
    </row>
    <row r="1764" spans="1:1">
      <c r="A1764" s="197">
        <v>2815200320</v>
      </c>
    </row>
    <row r="1765" spans="1:1">
      <c r="A1765" s="197">
        <v>2815200338</v>
      </c>
    </row>
    <row r="1766" spans="1:1">
      <c r="A1766" s="197">
        <v>2815200346</v>
      </c>
    </row>
    <row r="1767" spans="1:1">
      <c r="A1767" s="197">
        <v>2815200353</v>
      </c>
    </row>
    <row r="1768" spans="1:1">
      <c r="A1768" s="197">
        <v>2815200452</v>
      </c>
    </row>
    <row r="1769" spans="1:1">
      <c r="A1769" s="197">
        <v>2815200536</v>
      </c>
    </row>
    <row r="1770" spans="1:1">
      <c r="A1770" s="197">
        <v>2815200619</v>
      </c>
    </row>
    <row r="1771" spans="1:1">
      <c r="A1771" s="197">
        <v>2815200676</v>
      </c>
    </row>
    <row r="1772" spans="1:1">
      <c r="A1772" s="197">
        <v>2815200692</v>
      </c>
    </row>
    <row r="1773" spans="1:1">
      <c r="A1773" s="197">
        <v>2815200718</v>
      </c>
    </row>
    <row r="1774" spans="1:1">
      <c r="A1774" s="197">
        <v>2815200742</v>
      </c>
    </row>
    <row r="1775" spans="1:1">
      <c r="A1775" s="197">
        <v>2815200759</v>
      </c>
    </row>
    <row r="1776" spans="1:1">
      <c r="A1776" s="197">
        <v>2815200783</v>
      </c>
    </row>
    <row r="1777" spans="1:1">
      <c r="A1777" s="197">
        <v>2815200817</v>
      </c>
    </row>
    <row r="1778" spans="1:1">
      <c r="A1778" s="197">
        <v>2815200866</v>
      </c>
    </row>
    <row r="1779" spans="1:1">
      <c r="A1779" s="197">
        <v>2815200890</v>
      </c>
    </row>
    <row r="1780" spans="1:1">
      <c r="A1780" s="197">
        <v>2815200973</v>
      </c>
    </row>
    <row r="1781" spans="1:1">
      <c r="A1781" s="197">
        <v>2815200999</v>
      </c>
    </row>
    <row r="1782" spans="1:1">
      <c r="A1782" s="197">
        <v>2815201005</v>
      </c>
    </row>
    <row r="1783" spans="1:1">
      <c r="A1783" s="197">
        <v>2815201096</v>
      </c>
    </row>
    <row r="1784" spans="1:1">
      <c r="A1784" s="197">
        <v>2815201120</v>
      </c>
    </row>
    <row r="1785" spans="1:1">
      <c r="A1785" s="197">
        <v>2815201278</v>
      </c>
    </row>
    <row r="1786" spans="1:1">
      <c r="A1786" s="197">
        <v>2815201302</v>
      </c>
    </row>
    <row r="1787" spans="1:1">
      <c r="A1787" s="197">
        <v>2815201310</v>
      </c>
    </row>
    <row r="1788" spans="1:1">
      <c r="A1788" s="197">
        <v>2815201328</v>
      </c>
    </row>
    <row r="1789" spans="1:1">
      <c r="A1789" s="197">
        <v>2815201336</v>
      </c>
    </row>
    <row r="1790" spans="1:1">
      <c r="A1790" s="197">
        <v>2815201377</v>
      </c>
    </row>
    <row r="1791" spans="1:1">
      <c r="A1791" s="197">
        <v>2815201393</v>
      </c>
    </row>
    <row r="1792" spans="1:1">
      <c r="A1792" s="197">
        <v>2815201427</v>
      </c>
    </row>
    <row r="1793" spans="1:1">
      <c r="A1793" s="197">
        <v>2815201435</v>
      </c>
    </row>
    <row r="1794" spans="1:1">
      <c r="A1794" s="197">
        <v>2815201443</v>
      </c>
    </row>
    <row r="1795" spans="1:1">
      <c r="A1795" s="197">
        <v>2815201468</v>
      </c>
    </row>
    <row r="1796" spans="1:1">
      <c r="A1796" s="197">
        <v>2815201476</v>
      </c>
    </row>
    <row r="1797" spans="1:1">
      <c r="A1797" s="197">
        <v>2815201484</v>
      </c>
    </row>
    <row r="1798" spans="1:1">
      <c r="A1798" s="197">
        <v>2815201500</v>
      </c>
    </row>
    <row r="1799" spans="1:1">
      <c r="A1799" s="197">
        <v>2815201559</v>
      </c>
    </row>
    <row r="1800" spans="1:1">
      <c r="A1800" s="197">
        <v>2815201583</v>
      </c>
    </row>
    <row r="1801" spans="1:1">
      <c r="A1801" s="197">
        <v>2815201625</v>
      </c>
    </row>
    <row r="1802" spans="1:1">
      <c r="A1802" s="197">
        <v>2815201633</v>
      </c>
    </row>
    <row r="1803" spans="1:1">
      <c r="A1803" s="197">
        <v>2815201641</v>
      </c>
    </row>
    <row r="1804" spans="1:1">
      <c r="A1804" s="197">
        <v>2815201658</v>
      </c>
    </row>
    <row r="1805" spans="1:1">
      <c r="A1805" s="197">
        <v>2815201666</v>
      </c>
    </row>
    <row r="1806" spans="1:1">
      <c r="A1806" s="197">
        <v>2815201674</v>
      </c>
    </row>
    <row r="1807" spans="1:1">
      <c r="A1807" s="197">
        <v>2815201682</v>
      </c>
    </row>
    <row r="1808" spans="1:1">
      <c r="A1808" s="197">
        <v>2815201716</v>
      </c>
    </row>
    <row r="1809" spans="1:1">
      <c r="A1809" s="197">
        <v>2815201732</v>
      </c>
    </row>
    <row r="1810" spans="1:1">
      <c r="A1810" s="197">
        <v>2815201740</v>
      </c>
    </row>
    <row r="1811" spans="1:1">
      <c r="A1811" s="197">
        <v>2815201757</v>
      </c>
    </row>
    <row r="1812" spans="1:1">
      <c r="A1812" s="197">
        <v>2815201765</v>
      </c>
    </row>
    <row r="1813" spans="1:1">
      <c r="A1813" s="197">
        <v>2815201773</v>
      </c>
    </row>
    <row r="1814" spans="1:1">
      <c r="A1814" s="197">
        <v>2815201781</v>
      </c>
    </row>
    <row r="1815" spans="1:1">
      <c r="A1815" s="197">
        <v>2815201799</v>
      </c>
    </row>
    <row r="1816" spans="1:1">
      <c r="A1816" s="197">
        <v>2815201807</v>
      </c>
    </row>
    <row r="1817" spans="1:1">
      <c r="A1817" s="197">
        <v>2815201856</v>
      </c>
    </row>
    <row r="1818" spans="1:1">
      <c r="A1818" s="197">
        <v>2815201898</v>
      </c>
    </row>
    <row r="1819" spans="1:1">
      <c r="A1819" s="197">
        <v>2815201906</v>
      </c>
    </row>
    <row r="1820" spans="1:1">
      <c r="A1820" s="197">
        <v>2815201914</v>
      </c>
    </row>
    <row r="1821" spans="1:1">
      <c r="A1821" s="197">
        <v>2815201930</v>
      </c>
    </row>
    <row r="1822" spans="1:1">
      <c r="A1822" s="197">
        <v>2815201955</v>
      </c>
    </row>
    <row r="1823" spans="1:1">
      <c r="A1823" s="197">
        <v>2815201963</v>
      </c>
    </row>
    <row r="1824" spans="1:1">
      <c r="A1824" s="197">
        <v>2815201971</v>
      </c>
    </row>
    <row r="1825" spans="1:1">
      <c r="A1825" s="197">
        <v>2815201989</v>
      </c>
    </row>
    <row r="1826" spans="1:1">
      <c r="A1826" s="197">
        <v>2815201997</v>
      </c>
    </row>
    <row r="1827" spans="1:1">
      <c r="A1827" s="197">
        <v>2815202037</v>
      </c>
    </row>
    <row r="1828" spans="1:1">
      <c r="A1828" s="197">
        <v>2815202060</v>
      </c>
    </row>
    <row r="1829" spans="1:1">
      <c r="A1829" s="197">
        <v>2815202094</v>
      </c>
    </row>
    <row r="1830" spans="1:1">
      <c r="A1830" s="197">
        <v>2815202136</v>
      </c>
    </row>
    <row r="1831" spans="1:1">
      <c r="A1831" s="197">
        <v>2815202144</v>
      </c>
    </row>
    <row r="1832" spans="1:1">
      <c r="A1832" s="197">
        <v>2815202201</v>
      </c>
    </row>
    <row r="1833" spans="1:1">
      <c r="A1833" s="197">
        <v>2815202227</v>
      </c>
    </row>
    <row r="1834" spans="1:1">
      <c r="A1834" s="197">
        <v>2815202250</v>
      </c>
    </row>
    <row r="1835" spans="1:1">
      <c r="A1835" s="197">
        <v>2815202284</v>
      </c>
    </row>
    <row r="1836" spans="1:1">
      <c r="A1836" s="197">
        <v>2815202300</v>
      </c>
    </row>
    <row r="1837" spans="1:1">
      <c r="A1837" s="197">
        <v>2815202318</v>
      </c>
    </row>
    <row r="1838" spans="1:1">
      <c r="A1838" s="197">
        <v>2815202326</v>
      </c>
    </row>
    <row r="1839" spans="1:1">
      <c r="A1839" s="197">
        <v>2820100036</v>
      </c>
    </row>
    <row r="1840" spans="1:1">
      <c r="A1840" s="197">
        <v>2820100044</v>
      </c>
    </row>
    <row r="1841" spans="1:1">
      <c r="A1841" s="197">
        <v>2820100101</v>
      </c>
    </row>
    <row r="1842" spans="1:1">
      <c r="A1842" s="197">
        <v>2820100119</v>
      </c>
    </row>
    <row r="1843" spans="1:1">
      <c r="A1843" s="197">
        <v>2820100127</v>
      </c>
    </row>
    <row r="1844" spans="1:1">
      <c r="A1844" s="197">
        <v>2820200018</v>
      </c>
    </row>
    <row r="1845" spans="1:1">
      <c r="A1845" s="197">
        <v>2820200034</v>
      </c>
    </row>
    <row r="1846" spans="1:1">
      <c r="A1846" s="197">
        <v>2820500052</v>
      </c>
    </row>
    <row r="1847" spans="1:1">
      <c r="A1847" s="197">
        <v>2820600019</v>
      </c>
    </row>
    <row r="1848" spans="1:1">
      <c r="A1848" s="197">
        <v>2820600027</v>
      </c>
    </row>
    <row r="1849" spans="1:1">
      <c r="A1849" s="197">
        <v>2820600035</v>
      </c>
    </row>
    <row r="1850" spans="1:1">
      <c r="A1850" s="197">
        <v>2820600043</v>
      </c>
    </row>
    <row r="1851" spans="1:1">
      <c r="A1851" s="197">
        <v>2820600050</v>
      </c>
    </row>
    <row r="1852" spans="1:1">
      <c r="A1852" s="197">
        <v>2820600092</v>
      </c>
    </row>
    <row r="1853" spans="1:1">
      <c r="A1853" s="197">
        <v>2820600134</v>
      </c>
    </row>
    <row r="1854" spans="1:1">
      <c r="A1854" s="197">
        <v>2820600167</v>
      </c>
    </row>
    <row r="1855" spans="1:1">
      <c r="A1855" s="197">
        <v>2820600183</v>
      </c>
    </row>
    <row r="1856" spans="1:1">
      <c r="A1856" s="197">
        <v>2820700017</v>
      </c>
    </row>
    <row r="1857" spans="1:1">
      <c r="A1857" s="197">
        <v>2820700025</v>
      </c>
    </row>
    <row r="1858" spans="1:1">
      <c r="A1858" s="197">
        <v>2820700033</v>
      </c>
    </row>
    <row r="1859" spans="1:1">
      <c r="A1859" s="197">
        <v>2820700041</v>
      </c>
    </row>
    <row r="1860" spans="1:1">
      <c r="A1860" s="197">
        <v>2820700058</v>
      </c>
    </row>
    <row r="1861" spans="1:1">
      <c r="A1861" s="197">
        <v>2820700066</v>
      </c>
    </row>
    <row r="1862" spans="1:1">
      <c r="A1862" s="197">
        <v>2820700074</v>
      </c>
    </row>
    <row r="1863" spans="1:1">
      <c r="A1863" s="197">
        <v>2820700082</v>
      </c>
    </row>
    <row r="1864" spans="1:1">
      <c r="A1864" s="197">
        <v>2820700090</v>
      </c>
    </row>
    <row r="1865" spans="1:1">
      <c r="A1865" s="197">
        <v>2820700108</v>
      </c>
    </row>
    <row r="1866" spans="1:1">
      <c r="A1866" s="197">
        <v>2820700132</v>
      </c>
    </row>
    <row r="1867" spans="1:1">
      <c r="A1867" s="197">
        <v>2820700157</v>
      </c>
    </row>
    <row r="1868" spans="1:1">
      <c r="A1868" s="197">
        <v>2820700165</v>
      </c>
    </row>
    <row r="1869" spans="1:1">
      <c r="A1869" s="197">
        <v>2820800023</v>
      </c>
    </row>
    <row r="1870" spans="1:1">
      <c r="A1870" s="197">
        <v>2820800031</v>
      </c>
    </row>
    <row r="1871" spans="1:1">
      <c r="A1871" s="197">
        <v>2820800049</v>
      </c>
    </row>
    <row r="1872" spans="1:1">
      <c r="A1872" s="197">
        <v>2820800064</v>
      </c>
    </row>
    <row r="1873" spans="1:1">
      <c r="A1873" s="197">
        <v>2820800072</v>
      </c>
    </row>
    <row r="1874" spans="1:1">
      <c r="A1874" s="197">
        <v>2820800098</v>
      </c>
    </row>
    <row r="1875" spans="1:1">
      <c r="A1875" s="197">
        <v>2820800106</v>
      </c>
    </row>
    <row r="1876" spans="1:1">
      <c r="A1876" s="197">
        <v>2820800122</v>
      </c>
    </row>
    <row r="1877" spans="1:1">
      <c r="A1877" s="197">
        <v>2820800148</v>
      </c>
    </row>
    <row r="1878" spans="1:1">
      <c r="A1878" s="197">
        <v>2820800171</v>
      </c>
    </row>
    <row r="1879" spans="1:1">
      <c r="A1879" s="197">
        <v>2820800197</v>
      </c>
    </row>
    <row r="1880" spans="1:1">
      <c r="A1880" s="197">
        <v>2820800205</v>
      </c>
    </row>
    <row r="1881" spans="1:1">
      <c r="A1881" s="197">
        <v>2820900021</v>
      </c>
    </row>
    <row r="1882" spans="1:1">
      <c r="A1882" s="197">
        <v>2820900039</v>
      </c>
    </row>
    <row r="1883" spans="1:1">
      <c r="A1883" s="197">
        <v>2820900088</v>
      </c>
    </row>
    <row r="1884" spans="1:1">
      <c r="A1884" s="197">
        <v>2820900153</v>
      </c>
    </row>
    <row r="1885" spans="1:1">
      <c r="A1885" s="197">
        <v>2820900161</v>
      </c>
    </row>
    <row r="1886" spans="1:1">
      <c r="A1886" s="197">
        <v>2820900179</v>
      </c>
    </row>
    <row r="1887" spans="1:1">
      <c r="A1887" s="197">
        <v>2820900229</v>
      </c>
    </row>
    <row r="1888" spans="1:1">
      <c r="A1888" s="197">
        <v>2820900237</v>
      </c>
    </row>
    <row r="1889" spans="1:1">
      <c r="A1889" s="197">
        <v>2820900252</v>
      </c>
    </row>
    <row r="1890" spans="1:1">
      <c r="A1890" s="197">
        <v>2820900260</v>
      </c>
    </row>
    <row r="1891" spans="1:1">
      <c r="A1891" s="197">
        <v>2820900294</v>
      </c>
    </row>
    <row r="1892" spans="1:1">
      <c r="A1892" s="197">
        <v>2820900336</v>
      </c>
    </row>
    <row r="1893" spans="1:1">
      <c r="A1893" s="197">
        <v>2820900351</v>
      </c>
    </row>
    <row r="1894" spans="1:1">
      <c r="A1894" s="197">
        <v>2820900385</v>
      </c>
    </row>
    <row r="1895" spans="1:1">
      <c r="A1895" s="197">
        <v>2820900401</v>
      </c>
    </row>
    <row r="1896" spans="1:1">
      <c r="A1896" s="197">
        <v>2820900484</v>
      </c>
    </row>
    <row r="1897" spans="1:1">
      <c r="A1897" s="197">
        <v>2821000029</v>
      </c>
    </row>
    <row r="1898" spans="1:1">
      <c r="A1898" s="197">
        <v>2821000037</v>
      </c>
    </row>
    <row r="1899" spans="1:1">
      <c r="A1899" s="197">
        <v>2821000045</v>
      </c>
    </row>
    <row r="1900" spans="1:1">
      <c r="A1900" s="197">
        <v>2821000052</v>
      </c>
    </row>
    <row r="1901" spans="1:1">
      <c r="A1901" s="197">
        <v>2821000060</v>
      </c>
    </row>
    <row r="1902" spans="1:1">
      <c r="A1902" s="197">
        <v>2821100035</v>
      </c>
    </row>
    <row r="1903" spans="1:1">
      <c r="A1903" s="197">
        <v>2821100050</v>
      </c>
    </row>
    <row r="1904" spans="1:1">
      <c r="A1904" s="197">
        <v>2821100068</v>
      </c>
    </row>
    <row r="1905" spans="1:1">
      <c r="A1905" s="197">
        <v>2821100076</v>
      </c>
    </row>
    <row r="1906" spans="1:1">
      <c r="A1906" s="197">
        <v>2821100084</v>
      </c>
    </row>
    <row r="1907" spans="1:1">
      <c r="A1907" s="197">
        <v>2821100092</v>
      </c>
    </row>
    <row r="1908" spans="1:1">
      <c r="A1908" s="197">
        <v>2821100209</v>
      </c>
    </row>
    <row r="1909" spans="1:1">
      <c r="A1909" s="197">
        <v>2821100266</v>
      </c>
    </row>
    <row r="1910" spans="1:1">
      <c r="A1910" s="197">
        <v>2821200025</v>
      </c>
    </row>
    <row r="1911" spans="1:1">
      <c r="A1911" s="197">
        <v>2821200041</v>
      </c>
    </row>
    <row r="1912" spans="1:1">
      <c r="A1912" s="197">
        <v>2821300015</v>
      </c>
    </row>
    <row r="1913" spans="1:1">
      <c r="A1913" s="197">
        <v>2821300049</v>
      </c>
    </row>
    <row r="1914" spans="1:1">
      <c r="A1914" s="197">
        <v>2821400013</v>
      </c>
    </row>
    <row r="1915" spans="1:1">
      <c r="A1915" s="197">
        <v>2821400021</v>
      </c>
    </row>
    <row r="1916" spans="1:1">
      <c r="A1916" s="197">
        <v>2821400039</v>
      </c>
    </row>
    <row r="1917" spans="1:1">
      <c r="A1917" s="197">
        <v>2821400062</v>
      </c>
    </row>
    <row r="1918" spans="1:1">
      <c r="A1918" s="197">
        <v>2821500028</v>
      </c>
    </row>
    <row r="1919" spans="1:1">
      <c r="A1919" s="197">
        <v>2821500036</v>
      </c>
    </row>
    <row r="1920" spans="1:1">
      <c r="A1920" s="197">
        <v>2821500069</v>
      </c>
    </row>
    <row r="1921" spans="1:1">
      <c r="A1921" s="197">
        <v>2821600042</v>
      </c>
    </row>
    <row r="1922" spans="1:1">
      <c r="A1922" s="197">
        <v>2821600075</v>
      </c>
    </row>
    <row r="1923" spans="1:1">
      <c r="A1923" s="197">
        <v>2821700016</v>
      </c>
    </row>
    <row r="1924" spans="1:1">
      <c r="A1924" s="197">
        <v>2821700024</v>
      </c>
    </row>
    <row r="1925" spans="1:1">
      <c r="A1925" s="197">
        <v>2821700032</v>
      </c>
    </row>
    <row r="1926" spans="1:1">
      <c r="A1926" s="197">
        <v>2821900012</v>
      </c>
    </row>
    <row r="1927" spans="1:1">
      <c r="A1927" s="197">
        <v>2822000044</v>
      </c>
    </row>
    <row r="1928" spans="1:1">
      <c r="A1928" s="197">
        <v>2822000077</v>
      </c>
    </row>
    <row r="1929" spans="1:1">
      <c r="A1929" s="197">
        <v>2822000119</v>
      </c>
    </row>
    <row r="1930" spans="1:1">
      <c r="A1930" s="197">
        <v>2822000127</v>
      </c>
    </row>
    <row r="1931" spans="1:1">
      <c r="A1931" s="197">
        <v>2822000135</v>
      </c>
    </row>
    <row r="1932" spans="1:1">
      <c r="A1932" s="197">
        <v>2822000150</v>
      </c>
    </row>
    <row r="1933" spans="1:1">
      <c r="A1933" s="197">
        <v>2822000168</v>
      </c>
    </row>
    <row r="1934" spans="1:1">
      <c r="A1934" s="197">
        <v>2822000176</v>
      </c>
    </row>
    <row r="1935" spans="1:1">
      <c r="A1935" s="197">
        <v>2822000218</v>
      </c>
    </row>
    <row r="1936" spans="1:1">
      <c r="A1936" s="197">
        <v>2822000226</v>
      </c>
    </row>
    <row r="1937" spans="1:1">
      <c r="A1937" s="197">
        <v>2822000259</v>
      </c>
    </row>
    <row r="1938" spans="1:1">
      <c r="A1938" s="197">
        <v>2822100018</v>
      </c>
    </row>
    <row r="1939" spans="1:1">
      <c r="A1939" s="197">
        <v>2822100042</v>
      </c>
    </row>
    <row r="1940" spans="1:1">
      <c r="A1940" s="197">
        <v>2822100067</v>
      </c>
    </row>
    <row r="1941" spans="1:1">
      <c r="A1941" s="197">
        <v>2822100083</v>
      </c>
    </row>
    <row r="1942" spans="1:1">
      <c r="A1942" s="197">
        <v>2822200024</v>
      </c>
    </row>
    <row r="1943" spans="1:1">
      <c r="A1943" s="197">
        <v>2822200032</v>
      </c>
    </row>
    <row r="1944" spans="1:1">
      <c r="A1944" s="197">
        <v>2822200065</v>
      </c>
    </row>
    <row r="1945" spans="1:1">
      <c r="A1945" s="197">
        <v>2822200081</v>
      </c>
    </row>
    <row r="1946" spans="1:1">
      <c r="A1946" s="197">
        <v>2822200099</v>
      </c>
    </row>
    <row r="1947" spans="1:1">
      <c r="A1947" s="197">
        <v>2822200115</v>
      </c>
    </row>
    <row r="1948" spans="1:1">
      <c r="A1948" s="197">
        <v>2822200131</v>
      </c>
    </row>
    <row r="1949" spans="1:1">
      <c r="A1949" s="197">
        <v>2822300014</v>
      </c>
    </row>
    <row r="1950" spans="1:1">
      <c r="A1950" s="197">
        <v>2822300055</v>
      </c>
    </row>
    <row r="1951" spans="1:1">
      <c r="A1951" s="197">
        <v>2822300063</v>
      </c>
    </row>
    <row r="1952" spans="1:1">
      <c r="A1952" s="197">
        <v>2822300089</v>
      </c>
    </row>
    <row r="1953" spans="1:1">
      <c r="A1953" s="197">
        <v>2822500027</v>
      </c>
    </row>
    <row r="1954" spans="1:1">
      <c r="A1954" s="197">
        <v>2822600017</v>
      </c>
    </row>
    <row r="1955" spans="1:1">
      <c r="A1955" s="197">
        <v>2822700015</v>
      </c>
    </row>
    <row r="1956" spans="1:1">
      <c r="A1956" s="197">
        <v>2822700031</v>
      </c>
    </row>
    <row r="1957" spans="1:1">
      <c r="A1957" s="197">
        <v>2822700049</v>
      </c>
    </row>
    <row r="1958" spans="1:1">
      <c r="A1958" s="197">
        <v>2822700056</v>
      </c>
    </row>
    <row r="1959" spans="1:1">
      <c r="A1959" s="197">
        <v>2822800021</v>
      </c>
    </row>
    <row r="1960" spans="1:1">
      <c r="A1960" s="197">
        <v>2822800054</v>
      </c>
    </row>
    <row r="1961" spans="1:1">
      <c r="A1961" s="197">
        <v>2823000019</v>
      </c>
    </row>
    <row r="1962" spans="1:1">
      <c r="A1962" s="197">
        <v>2823000027</v>
      </c>
    </row>
    <row r="1963" spans="1:1">
      <c r="A1963" s="197">
        <v>2823000043</v>
      </c>
    </row>
    <row r="1964" spans="1:1">
      <c r="A1964" s="197">
        <v>2823000092</v>
      </c>
    </row>
    <row r="1965" spans="1:1">
      <c r="A1965" s="197">
        <v>2823000100</v>
      </c>
    </row>
    <row r="1966" spans="1:1">
      <c r="A1966" s="197">
        <v>2823000118</v>
      </c>
    </row>
    <row r="1967" spans="1:1">
      <c r="A1967" s="197">
        <v>2823000167</v>
      </c>
    </row>
    <row r="1968" spans="1:1">
      <c r="A1968" s="197">
        <v>2823000175</v>
      </c>
    </row>
    <row r="1969" spans="1:1">
      <c r="A1969" s="197">
        <v>2823000183</v>
      </c>
    </row>
    <row r="1970" spans="1:1">
      <c r="A1970" s="197">
        <v>2823000225</v>
      </c>
    </row>
    <row r="1971" spans="1:1">
      <c r="A1971" s="197">
        <v>2823000241</v>
      </c>
    </row>
    <row r="1972" spans="1:1">
      <c r="A1972" s="197">
        <v>2823000258</v>
      </c>
    </row>
    <row r="1973" spans="1:1">
      <c r="A1973" s="197">
        <v>2823000266</v>
      </c>
    </row>
    <row r="1974" spans="1:1">
      <c r="A1974" s="197">
        <v>2823000282</v>
      </c>
    </row>
    <row r="1975" spans="1:1">
      <c r="A1975" s="197">
        <v>2823000308</v>
      </c>
    </row>
    <row r="1976" spans="1:1">
      <c r="A1976" s="197">
        <v>2823000324</v>
      </c>
    </row>
    <row r="1977" spans="1:1">
      <c r="A1977" s="197">
        <v>2823000332</v>
      </c>
    </row>
    <row r="1978" spans="1:1">
      <c r="A1978" s="197">
        <v>2823000365</v>
      </c>
    </row>
    <row r="1979" spans="1:1">
      <c r="A1979" s="197">
        <v>2823000373</v>
      </c>
    </row>
    <row r="1980" spans="1:1">
      <c r="A1980" s="197">
        <v>2823000415</v>
      </c>
    </row>
    <row r="1981" spans="1:1">
      <c r="A1981" s="197">
        <v>2823000431</v>
      </c>
    </row>
    <row r="1982" spans="1:1">
      <c r="A1982" s="197">
        <v>2823000449</v>
      </c>
    </row>
    <row r="1983" spans="1:1">
      <c r="A1983" s="197">
        <v>2823000456</v>
      </c>
    </row>
    <row r="1984" spans="1:1">
      <c r="A1984" s="197">
        <v>2823000472</v>
      </c>
    </row>
    <row r="1985" spans="1:1">
      <c r="A1985" s="197">
        <v>2823000498</v>
      </c>
    </row>
    <row r="1986" spans="1:1">
      <c r="A1986" s="197">
        <v>2823000522</v>
      </c>
    </row>
    <row r="1987" spans="1:1">
      <c r="A1987" s="197">
        <v>2823100017</v>
      </c>
    </row>
    <row r="1988" spans="1:1">
      <c r="A1988" s="197">
        <v>2823100058</v>
      </c>
    </row>
    <row r="1989" spans="1:1">
      <c r="A1989" s="197">
        <v>2823100066</v>
      </c>
    </row>
    <row r="1990" spans="1:1">
      <c r="A1990" s="197">
        <v>2823100108</v>
      </c>
    </row>
    <row r="1991" spans="1:1">
      <c r="A1991" s="197">
        <v>2823100116</v>
      </c>
    </row>
    <row r="1992" spans="1:1">
      <c r="A1992" s="197">
        <v>2823100140</v>
      </c>
    </row>
    <row r="1993" spans="1:1">
      <c r="A1993" s="197">
        <v>2823300021</v>
      </c>
    </row>
    <row r="1994" spans="1:1">
      <c r="A1994" s="197">
        <v>2823300062</v>
      </c>
    </row>
    <row r="1995" spans="1:1">
      <c r="A1995" s="197">
        <v>2823300088</v>
      </c>
    </row>
    <row r="1996" spans="1:1">
      <c r="A1996" s="197">
        <v>2823300096</v>
      </c>
    </row>
    <row r="1997" spans="1:1">
      <c r="A1997" s="197">
        <v>2823300203</v>
      </c>
    </row>
    <row r="1998" spans="1:1">
      <c r="A1998" s="197">
        <v>2823300211</v>
      </c>
    </row>
    <row r="1999" spans="1:1">
      <c r="A1999" s="197">
        <v>2823300229</v>
      </c>
    </row>
    <row r="2000" spans="1:1">
      <c r="A2000" s="197">
        <v>2823300260</v>
      </c>
    </row>
    <row r="2001" spans="1:1">
      <c r="A2001" s="197">
        <v>2823300278</v>
      </c>
    </row>
    <row r="2002" spans="1:1">
      <c r="A2002" s="197">
        <v>2823400011</v>
      </c>
    </row>
    <row r="2003" spans="1:1">
      <c r="A2003" s="197">
        <v>2823400029</v>
      </c>
    </row>
    <row r="2004" spans="1:1">
      <c r="A2004" s="197">
        <v>2823600040</v>
      </c>
    </row>
    <row r="2005" spans="1:1">
      <c r="A2005" s="197">
        <v>2823600065</v>
      </c>
    </row>
    <row r="2006" spans="1:1">
      <c r="A2006" s="197">
        <v>2823600107</v>
      </c>
    </row>
    <row r="2007" spans="1:1">
      <c r="A2007" s="197">
        <v>2823600115</v>
      </c>
    </row>
    <row r="2008" spans="1:1">
      <c r="A2008" s="197">
        <v>2823600123</v>
      </c>
    </row>
    <row r="2009" spans="1:1">
      <c r="A2009" s="197">
        <v>2823700014</v>
      </c>
    </row>
    <row r="2010" spans="1:1">
      <c r="A2010" s="197">
        <v>2823700022</v>
      </c>
    </row>
    <row r="2011" spans="1:1">
      <c r="A2011" s="197">
        <v>2823800046</v>
      </c>
    </row>
    <row r="2012" spans="1:1">
      <c r="A2012" s="197">
        <v>2823800053</v>
      </c>
    </row>
    <row r="2013" spans="1:1">
      <c r="A2013" s="197">
        <v>2823900010</v>
      </c>
    </row>
    <row r="2014" spans="1:1">
      <c r="A2014" s="197">
        <v>2824000018</v>
      </c>
    </row>
    <row r="2015" spans="1:1">
      <c r="A2015" s="197">
        <v>2824000026</v>
      </c>
    </row>
    <row r="2016" spans="1:1">
      <c r="A2016" s="197">
        <v>2824000059</v>
      </c>
    </row>
    <row r="2017" spans="1:1">
      <c r="A2017" s="197">
        <v>2824000091</v>
      </c>
    </row>
    <row r="2018" spans="1:1">
      <c r="A2018" s="197">
        <v>2824000133</v>
      </c>
    </row>
    <row r="2019" spans="1:1">
      <c r="A2019" s="197">
        <v>2824000141</v>
      </c>
    </row>
    <row r="2020" spans="1:1">
      <c r="A2020" s="197">
        <v>2824000166</v>
      </c>
    </row>
    <row r="2021" spans="1:1">
      <c r="A2021" s="197">
        <v>2824000182</v>
      </c>
    </row>
    <row r="2022" spans="1:1">
      <c r="A2022" s="197">
        <v>2824000208</v>
      </c>
    </row>
    <row r="2023" spans="1:1">
      <c r="A2023" s="197">
        <v>2824000232</v>
      </c>
    </row>
    <row r="2024" spans="1:1">
      <c r="A2024" s="197">
        <v>2824000257</v>
      </c>
    </row>
    <row r="2025" spans="1:1">
      <c r="A2025" s="197">
        <v>2824000273</v>
      </c>
    </row>
    <row r="2026" spans="1:1">
      <c r="A2026" s="197">
        <v>2824000281</v>
      </c>
    </row>
    <row r="2027" spans="1:1">
      <c r="A2027" s="197">
        <v>2824000299</v>
      </c>
    </row>
    <row r="2028" spans="1:1">
      <c r="A2028" s="197">
        <v>2824000315</v>
      </c>
    </row>
    <row r="2029" spans="1:1">
      <c r="A2029" s="197">
        <v>2824000398</v>
      </c>
    </row>
    <row r="2030" spans="1:1">
      <c r="A2030" s="197">
        <v>2824000430</v>
      </c>
    </row>
    <row r="2031" spans="1:1">
      <c r="A2031" s="197">
        <v>2824000448</v>
      </c>
    </row>
    <row r="2032" spans="1:1">
      <c r="A2032" s="197">
        <v>2824000505</v>
      </c>
    </row>
    <row r="2033" spans="1:1">
      <c r="A2033" s="197">
        <v>2824100024</v>
      </c>
    </row>
    <row r="2034" spans="1:1">
      <c r="A2034" s="197">
        <v>2824100032</v>
      </c>
    </row>
    <row r="2035" spans="1:1">
      <c r="A2035" s="197">
        <v>2824200014</v>
      </c>
    </row>
    <row r="2036" spans="1:1">
      <c r="A2036" s="197">
        <v>2824200055</v>
      </c>
    </row>
    <row r="2037" spans="1:1">
      <c r="A2037" s="197">
        <v>2824300020</v>
      </c>
    </row>
    <row r="2038" spans="1:1">
      <c r="A2038" s="197">
        <v>2824400010</v>
      </c>
    </row>
    <row r="2039" spans="1:1">
      <c r="A2039" s="197">
        <v>2824400028</v>
      </c>
    </row>
    <row r="2040" spans="1:1">
      <c r="A2040" s="197">
        <v>2824400044</v>
      </c>
    </row>
    <row r="2041" spans="1:1">
      <c r="A2041" s="197">
        <v>2824400077</v>
      </c>
    </row>
    <row r="2042" spans="1:1">
      <c r="A2042" s="197">
        <v>2824400085</v>
      </c>
    </row>
    <row r="2043" spans="1:1">
      <c r="A2043" s="197">
        <v>2824400093</v>
      </c>
    </row>
    <row r="2044" spans="1:1">
      <c r="A2044" s="197">
        <v>2824400127</v>
      </c>
    </row>
    <row r="2045" spans="1:1">
      <c r="A2045" s="197">
        <v>2824700013</v>
      </c>
    </row>
    <row r="2046" spans="1:1">
      <c r="A2046" s="197">
        <v>2824800011</v>
      </c>
    </row>
    <row r="2047" spans="1:1">
      <c r="A2047" s="197">
        <v>2824800029</v>
      </c>
    </row>
    <row r="2048" spans="1:1">
      <c r="A2048" s="197">
        <v>2824900019</v>
      </c>
    </row>
    <row r="2049" spans="1:1">
      <c r="A2049" s="197">
        <v>2824900035</v>
      </c>
    </row>
    <row r="2050" spans="1:1">
      <c r="A2050" s="197">
        <v>2825000025</v>
      </c>
    </row>
    <row r="2051" spans="1:1">
      <c r="A2051" s="197">
        <v>2825000041</v>
      </c>
    </row>
    <row r="2052" spans="1:1">
      <c r="A2052" s="197">
        <v>2825000058</v>
      </c>
    </row>
    <row r="2053" spans="1:1">
      <c r="A2053" s="197">
        <v>2825000066</v>
      </c>
    </row>
    <row r="2054" spans="1:1">
      <c r="A2054" s="197">
        <v>2825000082</v>
      </c>
    </row>
    <row r="2055" spans="1:1">
      <c r="A2055" s="197">
        <v>2825000090</v>
      </c>
    </row>
    <row r="2056" spans="1:1">
      <c r="A2056" s="197">
        <v>2825000124</v>
      </c>
    </row>
    <row r="2057" spans="1:1">
      <c r="A2057" s="197">
        <v>2825000140</v>
      </c>
    </row>
    <row r="2058" spans="1:1">
      <c r="A2058" s="197">
        <v>2825000173</v>
      </c>
    </row>
    <row r="2059" spans="1:1">
      <c r="A2059" s="197">
        <v>2825000181</v>
      </c>
    </row>
    <row r="2060" spans="1:1">
      <c r="A2060" s="197">
        <v>2825000199</v>
      </c>
    </row>
    <row r="2061" spans="1:1">
      <c r="A2061" s="197">
        <v>2825000215</v>
      </c>
    </row>
    <row r="2062" spans="1:1">
      <c r="A2062" s="197">
        <v>2825000231</v>
      </c>
    </row>
    <row r="2063" spans="1:1">
      <c r="A2063" s="197">
        <v>2825000249</v>
      </c>
    </row>
    <row r="2064" spans="1:1">
      <c r="A2064" s="197">
        <v>2825000256</v>
      </c>
    </row>
    <row r="2065" spans="1:1">
      <c r="A2065" s="197">
        <v>2825000314</v>
      </c>
    </row>
    <row r="2066" spans="1:1">
      <c r="A2066" s="197">
        <v>2825000322</v>
      </c>
    </row>
    <row r="2067" spans="1:1">
      <c r="A2067" s="197">
        <v>2825000355</v>
      </c>
    </row>
    <row r="2068" spans="1:1">
      <c r="A2068" s="197">
        <v>2825100064</v>
      </c>
    </row>
    <row r="2069" spans="1:1">
      <c r="A2069" s="197">
        <v>2825100080</v>
      </c>
    </row>
    <row r="2070" spans="1:1">
      <c r="A2070" s="197">
        <v>2825100098</v>
      </c>
    </row>
    <row r="2071" spans="1:1">
      <c r="A2071" s="197">
        <v>2825200054</v>
      </c>
    </row>
    <row r="2072" spans="1:1">
      <c r="A2072" s="197">
        <v>2825200070</v>
      </c>
    </row>
    <row r="2073" spans="1:1">
      <c r="A2073" s="197">
        <v>2825200104</v>
      </c>
    </row>
    <row r="2074" spans="1:1">
      <c r="A2074" s="197">
        <v>2825200120</v>
      </c>
    </row>
    <row r="2075" spans="1:1">
      <c r="A2075" s="197">
        <v>2825200146</v>
      </c>
    </row>
    <row r="2076" spans="1:1">
      <c r="A2076" s="197">
        <v>2825200187</v>
      </c>
    </row>
    <row r="2077" spans="1:1">
      <c r="A2077" s="197">
        <v>2825200245</v>
      </c>
    </row>
    <row r="2078" spans="1:1">
      <c r="A2078" s="197">
        <v>2825200252</v>
      </c>
    </row>
    <row r="2079" spans="1:1">
      <c r="A2079" s="197">
        <v>2840200030</v>
      </c>
    </row>
    <row r="2080" spans="1:1">
      <c r="A2080" s="197">
        <v>2840500033</v>
      </c>
    </row>
    <row r="2081" spans="1:1">
      <c r="A2081" s="197">
        <v>2841100023</v>
      </c>
    </row>
    <row r="2082" spans="1:1">
      <c r="A2082" s="197">
        <v>2843000387</v>
      </c>
    </row>
    <row r="2083" spans="1:1">
      <c r="A2083" s="197">
        <v>2843000940</v>
      </c>
    </row>
    <row r="2084" spans="1:1">
      <c r="A2084" s="197">
        <v>2843090057</v>
      </c>
    </row>
    <row r="2085" spans="1:1">
      <c r="A2085" s="197">
        <v>2843090081</v>
      </c>
    </row>
    <row r="2086" spans="1:1">
      <c r="A2086" s="197">
        <v>2843090116</v>
      </c>
    </row>
    <row r="2087" spans="1:1">
      <c r="A2087" s="197">
        <v>2843090453</v>
      </c>
    </row>
    <row r="2088" spans="1:1">
      <c r="A2088" s="197">
        <v>2843090511</v>
      </c>
    </row>
    <row r="2089" spans="1:1">
      <c r="A2089" s="197">
        <v>2844800025</v>
      </c>
    </row>
    <row r="2090" spans="1:1">
      <c r="A2090" s="197">
        <v>2850100013</v>
      </c>
    </row>
    <row r="2091" spans="1:1">
      <c r="A2091" s="197">
        <v>2850100054</v>
      </c>
    </row>
    <row r="2092" spans="1:1">
      <c r="A2092" s="197">
        <v>2850100062</v>
      </c>
    </row>
    <row r="2093" spans="1:1">
      <c r="A2093" s="197">
        <v>2850100070</v>
      </c>
    </row>
    <row r="2094" spans="1:1">
      <c r="A2094" s="197">
        <v>2850100088</v>
      </c>
    </row>
    <row r="2095" spans="1:1">
      <c r="A2095" s="197">
        <v>2850100104</v>
      </c>
    </row>
    <row r="2096" spans="1:1">
      <c r="A2096" s="197">
        <v>2850100120</v>
      </c>
    </row>
    <row r="2097" spans="1:1">
      <c r="A2097" s="197">
        <v>2850100146</v>
      </c>
    </row>
    <row r="2098" spans="1:1">
      <c r="A2098" s="197">
        <v>2850100161</v>
      </c>
    </row>
    <row r="2099" spans="1:1">
      <c r="A2099" s="197">
        <v>2850100203</v>
      </c>
    </row>
    <row r="2100" spans="1:1">
      <c r="A2100" s="197">
        <v>2850100211</v>
      </c>
    </row>
    <row r="2101" spans="1:1">
      <c r="A2101" s="197">
        <v>2850100245</v>
      </c>
    </row>
    <row r="2102" spans="1:1">
      <c r="A2102" s="197">
        <v>2850100252</v>
      </c>
    </row>
    <row r="2103" spans="1:1">
      <c r="A2103" s="197">
        <v>2850100278</v>
      </c>
    </row>
    <row r="2104" spans="1:1">
      <c r="A2104" s="197">
        <v>2850100286</v>
      </c>
    </row>
    <row r="2105" spans="1:1">
      <c r="A2105" s="197">
        <v>2850100351</v>
      </c>
    </row>
    <row r="2106" spans="1:1">
      <c r="A2106" s="197">
        <v>2850100377</v>
      </c>
    </row>
    <row r="2107" spans="1:1">
      <c r="A2107" s="197">
        <v>2850100385</v>
      </c>
    </row>
    <row r="2108" spans="1:1">
      <c r="A2108" s="197">
        <v>2850100419</v>
      </c>
    </row>
    <row r="2109" spans="1:1">
      <c r="A2109" s="197">
        <v>2850100427</v>
      </c>
    </row>
    <row r="2110" spans="1:1">
      <c r="A2110" s="197">
        <v>2850100450</v>
      </c>
    </row>
    <row r="2111" spans="1:1">
      <c r="A2111" s="197">
        <v>2850100468</v>
      </c>
    </row>
    <row r="2112" spans="1:1">
      <c r="A2112" s="197">
        <v>2850100518</v>
      </c>
    </row>
    <row r="2113" spans="1:1">
      <c r="A2113" s="197">
        <v>2850100526</v>
      </c>
    </row>
    <row r="2114" spans="1:1">
      <c r="A2114" s="197">
        <v>2850100534</v>
      </c>
    </row>
    <row r="2115" spans="1:1">
      <c r="A2115" s="197">
        <v>2850100567</v>
      </c>
    </row>
    <row r="2116" spans="1:1">
      <c r="A2116" s="197">
        <v>2850100609</v>
      </c>
    </row>
    <row r="2117" spans="1:1">
      <c r="A2117" s="197">
        <v>2850100633</v>
      </c>
    </row>
    <row r="2118" spans="1:1">
      <c r="A2118" s="197">
        <v>2850100682</v>
      </c>
    </row>
    <row r="2119" spans="1:1">
      <c r="A2119" s="197">
        <v>2850100690</v>
      </c>
    </row>
    <row r="2120" spans="1:1">
      <c r="A2120" s="197">
        <v>2850100708</v>
      </c>
    </row>
    <row r="2121" spans="1:1">
      <c r="A2121" s="197">
        <v>2850100724</v>
      </c>
    </row>
    <row r="2122" spans="1:1">
      <c r="A2122" s="197">
        <v>2850100773</v>
      </c>
    </row>
    <row r="2123" spans="1:1">
      <c r="A2123" s="197">
        <v>2850100815</v>
      </c>
    </row>
    <row r="2124" spans="1:1">
      <c r="A2124" s="197">
        <v>2850200037</v>
      </c>
    </row>
    <row r="2125" spans="1:1">
      <c r="A2125" s="197">
        <v>2850200052</v>
      </c>
    </row>
    <row r="2126" spans="1:1">
      <c r="A2126" s="197">
        <v>2850200094</v>
      </c>
    </row>
    <row r="2127" spans="1:1">
      <c r="A2127" s="197">
        <v>2850200110</v>
      </c>
    </row>
    <row r="2128" spans="1:1">
      <c r="A2128" s="197">
        <v>2850200128</v>
      </c>
    </row>
    <row r="2129" spans="1:1">
      <c r="A2129" s="197">
        <v>2850200151</v>
      </c>
    </row>
    <row r="2130" spans="1:1">
      <c r="A2130" s="197">
        <v>2850200185</v>
      </c>
    </row>
    <row r="2131" spans="1:1">
      <c r="A2131" s="197">
        <v>2850200250</v>
      </c>
    </row>
    <row r="2132" spans="1:1">
      <c r="A2132" s="197">
        <v>2850200268</v>
      </c>
    </row>
    <row r="2133" spans="1:1">
      <c r="A2133" s="197">
        <v>2850200516</v>
      </c>
    </row>
    <row r="2134" spans="1:1">
      <c r="A2134" s="197">
        <v>2850200524</v>
      </c>
    </row>
    <row r="2135" spans="1:1">
      <c r="A2135" s="197">
        <v>2850200557</v>
      </c>
    </row>
    <row r="2136" spans="1:1">
      <c r="A2136" s="197">
        <v>2850200615</v>
      </c>
    </row>
    <row r="2137" spans="1:1">
      <c r="A2137" s="197">
        <v>2850200623</v>
      </c>
    </row>
    <row r="2138" spans="1:1">
      <c r="A2138" s="197">
        <v>2850200672</v>
      </c>
    </row>
    <row r="2139" spans="1:1">
      <c r="A2139" s="197">
        <v>2850200706</v>
      </c>
    </row>
    <row r="2140" spans="1:1">
      <c r="A2140" s="197">
        <v>2850200714</v>
      </c>
    </row>
    <row r="2141" spans="1:1">
      <c r="A2141" s="197">
        <v>2850200789</v>
      </c>
    </row>
    <row r="2142" spans="1:1">
      <c r="A2142" s="197">
        <v>2850200805</v>
      </c>
    </row>
    <row r="2143" spans="1:1">
      <c r="A2143" s="197">
        <v>2850200813</v>
      </c>
    </row>
    <row r="2144" spans="1:1">
      <c r="A2144" s="197">
        <v>2850200821</v>
      </c>
    </row>
    <row r="2145" spans="1:1">
      <c r="A2145" s="197">
        <v>2850500030</v>
      </c>
    </row>
    <row r="2146" spans="1:1">
      <c r="A2146" s="197">
        <v>2850500055</v>
      </c>
    </row>
    <row r="2147" spans="1:1">
      <c r="A2147" s="197">
        <v>2850500071</v>
      </c>
    </row>
    <row r="2148" spans="1:1">
      <c r="A2148" s="197">
        <v>2850500089</v>
      </c>
    </row>
    <row r="2149" spans="1:1">
      <c r="A2149" s="197">
        <v>2850500188</v>
      </c>
    </row>
    <row r="2150" spans="1:1">
      <c r="A2150" s="197">
        <v>2850500196</v>
      </c>
    </row>
    <row r="2151" spans="1:1">
      <c r="A2151" s="197">
        <v>2850500204</v>
      </c>
    </row>
    <row r="2152" spans="1:1">
      <c r="A2152" s="197">
        <v>2850500212</v>
      </c>
    </row>
    <row r="2153" spans="1:1">
      <c r="A2153" s="197">
        <v>2850500238</v>
      </c>
    </row>
    <row r="2154" spans="1:1">
      <c r="A2154" s="197">
        <v>2850500246</v>
      </c>
    </row>
    <row r="2155" spans="1:1">
      <c r="A2155" s="197">
        <v>2850500568</v>
      </c>
    </row>
    <row r="2156" spans="1:1">
      <c r="A2156" s="197">
        <v>2850500626</v>
      </c>
    </row>
    <row r="2157" spans="1:1">
      <c r="A2157" s="197">
        <v>2850500667</v>
      </c>
    </row>
    <row r="2158" spans="1:1">
      <c r="A2158" s="197">
        <v>2850500683</v>
      </c>
    </row>
    <row r="2159" spans="1:1">
      <c r="A2159" s="197">
        <v>2850500709</v>
      </c>
    </row>
    <row r="2160" spans="1:1">
      <c r="A2160" s="197">
        <v>2850600053</v>
      </c>
    </row>
    <row r="2161" spans="1:1">
      <c r="A2161" s="197">
        <v>2850600079</v>
      </c>
    </row>
    <row r="2162" spans="1:1">
      <c r="A2162" s="197">
        <v>2850600103</v>
      </c>
    </row>
    <row r="2163" spans="1:1">
      <c r="A2163" s="197">
        <v>2850600160</v>
      </c>
    </row>
    <row r="2164" spans="1:1">
      <c r="A2164" s="197">
        <v>2850600178</v>
      </c>
    </row>
    <row r="2165" spans="1:1">
      <c r="A2165" s="197">
        <v>2850600525</v>
      </c>
    </row>
    <row r="2166" spans="1:1">
      <c r="A2166" s="197">
        <v>2850600533</v>
      </c>
    </row>
    <row r="2167" spans="1:1">
      <c r="A2167" s="197">
        <v>2850600566</v>
      </c>
    </row>
    <row r="2168" spans="1:1">
      <c r="A2168" s="197">
        <v>2850600582</v>
      </c>
    </row>
    <row r="2169" spans="1:1">
      <c r="A2169" s="197">
        <v>2850600624</v>
      </c>
    </row>
    <row r="2170" spans="1:1">
      <c r="A2170" s="197">
        <v>2850600657</v>
      </c>
    </row>
    <row r="2171" spans="1:1">
      <c r="A2171" s="197">
        <v>2850600673</v>
      </c>
    </row>
    <row r="2172" spans="1:1">
      <c r="A2172" s="197">
        <v>2850600707</v>
      </c>
    </row>
    <row r="2173" spans="1:1">
      <c r="A2173" s="197">
        <v>2850600749</v>
      </c>
    </row>
    <row r="2174" spans="1:1">
      <c r="A2174" s="197">
        <v>2850600764</v>
      </c>
    </row>
    <row r="2175" spans="1:1">
      <c r="A2175" s="197">
        <v>2850600798</v>
      </c>
    </row>
    <row r="2176" spans="1:1">
      <c r="A2176" s="197">
        <v>2850600806</v>
      </c>
    </row>
    <row r="2177" spans="1:1">
      <c r="A2177" s="197">
        <v>2850700010</v>
      </c>
    </row>
    <row r="2178" spans="1:1">
      <c r="A2178" s="197">
        <v>2850700028</v>
      </c>
    </row>
    <row r="2179" spans="1:1">
      <c r="A2179" s="197">
        <v>2850700036</v>
      </c>
    </row>
    <row r="2180" spans="1:1">
      <c r="A2180" s="197">
        <v>2850700044</v>
      </c>
    </row>
    <row r="2181" spans="1:1">
      <c r="A2181" s="197">
        <v>2850700051</v>
      </c>
    </row>
    <row r="2182" spans="1:1">
      <c r="A2182" s="197">
        <v>2850700069</v>
      </c>
    </row>
    <row r="2183" spans="1:1">
      <c r="A2183" s="197">
        <v>2850700077</v>
      </c>
    </row>
    <row r="2184" spans="1:1">
      <c r="A2184" s="197">
        <v>2850700085</v>
      </c>
    </row>
    <row r="2185" spans="1:1">
      <c r="A2185" s="197">
        <v>2850700093</v>
      </c>
    </row>
    <row r="2186" spans="1:1">
      <c r="A2186" s="197">
        <v>2850700101</v>
      </c>
    </row>
    <row r="2187" spans="1:1">
      <c r="A2187" s="197">
        <v>2850700119</v>
      </c>
    </row>
    <row r="2188" spans="1:1">
      <c r="A2188" s="197">
        <v>2850700127</v>
      </c>
    </row>
    <row r="2189" spans="1:1">
      <c r="A2189" s="197">
        <v>2850700150</v>
      </c>
    </row>
    <row r="2190" spans="1:1">
      <c r="A2190" s="197">
        <v>2850700168</v>
      </c>
    </row>
    <row r="2191" spans="1:1">
      <c r="A2191" s="197">
        <v>2850700531</v>
      </c>
    </row>
    <row r="2192" spans="1:1">
      <c r="A2192" s="197">
        <v>2850700564</v>
      </c>
    </row>
    <row r="2193" spans="1:1">
      <c r="A2193" s="197">
        <v>2850700606</v>
      </c>
    </row>
    <row r="2194" spans="1:1">
      <c r="A2194" s="197">
        <v>2850800026</v>
      </c>
    </row>
    <row r="2195" spans="1:1">
      <c r="A2195" s="197">
        <v>2850800034</v>
      </c>
    </row>
    <row r="2196" spans="1:1">
      <c r="A2196" s="197">
        <v>2850800042</v>
      </c>
    </row>
    <row r="2197" spans="1:1">
      <c r="A2197" s="197">
        <v>2850800075</v>
      </c>
    </row>
    <row r="2198" spans="1:1">
      <c r="A2198" s="197">
        <v>2850800083</v>
      </c>
    </row>
    <row r="2199" spans="1:1">
      <c r="A2199" s="197">
        <v>2850800091</v>
      </c>
    </row>
    <row r="2200" spans="1:1">
      <c r="A2200" s="197">
        <v>2850800174</v>
      </c>
    </row>
    <row r="2201" spans="1:1">
      <c r="A2201" s="197">
        <v>2850800190</v>
      </c>
    </row>
    <row r="2202" spans="1:1">
      <c r="A2202" s="197">
        <v>2850800208</v>
      </c>
    </row>
    <row r="2203" spans="1:1">
      <c r="A2203" s="197">
        <v>2850800265</v>
      </c>
    </row>
    <row r="2204" spans="1:1">
      <c r="A2204" s="197">
        <v>2850800299</v>
      </c>
    </row>
    <row r="2205" spans="1:1">
      <c r="A2205" s="197">
        <v>2850800323</v>
      </c>
    </row>
    <row r="2206" spans="1:1">
      <c r="A2206" s="197">
        <v>2850800521</v>
      </c>
    </row>
    <row r="2207" spans="1:1">
      <c r="A2207" s="197">
        <v>2850800588</v>
      </c>
    </row>
    <row r="2208" spans="1:1">
      <c r="A2208" s="197">
        <v>2850800604</v>
      </c>
    </row>
    <row r="2209" spans="1:1">
      <c r="A2209" s="197">
        <v>2850800620</v>
      </c>
    </row>
    <row r="2210" spans="1:1">
      <c r="A2210" s="197">
        <v>2850800646</v>
      </c>
    </row>
    <row r="2211" spans="1:1">
      <c r="A2211" s="197">
        <v>2850800661</v>
      </c>
    </row>
    <row r="2212" spans="1:1">
      <c r="A2212" s="197">
        <v>2850800679</v>
      </c>
    </row>
    <row r="2213" spans="1:1">
      <c r="A2213" s="197">
        <v>2850800695</v>
      </c>
    </row>
    <row r="2214" spans="1:1">
      <c r="A2214" s="197">
        <v>2850800729</v>
      </c>
    </row>
    <row r="2215" spans="1:1">
      <c r="A2215" s="197">
        <v>2850800786</v>
      </c>
    </row>
    <row r="2216" spans="1:1">
      <c r="A2216" s="197">
        <v>2850800810</v>
      </c>
    </row>
    <row r="2217" spans="1:1">
      <c r="A2217" s="197">
        <v>2850800828</v>
      </c>
    </row>
    <row r="2218" spans="1:1">
      <c r="A2218" s="197">
        <v>2850800836</v>
      </c>
    </row>
    <row r="2219" spans="1:1">
      <c r="A2219" s="197">
        <v>2850800844</v>
      </c>
    </row>
    <row r="2220" spans="1:1">
      <c r="A2220" s="197">
        <v>2850800869</v>
      </c>
    </row>
    <row r="2221" spans="1:1">
      <c r="A2221" s="197">
        <v>2850800885</v>
      </c>
    </row>
    <row r="2222" spans="1:1">
      <c r="A2222" s="197">
        <v>2850800893</v>
      </c>
    </row>
    <row r="2223" spans="1:1">
      <c r="A2223" s="197">
        <v>2850800901</v>
      </c>
    </row>
    <row r="2224" spans="1:1">
      <c r="A2224" s="197">
        <v>2850800927</v>
      </c>
    </row>
    <row r="2225" spans="1:1">
      <c r="A2225" s="197">
        <v>2850800950</v>
      </c>
    </row>
    <row r="2226" spans="1:1">
      <c r="A2226" s="197">
        <v>2850800976</v>
      </c>
    </row>
    <row r="2227" spans="1:1">
      <c r="A2227" s="197">
        <v>2850900032</v>
      </c>
    </row>
    <row r="2228" spans="1:1">
      <c r="A2228" s="197">
        <v>2850900057</v>
      </c>
    </row>
    <row r="2229" spans="1:1">
      <c r="A2229" s="197">
        <v>2850901022</v>
      </c>
    </row>
    <row r="2230" spans="1:1">
      <c r="A2230" s="197">
        <v>2850901030</v>
      </c>
    </row>
    <row r="2231" spans="1:1">
      <c r="A2231" s="197">
        <v>2850901055</v>
      </c>
    </row>
    <row r="2232" spans="1:1">
      <c r="A2232" s="197">
        <v>2850901071</v>
      </c>
    </row>
    <row r="2233" spans="1:1">
      <c r="A2233" s="197">
        <v>2850901121</v>
      </c>
    </row>
    <row r="2234" spans="1:1">
      <c r="A2234" s="197">
        <v>2850901147</v>
      </c>
    </row>
    <row r="2235" spans="1:1">
      <c r="A2235" s="197">
        <v>2850901154</v>
      </c>
    </row>
    <row r="2236" spans="1:1">
      <c r="A2236" s="197">
        <v>2850901170</v>
      </c>
    </row>
    <row r="2237" spans="1:1">
      <c r="A2237" s="197">
        <v>2850901188</v>
      </c>
    </row>
    <row r="2238" spans="1:1">
      <c r="A2238" s="197">
        <v>2850901196</v>
      </c>
    </row>
    <row r="2239" spans="1:1">
      <c r="A2239" s="197">
        <v>2850901220</v>
      </c>
    </row>
    <row r="2240" spans="1:1">
      <c r="A2240" s="197">
        <v>2850901246</v>
      </c>
    </row>
    <row r="2241" spans="1:1">
      <c r="A2241" s="197">
        <v>2850901261</v>
      </c>
    </row>
    <row r="2242" spans="1:1">
      <c r="A2242" s="197">
        <v>2850901287</v>
      </c>
    </row>
    <row r="2243" spans="1:1">
      <c r="A2243" s="197">
        <v>2850901295</v>
      </c>
    </row>
    <row r="2244" spans="1:1">
      <c r="A2244" s="197">
        <v>2850901329</v>
      </c>
    </row>
    <row r="2245" spans="1:1">
      <c r="A2245" s="197">
        <v>2850901410</v>
      </c>
    </row>
    <row r="2246" spans="1:1">
      <c r="A2246" s="197">
        <v>2850901428</v>
      </c>
    </row>
    <row r="2247" spans="1:1">
      <c r="A2247" s="197">
        <v>2850901493</v>
      </c>
    </row>
    <row r="2248" spans="1:1">
      <c r="A2248" s="197">
        <v>2850901501</v>
      </c>
    </row>
    <row r="2249" spans="1:1">
      <c r="A2249" s="197">
        <v>2850901543</v>
      </c>
    </row>
    <row r="2250" spans="1:1">
      <c r="A2250" s="197">
        <v>2850901568</v>
      </c>
    </row>
    <row r="2251" spans="1:1">
      <c r="A2251" s="197">
        <v>2850901576</v>
      </c>
    </row>
    <row r="2252" spans="1:1">
      <c r="A2252" s="197">
        <v>2850901584</v>
      </c>
    </row>
    <row r="2253" spans="1:1">
      <c r="A2253" s="197">
        <v>2850901600</v>
      </c>
    </row>
    <row r="2254" spans="1:1">
      <c r="A2254" s="197">
        <v>2850901659</v>
      </c>
    </row>
    <row r="2255" spans="1:1">
      <c r="A2255" s="197">
        <v>2850901675</v>
      </c>
    </row>
    <row r="2256" spans="1:1">
      <c r="A2256" s="197">
        <v>2850901691</v>
      </c>
    </row>
    <row r="2257" spans="1:1">
      <c r="A2257" s="197">
        <v>2850901741</v>
      </c>
    </row>
    <row r="2258" spans="1:1">
      <c r="A2258" s="197">
        <v>2850901782</v>
      </c>
    </row>
    <row r="2259" spans="1:1">
      <c r="A2259" s="197">
        <v>2850901808</v>
      </c>
    </row>
    <row r="2260" spans="1:1">
      <c r="A2260" s="197">
        <v>2850901816</v>
      </c>
    </row>
    <row r="2261" spans="1:1">
      <c r="A2261" s="197">
        <v>2850901865</v>
      </c>
    </row>
    <row r="2262" spans="1:1">
      <c r="A2262" s="197">
        <v>2850901873</v>
      </c>
    </row>
    <row r="2263" spans="1:1">
      <c r="A2263" s="197">
        <v>2850901923</v>
      </c>
    </row>
    <row r="2264" spans="1:1">
      <c r="A2264" s="197">
        <v>2850901949</v>
      </c>
    </row>
    <row r="2265" spans="1:1">
      <c r="A2265" s="197">
        <v>2850901972</v>
      </c>
    </row>
    <row r="2266" spans="1:1">
      <c r="A2266" s="197">
        <v>2850902004</v>
      </c>
    </row>
    <row r="2267" spans="1:1">
      <c r="A2267" s="197">
        <v>2850902053</v>
      </c>
    </row>
    <row r="2268" spans="1:1">
      <c r="A2268" s="197">
        <v>2850902095</v>
      </c>
    </row>
    <row r="2269" spans="1:1">
      <c r="A2269" s="197">
        <v>2850902111</v>
      </c>
    </row>
    <row r="2270" spans="1:1">
      <c r="A2270" s="197">
        <v>2850902129</v>
      </c>
    </row>
    <row r="2271" spans="1:1">
      <c r="A2271" s="197">
        <v>2850902152</v>
      </c>
    </row>
    <row r="2272" spans="1:1">
      <c r="A2272" s="197">
        <v>2850902186</v>
      </c>
    </row>
    <row r="2273" spans="1:1">
      <c r="A2273" s="197">
        <v>2850902194</v>
      </c>
    </row>
    <row r="2274" spans="1:1">
      <c r="A2274" s="197">
        <v>2850902210</v>
      </c>
    </row>
    <row r="2275" spans="1:1">
      <c r="A2275" s="197">
        <v>2850902236</v>
      </c>
    </row>
    <row r="2276" spans="1:1">
      <c r="A2276" s="197">
        <v>2850902244</v>
      </c>
    </row>
    <row r="2277" spans="1:1">
      <c r="A2277" s="197">
        <v>2850902251</v>
      </c>
    </row>
    <row r="2278" spans="1:1">
      <c r="A2278" s="197">
        <v>2850902277</v>
      </c>
    </row>
    <row r="2279" spans="1:1">
      <c r="A2279" s="197">
        <v>2850902301</v>
      </c>
    </row>
    <row r="2280" spans="1:1">
      <c r="A2280" s="197">
        <v>2850902319</v>
      </c>
    </row>
    <row r="2281" spans="1:1">
      <c r="A2281" s="197">
        <v>2850902327</v>
      </c>
    </row>
    <row r="2282" spans="1:1">
      <c r="A2282" s="197">
        <v>2850902335</v>
      </c>
    </row>
    <row r="2283" spans="1:1">
      <c r="A2283" s="197">
        <v>2850902392</v>
      </c>
    </row>
    <row r="2284" spans="1:1">
      <c r="A2284" s="197">
        <v>2850902608</v>
      </c>
    </row>
    <row r="2285" spans="1:1">
      <c r="A2285" s="197">
        <v>2850902616</v>
      </c>
    </row>
    <row r="2286" spans="1:1">
      <c r="A2286" s="197">
        <v>2850902632</v>
      </c>
    </row>
    <row r="2287" spans="1:1">
      <c r="A2287" s="197">
        <v>2850902640</v>
      </c>
    </row>
    <row r="2288" spans="1:1">
      <c r="A2288" s="197">
        <v>2850902657</v>
      </c>
    </row>
    <row r="2289" spans="1:1">
      <c r="A2289" s="197">
        <v>2850902665</v>
      </c>
    </row>
    <row r="2290" spans="1:1">
      <c r="A2290" s="197">
        <v>2850902673</v>
      </c>
    </row>
    <row r="2291" spans="1:1">
      <c r="A2291" s="197">
        <v>2850902731</v>
      </c>
    </row>
    <row r="2292" spans="1:1">
      <c r="A2292" s="197">
        <v>2850902756</v>
      </c>
    </row>
    <row r="2293" spans="1:1">
      <c r="A2293" s="197">
        <v>2851000014</v>
      </c>
    </row>
    <row r="2294" spans="1:1">
      <c r="A2294" s="197">
        <v>2851001152</v>
      </c>
    </row>
    <row r="2295" spans="1:1">
      <c r="A2295" s="197">
        <v>2851001186</v>
      </c>
    </row>
    <row r="2296" spans="1:1">
      <c r="A2296" s="197">
        <v>2851001210</v>
      </c>
    </row>
    <row r="2297" spans="1:1">
      <c r="A2297" s="197">
        <v>2851101010</v>
      </c>
    </row>
    <row r="2298" spans="1:1">
      <c r="A2298" s="197">
        <v>2851101036</v>
      </c>
    </row>
    <row r="2299" spans="1:1">
      <c r="A2299" s="197">
        <v>2851101044</v>
      </c>
    </row>
    <row r="2300" spans="1:1">
      <c r="A2300" s="197">
        <v>2851101051</v>
      </c>
    </row>
    <row r="2301" spans="1:1">
      <c r="A2301" s="197">
        <v>2851101119</v>
      </c>
    </row>
    <row r="2302" spans="1:1">
      <c r="A2302" s="197">
        <v>2851101168</v>
      </c>
    </row>
    <row r="2303" spans="1:1">
      <c r="A2303" s="197">
        <v>2851101184</v>
      </c>
    </row>
    <row r="2304" spans="1:1">
      <c r="A2304" s="197">
        <v>2851101192</v>
      </c>
    </row>
    <row r="2305" spans="1:1">
      <c r="A2305" s="197">
        <v>2851101200</v>
      </c>
    </row>
    <row r="2306" spans="1:1">
      <c r="A2306" s="197">
        <v>2851101218</v>
      </c>
    </row>
    <row r="2307" spans="1:1">
      <c r="A2307" s="197">
        <v>2851101226</v>
      </c>
    </row>
    <row r="2308" spans="1:1">
      <c r="A2308" s="197">
        <v>2851101259</v>
      </c>
    </row>
    <row r="2309" spans="1:1">
      <c r="A2309" s="197">
        <v>2851101267</v>
      </c>
    </row>
    <row r="2310" spans="1:1">
      <c r="A2310" s="197">
        <v>2851101275</v>
      </c>
    </row>
    <row r="2311" spans="1:1">
      <c r="A2311" s="197">
        <v>2851101291</v>
      </c>
    </row>
    <row r="2312" spans="1:1">
      <c r="A2312" s="197">
        <v>2851101358</v>
      </c>
    </row>
    <row r="2313" spans="1:1">
      <c r="A2313" s="197">
        <v>2851101366</v>
      </c>
    </row>
    <row r="2314" spans="1:1">
      <c r="A2314" s="197">
        <v>2851101382</v>
      </c>
    </row>
    <row r="2315" spans="1:1">
      <c r="A2315" s="197">
        <v>2851101390</v>
      </c>
    </row>
    <row r="2316" spans="1:1">
      <c r="A2316" s="197">
        <v>2851101408</v>
      </c>
    </row>
    <row r="2317" spans="1:1">
      <c r="A2317" s="197">
        <v>2851101424</v>
      </c>
    </row>
    <row r="2318" spans="1:1">
      <c r="A2318" s="197">
        <v>2851101440</v>
      </c>
    </row>
    <row r="2319" spans="1:1">
      <c r="A2319" s="197">
        <v>2851101523</v>
      </c>
    </row>
    <row r="2320" spans="1:1">
      <c r="A2320" s="197">
        <v>2851101556</v>
      </c>
    </row>
    <row r="2321" spans="1:1">
      <c r="A2321" s="197">
        <v>2851101564</v>
      </c>
    </row>
    <row r="2322" spans="1:1">
      <c r="A2322" s="197">
        <v>2851101572</v>
      </c>
    </row>
    <row r="2323" spans="1:1">
      <c r="A2323" s="197">
        <v>2851101606</v>
      </c>
    </row>
    <row r="2324" spans="1:1">
      <c r="A2324" s="197">
        <v>2851101622</v>
      </c>
    </row>
    <row r="2325" spans="1:1">
      <c r="A2325" s="197">
        <v>2851200028</v>
      </c>
    </row>
    <row r="2326" spans="1:1">
      <c r="A2326" s="197">
        <v>2851201042</v>
      </c>
    </row>
    <row r="2327" spans="1:1">
      <c r="A2327" s="197">
        <v>2851201067</v>
      </c>
    </row>
    <row r="2328" spans="1:1">
      <c r="A2328" s="197">
        <v>2851201083</v>
      </c>
    </row>
    <row r="2329" spans="1:1">
      <c r="A2329" s="197">
        <v>2851201091</v>
      </c>
    </row>
    <row r="2330" spans="1:1">
      <c r="A2330" s="197">
        <v>2851201109</v>
      </c>
    </row>
    <row r="2331" spans="1:1">
      <c r="A2331" s="197">
        <v>2851201117</v>
      </c>
    </row>
    <row r="2332" spans="1:1">
      <c r="A2332" s="197">
        <v>2851201133</v>
      </c>
    </row>
    <row r="2333" spans="1:1">
      <c r="A2333" s="197">
        <v>2851201158</v>
      </c>
    </row>
    <row r="2334" spans="1:1">
      <c r="A2334" s="197">
        <v>2851300018</v>
      </c>
    </row>
    <row r="2335" spans="1:1">
      <c r="A2335" s="197">
        <v>2851301032</v>
      </c>
    </row>
    <row r="2336" spans="1:1">
      <c r="A2336" s="197">
        <v>2851302022</v>
      </c>
    </row>
    <row r="2337" spans="1:1">
      <c r="A2337" s="197">
        <v>2851302030</v>
      </c>
    </row>
    <row r="2338" spans="1:1">
      <c r="A2338" s="197">
        <v>2851402046</v>
      </c>
    </row>
    <row r="2339" spans="1:1">
      <c r="A2339" s="197">
        <v>2851402053</v>
      </c>
    </row>
    <row r="2340" spans="1:1">
      <c r="A2340" s="197">
        <v>2851402079</v>
      </c>
    </row>
    <row r="2341" spans="1:1">
      <c r="A2341" s="197">
        <v>2851402095</v>
      </c>
    </row>
    <row r="2342" spans="1:1">
      <c r="A2342" s="197">
        <v>2851501029</v>
      </c>
    </row>
    <row r="2343" spans="1:1">
      <c r="A2343" s="197">
        <v>2851501094</v>
      </c>
    </row>
    <row r="2344" spans="1:1">
      <c r="A2344" s="197">
        <v>2851501102</v>
      </c>
    </row>
    <row r="2345" spans="1:1">
      <c r="A2345" s="197">
        <v>2851501128</v>
      </c>
    </row>
    <row r="2346" spans="1:1">
      <c r="A2346" s="197">
        <v>2851601019</v>
      </c>
    </row>
    <row r="2347" spans="1:1">
      <c r="A2347" s="197">
        <v>2851701033</v>
      </c>
    </row>
    <row r="2348" spans="1:1">
      <c r="A2348" s="197">
        <v>2851701041</v>
      </c>
    </row>
    <row r="2349" spans="1:1">
      <c r="A2349" s="197">
        <v>2851800025</v>
      </c>
    </row>
    <row r="2350" spans="1:1">
      <c r="A2350" s="197">
        <v>2851800033</v>
      </c>
    </row>
    <row r="2351" spans="1:1">
      <c r="A2351" s="197">
        <v>2851800082</v>
      </c>
    </row>
    <row r="2352" spans="1:1">
      <c r="A2352" s="197">
        <v>2851901062</v>
      </c>
    </row>
    <row r="2353" spans="1:1">
      <c r="A2353" s="197">
        <v>2851901070</v>
      </c>
    </row>
    <row r="2354" spans="1:1">
      <c r="A2354" s="197">
        <v>2852000021</v>
      </c>
    </row>
    <row r="2355" spans="1:1">
      <c r="A2355" s="197">
        <v>2852000054</v>
      </c>
    </row>
    <row r="2356" spans="1:1">
      <c r="A2356" s="197">
        <v>2852000062</v>
      </c>
    </row>
    <row r="2357" spans="1:1">
      <c r="A2357" s="197">
        <v>2852000088</v>
      </c>
    </row>
    <row r="2358" spans="1:1">
      <c r="A2358" s="197">
        <v>2852000112</v>
      </c>
    </row>
    <row r="2359" spans="1:1">
      <c r="A2359" s="197">
        <v>2852000120</v>
      </c>
    </row>
    <row r="2360" spans="1:1">
      <c r="A2360" s="197">
        <v>2852000146</v>
      </c>
    </row>
    <row r="2361" spans="1:1">
      <c r="A2361" s="197">
        <v>2852000153</v>
      </c>
    </row>
    <row r="2362" spans="1:1">
      <c r="A2362" s="197">
        <v>2852000161</v>
      </c>
    </row>
    <row r="2363" spans="1:1">
      <c r="A2363" s="197">
        <v>2852000179</v>
      </c>
    </row>
    <row r="2364" spans="1:1">
      <c r="A2364" s="197">
        <v>2852000203</v>
      </c>
    </row>
    <row r="2365" spans="1:1">
      <c r="A2365" s="197">
        <v>2852000245</v>
      </c>
    </row>
    <row r="2366" spans="1:1">
      <c r="A2366" s="197">
        <v>2852000260</v>
      </c>
    </row>
    <row r="2367" spans="1:1">
      <c r="A2367" s="197">
        <v>2852000278</v>
      </c>
    </row>
    <row r="2368" spans="1:1">
      <c r="A2368" s="197">
        <v>2852000286</v>
      </c>
    </row>
    <row r="2369" spans="1:1">
      <c r="A2369" s="197">
        <v>2852000294</v>
      </c>
    </row>
    <row r="2370" spans="1:1">
      <c r="A2370" s="197">
        <v>2852000310</v>
      </c>
    </row>
    <row r="2371" spans="1:1">
      <c r="A2371" s="197">
        <v>2852000344</v>
      </c>
    </row>
    <row r="2372" spans="1:1">
      <c r="A2372" s="197">
        <v>2852000369</v>
      </c>
    </row>
    <row r="2373" spans="1:1">
      <c r="A2373" s="197">
        <v>2852000377</v>
      </c>
    </row>
    <row r="2374" spans="1:1">
      <c r="A2374" s="197">
        <v>2852000385</v>
      </c>
    </row>
    <row r="2375" spans="1:1">
      <c r="A2375" s="197">
        <v>2852000393</v>
      </c>
    </row>
    <row r="2376" spans="1:1">
      <c r="A2376" s="197">
        <v>2852000401</v>
      </c>
    </row>
    <row r="2377" spans="1:1">
      <c r="A2377" s="197">
        <v>2852000427</v>
      </c>
    </row>
    <row r="2378" spans="1:1">
      <c r="A2378" s="197">
        <v>2852000435</v>
      </c>
    </row>
    <row r="2379" spans="1:1">
      <c r="A2379" s="197">
        <v>2852000443</v>
      </c>
    </row>
    <row r="2380" spans="1:1">
      <c r="A2380" s="197">
        <v>2852000450</v>
      </c>
    </row>
    <row r="2381" spans="1:1">
      <c r="A2381" s="197">
        <v>2852000476</v>
      </c>
    </row>
    <row r="2382" spans="1:1">
      <c r="A2382" s="197">
        <v>2852000518</v>
      </c>
    </row>
    <row r="2383" spans="1:1">
      <c r="A2383" s="197">
        <v>2852000534</v>
      </c>
    </row>
    <row r="2384" spans="1:1">
      <c r="A2384" s="197">
        <v>2852000542</v>
      </c>
    </row>
    <row r="2385" spans="1:1">
      <c r="A2385" s="197">
        <v>2852000559</v>
      </c>
    </row>
    <row r="2386" spans="1:1">
      <c r="A2386" s="197">
        <v>2852000583</v>
      </c>
    </row>
    <row r="2387" spans="1:1">
      <c r="A2387" s="197">
        <v>2852000591</v>
      </c>
    </row>
    <row r="2388" spans="1:1">
      <c r="A2388" s="197">
        <v>2852000625</v>
      </c>
    </row>
    <row r="2389" spans="1:1">
      <c r="A2389" s="197">
        <v>2852000658</v>
      </c>
    </row>
    <row r="2390" spans="1:1">
      <c r="A2390" s="197">
        <v>2852001011</v>
      </c>
    </row>
    <row r="2391" spans="1:1">
      <c r="A2391" s="197">
        <v>2852001037</v>
      </c>
    </row>
    <row r="2392" spans="1:1">
      <c r="A2392" s="197">
        <v>2852001086</v>
      </c>
    </row>
    <row r="2393" spans="1:1">
      <c r="A2393" s="197">
        <v>2852001102</v>
      </c>
    </row>
    <row r="2394" spans="1:1">
      <c r="A2394" s="197">
        <v>2852001227</v>
      </c>
    </row>
    <row r="2395" spans="1:1">
      <c r="A2395" s="197">
        <v>2852001243</v>
      </c>
    </row>
    <row r="2396" spans="1:1">
      <c r="A2396" s="197">
        <v>2852001268</v>
      </c>
    </row>
    <row r="2397" spans="1:1">
      <c r="A2397" s="197">
        <v>2852001276</v>
      </c>
    </row>
    <row r="2398" spans="1:1">
      <c r="A2398" s="197">
        <v>2852001318</v>
      </c>
    </row>
    <row r="2399" spans="1:1">
      <c r="A2399" s="197">
        <v>2852001326</v>
      </c>
    </row>
    <row r="2400" spans="1:1">
      <c r="A2400" s="197">
        <v>2852001367</v>
      </c>
    </row>
    <row r="2401" spans="1:1">
      <c r="A2401" s="197">
        <v>2852001383</v>
      </c>
    </row>
    <row r="2402" spans="1:1">
      <c r="A2402" s="197">
        <v>2852001425</v>
      </c>
    </row>
    <row r="2403" spans="1:1">
      <c r="A2403" s="197">
        <v>2852001433</v>
      </c>
    </row>
    <row r="2404" spans="1:1">
      <c r="A2404" s="197">
        <v>2852001458</v>
      </c>
    </row>
    <row r="2405" spans="1:1">
      <c r="A2405" s="197">
        <v>2852001474</v>
      </c>
    </row>
    <row r="2406" spans="1:1">
      <c r="A2406" s="197">
        <v>2852001482</v>
      </c>
    </row>
    <row r="2407" spans="1:1">
      <c r="A2407" s="197">
        <v>2852001508</v>
      </c>
    </row>
    <row r="2408" spans="1:1">
      <c r="A2408" s="197">
        <v>2852001532</v>
      </c>
    </row>
    <row r="2409" spans="1:1">
      <c r="A2409" s="197">
        <v>2852001581</v>
      </c>
    </row>
    <row r="2410" spans="1:1">
      <c r="A2410" s="197">
        <v>2852001599</v>
      </c>
    </row>
    <row r="2411" spans="1:1">
      <c r="A2411" s="197">
        <v>2852001607</v>
      </c>
    </row>
    <row r="2412" spans="1:1">
      <c r="A2412" s="197">
        <v>2852001615</v>
      </c>
    </row>
    <row r="2413" spans="1:1">
      <c r="A2413" s="197">
        <v>2852001631</v>
      </c>
    </row>
    <row r="2414" spans="1:1">
      <c r="A2414" s="197">
        <v>2852001656</v>
      </c>
    </row>
    <row r="2415" spans="1:1">
      <c r="A2415" s="197">
        <v>2852001664</v>
      </c>
    </row>
    <row r="2416" spans="1:1">
      <c r="A2416" s="197">
        <v>2852001672</v>
      </c>
    </row>
    <row r="2417" spans="1:1">
      <c r="A2417" s="197">
        <v>2852001706</v>
      </c>
    </row>
    <row r="2418" spans="1:1">
      <c r="A2418" s="197">
        <v>2852001722</v>
      </c>
    </row>
    <row r="2419" spans="1:1">
      <c r="A2419" s="197">
        <v>2852001730</v>
      </c>
    </row>
    <row r="2420" spans="1:1">
      <c r="A2420" s="197">
        <v>2852001748</v>
      </c>
    </row>
    <row r="2421" spans="1:1">
      <c r="A2421" s="197">
        <v>2852001755</v>
      </c>
    </row>
    <row r="2422" spans="1:1">
      <c r="A2422" s="197">
        <v>2852101027</v>
      </c>
    </row>
    <row r="2423" spans="1:1">
      <c r="A2423" s="197">
        <v>2852101100</v>
      </c>
    </row>
    <row r="2424" spans="1:1">
      <c r="A2424" s="197">
        <v>2852101118</v>
      </c>
    </row>
    <row r="2425" spans="1:1">
      <c r="A2425" s="197">
        <v>2852101134</v>
      </c>
    </row>
    <row r="2426" spans="1:1">
      <c r="A2426" s="197">
        <v>2852201017</v>
      </c>
    </row>
    <row r="2427" spans="1:1">
      <c r="A2427" s="197">
        <v>2852201025</v>
      </c>
    </row>
    <row r="2428" spans="1:1">
      <c r="A2428" s="197">
        <v>2852201173</v>
      </c>
    </row>
    <row r="2429" spans="1:1">
      <c r="A2429" s="197">
        <v>2852201207</v>
      </c>
    </row>
    <row r="2430" spans="1:1">
      <c r="A2430" s="197">
        <v>2852201231</v>
      </c>
    </row>
    <row r="2431" spans="1:1">
      <c r="A2431" s="197">
        <v>2852201249</v>
      </c>
    </row>
    <row r="2432" spans="1:1">
      <c r="A2432" s="197">
        <v>2852201306</v>
      </c>
    </row>
    <row r="2433" spans="1:1">
      <c r="A2433" s="197">
        <v>2852201314</v>
      </c>
    </row>
    <row r="2434" spans="1:1">
      <c r="A2434" s="197">
        <v>2852201330</v>
      </c>
    </row>
    <row r="2435" spans="1:1">
      <c r="A2435" s="197">
        <v>2852201405</v>
      </c>
    </row>
    <row r="2436" spans="1:1">
      <c r="A2436" s="197">
        <v>2852201421</v>
      </c>
    </row>
    <row r="2437" spans="1:1">
      <c r="A2437" s="197">
        <v>2852201439</v>
      </c>
    </row>
    <row r="2438" spans="1:1">
      <c r="A2438" s="197">
        <v>2852201454</v>
      </c>
    </row>
    <row r="2439" spans="1:1">
      <c r="A2439" s="197">
        <v>2852201488</v>
      </c>
    </row>
    <row r="2440" spans="1:1">
      <c r="A2440" s="197">
        <v>2852201512</v>
      </c>
    </row>
    <row r="2441" spans="1:1">
      <c r="A2441" s="197">
        <v>2852201538</v>
      </c>
    </row>
    <row r="2442" spans="1:1">
      <c r="A2442" s="197">
        <v>2852201546</v>
      </c>
    </row>
    <row r="2443" spans="1:1">
      <c r="A2443" s="197">
        <v>2852201579</v>
      </c>
    </row>
    <row r="2444" spans="1:1">
      <c r="A2444" s="197">
        <v>2852201611</v>
      </c>
    </row>
    <row r="2445" spans="1:1">
      <c r="A2445" s="197">
        <v>2852201629</v>
      </c>
    </row>
    <row r="2446" spans="1:1">
      <c r="A2446" s="197">
        <v>2852201694</v>
      </c>
    </row>
    <row r="2447" spans="1:1">
      <c r="A2447" s="197">
        <v>2852301031</v>
      </c>
    </row>
    <row r="2448" spans="1:1">
      <c r="A2448" s="197">
        <v>2852301049</v>
      </c>
    </row>
    <row r="2449" spans="1:1">
      <c r="A2449" s="197">
        <v>2852301064</v>
      </c>
    </row>
    <row r="2450" spans="1:1">
      <c r="A2450" s="197">
        <v>2852301080</v>
      </c>
    </row>
    <row r="2451" spans="1:1">
      <c r="A2451" s="197">
        <v>2852301098</v>
      </c>
    </row>
    <row r="2452" spans="1:1">
      <c r="A2452" s="197">
        <v>2852301106</v>
      </c>
    </row>
    <row r="2453" spans="1:1">
      <c r="A2453" s="197">
        <v>2852301205</v>
      </c>
    </row>
    <row r="2454" spans="1:1">
      <c r="A2454" s="197">
        <v>2852301213</v>
      </c>
    </row>
    <row r="2455" spans="1:1">
      <c r="A2455" s="197">
        <v>2852301239</v>
      </c>
    </row>
    <row r="2456" spans="1:1">
      <c r="A2456" s="197">
        <v>2852501028</v>
      </c>
    </row>
    <row r="2457" spans="1:1">
      <c r="A2457" s="197">
        <v>2852600010</v>
      </c>
    </row>
    <row r="2458" spans="1:1">
      <c r="A2458" s="197">
        <v>2852601018</v>
      </c>
    </row>
    <row r="2459" spans="1:1">
      <c r="A2459" s="197">
        <v>2852601034</v>
      </c>
    </row>
    <row r="2460" spans="1:1">
      <c r="A2460" s="197">
        <v>2852601042</v>
      </c>
    </row>
    <row r="2461" spans="1:1">
      <c r="A2461" s="197">
        <v>2852601059</v>
      </c>
    </row>
    <row r="2462" spans="1:1">
      <c r="A2462" s="197">
        <v>2852601075</v>
      </c>
    </row>
    <row r="2463" spans="1:1">
      <c r="A2463" s="197">
        <v>2852700018</v>
      </c>
    </row>
    <row r="2464" spans="1:1">
      <c r="A2464" s="197">
        <v>2852700026</v>
      </c>
    </row>
    <row r="2465" spans="1:1">
      <c r="A2465" s="197">
        <v>2852801030</v>
      </c>
    </row>
    <row r="2466" spans="1:1">
      <c r="A2466" s="197">
        <v>2852801055</v>
      </c>
    </row>
    <row r="2467" spans="1:1">
      <c r="A2467" s="197">
        <v>2852801063</v>
      </c>
    </row>
    <row r="2468" spans="1:1">
      <c r="A2468" s="197">
        <v>2852801170</v>
      </c>
    </row>
    <row r="2469" spans="1:1">
      <c r="A2469" s="197">
        <v>2852801196</v>
      </c>
    </row>
    <row r="2470" spans="1:1">
      <c r="A2470" s="197">
        <v>2852801246</v>
      </c>
    </row>
    <row r="2471" spans="1:1">
      <c r="A2471" s="197">
        <v>2852801253</v>
      </c>
    </row>
    <row r="2472" spans="1:1">
      <c r="A2472" s="197">
        <v>2852801279</v>
      </c>
    </row>
    <row r="2473" spans="1:1">
      <c r="A2473" s="197">
        <v>2852801287</v>
      </c>
    </row>
    <row r="2474" spans="1:1">
      <c r="A2474" s="197">
        <v>2853000012</v>
      </c>
    </row>
    <row r="2475" spans="1:1">
      <c r="A2475" s="197">
        <v>2853001119</v>
      </c>
    </row>
    <row r="2476" spans="1:1">
      <c r="A2476" s="197">
        <v>2853001127</v>
      </c>
    </row>
    <row r="2477" spans="1:1">
      <c r="A2477" s="197">
        <v>2853001176</v>
      </c>
    </row>
    <row r="2478" spans="1:1">
      <c r="A2478" s="197">
        <v>2853001309</v>
      </c>
    </row>
    <row r="2479" spans="1:1">
      <c r="A2479" s="197">
        <v>2853001317</v>
      </c>
    </row>
    <row r="2480" spans="1:1">
      <c r="A2480" s="197">
        <v>2853001325</v>
      </c>
    </row>
    <row r="2481" spans="1:1">
      <c r="A2481" s="197">
        <v>2853001390</v>
      </c>
    </row>
    <row r="2482" spans="1:1">
      <c r="A2482" s="197">
        <v>2853001424</v>
      </c>
    </row>
    <row r="2483" spans="1:1">
      <c r="A2483" s="197">
        <v>2853001432</v>
      </c>
    </row>
    <row r="2484" spans="1:1">
      <c r="A2484" s="197">
        <v>2853001507</v>
      </c>
    </row>
    <row r="2485" spans="1:1">
      <c r="A2485" s="197">
        <v>2853001697</v>
      </c>
    </row>
    <row r="2486" spans="1:1">
      <c r="A2486" s="197">
        <v>2853001770</v>
      </c>
    </row>
    <row r="2487" spans="1:1">
      <c r="A2487" s="197">
        <v>2853001846</v>
      </c>
    </row>
    <row r="2488" spans="1:1">
      <c r="A2488" s="197">
        <v>2853001879</v>
      </c>
    </row>
    <row r="2489" spans="1:1">
      <c r="A2489" s="197">
        <v>2853001929</v>
      </c>
    </row>
    <row r="2490" spans="1:1">
      <c r="A2490" s="197">
        <v>2853002018</v>
      </c>
    </row>
    <row r="2491" spans="1:1">
      <c r="A2491" s="197">
        <v>2853002109</v>
      </c>
    </row>
    <row r="2492" spans="1:1">
      <c r="A2492" s="197">
        <v>2853002117</v>
      </c>
    </row>
    <row r="2493" spans="1:1">
      <c r="A2493" s="197">
        <v>2853002133</v>
      </c>
    </row>
    <row r="2494" spans="1:1">
      <c r="A2494" s="197">
        <v>2853002158</v>
      </c>
    </row>
    <row r="2495" spans="1:1">
      <c r="A2495" s="197">
        <v>2853002166</v>
      </c>
    </row>
    <row r="2496" spans="1:1">
      <c r="A2496" s="197">
        <v>2853002349</v>
      </c>
    </row>
    <row r="2497" spans="1:1">
      <c r="A2497" s="197">
        <v>2853002380</v>
      </c>
    </row>
    <row r="2498" spans="1:1">
      <c r="A2498" s="197">
        <v>2853002430</v>
      </c>
    </row>
    <row r="2499" spans="1:1">
      <c r="A2499" s="197">
        <v>2853002489</v>
      </c>
    </row>
    <row r="2500" spans="1:1">
      <c r="A2500" s="197">
        <v>2853002497</v>
      </c>
    </row>
    <row r="2501" spans="1:1">
      <c r="A2501" s="197">
        <v>2853002505</v>
      </c>
    </row>
    <row r="2502" spans="1:1">
      <c r="A2502" s="197">
        <v>2853002513</v>
      </c>
    </row>
    <row r="2503" spans="1:1">
      <c r="A2503" s="197">
        <v>2853002521</v>
      </c>
    </row>
    <row r="2504" spans="1:1">
      <c r="A2504" s="197">
        <v>2853002539</v>
      </c>
    </row>
    <row r="2505" spans="1:1">
      <c r="A2505" s="197">
        <v>2853002547</v>
      </c>
    </row>
    <row r="2506" spans="1:1">
      <c r="A2506" s="197">
        <v>2853002562</v>
      </c>
    </row>
    <row r="2507" spans="1:1">
      <c r="A2507" s="197">
        <v>2853002570</v>
      </c>
    </row>
    <row r="2508" spans="1:1">
      <c r="A2508" s="197">
        <v>2853002596</v>
      </c>
    </row>
    <row r="2509" spans="1:1">
      <c r="A2509" s="197">
        <v>2853002620</v>
      </c>
    </row>
    <row r="2510" spans="1:1">
      <c r="A2510" s="197">
        <v>2853002653</v>
      </c>
    </row>
    <row r="2511" spans="1:1">
      <c r="A2511" s="197">
        <v>2853002687</v>
      </c>
    </row>
    <row r="2512" spans="1:1">
      <c r="A2512" s="197">
        <v>2853002695</v>
      </c>
    </row>
    <row r="2513" spans="1:1">
      <c r="A2513" s="197">
        <v>2853002703</v>
      </c>
    </row>
    <row r="2514" spans="1:1">
      <c r="A2514" s="197">
        <v>2853002745</v>
      </c>
    </row>
    <row r="2515" spans="1:1">
      <c r="A2515" s="197">
        <v>2853100010</v>
      </c>
    </row>
    <row r="2516" spans="1:1">
      <c r="A2516" s="197">
        <v>2853101018</v>
      </c>
    </row>
    <row r="2517" spans="1:1">
      <c r="A2517" s="197">
        <v>2853101026</v>
      </c>
    </row>
    <row r="2518" spans="1:1">
      <c r="A2518" s="197">
        <v>2853101034</v>
      </c>
    </row>
    <row r="2519" spans="1:1">
      <c r="A2519" s="197">
        <v>2853101042</v>
      </c>
    </row>
    <row r="2520" spans="1:1">
      <c r="A2520" s="197">
        <v>2853101059</v>
      </c>
    </row>
    <row r="2521" spans="1:1">
      <c r="A2521" s="197">
        <v>2853101075</v>
      </c>
    </row>
    <row r="2522" spans="1:1">
      <c r="A2522" s="197">
        <v>2853101117</v>
      </c>
    </row>
    <row r="2523" spans="1:1">
      <c r="A2523" s="197">
        <v>2853101141</v>
      </c>
    </row>
    <row r="2524" spans="1:1">
      <c r="A2524" s="197">
        <v>2853101166</v>
      </c>
    </row>
    <row r="2525" spans="1:1">
      <c r="A2525" s="197">
        <v>2853101174</v>
      </c>
    </row>
    <row r="2526" spans="1:1">
      <c r="A2526" s="197">
        <v>2853101216</v>
      </c>
    </row>
    <row r="2527" spans="1:1">
      <c r="A2527" s="197">
        <v>2853101224</v>
      </c>
    </row>
    <row r="2528" spans="1:1">
      <c r="A2528" s="197">
        <v>2853101281</v>
      </c>
    </row>
    <row r="2529" spans="1:1">
      <c r="A2529" s="197">
        <v>2853101299</v>
      </c>
    </row>
    <row r="2530" spans="1:1">
      <c r="A2530" s="197">
        <v>2853101307</v>
      </c>
    </row>
    <row r="2531" spans="1:1">
      <c r="A2531" s="197">
        <v>2853101315</v>
      </c>
    </row>
    <row r="2532" spans="1:1">
      <c r="A2532" s="197">
        <v>2853101323</v>
      </c>
    </row>
    <row r="2533" spans="1:1">
      <c r="A2533" s="197">
        <v>2853101331</v>
      </c>
    </row>
    <row r="2534" spans="1:1">
      <c r="A2534" s="197">
        <v>2853101380</v>
      </c>
    </row>
    <row r="2535" spans="1:1">
      <c r="A2535" s="197">
        <v>2853101398</v>
      </c>
    </row>
    <row r="2536" spans="1:1">
      <c r="A2536" s="197">
        <v>2853101414</v>
      </c>
    </row>
    <row r="2537" spans="1:1">
      <c r="A2537" s="197">
        <v>2853101448</v>
      </c>
    </row>
    <row r="2538" spans="1:1">
      <c r="A2538" s="197">
        <v>2853101463</v>
      </c>
    </row>
    <row r="2539" spans="1:1">
      <c r="A2539" s="197">
        <v>2853101471</v>
      </c>
    </row>
    <row r="2540" spans="1:1">
      <c r="A2540" s="197">
        <v>2853101489</v>
      </c>
    </row>
    <row r="2541" spans="1:1">
      <c r="A2541" s="197">
        <v>2853101539</v>
      </c>
    </row>
    <row r="2542" spans="1:1">
      <c r="A2542" s="197">
        <v>2853200026</v>
      </c>
    </row>
    <row r="2543" spans="1:1">
      <c r="A2543" s="197">
        <v>2853200034</v>
      </c>
    </row>
    <row r="2544" spans="1:1">
      <c r="A2544" s="197">
        <v>2853200067</v>
      </c>
    </row>
    <row r="2545" spans="1:1">
      <c r="A2545" s="197">
        <v>2853200091</v>
      </c>
    </row>
    <row r="2546" spans="1:1">
      <c r="A2546" s="197">
        <v>2853301022</v>
      </c>
    </row>
    <row r="2547" spans="1:1">
      <c r="A2547" s="197">
        <v>2853301048</v>
      </c>
    </row>
    <row r="2548" spans="1:1">
      <c r="A2548" s="197">
        <v>2853301055</v>
      </c>
    </row>
    <row r="2549" spans="1:1">
      <c r="A2549" s="197">
        <v>2853301089</v>
      </c>
    </row>
    <row r="2550" spans="1:1">
      <c r="A2550" s="197">
        <v>2853301097</v>
      </c>
    </row>
    <row r="2551" spans="1:1">
      <c r="A2551" s="197">
        <v>2853301105</v>
      </c>
    </row>
    <row r="2552" spans="1:1">
      <c r="A2552" s="197">
        <v>2853301204</v>
      </c>
    </row>
    <row r="2553" spans="1:1">
      <c r="A2553" s="197">
        <v>2853301212</v>
      </c>
    </row>
    <row r="2554" spans="1:1">
      <c r="A2554" s="197">
        <v>2853301220</v>
      </c>
    </row>
    <row r="2555" spans="1:1">
      <c r="A2555" s="197">
        <v>2853301261</v>
      </c>
    </row>
    <row r="2556" spans="1:1">
      <c r="A2556" s="197">
        <v>2853301279</v>
      </c>
    </row>
    <row r="2557" spans="1:1">
      <c r="A2557" s="197">
        <v>2853301287</v>
      </c>
    </row>
    <row r="2558" spans="1:1">
      <c r="A2558" s="197">
        <v>2853301295</v>
      </c>
    </row>
    <row r="2559" spans="1:1">
      <c r="A2559" s="197">
        <v>2853301303</v>
      </c>
    </row>
    <row r="2560" spans="1:1">
      <c r="A2560" s="197">
        <v>2853301329</v>
      </c>
    </row>
    <row r="2561" spans="1:1">
      <c r="A2561" s="197">
        <v>2853301352</v>
      </c>
    </row>
    <row r="2562" spans="1:1">
      <c r="A2562" s="197">
        <v>2853301360</v>
      </c>
    </row>
    <row r="2563" spans="1:1">
      <c r="A2563" s="197">
        <v>2853301394</v>
      </c>
    </row>
    <row r="2564" spans="1:1">
      <c r="A2564" s="197">
        <v>2853301410</v>
      </c>
    </row>
    <row r="2565" spans="1:1">
      <c r="A2565" s="197">
        <v>2853301436</v>
      </c>
    </row>
    <row r="2566" spans="1:1">
      <c r="A2566" s="197">
        <v>2853301451</v>
      </c>
    </row>
    <row r="2567" spans="1:1">
      <c r="A2567" s="197">
        <v>2853301469</v>
      </c>
    </row>
    <row r="2568" spans="1:1">
      <c r="A2568" s="197">
        <v>2853301485</v>
      </c>
    </row>
    <row r="2569" spans="1:1">
      <c r="A2569" s="197">
        <v>2853301493</v>
      </c>
    </row>
    <row r="2570" spans="1:1">
      <c r="A2570" s="197">
        <v>2853301501</v>
      </c>
    </row>
    <row r="2571" spans="1:1">
      <c r="A2571" s="197">
        <v>2853301519</v>
      </c>
    </row>
    <row r="2572" spans="1:1">
      <c r="A2572" s="197">
        <v>2853301527</v>
      </c>
    </row>
    <row r="2573" spans="1:1">
      <c r="A2573" s="197">
        <v>2853301568</v>
      </c>
    </row>
    <row r="2574" spans="1:1">
      <c r="A2574" s="197">
        <v>2853301592</v>
      </c>
    </row>
    <row r="2575" spans="1:1">
      <c r="A2575" s="197">
        <v>2853301626</v>
      </c>
    </row>
    <row r="2576" spans="1:1">
      <c r="A2576" s="197">
        <v>2853301634</v>
      </c>
    </row>
    <row r="2577" spans="1:1">
      <c r="A2577" s="197">
        <v>2853301659</v>
      </c>
    </row>
    <row r="2578" spans="1:1">
      <c r="A2578" s="197">
        <v>2853301675</v>
      </c>
    </row>
    <row r="2579" spans="1:1">
      <c r="A2579" s="197">
        <v>2853301683</v>
      </c>
    </row>
    <row r="2580" spans="1:1">
      <c r="A2580" s="197">
        <v>2853301733</v>
      </c>
    </row>
    <row r="2581" spans="1:1">
      <c r="A2581" s="197">
        <v>2853311757</v>
      </c>
    </row>
    <row r="2582" spans="1:1">
      <c r="A2582" s="197">
        <v>2853321798</v>
      </c>
    </row>
    <row r="2583" spans="1:1">
      <c r="A2583" s="197">
        <v>2853321806</v>
      </c>
    </row>
    <row r="2584" spans="1:1">
      <c r="A2584" s="197">
        <v>2853321863</v>
      </c>
    </row>
    <row r="2585" spans="1:1">
      <c r="A2585" s="197">
        <v>2853321897</v>
      </c>
    </row>
    <row r="2586" spans="1:1">
      <c r="A2586" s="197">
        <v>2853321913</v>
      </c>
    </row>
    <row r="2587" spans="1:1">
      <c r="A2587" s="197">
        <v>2853321921</v>
      </c>
    </row>
    <row r="2588" spans="1:1">
      <c r="A2588" s="197">
        <v>2853321939</v>
      </c>
    </row>
    <row r="2589" spans="1:1">
      <c r="A2589" s="197">
        <v>2853401038</v>
      </c>
    </row>
    <row r="2590" spans="1:1">
      <c r="A2590" s="197">
        <v>2853401046</v>
      </c>
    </row>
    <row r="2591" spans="1:1">
      <c r="A2591" s="197">
        <v>2853401061</v>
      </c>
    </row>
    <row r="2592" spans="1:1">
      <c r="A2592" s="197">
        <v>2853401079</v>
      </c>
    </row>
    <row r="2593" spans="1:1">
      <c r="A2593" s="197">
        <v>2853601041</v>
      </c>
    </row>
    <row r="2594" spans="1:1">
      <c r="A2594" s="197">
        <v>2853601066</v>
      </c>
    </row>
    <row r="2595" spans="1:1">
      <c r="A2595" s="197">
        <v>2853601074</v>
      </c>
    </row>
    <row r="2596" spans="1:1">
      <c r="A2596" s="197">
        <v>2853601108</v>
      </c>
    </row>
    <row r="2597" spans="1:1">
      <c r="A2597" s="197">
        <v>2853601116</v>
      </c>
    </row>
    <row r="2598" spans="1:1">
      <c r="A2598" s="197">
        <v>2853601132</v>
      </c>
    </row>
    <row r="2599" spans="1:1">
      <c r="A2599" s="197">
        <v>2853601140</v>
      </c>
    </row>
    <row r="2600" spans="1:1">
      <c r="A2600" s="197">
        <v>2853601165</v>
      </c>
    </row>
    <row r="2601" spans="1:1">
      <c r="A2601" s="197">
        <v>2853701015</v>
      </c>
    </row>
    <row r="2602" spans="1:1">
      <c r="A2602" s="197">
        <v>2853701023</v>
      </c>
    </row>
    <row r="2603" spans="1:1">
      <c r="A2603" s="197">
        <v>2853801013</v>
      </c>
    </row>
    <row r="2604" spans="1:1">
      <c r="A2604" s="197">
        <v>2853801021</v>
      </c>
    </row>
    <row r="2605" spans="1:1">
      <c r="A2605" s="197">
        <v>2853801047</v>
      </c>
    </row>
    <row r="2606" spans="1:1">
      <c r="A2606" s="197">
        <v>2853801054</v>
      </c>
    </row>
    <row r="2607" spans="1:1">
      <c r="A2607" s="197">
        <v>2854001019</v>
      </c>
    </row>
    <row r="2608" spans="1:1">
      <c r="A2608" s="197">
        <v>2854001043</v>
      </c>
    </row>
    <row r="2609" spans="1:1">
      <c r="A2609" s="197">
        <v>2854001068</v>
      </c>
    </row>
    <row r="2610" spans="1:1">
      <c r="A2610" s="197">
        <v>2854001118</v>
      </c>
    </row>
    <row r="2611" spans="1:1">
      <c r="A2611" s="197">
        <v>2854001159</v>
      </c>
    </row>
    <row r="2612" spans="1:1">
      <c r="A2612" s="197">
        <v>2854001175</v>
      </c>
    </row>
    <row r="2613" spans="1:1">
      <c r="A2613" s="197">
        <v>2854001191</v>
      </c>
    </row>
    <row r="2614" spans="1:1">
      <c r="A2614" s="197">
        <v>2854001217</v>
      </c>
    </row>
    <row r="2615" spans="1:1">
      <c r="A2615" s="197">
        <v>2854001225</v>
      </c>
    </row>
    <row r="2616" spans="1:1">
      <c r="A2616" s="197">
        <v>2854001241</v>
      </c>
    </row>
    <row r="2617" spans="1:1">
      <c r="A2617" s="197">
        <v>2854001308</v>
      </c>
    </row>
    <row r="2618" spans="1:1">
      <c r="A2618" s="197">
        <v>2854001324</v>
      </c>
    </row>
    <row r="2619" spans="1:1">
      <c r="A2619" s="197">
        <v>2854001340</v>
      </c>
    </row>
    <row r="2620" spans="1:1">
      <c r="A2620" s="197">
        <v>2854001357</v>
      </c>
    </row>
    <row r="2621" spans="1:1">
      <c r="A2621" s="197">
        <v>2854001365</v>
      </c>
    </row>
    <row r="2622" spans="1:1">
      <c r="A2622" s="197">
        <v>2854001381</v>
      </c>
    </row>
    <row r="2623" spans="1:1">
      <c r="A2623" s="197">
        <v>2854001423</v>
      </c>
    </row>
    <row r="2624" spans="1:1">
      <c r="A2624" s="197">
        <v>2854001449</v>
      </c>
    </row>
    <row r="2625" spans="1:1">
      <c r="A2625" s="197">
        <v>2854001472</v>
      </c>
    </row>
    <row r="2626" spans="1:1">
      <c r="A2626" s="197">
        <v>2854001514</v>
      </c>
    </row>
    <row r="2627" spans="1:1">
      <c r="A2627" s="197">
        <v>2854001522</v>
      </c>
    </row>
    <row r="2628" spans="1:1">
      <c r="A2628" s="197">
        <v>2854001530</v>
      </c>
    </row>
    <row r="2629" spans="1:1">
      <c r="A2629" s="197">
        <v>2854001571</v>
      </c>
    </row>
    <row r="2630" spans="1:1">
      <c r="A2630" s="197">
        <v>2854001589</v>
      </c>
    </row>
    <row r="2631" spans="1:1">
      <c r="A2631" s="197">
        <v>2854001613</v>
      </c>
    </row>
    <row r="2632" spans="1:1">
      <c r="A2632" s="197">
        <v>2854001654</v>
      </c>
    </row>
    <row r="2633" spans="1:1">
      <c r="A2633" s="197">
        <v>2854001662</v>
      </c>
    </row>
    <row r="2634" spans="1:1">
      <c r="A2634" s="197">
        <v>2854001688</v>
      </c>
    </row>
    <row r="2635" spans="1:1">
      <c r="A2635" s="197">
        <v>2854001696</v>
      </c>
    </row>
    <row r="2636" spans="1:1">
      <c r="A2636" s="197">
        <v>2854001720</v>
      </c>
    </row>
    <row r="2637" spans="1:1">
      <c r="A2637" s="197">
        <v>2854001746</v>
      </c>
    </row>
    <row r="2638" spans="1:1">
      <c r="A2638" s="197">
        <v>2854001761</v>
      </c>
    </row>
    <row r="2639" spans="1:1">
      <c r="A2639" s="197">
        <v>2854001787</v>
      </c>
    </row>
    <row r="2640" spans="1:1">
      <c r="A2640" s="197">
        <v>2854001795</v>
      </c>
    </row>
    <row r="2641" spans="1:1">
      <c r="A2641" s="197">
        <v>2854001803</v>
      </c>
    </row>
    <row r="2642" spans="1:1">
      <c r="A2642" s="197">
        <v>2854001811</v>
      </c>
    </row>
    <row r="2643" spans="1:1">
      <c r="A2643" s="197">
        <v>2854001829</v>
      </c>
    </row>
    <row r="2644" spans="1:1">
      <c r="A2644" s="197">
        <v>2854001845</v>
      </c>
    </row>
    <row r="2645" spans="1:1">
      <c r="A2645" s="197">
        <v>2854001852</v>
      </c>
    </row>
    <row r="2646" spans="1:1">
      <c r="A2646" s="197">
        <v>2854001878</v>
      </c>
    </row>
    <row r="2647" spans="1:1">
      <c r="A2647" s="197">
        <v>2854001886</v>
      </c>
    </row>
    <row r="2648" spans="1:1">
      <c r="A2648" s="197">
        <v>2854001902</v>
      </c>
    </row>
    <row r="2649" spans="1:1">
      <c r="A2649" s="197">
        <v>2854001928</v>
      </c>
    </row>
    <row r="2650" spans="1:1">
      <c r="A2650" s="197">
        <v>2854001936</v>
      </c>
    </row>
    <row r="2651" spans="1:1">
      <c r="A2651" s="197">
        <v>2854001944</v>
      </c>
    </row>
    <row r="2652" spans="1:1">
      <c r="A2652" s="197">
        <v>2854001951</v>
      </c>
    </row>
    <row r="2653" spans="1:1">
      <c r="A2653" s="197">
        <v>2854001985</v>
      </c>
    </row>
    <row r="2654" spans="1:1">
      <c r="A2654" s="197">
        <v>2854002017</v>
      </c>
    </row>
    <row r="2655" spans="1:1">
      <c r="A2655" s="197">
        <v>2854101215</v>
      </c>
    </row>
    <row r="2656" spans="1:1">
      <c r="A2656" s="197">
        <v>2854101223</v>
      </c>
    </row>
    <row r="2657" spans="1:1">
      <c r="A2657" s="197">
        <v>2854101249</v>
      </c>
    </row>
    <row r="2658" spans="1:1">
      <c r="A2658" s="197">
        <v>2854101264</v>
      </c>
    </row>
    <row r="2659" spans="1:1">
      <c r="A2659" s="197">
        <v>2854101272</v>
      </c>
    </row>
    <row r="2660" spans="1:1">
      <c r="A2660" s="197">
        <v>2854101280</v>
      </c>
    </row>
    <row r="2661" spans="1:1">
      <c r="A2661" s="197">
        <v>2854201015</v>
      </c>
    </row>
    <row r="2662" spans="1:1">
      <c r="A2662" s="197">
        <v>2854201023</v>
      </c>
    </row>
    <row r="2663" spans="1:1">
      <c r="A2663" s="197">
        <v>2854201031</v>
      </c>
    </row>
    <row r="2664" spans="1:1">
      <c r="A2664" s="197">
        <v>2854201049</v>
      </c>
    </row>
    <row r="2665" spans="1:1">
      <c r="A2665" s="197">
        <v>2854300015</v>
      </c>
    </row>
    <row r="2666" spans="1:1">
      <c r="A2666" s="197">
        <v>2854301021</v>
      </c>
    </row>
    <row r="2667" spans="1:1">
      <c r="A2667" s="197">
        <v>2854302029</v>
      </c>
    </row>
    <row r="2668" spans="1:1">
      <c r="A2668" s="197">
        <v>2854302045</v>
      </c>
    </row>
    <row r="2669" spans="1:1">
      <c r="A2669" s="197">
        <v>2854302052</v>
      </c>
    </row>
    <row r="2670" spans="1:1">
      <c r="A2670" s="197">
        <v>2854401011</v>
      </c>
    </row>
    <row r="2671" spans="1:1">
      <c r="A2671" s="197">
        <v>2854401037</v>
      </c>
    </row>
    <row r="2672" spans="1:1">
      <c r="A2672" s="197">
        <v>2854401052</v>
      </c>
    </row>
    <row r="2673" spans="1:1">
      <c r="A2673" s="197">
        <v>2854401086</v>
      </c>
    </row>
    <row r="2674" spans="1:1">
      <c r="A2674" s="197">
        <v>2854401102</v>
      </c>
    </row>
    <row r="2675" spans="1:1">
      <c r="A2675" s="197">
        <v>2854401128</v>
      </c>
    </row>
    <row r="2676" spans="1:1">
      <c r="A2676" s="197">
        <v>2854401136</v>
      </c>
    </row>
    <row r="2677" spans="1:1">
      <c r="A2677" s="197">
        <v>2854801012</v>
      </c>
    </row>
    <row r="2678" spans="1:1">
      <c r="A2678" s="197">
        <v>2854801020</v>
      </c>
    </row>
    <row r="2679" spans="1:1">
      <c r="A2679" s="197">
        <v>2854901077</v>
      </c>
    </row>
    <row r="2680" spans="1:1">
      <c r="A2680" s="197">
        <v>2855000010</v>
      </c>
    </row>
    <row r="2681" spans="1:1">
      <c r="A2681" s="197">
        <v>2855000028</v>
      </c>
    </row>
    <row r="2682" spans="1:1">
      <c r="A2682" s="197">
        <v>2855000044</v>
      </c>
    </row>
    <row r="2683" spans="1:1">
      <c r="A2683" s="197">
        <v>2855000051</v>
      </c>
    </row>
    <row r="2684" spans="1:1">
      <c r="A2684" s="197">
        <v>2855000077</v>
      </c>
    </row>
    <row r="2685" spans="1:1">
      <c r="A2685" s="197">
        <v>2855000101</v>
      </c>
    </row>
    <row r="2686" spans="1:1">
      <c r="A2686" s="197">
        <v>2855000119</v>
      </c>
    </row>
    <row r="2687" spans="1:1">
      <c r="A2687" s="197">
        <v>2855000127</v>
      </c>
    </row>
    <row r="2688" spans="1:1">
      <c r="A2688" s="197">
        <v>2855000150</v>
      </c>
    </row>
    <row r="2689" spans="1:1">
      <c r="A2689" s="197">
        <v>2855000168</v>
      </c>
    </row>
    <row r="2690" spans="1:1">
      <c r="A2690" s="197">
        <v>2855000176</v>
      </c>
    </row>
    <row r="2691" spans="1:1">
      <c r="A2691" s="197">
        <v>2855000184</v>
      </c>
    </row>
    <row r="2692" spans="1:1">
      <c r="A2692" s="197">
        <v>2855000192</v>
      </c>
    </row>
    <row r="2693" spans="1:1">
      <c r="A2693" s="197">
        <v>2855000242</v>
      </c>
    </row>
    <row r="2694" spans="1:1">
      <c r="A2694" s="197">
        <v>2855000309</v>
      </c>
    </row>
    <row r="2695" spans="1:1">
      <c r="A2695" s="197">
        <v>2855000333</v>
      </c>
    </row>
    <row r="2696" spans="1:1">
      <c r="A2696" s="197">
        <v>2855000341</v>
      </c>
    </row>
    <row r="2697" spans="1:1">
      <c r="A2697" s="197">
        <v>2855000564</v>
      </c>
    </row>
    <row r="2698" spans="1:1">
      <c r="A2698" s="197">
        <v>2855000580</v>
      </c>
    </row>
    <row r="2699" spans="1:1">
      <c r="A2699" s="197">
        <v>2855000606</v>
      </c>
    </row>
    <row r="2700" spans="1:1">
      <c r="A2700" s="197">
        <v>2855000622</v>
      </c>
    </row>
    <row r="2701" spans="1:1">
      <c r="A2701" s="197">
        <v>2855000663</v>
      </c>
    </row>
    <row r="2702" spans="1:1">
      <c r="A2702" s="197">
        <v>2855000689</v>
      </c>
    </row>
    <row r="2703" spans="1:1">
      <c r="A2703" s="197">
        <v>2855000697</v>
      </c>
    </row>
    <row r="2704" spans="1:1">
      <c r="A2704" s="197">
        <v>2855000713</v>
      </c>
    </row>
    <row r="2705" spans="1:1">
      <c r="A2705" s="197">
        <v>2855000739</v>
      </c>
    </row>
    <row r="2706" spans="1:1">
      <c r="A2706" s="197">
        <v>2855100034</v>
      </c>
    </row>
    <row r="2707" spans="1:1">
      <c r="A2707" s="197">
        <v>2855100067</v>
      </c>
    </row>
    <row r="2708" spans="1:1">
      <c r="A2708" s="197">
        <v>2855100075</v>
      </c>
    </row>
    <row r="2709" spans="1:1">
      <c r="A2709" s="197">
        <v>2855100117</v>
      </c>
    </row>
    <row r="2710" spans="1:1">
      <c r="A2710" s="197">
        <v>2855100125</v>
      </c>
    </row>
    <row r="2711" spans="1:1">
      <c r="A2711" s="197">
        <v>2855100133</v>
      </c>
    </row>
    <row r="2712" spans="1:1">
      <c r="A2712" s="197">
        <v>2855100158</v>
      </c>
    </row>
    <row r="2713" spans="1:1">
      <c r="A2713" s="197">
        <v>2855100190</v>
      </c>
    </row>
    <row r="2714" spans="1:1">
      <c r="A2714" s="197">
        <v>2855100208</v>
      </c>
    </row>
    <row r="2715" spans="1:1">
      <c r="A2715" s="197">
        <v>2855100240</v>
      </c>
    </row>
    <row r="2716" spans="1:1">
      <c r="A2716" s="197">
        <v>2855100273</v>
      </c>
    </row>
    <row r="2717" spans="1:1">
      <c r="A2717" s="197">
        <v>2855100596</v>
      </c>
    </row>
    <row r="2718" spans="1:1">
      <c r="A2718" s="197">
        <v>2855100612</v>
      </c>
    </row>
    <row r="2719" spans="1:1">
      <c r="A2719" s="197">
        <v>2855100646</v>
      </c>
    </row>
    <row r="2720" spans="1:1">
      <c r="A2720" s="197">
        <v>2855100661</v>
      </c>
    </row>
    <row r="2721" spans="1:1">
      <c r="A2721" s="197">
        <v>2855100679</v>
      </c>
    </row>
    <row r="2722" spans="1:1">
      <c r="A2722" s="197">
        <v>2855100695</v>
      </c>
    </row>
    <row r="2723" spans="1:1">
      <c r="A2723" s="197">
        <v>2855200016</v>
      </c>
    </row>
    <row r="2724" spans="1:1">
      <c r="A2724" s="197">
        <v>2855200032</v>
      </c>
    </row>
    <row r="2725" spans="1:1">
      <c r="A2725" s="197">
        <v>2855200040</v>
      </c>
    </row>
    <row r="2726" spans="1:1">
      <c r="A2726" s="197">
        <v>2855200073</v>
      </c>
    </row>
    <row r="2727" spans="1:1">
      <c r="A2727" s="197">
        <v>2855200149</v>
      </c>
    </row>
    <row r="2728" spans="1:1">
      <c r="A2728" s="197">
        <v>2855200164</v>
      </c>
    </row>
    <row r="2729" spans="1:1">
      <c r="A2729" s="197">
        <v>2855200180</v>
      </c>
    </row>
    <row r="2730" spans="1:1">
      <c r="A2730" s="197">
        <v>2855200214</v>
      </c>
    </row>
    <row r="2731" spans="1:1">
      <c r="A2731" s="197">
        <v>2855200222</v>
      </c>
    </row>
    <row r="2732" spans="1:1">
      <c r="A2732" s="197">
        <v>2855200230</v>
      </c>
    </row>
    <row r="2733" spans="1:1">
      <c r="A2733" s="197">
        <v>2855200271</v>
      </c>
    </row>
    <row r="2734" spans="1:1">
      <c r="A2734" s="197">
        <v>2855200297</v>
      </c>
    </row>
    <row r="2735" spans="1:1">
      <c r="A2735" s="197">
        <v>2855200313</v>
      </c>
    </row>
    <row r="2736" spans="1:1">
      <c r="A2736" s="197">
        <v>2855200339</v>
      </c>
    </row>
    <row r="2737" spans="1:1">
      <c r="A2737" s="197">
        <v>2855200362</v>
      </c>
    </row>
    <row r="2738" spans="1:1">
      <c r="A2738" s="197">
        <v>2855200404</v>
      </c>
    </row>
    <row r="2739" spans="1:1">
      <c r="A2739" s="197">
        <v>2855200529</v>
      </c>
    </row>
    <row r="2740" spans="1:1">
      <c r="A2740" s="197">
        <v>2855200537</v>
      </c>
    </row>
    <row r="2741" spans="1:1">
      <c r="A2741" s="197">
        <v>2855200545</v>
      </c>
    </row>
    <row r="2742" spans="1:1">
      <c r="A2742" s="197">
        <v>2855200552</v>
      </c>
    </row>
    <row r="2743" spans="1:1">
      <c r="A2743" s="197">
        <v>2855200578</v>
      </c>
    </row>
    <row r="2744" spans="1:1">
      <c r="A2744" s="197">
        <v>2855200602</v>
      </c>
    </row>
    <row r="2745" spans="1:1">
      <c r="A2745" s="197">
        <v>2855200610</v>
      </c>
    </row>
    <row r="2746" spans="1:1">
      <c r="A2746" s="197">
        <v>2855200636</v>
      </c>
    </row>
    <row r="2747" spans="1:1">
      <c r="A2747" s="197">
        <v>2855200669</v>
      </c>
    </row>
    <row r="2748" spans="1:1">
      <c r="A2748" s="197">
        <v>2855200677</v>
      </c>
    </row>
    <row r="2749" spans="1:1">
      <c r="A2749" s="197">
        <v>2855200719</v>
      </c>
    </row>
    <row r="2750" spans="1:1">
      <c r="A2750" s="197">
        <v>2855200727</v>
      </c>
    </row>
    <row r="2751" spans="1:1">
      <c r="A2751" s="197">
        <v>2855200750</v>
      </c>
    </row>
    <row r="2752" spans="1:1">
      <c r="A2752" s="197">
        <v>2855200784</v>
      </c>
    </row>
    <row r="2753" spans="1:1">
      <c r="A2753" s="197">
        <v>2855200834</v>
      </c>
    </row>
    <row r="2754" spans="1:1">
      <c r="A2754" s="197">
        <v>2855200867</v>
      </c>
    </row>
    <row r="2755" spans="1:1">
      <c r="A2755" s="197">
        <v>2855200883</v>
      </c>
    </row>
    <row r="2756" spans="1:1">
      <c r="A2756" s="197">
        <v>2855200891</v>
      </c>
    </row>
    <row r="2757" spans="1:1">
      <c r="A2757" s="197">
        <v>2855200909</v>
      </c>
    </row>
    <row r="2758" spans="1:1">
      <c r="A2758" s="197">
        <v>2855200933</v>
      </c>
    </row>
    <row r="2759" spans="1:1">
      <c r="A2759">
        <v>2855200958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別紙様式3-2（交付金）</vt:lpstr>
      <vt:lpstr>【参考】数式用</vt:lpstr>
      <vt:lpstr>別紙様式3-1（交付金）</vt:lpstr>
      <vt:lpstr>Sheet2</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2024-06-13T03:12:15Z</cp:lastPrinted>
  <dcterms:created xsi:type="dcterms:W3CDTF">2023-01-10T13:53:21Z</dcterms:created>
  <dcterms:modified xsi:type="dcterms:W3CDTF">2024-09-24T01:01:31Z</dcterms:modified>
</cp:coreProperties>
</file>