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827C608-BED2-4BC4-B95A-1C2F360ABD0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<sst xmlns="http://schemas.openxmlformats.org/spreadsheetml/2006/main" count="3086" uniqueCount="1054">
  <si>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</si>
  <si>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</si>
  <si>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</si>
  <si>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</si>
  <si>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</si>
  <si>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</si>
  <si>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</si>
  <si>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</si>
  <si>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</si>
  <si>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</si>
  <si>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</si>
  <si>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</si>
  <si>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</si>
  <si>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</si>
  <si>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</si>
  <si>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</si>
  <si>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</si>
  <si>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</si>
  <si>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</si>
  <si>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</si>
  <si>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</si>
  <si>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</si>
  <si>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</si>
  <si>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</si>
  <si>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</si>
  <si>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</si>
  <si>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</si>
  <si>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</si>
  <si>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</si>
  <si>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</si>
  <si>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</si>
  <si>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</si>
  <si>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</si>
  <si>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</si>
  <si>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</si>
  <si>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</si>
  <si>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</si>
  <si>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</si>
  <si>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</si>
  <si>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</si>
  <si>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</si>
  <si>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</si>
  <si>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</si>
  <si>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</si>
  <si>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</si>
  <si>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</si>
  <si>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</si>
  <si>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</si>
  <si>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</si>
  <si>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</si>
  <si>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</si>
  <si>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</si>
  <si>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</si>
  <si>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</si>
  <si>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</si>
  <si>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</si>
  <si>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</si>
  <si>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</si>
  <si>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</si>
  <si>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</si>
  <si>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</si>
  <si>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</si>
  <si>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</si>
  <si>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</si>
  <si>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</si>
  <si>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</si>
  <si>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</si>
  <si>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</si>
  <si>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</si>
  <si>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</si>
  <si>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</si>
  <si>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</si>
  <si>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</si>
  <si>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</si>
  <si>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</si>
  <si>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</si>
  <si>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</si>
  <si>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</si>
  <si>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</si>
  <si>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</si>
  <si>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</si>
  <si>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</si>
  <si>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</si>
  <si>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</si>
  <si>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</si>
  <si>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</si>
  <si>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</si>
  <si>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</si>
  <si>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</si>
  <si>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</si>
  <si>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</si>
  <si>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</si>
  <si>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</si>
  <si>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</si>
  <si>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</si>
  <si>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</si>
  <si>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</si>
  <si>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</si>
  <si>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</si>
  <si>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</si>
  <si>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</si>
  <si>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</si>
  <si>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</si>
  <si>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</si>
  <si>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</si>
  <si>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</si>
  <si>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</si>
  <si>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</si>
  <si>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</si>
  <si>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</si>
  <si>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</si>
  <si>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</si>
  <si>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</si>
  <si>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</si>
  <si>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</si>
  <si>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</si>
  <si>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</si>
  <si>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</si>
  <si>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</si>
  <si>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</si>
  <si>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</si>
  <si>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</si>
  <si>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</si>
  <si>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</si>
  <si>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</si>
  <si>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</si>
  <si>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</si>
  <si>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</si>
  <si>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</si>
  <si>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</si>
  <si>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</si>
  <si>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</si>
  <si>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</si>
  <si>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</si>
  <si>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</si>
  <si>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</si>
  <si>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</si>
  <si>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</si>
  <si>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</si>
  <si>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</si>
  <si>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</si>
  <si>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</si>
  <si>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</si>
  <si>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</si>
  <si>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</si>
  <si>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</si>
  <si>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</si>
  <si>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</si>
  <si>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</si>
  <si>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</si>
  <si>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</si>
  <si>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</si>
  <si>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</si>
  <si>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</si>
  <si>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</si>
  <si>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</si>
  <si>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</si>
  <si>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</si>
  <si>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</si>
  <si>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</si>
  <si>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</si>
  <si>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</si>
  <si>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</si>
  <si>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</si>
  <si>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</si>
  <si>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</si>
  <si>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</si>
  <si>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</si>
  <si>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</si>
  <si>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</si>
  <si>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</si>
  <si>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</si>
  <si>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</si>
  <si>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</si>
  <si>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</si>
  <si>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</si>
  <si>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</si>
  <si>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</si>
  <si>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</si>
  <si>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</si>
  <si>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</si>
  <si>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</si>
  <si>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</si>
  <si>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</si>
  <si>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</si>
  <si>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</si>
  <si>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</si>
  <si>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</si>
  <si>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</si>
  <si>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</si>
  <si>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</si>
  <si>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</si>
  <si>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</si>
  <si>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</si>
  <si>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</si>
  <si>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</si>
  <si>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</si>
  <si>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</si>
  <si>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</si>
  <si>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</si>
  <si>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</si>
  <si>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</si>
  <si>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</si>
  <si>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</si>
  <si>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</si>
  <si>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</si>
  <si>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</si>
  <si>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</si>
  <si>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</si>
  <si>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</si>
  <si>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</si>
  <si>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</si>
  <si>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</si>
  <si>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</si>
  <si>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</si>
  <si>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</si>
  <si>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</si>
  <si>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</si>
  <si>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</si>
  <si>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</si>
  <si>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</si>
  <si>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</si>
  <si>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</si>
  <si>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</si>
  <si>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</si>
  <si>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</si>
  <si>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</si>
  <si>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</si>
  <si>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</si>
  <si>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</si>
  <si>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</si>
  <si>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</si>
  <si>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</si>
  <si>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</si>
  <si>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</si>
  <si>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</si>
  <si>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</si>
  <si>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</si>
  <si>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</si>
  <si>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</si>
  <si>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</si>
  <si>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</si>
  <si>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</si>
  <si>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</si>
  <si>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</si>
  <si>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</si>
  <si>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</si>
  <si>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</si>
  <si>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</si>
  <si>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</si>
  <si>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</si>
  <si>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</si>
  <si>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</si>
  <si>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</si>
  <si>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</si>
  <si>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</si>
  <si>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</si>
  <si>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</si>
  <si>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</si>
  <si>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</si>
  <si>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</si>
  <si>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</si>
  <si>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</si>
  <si>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</si>
  <si>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</si>
  <si>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</si>
  <si>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</si>
  <si>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</si>
  <si>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</si>
  <si>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</si>
  <si>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</si>
  <si>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</si>
  <si>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</si>
  <si>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</si>
  <si>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</si>
  <si>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</si>
  <si>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</si>
  <si>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</si>
  <si>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</si>
  <si>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</si>
  <si>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</si>
  <si>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</si>
  <si>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</si>
  <si>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</si>
  <si>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</si>
  <si>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</si>
  <si>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</si>
  <si>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</si>
  <si>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</si>
  <si>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</si>
  <si>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</si>
  <si>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</si>
  <si>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</si>
  <si>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</si>
  <si>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</si>
  <si>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</si>
  <si>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</si>
  <si>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</si>
  <si>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</si>
  <si>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</si>
  <si>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</si>
  <si>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</si>
  <si>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</si>
  <si>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</si>
  <si>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</si>
  <si>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</si>
  <si>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</si>
  <si>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</si>
  <si>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</si>
  <si>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</si>
  <si>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</si>
  <si>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</si>
  <si>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</si>
  <si>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</si>
  <si>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</si>
  <si>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</si>
  <si>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</si>
  <si>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</si>
  <si>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</si>
  <si>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</si>
  <si>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</si>
  <si>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</si>
  <si>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</si>
  <si>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</si>
  <si>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</si>
  <si>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</si>
  <si>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</si>
  <si>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</si>
  <si>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</si>
  <si>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</si>
  <si>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</si>
  <si>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</si>
  <si>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</si>
  <si>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</si>
  <si>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</si>
  <si>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</si>
  <si>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</si>
  <si>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</si>
  <si>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</si>
  <si>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</si>
  <si>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</si>
  <si>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</si>
  <si>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</si>
  <si>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</si>
  <si>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</si>
  <si>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</si>
  <si>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</si>
  <si>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</si>
  <si>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</si>
  <si>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</si>
  <si>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</si>
  <si>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</si>
  <si>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</si>
  <si>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</si>
  <si>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</si>
  <si>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</si>
  <si>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</si>
  <si>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</si>
  <si>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</si>
  <si>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</si>
  <si>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</si>
  <si>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</si>
  <si>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</si>
  <si>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</si>
  <si>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</si>
  <si>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</si>
  <si>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</si>
  <si>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</si>
  <si>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</si>
  <si>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</si>
  <si>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</si>
  <si>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</si>
  <si>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</si>
  <si>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</si>
  <si>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</si>
  <si>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</si>
  <si>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</si>
  <si>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</si>
  <si>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</si>
  <si>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</si>
  <si>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</si>
  <si>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</si>
  <si>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</si>
  <si>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</si>
  <si>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</si>
  <si>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</si>
  <si>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</si>
  <si>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</si>
  <si>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</si>
  <si>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</si>
  <si>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</si>
  <si>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</si>
  <si>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</si>
  <si>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</si>
  <si>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</si>
  <si>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</si>
  <si>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</si>
  <si>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</si>
  <si>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</si>
  <si>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</si>
  <si>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</si>
  <si>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</si>
  <si>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</si>
  <si>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</si>
  <si>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</si>
  <si>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</si>
  <si>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</si>
  <si>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</si>
  <si>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</si>
  <si>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</si>
  <si>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</si>
  <si>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</si>
  <si>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</si>
  <si>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</si>
  <si>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</si>
  <si>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</si>
  <si>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</si>
  <si>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</si>
  <si>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</si>
  <si>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</si>
  <si>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</si>
  <si>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</si>
  <si>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</si>
  <si>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</si>
  <si>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</si>
  <si>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</si>
  <si>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</si>
  <si>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</si>
  <si>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</si>
  <si>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</si>
  <si>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</si>
  <si>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</si>
  <si>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</si>
  <si>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</si>
  <si>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</si>
  <si>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</si>
  <si>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</si>
  <si>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</si>
  <si>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</si>
  <si>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</si>
  <si>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</si>
  <si>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</si>
  <si>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</si>
  <si>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</si>
  <si>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</si>
  <si>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</si>
  <si>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</si>
  <si>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</si>
  <si>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</si>
  <si>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</si>
  <si>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</si>
  <si>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</si>
  <si>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</si>
  <si>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</si>
  <si>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</si>
  <si>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</si>
  <si>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</si>
  <si>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</si>
  <si>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</si>
  <si>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</si>
  <si>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</si>
  <si>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</si>
  <si>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</si>
  <si>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</si>
  <si>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</si>
  <si>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</si>
  <si>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</si>
  <si>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</si>
  <si>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</si>
  <si>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</si>
  <si>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</si>
  <si>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</si>
  <si>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</si>
  <si>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</si>
  <si>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</si>
  <si>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</si>
  <si>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</si>
  <si>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</si>
  <si>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</si>
  <si>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</si>
  <si>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</si>
  <si>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</si>
  <si>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</si>
  <si>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</si>
  <si>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</si>
  <si>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</si>
  <si>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</si>
  <si>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</si>
  <si>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</si>
  <si>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</si>
  <si>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</si>
  <si>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</si>
  <si>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</si>
  <si>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</si>
  <si>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</si>
  <si>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</si>
  <si>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</si>
  <si>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</si>
  <si>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</si>
  <si>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</si>
  <si>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</si>
  <si>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</si>
  <si>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</si>
  <si>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</si>
  <si>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</si>
  <si>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</si>
  <si>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</si>
  <si>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</si>
  <si>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</si>
  <si>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</si>
  <si>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</si>
  <si>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</si>
  <si>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</si>
  <si>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</si>
  <si>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</si>
  <si>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</si>
  <si>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</si>
  <si>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</si>
  <si>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</si>
  <si>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</si>
  <si>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</si>
  <si>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</si>
  <si>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</si>
  <si>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</si>
  <si>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</si>
  <si>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</si>
  <si>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</si>
  <si>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</si>
  <si>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</si>
  <si>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</si>
  <si>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</si>
  <si>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</si>
  <si>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</si>
  <si>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</si>
  <si>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</si>
  <si>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</si>
  <si>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</si>
  <si>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</si>
  <si>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</si>
  <si>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</si>
  <si>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</si>
  <si>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</si>
  <si>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</si>
  <si>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</si>
  <si>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</si>
  <si>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</si>
  <si>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</si>
  <si>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</si>
  <si>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</si>
  <si>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</si>
  <si>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</si>
  <si>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</si>
  <si>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</si>
  <si>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</si>
  <si>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</si>
  <si>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</si>
  <si>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</si>
  <si>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</si>
  <si>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</si>
  <si>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</si>
  <si>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</si>
  <si>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</si>
  <si>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</si>
  <si>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</si>
  <si>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</si>
  <si>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</si>
  <si>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</si>
  <si>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</si>
  <si>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</si>
  <si>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</si>
  <si>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</si>
  <si>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</si>
  <si>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</si>
  <si>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</si>
  <si>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</si>
  <si>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</si>
  <si>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</si>
  <si>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</si>
  <si>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</si>
  <si>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</si>
  <si>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</si>
  <si>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</si>
  <si>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</si>
  <si>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</si>
  <si>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</si>
  <si>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</si>
  <si>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</si>
  <si>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</si>
  <si>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</si>
  <si>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</si>
  <si>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</si>
  <si>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</si>
  <si>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</si>
  <si>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</si>
  <si>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</si>
  <si>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</si>
  <si>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</si>
  <si>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</si>
  <si>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</si>
  <si>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</si>
  <si>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</si>
  <si>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</si>
  <si>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</si>
  <si>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</si>
  <si>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</si>
  <si>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</si>
  <si>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</si>
  <si>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</si>
  <si>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</si>
  <si>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</si>
  <si>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</si>
  <si>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</si>
  <si>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</si>
  <si>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</si>
  <si>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</si>
  <si>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</si>
  <si>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</si>
  <si>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</si>
  <si>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</si>
  <si>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</si>
  <si>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</si>
  <si>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</si>
  <si>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</si>
  <si>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</si>
  <si>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</si>
  <si>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</si>
  <si>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</si>
  <si>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</si>
  <si>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</si>
  <si>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</si>
  <si>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</si>
  <si>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</si>
  <si>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</si>
  <si>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</si>
  <si>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</si>
  <si>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</si>
  <si>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</si>
  <si>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</si>
  <si>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</si>
  <si>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</si>
  <si>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</si>
  <si>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</si>
  <si>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</si>
  <si>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</si>
  <si>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</si>
  <si>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</si>
  <si>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</si>
  <si>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</si>
  <si>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</si>
  <si>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</si>
  <si>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</si>
  <si>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</si>
  <si>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</si>
  <si>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</si>
  <si>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</si>
  <si>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</si>
  <si>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</si>
  <si>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</si>
  <si>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</si>
  <si>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</si>
  <si>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</si>
  <si>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</si>
  <si>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</si>
  <si>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</si>
  <si>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</si>
  <si>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</si>
  <si>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</si>
  <si>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</si>
  <si>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</si>
  <si>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</si>
  <si>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</si>
  <si>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</si>
  <si>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</si>
  <si>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</si>
  <si>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</si>
  <si>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</si>
  <si>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</si>
  <si>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</si>
  <si>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</si>
  <si>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</si>
  <si>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</si>
  <si>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</si>
  <si>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</si>
  <si>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</si>
  <si>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</si>
  <si>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</si>
  <si>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</si>
  <si>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</si>
  <si>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</si>
  <si>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</si>
  <si>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</si>
  <si>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</si>
  <si>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</si>
  <si>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</si>
  <si>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</si>
  <si>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</si>
  <si>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</si>
  <si>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</si>
  <si>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</si>
  <si>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</si>
  <si>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</si>
  <si>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</si>
  <si>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</si>
  <si>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</si>
  <si>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</si>
  <si>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</si>
  <si>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</si>
  <si>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</si>
  <si>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</si>
  <si>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</si>
  <si>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</si>
  <si>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</si>
  <si>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</si>
  <si>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</si>
  <si>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</si>
  <si>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</si>
  <si>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</si>
  <si>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</si>
  <si>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</si>
  <si>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</si>
  <si>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</si>
  <si>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</si>
  <si>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</si>
  <si>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</si>
  <si>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</si>
  <si>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</si>
  <si>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</si>
  <si>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</si>
  <si>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</si>
  <si>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</si>
  <si>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</si>
  <si>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</si>
  <si>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</si>
  <si>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</si>
  <si>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</si>
  <si>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</si>
  <si>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</si>
  <si>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</si>
  <si>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</si>
  <si>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</si>
  <si>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</si>
  <si>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</si>
  <si>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</si>
  <si>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</si>
  <si>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</si>
  <si>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</si>
  <si>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</si>
  <si>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</si>
  <si>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</si>
  <si>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</si>
  <si>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</si>
  <si>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</si>
  <si>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</si>
  <si>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</si>
  <si>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</si>
  <si>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</si>
  <si>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</si>
  <si>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</si>
  <si>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</si>
  <si>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</si>
  <si>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</si>
  <si>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</si>
  <si>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</si>
  <si>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</si>
  <si>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</si>
  <si>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</si>
  <si>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</si>
  <si>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</si>
  <si>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</si>
  <si>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</si>
  <si>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</si>
  <si>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</si>
  <si>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</si>
  <si>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</si>
  <si>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</si>
  <si>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</si>
  <si>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</si>
  <si>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</si>
  <si>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</si>
  <si>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</si>
  <si>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</si>
  <si>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</si>
  <si>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</si>
  <si>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</si>
  <si>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</si>
  <si>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</si>
  <si>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</si>
  <si>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</si>
  <si>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</si>
  <si>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</si>
  <si>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</si>
  <si>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</si>
  <si>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</si>
  <si>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</si>
  <si>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</si>
  <si>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</si>
  <si>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</si>
  <si>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</si>
  <si>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</si>
  <si>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</si>
  <si>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</si>
  <si>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</si>
  <si>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</si>
  <si>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</si>
  <si>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</si>
  <si>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</si>
  <si>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</si>
  <si>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</si>
  <si>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</si>
  <si>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</si>
  <si>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</si>
  <si>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</si>
  <si>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</si>
  <si>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</si>
  <si>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</si>
  <si>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</si>
  <si>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</si>
  <si>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</si>
  <si>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</si>
  <si>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</si>
  <si>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</si>
  <si>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</si>
  <si>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</si>
  <si>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</si>
  <si>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</si>
  <si>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</si>
  <si>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</si>
  <si>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</si>
  <si>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</si>
  <si>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</si>
  <si>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</si>
  <si>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</si>
  <si>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</si>
  <si>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</si>
  <si>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</si>
  <si>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</si>
  <si>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</si>
  <si>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</si>
  <si>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</si>
  <si>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</si>
  <si>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</si>
  <si>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</si>
  <si>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</si>
  <si>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</si>
  <si>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</si>
  <si>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</si>
  <si>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</si>
  <si>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</si>
  <si>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</si>
  <si>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</si>
  <si>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</si>
  <si>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</si>
  <si>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</si>
  <si>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</si>
  <si>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</si>
  <si>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</si>
  <si>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</si>
  <si>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</si>
  <si>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</si>
  <si>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</si>
  <si>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</si>
  <si>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</si>
  <si>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</si>
  <si>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</si>
  <si>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</si>
  <si>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</si>
  <si>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</si>
  <si>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</si>
  <si>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</si>
  <si>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</si>
  <si>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</si>
  <si>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</si>
  <si>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</si>
  <si>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</si>
  <si>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</si>
  <si>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</si>
  <si>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</si>
  <si>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</si>
  <si>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</si>
  <si>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</si>
  <si>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</si>
  <si>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</si>
  <si>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</si>
  <si>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</si>
  <si>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</si>
  <si>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</si>
  <si>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</si>
  <si>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</si>
  <si>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</si>
  <si>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</si>
  <si>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</si>
  <si>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</si>
  <si>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</si>
  <si>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</si>
  <si>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</si>
  <si>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</si>
  <si>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</si>
  <si>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</si>
  <si>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</si>
  <si>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</si>
  <si>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</si>
  <si>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</si>
  <si>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</si>
  <si>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</si>
  <si>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</si>
  <si>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</si>
  <si>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</si>
  <si>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</si>
  <si>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</si>
  <si>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</si>
  <si>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</si>
  <si>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</si>
  <si>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</si>
  <si>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</si>
  <si>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</si>
  <si>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</si>
  <si>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</si>
  <si>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</si>
  <si>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</si>
  <si>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</si>
  <si>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</si>
  <si>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</si>
  <si>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</si>
  <si>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</si>
  <si>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</si>
  <si>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</si>
  <si>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</si>
  <si>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</si>
  <si>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</si>
  <si>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</si>
  <si>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</si>
  <si>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</si>
  <si>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</si>
  <si>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</si>
  <si>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</si>
  <si>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</si>
  <si>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</si>
  <si>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</si>
  <si>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</si>
  <si>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</si>
  <si>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</si>
  <si>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</si>
  <si>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</si>
  <si>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</si>
  <si>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</si>
  <si>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</si>
  <si>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</si>
  <si>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</si>
  <si>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</si>
  <si>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</si>
  <si>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</si>
  <si>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</si>
  <si>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</si>
  <si>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</si>
  <si>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</si>
  <si>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</si>
  <si>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</si>
  <si>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</si>
  <si>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</si>
  <si>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</si>
  <si>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</si>
  <si>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</si>
  <si>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</si>
  <si>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</si>
  <si>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</si>
  <si>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</si>
  <si>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</si>
  <si>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</si>
  <si>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</si>
  <si>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</si>
  <si>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</si>
  <si>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</si>
  <si>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</si>
  <si>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</si>
  <si>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</si>
  <si>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</si>
  <si>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</si>
  <si>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</si>
  <si>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</si>
  <si>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</si>
  <si>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</si>
  <si>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</si>
  <si>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</si>
  <si>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</si>
  <si>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</si>
  <si>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</si>
  <si>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</si>
  <si>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</si>
  <si>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</si>
  <si>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</si>
  <si>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</si>
  <si>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</si>
  <si>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</si>
  <si>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</si>
  <si>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</si>
  <si>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</si>
  <si>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</si>
  <si>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</si>
  <si>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</si>
  <si>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</si>
  <si>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</si>
  <si>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</si>
  <si>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</si>
  <si>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</si>
  <si>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</si>
  <si>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</si>
  <si>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</si>
  <si>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</si>
  <si>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</si>
  <si>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</si>
  <si>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</si>
  <si>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</si>
  <si>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</si>
  <si>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</si>
  <si>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</si>
  <si>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</si>
  <si>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</si>
  <si>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</si>
  <si>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</si>
  <si>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</si>
  <si>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</si>
  <si>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</si>
  <si>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</si>
  <si>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</si>
  <si>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</si>
  <si>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</si>
  <si>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</si>
  <si>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</si>
  <si>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</si>
  <si>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</si>
  <si>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</si>
  <si>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</si>
  <si>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</si>
  <si>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</si>
  <si>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</si>
  <si>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</si>
  <si>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</si>
  <si>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医療法人社団一葉会佐用共立病院</t>
    <phoneticPr fontId="3"/>
  </si>
  <si>
    <t>〒679-5301 佐用郡佐用町佐用１１１１</t>
    <phoneticPr fontId="3"/>
  </si>
  <si>
    <t>〇</t>
  </si>
  <si>
    <t>医療法人</t>
  </si>
  <si>
    <t>複数の診療科で活用</t>
  </si>
  <si>
    <t>内科</t>
  </si>
  <si>
    <t>外科</t>
  </si>
  <si>
    <t>整形外科</t>
  </si>
  <si>
    <t>地域一般入院料１</t>
  </si>
  <si>
    <t>地域包括ケア入院医療管理料１</t>
  </si>
  <si>
    <t>ＤＰＣ病院ではない</t>
  </si>
  <si>
    <t>有</t>
  </si>
  <si>
    <t>看護必要度Ⅰ</t>
    <phoneticPr fontId="3"/>
  </si>
  <si>
    <t>3階病棟</t>
  </si>
  <si>
    <t>急性期機能</t>
  </si>
  <si>
    <t>眼科</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</si>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</sst>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0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1053</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90</v>
      </c>
      <c r="K99" s="237" t="str">
        <f>IF(OR(COUNTIF(L99:M99,"未確認")&gt;0,COUNTIF(L99:M99,"~*")&gt;0),"※","")</f>
        <v/>
      </c>
      <c r="L99" s="258">
        <v>45</v>
      </c>
      <c r="M99" s="258">
        <v>45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IF(OR(COUNTIF(L101:M101,"未確認")&gt;0,COUNTIF(L101:M101,"~*")&gt;0),"※","")</f>
        <v/>
      </c>
      <c r="L101" s="258">
        <v>45</v>
      </c>
      <c r="M101" s="258">
        <v>45</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IF(OR(COUNTIF(L101:M101,"未確認")&gt;0,COUNTIF(L101:M101,"~*")&gt;0),"※","")</f>
        <v/>
      </c>
      <c r="L102" s="258">
        <v>45</v>
      </c>
      <c r="M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1052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45</v>
      </c>
      <c r="M132" s="82">
        <v>45</v>
      </c>
    </row>
    <row r="133" spans="1:22" s="83" customFormat="1" ht="67.5" customHeight="1">
      <c r="A133" s="244" t="s">
        <v>622</v>
      </c>
      <c r="B133" s="84"/>
      <c r="C133" s="334" t="s">
        <v>59</v>
      </c>
      <c r="D133" s="335"/>
      <c r="E133" s="335"/>
      <c r="F133" s="335"/>
      <c r="G133" s="335"/>
      <c r="H133" s="336"/>
      <c r="I133" s="389"/>
      <c r="J133" s="101"/>
      <c r="K133" s="102"/>
      <c r="L133" s="259" t="s">
        <v>1046</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132</v>
      </c>
      <c r="K152" s="264" t="str">
        <f t="shared" si="3"/>
        <v/>
      </c>
      <c r="L152" s="117">
        <v>65</v>
      </c>
      <c r="M152" s="117">
        <v>67</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10</v>
      </c>
      <c r="K204" s="264" t="str">
        <f t="shared" si="5"/>
        <v/>
      </c>
      <c r="L204" s="117">
        <v>10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16</v>
      </c>
      <c r="K220" s="264" t="str">
        <f t="shared" si="7"/>
        <v>※</v>
      </c>
      <c r="L220" s="117" t="s">
        <v>541</v>
      </c>
      <c r="M220" s="117">
        <v>16</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1048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0.9</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13</v>
      </c>
      <c r="M269" s="147">
        <v>12</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6</v>
      </c>
      <c r="M273" s="147">
        <v>7</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10</v>
      </c>
      <c r="K277" s="81" t="str">
        <f t="shared" si="8"/>
        <v/>
      </c>
      <c r="L277" s="147">
        <v>5</v>
      </c>
      <c r="M277" s="147">
        <v>5</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1325</v>
      </c>
      <c r="K392" s="81" t="str">
        <f t="shared" ref="K392:K397" si="12">IF(OR(COUNTIF(L392:M392,"未確認")&gt;0,COUNTIF(L392:M392,"~*")&gt;0),"※","")</f>
        <v/>
      </c>
      <c r="L392" s="147">
        <v>634</v>
      </c>
      <c r="M392" s="147">
        <v>691</v>
      </c>
    </row>
    <row r="393" spans="1:22" s="83" customFormat="1" ht="34.5" customHeight="1">
      <c r="A393" s="249" t="s">
        <v>773</v>
      </c>
      <c r="B393" s="84"/>
      <c r="C393" s="370"/>
      <c r="D393" s="380"/>
      <c r="E393" s="320" t="s">
        <v>224</v>
      </c>
      <c r="F393" s="321"/>
      <c r="G393" s="321"/>
      <c r="H393" s="322"/>
      <c r="I393" s="343"/>
      <c r="J393" s="140">
        <f t="shared" si="11"/>
        <v>428</v>
      </c>
      <c r="K393" s="81" t="str">
        <f t="shared" si="12"/>
        <v/>
      </c>
      <c r="L393" s="147">
        <v>141</v>
      </c>
      <c r="M393" s="147">
        <v>287</v>
      </c>
    </row>
    <row r="394" spans="1:22" s="83" customFormat="1" ht="34.5" customHeight="1">
      <c r="A394" s="250" t="s">
        <v>774</v>
      </c>
      <c r="B394" s="84"/>
      <c r="C394" s="370"/>
      <c r="D394" s="381"/>
      <c r="E394" s="320" t="s">
        <v>225</v>
      </c>
      <c r="F394" s="321"/>
      <c r="G394" s="321"/>
      <c r="H394" s="322"/>
      <c r="I394" s="343"/>
      <c r="J394" s="140">
        <f t="shared" si="11"/>
        <v>386</v>
      </c>
      <c r="K394" s="81" t="str">
        <f t="shared" si="12"/>
        <v/>
      </c>
      <c r="L394" s="147">
        <v>196</v>
      </c>
      <c r="M394" s="147">
        <v>190</v>
      </c>
    </row>
    <row r="395" spans="1:22" s="83" customFormat="1" ht="34.5" customHeight="1">
      <c r="A395" s="250" t="s">
        <v>775</v>
      </c>
      <c r="B395" s="84"/>
      <c r="C395" s="370"/>
      <c r="D395" s="382"/>
      <c r="E395" s="320" t="s">
        <v>226</v>
      </c>
      <c r="F395" s="321"/>
      <c r="G395" s="321"/>
      <c r="H395" s="322"/>
      <c r="I395" s="343"/>
      <c r="J395" s="140">
        <f t="shared" si="11"/>
        <v>511</v>
      </c>
      <c r="K395" s="81" t="str">
        <f t="shared" si="12"/>
        <v/>
      </c>
      <c r="L395" s="147">
        <v>297</v>
      </c>
      <c r="M395" s="147">
        <v>214</v>
      </c>
    </row>
    <row r="396" spans="1:22" s="83" customFormat="1" ht="34.5" customHeight="1">
      <c r="A396" s="250" t="s">
        <v>776</v>
      </c>
      <c r="B396" s="1"/>
      <c r="C396" s="370"/>
      <c r="D396" s="320" t="s">
        <v>227</v>
      </c>
      <c r="E396" s="321"/>
      <c r="F396" s="321"/>
      <c r="G396" s="321"/>
      <c r="H396" s="322"/>
      <c r="I396" s="343"/>
      <c r="J396" s="140">
        <f t="shared" si="11"/>
        <v>26437</v>
      </c>
      <c r="K396" s="81" t="str">
        <f t="shared" si="12"/>
        <v/>
      </c>
      <c r="L396" s="147">
        <v>13066</v>
      </c>
      <c r="M396" s="147">
        <v>13371</v>
      </c>
    </row>
    <row r="397" spans="1:22" s="83" customFormat="1" ht="34.5" customHeight="1">
      <c r="A397" s="250" t="s">
        <v>777</v>
      </c>
      <c r="B397" s="119"/>
      <c r="C397" s="370"/>
      <c r="D397" s="320" t="s">
        <v>228</v>
      </c>
      <c r="E397" s="321"/>
      <c r="F397" s="321"/>
      <c r="G397" s="321"/>
      <c r="H397" s="322"/>
      <c r="I397" s="344"/>
      <c r="J397" s="140">
        <f t="shared" si="11"/>
        <v>1361</v>
      </c>
      <c r="K397" s="81" t="str">
        <f t="shared" si="12"/>
        <v/>
      </c>
      <c r="L397" s="147">
        <v>657</v>
      </c>
      <c r="M397" s="147">
        <v>704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1325</v>
      </c>
      <c r="K405" s="81" t="str">
        <f t="shared" ref="K405:K422" si="14">IF(OR(COUNTIF(L405:M405,"未確認")&gt;0,COUNTIF(L405:M405,"~*")&gt;0),"※","")</f>
        <v/>
      </c>
      <c r="L405" s="147">
        <v>634</v>
      </c>
      <c r="M405" s="147">
        <v>691</v>
      </c>
    </row>
    <row r="406" spans="1:22" s="83" customFormat="1" ht="34.5" customHeight="1">
      <c r="A406" s="251" t="s">
        <v>779</v>
      </c>
      <c r="B406" s="119"/>
      <c r="C406" s="369"/>
      <c r="D406" s="375" t="s">
        <v>233</v>
      </c>
      <c r="E406" s="377" t="s">
        <v>234</v>
      </c>
      <c r="F406" s="378"/>
      <c r="G406" s="378"/>
      <c r="H406" s="379"/>
      <c r="I406" s="361"/>
      <c r="J406" s="140">
        <f t="shared" si="13"/>
        <v>10</v>
      </c>
      <c r="K406" s="81" t="str">
        <f t="shared" si="14"/>
        <v/>
      </c>
      <c r="L406" s="147">
        <v>10</v>
      </c>
      <c r="M406" s="147">
        <v>0</v>
      </c>
    </row>
    <row r="407" spans="1:22" s="83" customFormat="1" ht="34.5" customHeight="1">
      <c r="A407" s="251" t="s">
        <v>780</v>
      </c>
      <c r="B407" s="119"/>
      <c r="C407" s="369"/>
      <c r="D407" s="369"/>
      <c r="E407" s="320" t="s">
        <v>235</v>
      </c>
      <c r="F407" s="321"/>
      <c r="G407" s="321"/>
      <c r="H407" s="322"/>
      <c r="I407" s="361"/>
      <c r="J407" s="140">
        <f t="shared" si="13"/>
        <v>1121</v>
      </c>
      <c r="K407" s="81" t="str">
        <f t="shared" si="14"/>
        <v/>
      </c>
      <c r="L407" s="147">
        <v>510</v>
      </c>
      <c r="M407" s="147">
        <v>611</v>
      </c>
    </row>
    <row r="408" spans="1:22" s="83" customFormat="1" ht="34.5" customHeight="1">
      <c r="A408" s="251" t="s">
        <v>781</v>
      </c>
      <c r="B408" s="119"/>
      <c r="C408" s="369"/>
      <c r="D408" s="369"/>
      <c r="E408" s="320" t="s">
        <v>236</v>
      </c>
      <c r="F408" s="321"/>
      <c r="G408" s="321"/>
      <c r="H408" s="322"/>
      <c r="I408" s="361"/>
      <c r="J408" s="140">
        <f t="shared" si="13"/>
        <v>68</v>
      </c>
      <c r="K408" s="81" t="str">
        <f t="shared" si="14"/>
        <v/>
      </c>
      <c r="L408" s="147">
        <v>41</v>
      </c>
      <c r="M408" s="147">
        <v>27</v>
      </c>
    </row>
    <row r="409" spans="1:22" s="83" customFormat="1" ht="34.5" customHeight="1">
      <c r="A409" s="251" t="s">
        <v>782</v>
      </c>
      <c r="B409" s="119"/>
      <c r="C409" s="369"/>
      <c r="D409" s="369"/>
      <c r="E409" s="317" t="s">
        <v>989</v>
      </c>
      <c r="F409" s="318"/>
      <c r="G409" s="318"/>
      <c r="H409" s="319"/>
      <c r="I409" s="361"/>
      <c r="J409" s="140">
        <f t="shared" si="13"/>
        <v>125</v>
      </c>
      <c r="K409" s="81" t="str">
        <f t="shared" si="14"/>
        <v/>
      </c>
      <c r="L409" s="147">
        <v>73</v>
      </c>
      <c r="M409" s="147">
        <v>52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row>
    <row r="413" spans="1:22" s="83" customFormat="1" ht="34.5" customHeight="1">
      <c r="A413" s="251" t="s">
        <v>786</v>
      </c>
      <c r="B413" s="119"/>
      <c r="C413" s="369"/>
      <c r="D413" s="320" t="s">
        <v>251</v>
      </c>
      <c r="E413" s="321"/>
      <c r="F413" s="321"/>
      <c r="G413" s="321"/>
      <c r="H413" s="322"/>
      <c r="I413" s="361"/>
      <c r="J413" s="140">
        <f t="shared" si="13"/>
        <v>1361</v>
      </c>
      <c r="K413" s="81" t="str">
        <f t="shared" si="14"/>
        <v/>
      </c>
      <c r="L413" s="147">
        <v>657</v>
      </c>
      <c r="M413" s="147">
        <v>704</v>
      </c>
    </row>
    <row r="414" spans="1:22" s="83" customFormat="1" ht="34.5" customHeight="1">
      <c r="A414" s="251" t="s">
        <v>787</v>
      </c>
      <c r="B414" s="119"/>
      <c r="C414" s="369"/>
      <c r="D414" s="375" t="s">
        <v>240</v>
      </c>
      <c r="E414" s="377" t="s">
        <v>241</v>
      </c>
      <c r="F414" s="378"/>
      <c r="G414" s="378"/>
      <c r="H414" s="379"/>
      <c r="I414" s="361"/>
      <c r="J414" s="140">
        <f t="shared" si="13"/>
        <v>40</v>
      </c>
      <c r="K414" s="81" t="str">
        <f t="shared" si="14"/>
        <v/>
      </c>
      <c r="L414" s="147">
        <v>24</v>
      </c>
      <c r="M414" s="147">
        <v>16</v>
      </c>
    </row>
    <row r="415" spans="1:22" s="83" customFormat="1" ht="34.5" customHeight="1">
      <c r="A415" s="251" t="s">
        <v>788</v>
      </c>
      <c r="B415" s="119"/>
      <c r="C415" s="369"/>
      <c r="D415" s="369"/>
      <c r="E415" s="320" t="s">
        <v>242</v>
      </c>
      <c r="F415" s="321"/>
      <c r="G415" s="321"/>
      <c r="H415" s="322"/>
      <c r="I415" s="361"/>
      <c r="J415" s="140">
        <f t="shared" si="13"/>
        <v>1037</v>
      </c>
      <c r="K415" s="81" t="str">
        <f t="shared" si="14"/>
        <v/>
      </c>
      <c r="L415" s="147">
        <v>477</v>
      </c>
      <c r="M415" s="147">
        <v>560</v>
      </c>
    </row>
    <row r="416" spans="1:22" s="83" customFormat="1" ht="34.5" customHeight="1">
      <c r="A416" s="251" t="s">
        <v>789</v>
      </c>
      <c r="B416" s="119"/>
      <c r="C416" s="369"/>
      <c r="D416" s="369"/>
      <c r="E416" s="320" t="s">
        <v>243</v>
      </c>
      <c r="F416" s="321"/>
      <c r="G416" s="321"/>
      <c r="H416" s="322"/>
      <c r="I416" s="361"/>
      <c r="J416" s="140">
        <f t="shared" si="13"/>
        <v>103</v>
      </c>
      <c r="K416" s="81" t="str">
        <f t="shared" si="14"/>
        <v/>
      </c>
      <c r="L416" s="147">
        <v>68</v>
      </c>
      <c r="M416" s="147">
        <v>35</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2</v>
      </c>
      <c r="M417" s="147">
        <v>2</v>
      </c>
    </row>
    <row r="418" spans="1:22" s="83" customFormat="1" ht="34.5" customHeight="1">
      <c r="A418" s="251" t="s">
        <v>791</v>
      </c>
      <c r="B418" s="119"/>
      <c r="C418" s="369"/>
      <c r="D418" s="369"/>
      <c r="E418" s="320" t="s">
        <v>245</v>
      </c>
      <c r="F418" s="321"/>
      <c r="G418" s="321"/>
      <c r="H418" s="322"/>
      <c r="I418" s="361"/>
      <c r="J418" s="140">
        <f t="shared" si="13"/>
        <v>70</v>
      </c>
      <c r="K418" s="81" t="str">
        <f t="shared" si="14"/>
        <v/>
      </c>
      <c r="L418" s="147">
        <v>44</v>
      </c>
      <c r="M418" s="147">
        <v>26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4</v>
      </c>
      <c r="M420" s="147">
        <v>6</v>
      </c>
    </row>
    <row r="421" spans="1:22" s="83" customFormat="1" ht="34.5" customHeight="1">
      <c r="A421" s="251" t="s">
        <v>794</v>
      </c>
      <c r="B421" s="119"/>
      <c r="C421" s="369"/>
      <c r="D421" s="369"/>
      <c r="E421" s="320" t="s">
        <v>247</v>
      </c>
      <c r="F421" s="321"/>
      <c r="G421" s="321"/>
      <c r="H421" s="322"/>
      <c r="I421" s="361"/>
      <c r="J421" s="140">
        <f t="shared" si="13"/>
        <v>97</v>
      </c>
      <c r="K421" s="81" t="str">
        <f t="shared" si="14"/>
        <v/>
      </c>
      <c r="L421" s="147">
        <v>38</v>
      </c>
      <c r="M421" s="147">
        <v>59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1321</v>
      </c>
      <c r="K430" s="193" t="str">
        <f>IF(OR(COUNTIF(L430:M430,"未確認")&gt;0,COUNTIF(L430:M430,"~*")&gt;0),"※","")</f>
        <v/>
      </c>
      <c r="L430" s="147">
        <v>633</v>
      </c>
      <c r="M430" s="147">
        <v>688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67</v>
      </c>
      <c r="K431" s="193" t="str">
        <f>IF(OR(COUNTIF(L431:M431,"未確認")&gt;0,COUNTIF(L431:M431,"~*")&gt;0),"※","")</f>
        <v/>
      </c>
      <c r="L431" s="147">
        <v>32</v>
      </c>
      <c r="M431" s="147">
        <v>35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273</v>
      </c>
      <c r="K432" s="193" t="str">
        <f>IF(OR(COUNTIF(L432:M432,"未確認")&gt;0,COUNTIF(L432:M432,"~*")&gt;0),"※","")</f>
        <v/>
      </c>
      <c r="L432" s="147">
        <v>144</v>
      </c>
      <c r="M432" s="147">
        <v>129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964</v>
      </c>
      <c r="K433" s="193" t="str">
        <f>IF(OR(COUNTIF(L433:M433,"未確認")&gt;0,COUNTIF(L433:M433,"~*")&gt;0),"※","")</f>
        <v/>
      </c>
      <c r="L433" s="147">
        <v>447</v>
      </c>
      <c r="M433" s="147">
        <v>517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17</v>
      </c>
      <c r="K434" s="193" t="str">
        <f>IF(OR(COUNTIF(L434:M434,"未確認")&gt;0,COUNTIF(L434:M434,"~*")&gt;0),"※","")</f>
        <v/>
      </c>
      <c r="L434" s="147">
        <v>10</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19</v>
      </c>
      <c r="K468" s="201" t="str">
        <f t="shared" ref="K468:K475" si="16">IF(OR(COUNTIF(L468:M468,"未確認")&gt;0,COUNTIF(L468:M468,"*")&gt;0),"※","")</f>
        <v>※</v>
      </c>
      <c r="L468" s="117" t="s">
        <v>541</v>
      </c>
      <c r="M468" s="117">
        <v>19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40</v>
      </c>
      <c r="M560" s="211">
        <v>18</v>
      </c>
    </row>
    <row r="561" spans="1:13" s="91" customFormat="1" ht="34.5" customHeight="1">
      <c r="A561" s="251" t="s">
        <v>871</v>
      </c>
      <c r="B561" s="119"/>
      <c r="C561" s="209"/>
      <c r="D561" s="331" t="s">
        <v>377</v>
      </c>
      <c r="E561" s="342"/>
      <c r="F561" s="342"/>
      <c r="G561" s="342"/>
      <c r="H561" s="332"/>
      <c r="I561" s="343"/>
      <c r="J561" s="207"/>
      <c r="K561" s="210"/>
      <c r="L561" s="211">
        <v>20</v>
      </c>
      <c r="M561" s="211">
        <v>9.6</v>
      </c>
    </row>
    <row r="562" spans="1:13" s="91" customFormat="1" ht="34.5" customHeight="1">
      <c r="A562" s="251" t="s">
        <v>872</v>
      </c>
      <c r="B562" s="119"/>
      <c r="C562" s="209"/>
      <c r="D562" s="331" t="s">
        <v>992</v>
      </c>
      <c r="E562" s="342"/>
      <c r="F562" s="342"/>
      <c r="G562" s="342"/>
      <c r="H562" s="332"/>
      <c r="I562" s="343"/>
      <c r="J562" s="207"/>
      <c r="K562" s="210"/>
      <c r="L562" s="211">
        <v>10</v>
      </c>
      <c r="M562" s="211">
        <v>8</v>
      </c>
    </row>
    <row r="563" spans="1:13" s="91" customFormat="1" ht="34.5" customHeight="1">
      <c r="A563" s="251" t="s">
        <v>873</v>
      </c>
      <c r="B563" s="119"/>
      <c r="C563" s="209"/>
      <c r="D563" s="331" t="s">
        <v>379</v>
      </c>
      <c r="E563" s="342"/>
      <c r="F563" s="342"/>
      <c r="G563" s="342"/>
      <c r="H563" s="332"/>
      <c r="I563" s="343"/>
      <c r="J563" s="207"/>
      <c r="K563" s="210"/>
      <c r="L563" s="211">
        <v>0</v>
      </c>
      <c r="M563" s="211">
        <v>3.4</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10</v>
      </c>
      <c r="M565" s="211">
        <v>2.7</v>
      </c>
    </row>
    <row r="566" spans="1:13" s="91" customFormat="1" ht="34.5" customHeight="1">
      <c r="A566" s="251" t="s">
        <v>876</v>
      </c>
      <c r="B566" s="119"/>
      <c r="C566" s="285"/>
      <c r="D566" s="331" t="s">
        <v>993</v>
      </c>
      <c r="E566" s="342"/>
      <c r="F566" s="342"/>
      <c r="G566" s="342"/>
      <c r="H566" s="332"/>
      <c r="I566" s="343"/>
      <c r="J566" s="213"/>
      <c r="K566" s="214"/>
      <c r="L566" s="211">
        <v>9</v>
      </c>
      <c r="M566" s="211">
        <v>14.1</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30</v>
      </c>
      <c r="M568" s="211" t="s">
        <v>533</v>
      </c>
    </row>
    <row r="569" spans="1:13" s="91" customFormat="1" ht="34.5" customHeight="1">
      <c r="A569" s="251" t="s">
        <v>878</v>
      </c>
      <c r="B569" s="119"/>
      <c r="C569" s="209"/>
      <c r="D569" s="331" t="s">
        <v>377</v>
      </c>
      <c r="E569" s="342"/>
      <c r="F569" s="342"/>
      <c r="G569" s="342"/>
      <c r="H569" s="332"/>
      <c r="I569" s="343"/>
      <c r="J569" s="207"/>
      <c r="K569" s="210"/>
      <c r="L569" s="211">
        <v>20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40</v>
      </c>
      <c r="K593" s="201" t="str">
        <f>IF(OR(COUNTIF(L593:M593,"未確認")&gt;0,COUNTIF(L593:M593,"*")&gt;0),"※","")</f>
        <v/>
      </c>
      <c r="L593" s="117">
        <v>15</v>
      </c>
      <c r="M593" s="117">
        <v>25</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458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664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243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410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99</v>
      </c>
      <c r="K617" s="201" t="str">
        <f t="shared" si="29"/>
        <v/>
      </c>
      <c r="L617" s="117">
        <v>46</v>
      </c>
      <c r="M617" s="117">
        <v>53</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14</v>
      </c>
      <c r="K622" s="201" t="str">
        <f t="shared" si="29"/>
        <v>※</v>
      </c>
      <c r="L622" s="117" t="s">
        <v>541</v>
      </c>
      <c r="M622" s="117">
        <v>14</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40</v>
      </c>
      <c r="K632" s="201" t="str">
        <f t="shared" si="31"/>
        <v/>
      </c>
      <c r="L632" s="117">
        <v>18</v>
      </c>
      <c r="M632" s="117">
        <v>22</v>
      </c>
    </row>
    <row r="633" spans="1:22" s="118" customFormat="1" ht="56">
      <c r="A633" s="252" t="s">
        <v>919</v>
      </c>
      <c r="B633" s="119"/>
      <c r="C633" s="320" t="s">
        <v>436</v>
      </c>
      <c r="D633" s="321"/>
      <c r="E633" s="321"/>
      <c r="F633" s="321"/>
      <c r="G633" s="321"/>
      <c r="H633" s="322"/>
      <c r="I633" s="122" t="s">
        <v>437</v>
      </c>
      <c r="J633" s="116">
        <f t="shared" si="30"/>
        <v>14</v>
      </c>
      <c r="K633" s="201" t="str">
        <f t="shared" si="31"/>
        <v>※</v>
      </c>
      <c r="L633" s="117" t="s">
        <v>541</v>
      </c>
      <c r="M633" s="117">
        <v>14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97</v>
      </c>
      <c r="K646" s="201" t="str">
        <f t="shared" ref="K646:K660" si="33">IF(OR(COUNTIF(L646:M646,"未確認")&gt;0,COUNTIF(L646:M646,"*")&gt;0),"※","")</f>
        <v/>
      </c>
      <c r="L646" s="117">
        <v>45</v>
      </c>
      <c r="M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17</v>
      </c>
      <c r="K648" s="201" t="str">
        <f t="shared" si="33"/>
        <v>※</v>
      </c>
      <c r="L648" s="117" t="s">
        <v>541</v>
      </c>
      <c r="M648" s="117">
        <v>17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68</v>
      </c>
      <c r="K650" s="201" t="str">
        <f t="shared" si="33"/>
        <v/>
      </c>
      <c r="L650" s="117">
        <v>35</v>
      </c>
      <c r="M650" s="117">
        <v>33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79</v>
      </c>
      <c r="K655" s="201" t="str">
        <f t="shared" si="33"/>
        <v/>
      </c>
      <c r="L655" s="117">
        <v>38</v>
      </c>
      <c r="M655" s="117">
        <v>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70</v>
      </c>
      <c r="K657" s="201" t="str">
        <f t="shared" si="33"/>
        <v/>
      </c>
      <c r="L657" s="117">
        <v>35</v>
      </c>
      <c r="M657" s="117">
        <v>35</v>
      </c>
    </row>
    <row r="658" spans="1:22" s="118" customFormat="1" ht="56.15" customHeight="1">
      <c r="A658" s="252" t="s">
        <v>946</v>
      </c>
      <c r="B658" s="84"/>
      <c r="C658" s="320" t="s">
        <v>471</v>
      </c>
      <c r="D658" s="321"/>
      <c r="E658" s="321"/>
      <c r="F658" s="321"/>
      <c r="G658" s="321"/>
      <c r="H658" s="322"/>
      <c r="I658" s="122" t="s">
        <v>472</v>
      </c>
      <c r="J658" s="116">
        <f t="shared" si="32"/>
        <v>16</v>
      </c>
      <c r="K658" s="201" t="str">
        <f t="shared" si="33"/>
        <v>※</v>
      </c>
      <c r="L658" s="117" t="s">
        <v>541</v>
      </c>
      <c r="M658" s="117">
        <v>16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IF(SUM(L706:M706)=0,IF(COUNTIF(L706:M706,"未確認")&gt;0,"未確認",IF(COUNTIF(L706:M706,"~*")&gt;0,"*",SUM(L706:M706))),SUM(L706:M706))</f>
        <v>*</v>
      </c>
      <c r="K706" s="201" t="str">
        <f>IF(OR(COUNTIF(L706:M706,"未確認")&gt;0,COUNTIF(L706:M706,"*")&gt;0),"※","")</f>
        <v>※</v>
      </c>
      <c r="L706" s="117" t="s">
        <v>541</v>
      </c>
      <c r="M706" s="117" t="s">
        <v>541</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804F04-1CD6-414F-A60A-F44FA9ECDB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2019-12-23T00:58:08Z</dcterms:modified>
</cp:coreProperties>
</file>