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65431" windowWidth="9570" windowHeight="9030" tabRatio="793" activeTab="0"/>
  </bookViews>
  <sheets>
    <sheet name="（15歳以上）集計結果" sheetId="1" r:id="rId1"/>
    <sheet name="（15歳以上）問7-2郷土料理_料理名" sheetId="2" r:id="rId2"/>
    <sheet name="（1～14歳）集計結果" sheetId="3" r:id="rId3"/>
    <sheet name="（1～14歳）問5-⑭手伝い_その他" sheetId="4" r:id="rId4"/>
  </sheets>
  <definedNames>
    <definedName name="_xlnm._FilterDatabase" localSheetId="3" hidden="1">'（1～14歳）問5-⑭手伝い_その他'!$A$3:$F$27</definedName>
    <definedName name="_xlnm._FilterDatabase" localSheetId="1" hidden="1">'（15歳以上）問7-2郷土料理_料理名'!$A$3:$O$288</definedName>
  </definedNames>
  <calcPr fullCalcOnLoad="1"/>
</workbook>
</file>

<file path=xl/sharedStrings.xml><?xml version="1.0" encoding="utf-8"?>
<sst xmlns="http://schemas.openxmlformats.org/spreadsheetml/2006/main" count="1519" uniqueCount="657">
  <si>
    <t>餃子作り・パン生地をのばす・のり巻き</t>
  </si>
  <si>
    <t>ＮＡ</t>
  </si>
  <si>
    <t>ＮＡ</t>
  </si>
  <si>
    <t>30歳代</t>
  </si>
  <si>
    <t>40歳代</t>
  </si>
  <si>
    <t>50歳代</t>
  </si>
  <si>
    <t>60歳代</t>
  </si>
  <si>
    <t>70歳以上</t>
  </si>
  <si>
    <t>ＮＡ</t>
  </si>
  <si>
    <t>ＮＡ</t>
  </si>
  <si>
    <t>１　ほとんど毎日食べる</t>
  </si>
  <si>
    <t>２　週４～６回は食べる</t>
  </si>
  <si>
    <t>３　週２～３回は食べる　</t>
  </si>
  <si>
    <t>１　ほとんど毎日食べる</t>
  </si>
  <si>
    <t>２　週４～６回は食べる</t>
  </si>
  <si>
    <t>３　週２～３回は食べる　</t>
  </si>
  <si>
    <t>４　牛乳・乳製品　</t>
  </si>
  <si>
    <t>５　果物　</t>
  </si>
  <si>
    <t>６　菓子類（菓子パン含む）　</t>
  </si>
  <si>
    <t>７　嗜好飲料(ｺｰﾋｰ･紅茶･ｼﾞｭｰｽなど)　</t>
  </si>
  <si>
    <t>８　その他</t>
  </si>
  <si>
    <t>２　副菜（野菜・芋料理・野菜たっぷりの汁物）　</t>
  </si>
  <si>
    <t>４　牛乳・乳製品　</t>
  </si>
  <si>
    <t>５　果物　</t>
  </si>
  <si>
    <t>６　菓子類（菓子パン含む）　</t>
  </si>
  <si>
    <t>７　嗜好飲料(ｺｰﾋｰ･紅茶･ｼﾞｭｰｽなど)　</t>
  </si>
  <si>
    <t>８　その他</t>
  </si>
  <si>
    <t>【問３】あなたは、家族や友人と楽しく食事を食べる機会（1 日1 回以上）がありますか。</t>
  </si>
  <si>
    <t>２　週４～５回</t>
  </si>
  <si>
    <t>３　週２～３回</t>
  </si>
  <si>
    <t>２　週４～５回</t>
  </si>
  <si>
    <t>３　週２～３回</t>
  </si>
  <si>
    <t>【問３－２】主に誰と一緒に食べることが多いですか。１つ選んでください</t>
  </si>
  <si>
    <t>１　家族</t>
  </si>
  <si>
    <t>２　友人　</t>
  </si>
  <si>
    <t>３　職場の人</t>
  </si>
  <si>
    <t>４　その他</t>
  </si>
  <si>
    <t>【問４】あなたは、どのくらいの頻度で食事づくり（食品の買い物や調理など）をしていますか。</t>
  </si>
  <si>
    <t>２　週２～４回　　</t>
  </si>
  <si>
    <t>３　週１回程度</t>
  </si>
  <si>
    <t>２　週２～４回　　</t>
  </si>
  <si>
    <t>３　週１回程度</t>
  </si>
  <si>
    <t>【問５】あなたは過去１年間に、腹囲（おへその位置でのお腹周り）を測定したことがありますか。</t>
  </si>
  <si>
    <t>１　ある</t>
  </si>
  <si>
    <t>２　ない</t>
  </si>
  <si>
    <t>１　ある</t>
  </si>
  <si>
    <t>２　ない</t>
  </si>
  <si>
    <t>２　以下である　</t>
  </si>
  <si>
    <t>３　わからない</t>
  </si>
  <si>
    <t>ＮＡ</t>
  </si>
  <si>
    <t>２　副菜（野菜・芋料理・野菜たっぷりの汁物）　</t>
  </si>
  <si>
    <t>１　ほとんど
毎日</t>
  </si>
  <si>
    <t>４　ほとんど
ない</t>
  </si>
  <si>
    <t>４　ほとんど
しない</t>
  </si>
  <si>
    <t>１　（判定値）
以上である　</t>
  </si>
  <si>
    <t>（【問３】で「１　ほとんど毎日」「２　週４～５回」「３　週２～３回」と答えた方のみ回答）</t>
  </si>
  <si>
    <t>（【問５】で「１　ある」と答えた方のみ回答）</t>
  </si>
  <si>
    <t>１　用意して
いる</t>
  </si>
  <si>
    <t>２　用意して
いない　</t>
  </si>
  <si>
    <t>（【問７】で「１　知っていて、作れる」「２　知っているが、作れない」と答えた方のみ回答）</t>
  </si>
  <si>
    <t>１　積極的にしている</t>
  </si>
  <si>
    <t>２　できるだけするようにしている</t>
  </si>
  <si>
    <t>３　あまりしていない</t>
  </si>
  <si>
    <t>４　したいと思っているが、実際にはしていない</t>
  </si>
  <si>
    <t>ＮＡ</t>
  </si>
  <si>
    <t>３　わからない</t>
  </si>
  <si>
    <t>３　わからない</t>
  </si>
  <si>
    <t>【問７】あなたは、お住まいの地域の郷土料理を知っていますか？作れますか？</t>
  </si>
  <si>
    <t>１　知っていて、作れる</t>
  </si>
  <si>
    <t>２　知っているが、作れない　</t>
  </si>
  <si>
    <t>３　知らない</t>
  </si>
  <si>
    <t>１　知っていて、作れる</t>
  </si>
  <si>
    <t>２　知っているが、作れない　</t>
  </si>
  <si>
    <t>３　知らない</t>
  </si>
  <si>
    <t>【問７－２】郷土料理はどこで知りましたか。（複数回答可）</t>
  </si>
  <si>
    <t>１　家庭（家族）</t>
  </si>
  <si>
    <t>２　学校・保育所の給食</t>
  </si>
  <si>
    <t>３　学校の授業</t>
  </si>
  <si>
    <t>４　料理講習会</t>
  </si>
  <si>
    <t>５　地域の食に関するイベント</t>
  </si>
  <si>
    <t>６　本や雑誌、インターネット</t>
  </si>
  <si>
    <t>７　その他</t>
  </si>
  <si>
    <t>１　言葉も意味も知っていた　</t>
  </si>
  <si>
    <t>２　言葉は知っていたが意味は知らなかった</t>
  </si>
  <si>
    <t>１　言葉も意味も知っていた　</t>
  </si>
  <si>
    <t>２　言葉は知っていたが意味は知らなかった</t>
  </si>
  <si>
    <t>　２　どちらかといえば関心がある</t>
  </si>
  <si>
    <t>３　あまり関心がない</t>
  </si>
  <si>
    <t>４　まったく関心がない</t>
  </si>
  <si>
    <t>　２　どちらかといえば関心がある</t>
  </si>
  <si>
    <t>３　あまり関心がない</t>
  </si>
  <si>
    <t>４　まったく関心がない</t>
  </si>
  <si>
    <t>１　積極的にしている</t>
  </si>
  <si>
    <t>２　できるだけするようにしている</t>
  </si>
  <si>
    <t>３　あまりしていない</t>
  </si>
  <si>
    <t>４　したいと思っているが、実際にはしていない</t>
  </si>
  <si>
    <t>１　積極的にしている</t>
  </si>
  <si>
    <t>２　できるだけするようにしている</t>
  </si>
  <si>
    <t>３　あまりしていない</t>
  </si>
  <si>
    <t>４　したいと思っているが、実際にはしていない</t>
  </si>
  <si>
    <t>１ 子どもへの食育</t>
  </si>
  <si>
    <t>２ 病気の予防や改善などの健康づくり</t>
  </si>
  <si>
    <t>３ 郷土料理や食文化を伝える活動</t>
  </si>
  <si>
    <t>４ 農林漁業などに関する体験活動</t>
  </si>
  <si>
    <t>５ 食品廃棄や食品リサイクルに関する活動</t>
  </si>
  <si>
    <t>６ 食育に関する国際交流活動</t>
  </si>
  <si>
    <t>７ 備蓄食品の啓発や災害時の炊き出しなどの活動</t>
  </si>
  <si>
    <t>１ 子どもへの食育</t>
  </si>
  <si>
    <t>２ 病気の予防や改善などの健康づくり</t>
  </si>
  <si>
    <t>３ 郷土料理や食文化を伝える活動</t>
  </si>
  <si>
    <t>４ 農林漁業などに関する体験活動</t>
  </si>
  <si>
    <t>５ 食品廃棄や食品リサイクルに関する活動</t>
  </si>
  <si>
    <t>６ 食育に関する国際交流活動</t>
  </si>
  <si>
    <t>７ 備蓄食品の啓発や災害時の炊き出しなどの活動</t>
  </si>
  <si>
    <t>１　家族</t>
  </si>
  <si>
    <t>２　友人　</t>
  </si>
  <si>
    <t>３　職場の人</t>
  </si>
  <si>
    <t>４　その他</t>
  </si>
  <si>
    <t>２　週４～６回は食べる</t>
  </si>
  <si>
    <t>３　週２～３回は食べる　</t>
  </si>
  <si>
    <t>２　副菜（野菜・芋料理・野菜たっぷりの汁物）　</t>
  </si>
  <si>
    <t>４　牛乳・乳製品　</t>
  </si>
  <si>
    <t>５　果物　</t>
  </si>
  <si>
    <t>６　菓子類（菓子パン含む）　</t>
  </si>
  <si>
    <t>７　嗜好飲料(ｺｰﾋｰ･紅茶･ｼﾞｭｰｽなど)　</t>
  </si>
  <si>
    <t>８　その他</t>
  </si>
  <si>
    <t>１　いつもしている　</t>
  </si>
  <si>
    <t>２　時々している　</t>
  </si>
  <si>
    <t>【問５】　お子さんが、 手伝ってくれる食事づくりの内容について、次の中からあてはまるものすべて選んでください。</t>
  </si>
  <si>
    <t>１　献立を考える</t>
  </si>
  <si>
    <t>２　食材を買う</t>
  </si>
  <si>
    <t>３　食材を洗う</t>
  </si>
  <si>
    <t>４　包丁を使い材料を切る</t>
  </si>
  <si>
    <t>５　お米を炊く</t>
  </si>
  <si>
    <t>６　かつおやこんぶからだしをとる</t>
  </si>
  <si>
    <t>７　みそ汁やスープをつくる</t>
  </si>
  <si>
    <t>NA</t>
  </si>
  <si>
    <t>年代別</t>
  </si>
  <si>
    <t>年代別</t>
  </si>
  <si>
    <t>年代別</t>
  </si>
  <si>
    <t>４　ほとんど
食べない</t>
  </si>
  <si>
    <t>３　ほとんど
していない</t>
  </si>
  <si>
    <t>８　 コンロ（ガス・電気）を使って調理する</t>
  </si>
  <si>
    <t>９ 　電子レンジ・オーブントースターを使って調理する</t>
  </si>
  <si>
    <t>１０　味付けをする</t>
  </si>
  <si>
    <t>１１  盛りつけ・配膳をする</t>
  </si>
  <si>
    <t>１２　後片付け</t>
  </si>
  <si>
    <t>１３　自分のお弁当をつくる</t>
  </si>
  <si>
    <t>１４　その他</t>
  </si>
  <si>
    <t>１　献立を考える</t>
  </si>
  <si>
    <t>１　ほとんど
毎日</t>
  </si>
  <si>
    <t>01神戸</t>
  </si>
  <si>
    <t>02阪神南</t>
  </si>
  <si>
    <t>03阪神北</t>
  </si>
  <si>
    <t>04東播磨</t>
  </si>
  <si>
    <t>05北播磨</t>
  </si>
  <si>
    <t>06中播磨</t>
  </si>
  <si>
    <t>07西播磨</t>
  </si>
  <si>
    <t>08但馬</t>
  </si>
  <si>
    <t>09丹波</t>
  </si>
  <si>
    <t>【問１１】あなたは、どのような食育活動に関心がありますか。（複数回答可）</t>
  </si>
  <si>
    <t>【問１０】あなたは、日頃から「食育」を何らかの形で実践していますか？</t>
  </si>
  <si>
    <t>１　ほとんど
毎日食べる</t>
  </si>
  <si>
    <t>圏域別</t>
  </si>
  <si>
    <t>８　コンロ（ガス・電気）を使って調理する</t>
  </si>
  <si>
    <t>９　電子レンジ・オーブントースターを使って調理する</t>
  </si>
  <si>
    <t>【問7-2　郷土料理－料理名（15歳以上）】</t>
  </si>
  <si>
    <t>【問5-⑭　手伝い－その他（1～14歳）】</t>
  </si>
  <si>
    <t>問5-⑭　その他</t>
  </si>
  <si>
    <t>1～5歳</t>
  </si>
  <si>
    <t>6～14歳</t>
  </si>
  <si>
    <t>01神戸</t>
  </si>
  <si>
    <t>02阪神南</t>
  </si>
  <si>
    <t>03阪神北</t>
  </si>
  <si>
    <t>04東播磨</t>
  </si>
  <si>
    <t>05北播磨</t>
  </si>
  <si>
    <t>06中播磨</t>
  </si>
  <si>
    <t>07西播磨</t>
  </si>
  <si>
    <t>08但馬</t>
  </si>
  <si>
    <t>09丹波</t>
  </si>
  <si>
    <t>【問３】お子さんは、食事のあいさつ「いただきます」「ごちそうさま」をしていますか？</t>
  </si>
  <si>
    <t>【問４】お子さんは、どのくらいの頻度で食事づくり（食品の買い物や調理など）をしていますか？</t>
  </si>
  <si>
    <t>平成23年度～食で育む 元気なひょうご～食育推進状況アンケート（15歳以上）</t>
  </si>
  <si>
    <r>
      <t>　　【問５―２】あなたの腹囲は、ﾒﾀﾎﾞﾘｯｸｼﾝﾄﾞﾛｰﾑの判定値（</t>
    </r>
    <r>
      <rPr>
        <u val="double"/>
        <sz val="9"/>
        <rFont val="ＭＳ ゴシック"/>
        <family val="3"/>
      </rPr>
      <t>男性：85cm以上、女性：90cm以上</t>
    </r>
    <r>
      <rPr>
        <sz val="9"/>
        <rFont val="ＭＳ ゴシック"/>
        <family val="3"/>
      </rPr>
      <t>）以上ですか。</t>
    </r>
  </si>
  <si>
    <t>■圏域別</t>
  </si>
  <si>
    <t>性別</t>
  </si>
  <si>
    <t>1　神戸</t>
  </si>
  <si>
    <t>2　阪神南</t>
  </si>
  <si>
    <t>3　阪神北</t>
  </si>
  <si>
    <t>4　東播磨</t>
  </si>
  <si>
    <t>5　北播磨</t>
  </si>
  <si>
    <t>6　中播磨</t>
  </si>
  <si>
    <t>7　西播磨</t>
  </si>
  <si>
    <t>8　但馬</t>
  </si>
  <si>
    <t>男</t>
  </si>
  <si>
    <t>女</t>
  </si>
  <si>
    <t>総計</t>
  </si>
  <si>
    <t>9　丹波</t>
  </si>
  <si>
    <t>10淡路</t>
  </si>
  <si>
    <t>11県外</t>
  </si>
  <si>
    <t>■年代別</t>
  </si>
  <si>
    <t>15～19歳</t>
  </si>
  <si>
    <t>20歳代</t>
  </si>
  <si>
    <t>圏域別</t>
  </si>
  <si>
    <t>■ＢＭＩ区分</t>
  </si>
  <si>
    <t>やせ</t>
  </si>
  <si>
    <t>適正</t>
  </si>
  <si>
    <t>肥満</t>
  </si>
  <si>
    <t>NA</t>
  </si>
  <si>
    <t>【問１】あなたは、朝食を食べていますか？</t>
  </si>
  <si>
    <t>【問２】あなたは、普段、どんな朝食を食べていますか？（複数回答可）</t>
  </si>
  <si>
    <t>１　主食（ごはん・パン・めん）　</t>
  </si>
  <si>
    <t>３　主菜（肉・魚・卵・大豆料理）　　</t>
  </si>
  <si>
    <t>【問６】あなたの家では、災害に備え非常用の食糧・食器・熱源などを用意していますか？</t>
  </si>
  <si>
    <t>【問８】あなたは、「食育」という言葉や意味を知っていますか？</t>
  </si>
  <si>
    <t>３　言葉も意味も知らなかった</t>
  </si>
  <si>
    <t>【問９】あなたは、「食育」に関心がありますか？</t>
  </si>
  <si>
    <t>１　非常に関心がある　</t>
  </si>
  <si>
    <t>５　したいと思わないし、していない</t>
  </si>
  <si>
    <t>◎食育の意味や意義を理解し、実践している人の割合（問８「１　言葉も意味も知っていた」×問１０）</t>
  </si>
  <si>
    <t>問８</t>
  </si>
  <si>
    <t>計</t>
  </si>
  <si>
    <t>11県外</t>
  </si>
  <si>
    <t>年代</t>
  </si>
  <si>
    <t>02阪神南</t>
  </si>
  <si>
    <t>女性</t>
  </si>
  <si>
    <t>01神戸</t>
  </si>
  <si>
    <t>県外</t>
  </si>
  <si>
    <t>06中播磨</t>
  </si>
  <si>
    <t>男性</t>
  </si>
  <si>
    <t>04東播磨</t>
  </si>
  <si>
    <t>05北播磨</t>
  </si>
  <si>
    <t>07西播磨</t>
  </si>
  <si>
    <t>相生市</t>
  </si>
  <si>
    <t>03阪神北</t>
  </si>
  <si>
    <t>多可町</t>
  </si>
  <si>
    <t>№</t>
  </si>
  <si>
    <t>圏域</t>
  </si>
  <si>
    <t>市町名</t>
  </si>
  <si>
    <t>芦屋市</t>
  </si>
  <si>
    <t>三田市</t>
  </si>
  <si>
    <t>福崎町</t>
  </si>
  <si>
    <t>丹波市</t>
  </si>
  <si>
    <t>篠山市</t>
  </si>
  <si>
    <t>10淡路</t>
  </si>
  <si>
    <t>洲本市</t>
  </si>
  <si>
    <t>神戸市</t>
  </si>
  <si>
    <t>高砂市</t>
  </si>
  <si>
    <t>西脇市</t>
  </si>
  <si>
    <t>カテゴリー</t>
  </si>
  <si>
    <t>問7-2－①</t>
  </si>
  <si>
    <t>合計</t>
  </si>
  <si>
    <t>いも</t>
  </si>
  <si>
    <t>いも煮</t>
  </si>
  <si>
    <t>芋の煮ころがし</t>
  </si>
  <si>
    <t>大学芋</t>
  </si>
  <si>
    <t>いも（いもつる）</t>
  </si>
  <si>
    <t>芋づるの煮物</t>
  </si>
  <si>
    <t>いも（こんにゃく）</t>
  </si>
  <si>
    <t>こんにゃく</t>
  </si>
  <si>
    <t>いも（やまのいも）</t>
  </si>
  <si>
    <t>山の芋のとろろ汁</t>
  </si>
  <si>
    <t>山の芋揚げ</t>
  </si>
  <si>
    <t>山芋料理</t>
  </si>
  <si>
    <t>おかし</t>
  </si>
  <si>
    <t>いきなり団子</t>
  </si>
  <si>
    <t>いびつ餅</t>
  </si>
  <si>
    <t>おはぎ</t>
  </si>
  <si>
    <t>お汁（もちいり）</t>
  </si>
  <si>
    <t>かしわ餅</t>
  </si>
  <si>
    <t>さんきら餅（桜餅）</t>
  </si>
  <si>
    <t>だんご</t>
  </si>
  <si>
    <t>ちまき</t>
  </si>
  <si>
    <t>よごみ餅</t>
  </si>
  <si>
    <t>よもぎもち</t>
  </si>
  <si>
    <t>ライスアイス</t>
  </si>
  <si>
    <t>桜もち</t>
  </si>
  <si>
    <t>笹巻き</t>
  </si>
  <si>
    <t>笹餅</t>
  </si>
  <si>
    <t>おかし（とちもち）</t>
  </si>
  <si>
    <t>とちもち</t>
  </si>
  <si>
    <t>おかし（パン）</t>
  </si>
  <si>
    <t>アーモンドバタートースト</t>
  </si>
  <si>
    <t>おかし（まんじゅう）</t>
  </si>
  <si>
    <t>円心まんじゅう</t>
  </si>
  <si>
    <t>おかし（まんじゅう） 合計</t>
  </si>
  <si>
    <t>おかし（栗）</t>
  </si>
  <si>
    <t>栗の渋皮煮</t>
  </si>
  <si>
    <t>栗もち</t>
  </si>
  <si>
    <t>くだもの</t>
  </si>
  <si>
    <t>りんごジャム</t>
  </si>
  <si>
    <t>くだもの（いちじく）</t>
  </si>
  <si>
    <t>いちじくジャム</t>
  </si>
  <si>
    <t>いちじくのコンポート</t>
  </si>
  <si>
    <t>くだもの（ゆず）</t>
  </si>
  <si>
    <t>ゆずジャム</t>
  </si>
  <si>
    <t>ごはん</t>
  </si>
  <si>
    <t>おこわ</t>
  </si>
  <si>
    <t>カレーライス</t>
  </si>
  <si>
    <t>ささげ赤飯</t>
  </si>
  <si>
    <t>たけのこごはん</t>
  </si>
  <si>
    <t>なれすし</t>
  </si>
  <si>
    <t>まぜごはん</t>
  </si>
  <si>
    <t>みょうがご飯</t>
  </si>
  <si>
    <t>むかごご飯</t>
  </si>
  <si>
    <t>菜めし</t>
  </si>
  <si>
    <t>炊き込みごはん</t>
  </si>
  <si>
    <t>生姜ごはん</t>
  </si>
  <si>
    <t>赤米ごはん</t>
  </si>
  <si>
    <t>大根ごはん</t>
  </si>
  <si>
    <t>大山おこわ</t>
  </si>
  <si>
    <t>ごはん（いか）</t>
  </si>
  <si>
    <t>イカ飯</t>
  </si>
  <si>
    <t>ごはん（いも）</t>
  </si>
  <si>
    <t>さつまいもご飯</t>
  </si>
  <si>
    <t>ごはん（かい）</t>
  </si>
  <si>
    <t>いがい飯</t>
  </si>
  <si>
    <t>ごはん（かに）</t>
  </si>
  <si>
    <t>カニ飯</t>
  </si>
  <si>
    <t>ごはん（さといも）</t>
  </si>
  <si>
    <t>里芋ご飯</t>
  </si>
  <si>
    <t>ごはん（すし）</t>
  </si>
  <si>
    <t>いなりずし</t>
  </si>
  <si>
    <t>いわしのほほかむり</t>
  </si>
  <si>
    <t>きずし</t>
  </si>
  <si>
    <t>ちらし寿司</t>
  </si>
  <si>
    <t>ハタ寿司</t>
  </si>
  <si>
    <t>ますずし</t>
  </si>
  <si>
    <t>押ずし</t>
  </si>
  <si>
    <t>祭りずし（ばらずし）</t>
  </si>
  <si>
    <t>寿司</t>
  </si>
  <si>
    <t>魚すし</t>
  </si>
  <si>
    <t>さば寿司</t>
  </si>
  <si>
    <t>ごはん（すし・さかな・つなし）</t>
  </si>
  <si>
    <t>つなし（このしろ）寿司</t>
  </si>
  <si>
    <t>ごはん（すし・巻きずし）</t>
  </si>
  <si>
    <t>巻きずし</t>
  </si>
  <si>
    <t>ごはん（たこ）</t>
  </si>
  <si>
    <t>たこめし</t>
  </si>
  <si>
    <t>ごはん（とり）</t>
  </si>
  <si>
    <t>かしわめし</t>
  </si>
  <si>
    <t>ごはん（にく・牛肉）</t>
  </si>
  <si>
    <t>かつめし</t>
  </si>
  <si>
    <t>ごはん(海草）</t>
  </si>
  <si>
    <t>海苔ご飯</t>
  </si>
  <si>
    <t>ごはん（牛肉）</t>
  </si>
  <si>
    <t>牛丼</t>
  </si>
  <si>
    <t>■性別</t>
  </si>
  <si>
    <t>平成23年度～食で育む 元気なひょうご～食育推進状況アンケート（1～14歳）</t>
  </si>
  <si>
    <t>ごはん（栗）</t>
  </si>
  <si>
    <t>栗ごはん・おこわ・赤飯</t>
  </si>
  <si>
    <t>ごはん（黒豆）</t>
  </si>
  <si>
    <t>黒豆ごはん</t>
  </si>
  <si>
    <t>白むし</t>
  </si>
  <si>
    <t>ごはん（山菜）</t>
  </si>
  <si>
    <t>山菜おこわ・ごはん</t>
  </si>
  <si>
    <t>ごはん(小豆）</t>
  </si>
  <si>
    <t>小豆ごはん</t>
  </si>
  <si>
    <t>小豆粥</t>
  </si>
  <si>
    <t>ごはん（小豆）</t>
  </si>
  <si>
    <t>赤飯・赤飯おこわ</t>
  </si>
  <si>
    <t>ごはん（鯛）</t>
  </si>
  <si>
    <t>鯛めし</t>
  </si>
  <si>
    <t>ごはん（大豆）</t>
  </si>
  <si>
    <t>じゃこめし</t>
  </si>
  <si>
    <t>じゃこ寿司</t>
  </si>
  <si>
    <t>ごはん（豆腐）</t>
  </si>
  <si>
    <t>とふめし</t>
  </si>
  <si>
    <t>さかな</t>
  </si>
  <si>
    <t>かつおのたたき</t>
  </si>
  <si>
    <t>カレイ煮つけ</t>
  </si>
  <si>
    <t>ゆでしゃこ</t>
  </si>
  <si>
    <t>煮魚</t>
  </si>
  <si>
    <t>焼き魚</t>
  </si>
  <si>
    <t>さかな（あじ）</t>
  </si>
  <si>
    <t>アジの南蛮漬け</t>
  </si>
  <si>
    <t>さかな（あなご）</t>
  </si>
  <si>
    <t>あなご料理</t>
  </si>
  <si>
    <t>さかな（あゆ）</t>
  </si>
  <si>
    <t>鮎料理</t>
  </si>
  <si>
    <t>さかな（いか）</t>
  </si>
  <si>
    <t>いかのこうじ漬け</t>
  </si>
  <si>
    <t>いかの沖漬け</t>
  </si>
  <si>
    <t>いか料理</t>
  </si>
  <si>
    <t>ほたるいかの酢味噌あえ</t>
  </si>
  <si>
    <t>さかな（いかなご料理）</t>
  </si>
  <si>
    <t>いかなご</t>
  </si>
  <si>
    <t>いかなごくぎ煮</t>
  </si>
  <si>
    <t>さかな（いぎす）</t>
  </si>
  <si>
    <t>いぎす</t>
  </si>
  <si>
    <t>イシモチのつみれ汁</t>
  </si>
  <si>
    <t>イシモチの団子汁</t>
  </si>
  <si>
    <t>イシモチの唐揚げ</t>
  </si>
  <si>
    <t>さかな（いわし）</t>
  </si>
  <si>
    <t>いわし団子汁</t>
  </si>
  <si>
    <t>さかな（うなぎ）</t>
  </si>
  <si>
    <t>ウナギのかばやき</t>
  </si>
  <si>
    <t>ウナギの茶づけ</t>
  </si>
  <si>
    <t>さかな（かい）</t>
  </si>
  <si>
    <t>かいのこうつけ</t>
  </si>
  <si>
    <t>貝汁</t>
  </si>
  <si>
    <t>さかな（かき）</t>
  </si>
  <si>
    <t>牡蠣お好み焼き</t>
  </si>
  <si>
    <t>牡蠣グラタン</t>
  </si>
  <si>
    <t>牡蠣ごはん</t>
  </si>
  <si>
    <t>牡蠣フライ</t>
  </si>
  <si>
    <t>牡蠣佃煮</t>
  </si>
  <si>
    <t>牡蠣料理</t>
  </si>
  <si>
    <t>土手鍋</t>
  </si>
  <si>
    <t>さかな（かに）</t>
  </si>
  <si>
    <t>蟹すき</t>
  </si>
  <si>
    <t>さかな（きす）</t>
  </si>
  <si>
    <t>キスだんご</t>
  </si>
  <si>
    <t>さかな（さば）</t>
  </si>
  <si>
    <t>さばすき</t>
  </si>
  <si>
    <t>サバの味噌煮</t>
  </si>
  <si>
    <t>さかな（さわら）</t>
  </si>
  <si>
    <t>サワラの茶漬け</t>
  </si>
  <si>
    <t>鰆料理</t>
  </si>
  <si>
    <t>さかな（たこ）</t>
  </si>
  <si>
    <t>いいだこの煮付け</t>
  </si>
  <si>
    <t>たこ煮</t>
  </si>
  <si>
    <t>たこ料理</t>
  </si>
  <si>
    <t>ほしだこ</t>
  </si>
  <si>
    <t>さかな（はたはた）</t>
  </si>
  <si>
    <t>ハタのジャウ</t>
  </si>
  <si>
    <t>ハタの南蛮漬け</t>
  </si>
  <si>
    <t>ハタハタすき</t>
  </si>
  <si>
    <t>ハタハタ南蛮漬け</t>
  </si>
  <si>
    <t>さかな（ままかり）</t>
  </si>
  <si>
    <t>ままかり酢漬け</t>
  </si>
  <si>
    <t>さかな（鯛）</t>
  </si>
  <si>
    <t>鯛の姿焼き　</t>
  </si>
  <si>
    <t>鯛の宝楽焼き</t>
  </si>
  <si>
    <t>しる</t>
  </si>
  <si>
    <t>あらめの味噌汁</t>
  </si>
  <si>
    <t>かす汁</t>
  </si>
  <si>
    <t>がそうの味噌汁</t>
  </si>
  <si>
    <t>すったん汁（冷汁）</t>
  </si>
  <si>
    <t>そぞ汁（海草）</t>
  </si>
  <si>
    <t>ちょぼ汁</t>
  </si>
  <si>
    <t>豚汁</t>
  </si>
  <si>
    <t>しる（かに）</t>
  </si>
  <si>
    <t>かに汁</t>
  </si>
  <si>
    <t>しる（さかな）</t>
  </si>
  <si>
    <t>ドギ汁</t>
  </si>
  <si>
    <t>しる（だんご）</t>
  </si>
  <si>
    <t>だんご汁</t>
  </si>
  <si>
    <t>しる（具だくさん）</t>
  </si>
  <si>
    <t>けんちん汁（けんちゃん）</t>
  </si>
  <si>
    <t>しる(猪）</t>
  </si>
  <si>
    <t>ぼたん鍋・しし汁</t>
  </si>
  <si>
    <t>すし</t>
  </si>
  <si>
    <t>ふなずし</t>
  </si>
  <si>
    <t>にく（しか）</t>
  </si>
  <si>
    <t>鹿料理</t>
  </si>
  <si>
    <t>にく（ホルモン）</t>
  </si>
  <si>
    <t>ぼっかけ</t>
  </si>
  <si>
    <t>にく（牛肉）</t>
  </si>
  <si>
    <t>牛肉料理</t>
  </si>
  <si>
    <t>牛肉料理（神戸牛ステーキ）</t>
  </si>
  <si>
    <t>牛肉料理（但馬牛）</t>
  </si>
  <si>
    <t>牛肉料理（淡路島ステーキ）</t>
  </si>
  <si>
    <t>まめ</t>
  </si>
  <si>
    <t>煮豆</t>
  </si>
  <si>
    <t>まめ（もち大豆）</t>
  </si>
  <si>
    <t>もち大豆みそ</t>
  </si>
  <si>
    <t>もち大豆豆腐</t>
  </si>
  <si>
    <t>まめ（黒豆）</t>
  </si>
  <si>
    <t>黒枝豆</t>
  </si>
  <si>
    <t>黒枝豆料理</t>
  </si>
  <si>
    <t>黒豆煮</t>
  </si>
  <si>
    <t>めん（うどん）</t>
  </si>
  <si>
    <t>うどん</t>
  </si>
  <si>
    <t>笹うどん</t>
  </si>
  <si>
    <t>めん（うどん・ホルモン）</t>
  </si>
  <si>
    <t>ホルモンうどん</t>
  </si>
  <si>
    <t>めん（そうめん）</t>
  </si>
  <si>
    <t>そうめん料理</t>
  </si>
  <si>
    <t>にゅうめん</t>
  </si>
  <si>
    <t>ばち汁</t>
  </si>
  <si>
    <t>めん（そば）</t>
  </si>
  <si>
    <t>そば</t>
  </si>
  <si>
    <t>出石そば</t>
  </si>
  <si>
    <t>めん（もちむぎ）</t>
  </si>
  <si>
    <t>もちむぎめん</t>
  </si>
  <si>
    <t>円心モロどん</t>
  </si>
  <si>
    <t>めん（鯛）</t>
  </si>
  <si>
    <t>鯛そうめん</t>
  </si>
  <si>
    <t>もち</t>
  </si>
  <si>
    <t>やさい</t>
  </si>
  <si>
    <t>おひたし</t>
  </si>
  <si>
    <t>かぼちゃスープ</t>
  </si>
  <si>
    <t>からしれんこん</t>
  </si>
  <si>
    <t>ゴーヤ</t>
  </si>
  <si>
    <t>ごーやジュース</t>
  </si>
  <si>
    <t>ごーやのつくだに</t>
  </si>
  <si>
    <t>たけのこ料理</t>
  </si>
  <si>
    <t>トマト</t>
  </si>
  <si>
    <t>なす田楽</t>
  </si>
  <si>
    <t>ピーマン</t>
  </si>
  <si>
    <t>ほうれん草の白あえ</t>
  </si>
  <si>
    <t>まつたけ</t>
  </si>
  <si>
    <t>れんこんなます</t>
  </si>
  <si>
    <t>れんこん料理</t>
  </si>
  <si>
    <t>生姜の佃煮</t>
  </si>
  <si>
    <t>切干大根</t>
  </si>
  <si>
    <t>野菜サラダ</t>
  </si>
  <si>
    <t>野菜を使った料理</t>
  </si>
  <si>
    <t>やさい（うど）</t>
  </si>
  <si>
    <t>うどの酢味噌和え</t>
  </si>
  <si>
    <t>うどの粕漬け</t>
  </si>
  <si>
    <t>うど料理</t>
  </si>
  <si>
    <t>やさい（ごぼう）</t>
  </si>
  <si>
    <t>きんぴらごぼう</t>
  </si>
  <si>
    <t>やさい（さといも）</t>
  </si>
  <si>
    <t>里芋の煮物</t>
  </si>
  <si>
    <t>やさい（ずいき）</t>
  </si>
  <si>
    <t>酢ずいき</t>
  </si>
  <si>
    <t>やさい（たまねぎ）</t>
  </si>
  <si>
    <t>ｵﾆｵﾝｽｰﾌﾟ</t>
  </si>
  <si>
    <t>たまねぎ料理</t>
  </si>
  <si>
    <t>玉ねぎ</t>
  </si>
  <si>
    <t>玉葱炒め</t>
  </si>
  <si>
    <t>やさい（だんじ）</t>
  </si>
  <si>
    <t>だんじのからしあえ</t>
  </si>
  <si>
    <t>やさい（つけもの）</t>
  </si>
  <si>
    <t>梅干し</t>
  </si>
  <si>
    <t>やさい（モロヘイヤ）</t>
  </si>
  <si>
    <t>モロヘイヤ料理</t>
  </si>
  <si>
    <t>やさい（岩津ネギ）</t>
  </si>
  <si>
    <t>ネギ料理</t>
  </si>
  <si>
    <t>岩津ねぎのぬた</t>
  </si>
  <si>
    <t>岩津ねぎ寿司</t>
  </si>
  <si>
    <t>岩津ネギ料理</t>
  </si>
  <si>
    <t>やさい（山菜）</t>
  </si>
  <si>
    <t>ぜんまいの胡麻和え</t>
  </si>
  <si>
    <t>ぜんまいの白あえ</t>
  </si>
  <si>
    <t>ぜんまい煮つけ</t>
  </si>
  <si>
    <t>たらの芽の胡麻和え</t>
  </si>
  <si>
    <t>たらの芽の天ぷら</t>
  </si>
  <si>
    <t>ふきの佃煮</t>
  </si>
  <si>
    <t>山菜の佃煮</t>
  </si>
  <si>
    <t>山菜料理</t>
  </si>
  <si>
    <t>水蕗の高野の粉とじ</t>
  </si>
  <si>
    <t>やさい(大根）</t>
  </si>
  <si>
    <t>大根の大豆あえ</t>
  </si>
  <si>
    <t>大根の葉すり和え</t>
  </si>
  <si>
    <t>大根煮</t>
  </si>
  <si>
    <t>やさい（佃煮）</t>
  </si>
  <si>
    <t>からかわ</t>
  </si>
  <si>
    <t>やさい(漬け物）</t>
  </si>
  <si>
    <t>赤カブの酢漬け</t>
  </si>
  <si>
    <t>海草</t>
  </si>
  <si>
    <t>のり</t>
  </si>
  <si>
    <t>ひじき</t>
  </si>
  <si>
    <t>もずく酢物</t>
  </si>
  <si>
    <t>わかめ</t>
  </si>
  <si>
    <t>ワカメのみりん干し</t>
  </si>
  <si>
    <t>ワカメ酢の物</t>
  </si>
  <si>
    <t>茎わかめの佃煮・煮物</t>
  </si>
  <si>
    <t>海藻</t>
  </si>
  <si>
    <t>じんばの佃煮</t>
  </si>
  <si>
    <t>煮物</t>
  </si>
  <si>
    <t>いとこ煮</t>
  </si>
  <si>
    <t>じゃぶ</t>
  </si>
  <si>
    <t>煮しめ</t>
  </si>
  <si>
    <t>筑前煮</t>
  </si>
  <si>
    <t>肉じゃが</t>
  </si>
  <si>
    <t>煮物（おでん）</t>
  </si>
  <si>
    <t>姫路おでん（しょうがじょうゆ）</t>
  </si>
  <si>
    <t>正月料理</t>
  </si>
  <si>
    <t>大豆</t>
  </si>
  <si>
    <t>じゃこなます</t>
  </si>
  <si>
    <t>大豆料理</t>
  </si>
  <si>
    <t>豆腐料理</t>
  </si>
  <si>
    <t>おから料理</t>
  </si>
  <si>
    <t>ごま豆腐</t>
  </si>
  <si>
    <t>とうふのゴマ煮</t>
  </si>
  <si>
    <t>とうふの煮物</t>
  </si>
  <si>
    <t>とうふ料理</t>
  </si>
  <si>
    <t>高野豆腐の煮物</t>
  </si>
  <si>
    <t>豆腐</t>
  </si>
  <si>
    <t>豆腐なます</t>
  </si>
  <si>
    <t>白あえ</t>
  </si>
  <si>
    <t>豆腐料理（おから）</t>
  </si>
  <si>
    <t>うのはな寿し（須磨なので）</t>
  </si>
  <si>
    <t>うの花</t>
  </si>
  <si>
    <t>粉もん</t>
  </si>
  <si>
    <t>お好み焼き</t>
  </si>
  <si>
    <t>そばめし</t>
  </si>
  <si>
    <t>にくてん</t>
  </si>
  <si>
    <t>ねぎころ</t>
  </si>
  <si>
    <t>粉もん（たこ焼き）</t>
  </si>
  <si>
    <t>明石焼き</t>
  </si>
  <si>
    <t>その他</t>
  </si>
  <si>
    <t>あま酒</t>
  </si>
  <si>
    <t>ぎんだん味噌</t>
  </si>
  <si>
    <t>コロッケ</t>
  </si>
  <si>
    <t>さつまあげ</t>
  </si>
  <si>
    <t>すき焼き</t>
  </si>
  <si>
    <t>すっぽん</t>
  </si>
  <si>
    <t>そば米</t>
  </si>
  <si>
    <t>たらふく鍋</t>
  </si>
  <si>
    <t>ちりめん山椒</t>
  </si>
  <si>
    <t>つけもの</t>
  </si>
  <si>
    <t>とうがらしみそ</t>
  </si>
  <si>
    <t>ところてん</t>
  </si>
  <si>
    <t>どんぶり</t>
  </si>
  <si>
    <t>なべ</t>
  </si>
  <si>
    <t>ばばちゃん鍋</t>
  </si>
  <si>
    <t>ハヤシライス</t>
  </si>
  <si>
    <t>ハンバーグ</t>
  </si>
  <si>
    <t>ひろうす</t>
  </si>
  <si>
    <t>へしこ</t>
  </si>
  <si>
    <t>みそ</t>
  </si>
  <si>
    <t>みょうがの酢漬け</t>
  </si>
  <si>
    <t>もみじのてんぷら</t>
  </si>
  <si>
    <t>やたら漬</t>
  </si>
  <si>
    <t>ラッキョウの甘酢づけ</t>
  </si>
  <si>
    <t>磯辺揚げ</t>
  </si>
  <si>
    <t>塩ラーメン</t>
  </si>
  <si>
    <t>塩焼きそば</t>
  </si>
  <si>
    <t>会席料理</t>
  </si>
  <si>
    <t>皿針料理</t>
  </si>
  <si>
    <t>山椒みそ</t>
  </si>
  <si>
    <t>山椒佃煮</t>
  </si>
  <si>
    <t>太子みそ</t>
  </si>
  <si>
    <t>大豆あげの味噌和え</t>
  </si>
  <si>
    <t>奈良漬</t>
  </si>
  <si>
    <t>播州ラーメン</t>
  </si>
  <si>
    <t>米</t>
  </si>
  <si>
    <t>米粉パン</t>
  </si>
  <si>
    <t>ごはん（すし・さかな）</t>
  </si>
  <si>
    <t>ごはん（すし・さかな・さば）</t>
  </si>
  <si>
    <t>さかな（いしもち）</t>
  </si>
  <si>
    <t>めん（モロヘイヤ）</t>
  </si>
  <si>
    <t>やさい</t>
  </si>
  <si>
    <t>お節料理・雑煮・おひら</t>
  </si>
  <si>
    <t>神河町</t>
  </si>
  <si>
    <t>08但馬</t>
  </si>
  <si>
    <t>09丹波</t>
  </si>
  <si>
    <t>買ってきた食材を冷蔵庫の前まで運ぶ（まだ２才なので）</t>
  </si>
  <si>
    <t>フライの衣つけ、おにぎり</t>
  </si>
  <si>
    <t>混ぜる</t>
  </si>
  <si>
    <t>味見</t>
  </si>
  <si>
    <t>西宮市</t>
  </si>
  <si>
    <t>うどんをこねる。パンの成形。</t>
  </si>
  <si>
    <t>食材を取って来てくれる</t>
  </si>
  <si>
    <t>リンゴの皮むき</t>
  </si>
  <si>
    <t>卵を割る、混ぜる</t>
  </si>
  <si>
    <t>野菜の収穫</t>
  </si>
  <si>
    <t>香美町</t>
  </si>
  <si>
    <t>ﾋﾟｰﾗｰで野菜の皮をむく。大根や山芋をおろし金ですりおろす。</t>
  </si>
  <si>
    <t>朝来市</t>
  </si>
  <si>
    <t>朝来市</t>
  </si>
  <si>
    <t>おにぎり作り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</si>
</sst>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_ 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00000000_ "/>
    <numFmt numFmtId="191" formatCode="0.0"/>
    <numFmt numFmtId="192" formatCode="0.000"/>
    <numFmt numFmtId="193" formatCode="0.0%"/>
    <numFmt numFmtId="194" formatCode="0.000%"/>
    <numFmt numFmtId="195" formatCode="0.0_);[Red]\(0.0\)"/>
    <numFmt numFmtId="196" formatCode="#,##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u val="double"/>
      <sz val="9"/>
      <name val="ＭＳ ゴシック"/>
      <family val="3"/>
    </font>
    <font>
      <sz val="9"/>
      <name val="MS UI Gothic"/>
      <family val="3"/>
    </font>
    <font>
      <sz val="8.5"/>
      <name val="ＭＳ Ｐ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9" fontId="2" fillId="0" borderId="1" xfId="15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9" fontId="2" fillId="0" borderId="0" xfId="15" applyFont="1" applyFill="1" applyBorder="1" applyAlignment="1">
      <alignment vertical="center"/>
    </xf>
    <xf numFmtId="193" fontId="2" fillId="0" borderId="1" xfId="15" applyNumberFormat="1" applyFont="1" applyFill="1" applyBorder="1" applyAlignment="1">
      <alignment vertical="center"/>
    </xf>
    <xf numFmtId="9" fontId="2" fillId="0" borderId="1" xfId="15" applyNumberFormat="1" applyFont="1" applyFill="1" applyBorder="1" applyAlignment="1">
      <alignment vertical="center"/>
    </xf>
    <xf numFmtId="193" fontId="2" fillId="0" borderId="0" xfId="15" applyNumberFormat="1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9" fontId="2" fillId="0" borderId="0" xfId="0" applyNumberFormat="1" applyFont="1" applyFill="1" applyAlignment="1">
      <alignment vertical="center"/>
    </xf>
    <xf numFmtId="193" fontId="2" fillId="0" borderId="0" xfId="15" applyNumberFormat="1" applyFont="1" applyFill="1" applyBorder="1" applyAlignment="1">
      <alignment vertical="center"/>
    </xf>
    <xf numFmtId="193" fontId="2" fillId="0" borderId="3" xfId="15" applyNumberFormat="1" applyFont="1" applyFill="1" applyBorder="1" applyAlignment="1">
      <alignment vertical="center"/>
    </xf>
    <xf numFmtId="193" fontId="2" fillId="0" borderId="4" xfId="15" applyNumberFormat="1" applyFont="1" applyFill="1" applyBorder="1" applyAlignment="1">
      <alignment vertical="center"/>
    </xf>
    <xf numFmtId="193" fontId="2" fillId="0" borderId="5" xfId="15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193" fontId="2" fillId="0" borderId="1" xfId="15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93" fontId="2" fillId="0" borderId="0" xfId="0" applyNumberFormat="1" applyFont="1" applyFill="1" applyAlignment="1">
      <alignment vertical="center"/>
    </xf>
    <xf numFmtId="193" fontId="2" fillId="0" borderId="1" xfId="15" applyNumberFormat="1" applyFont="1" applyFill="1" applyBorder="1" applyAlignment="1">
      <alignment vertical="center" shrinkToFit="1"/>
    </xf>
    <xf numFmtId="193" fontId="2" fillId="0" borderId="0" xfId="15" applyNumberFormat="1" applyFont="1" applyFill="1" applyAlignment="1">
      <alignment vertical="center"/>
    </xf>
    <xf numFmtId="0" fontId="2" fillId="0" borderId="1" xfId="0" applyNumberFormat="1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193" fontId="6" fillId="0" borderId="0" xfId="15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8" fillId="0" borderId="0" xfId="0" applyFont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1" xfId="0" applyNumberFormat="1" applyFont="1" applyBorder="1" applyAlignment="1">
      <alignment vertical="center" shrinkToFit="1"/>
    </xf>
    <xf numFmtId="0" fontId="8" fillId="0" borderId="1" xfId="0" applyNumberFormat="1" applyFont="1" applyFill="1" applyBorder="1" applyAlignment="1">
      <alignment vertical="center" shrinkToFit="1"/>
    </xf>
    <xf numFmtId="0" fontId="8" fillId="3" borderId="1" xfId="0" applyNumberFormat="1" applyFont="1" applyFill="1" applyBorder="1" applyAlignment="1">
      <alignment vertical="center" shrinkToFit="1"/>
    </xf>
    <xf numFmtId="0" fontId="8" fillId="4" borderId="1" xfId="0" applyNumberFormat="1" applyFont="1" applyFill="1" applyBorder="1" applyAlignment="1">
      <alignment vertical="center" shrinkToFit="1"/>
    </xf>
    <xf numFmtId="0" fontId="8" fillId="5" borderId="1" xfId="0" applyNumberFormat="1" applyFont="1" applyFill="1" applyBorder="1" applyAlignment="1">
      <alignment vertical="center" shrinkToFit="1"/>
    </xf>
    <xf numFmtId="0" fontId="8" fillId="5" borderId="1" xfId="0" applyFont="1" applyFill="1" applyBorder="1" applyAlignment="1">
      <alignment vertical="center" shrinkToFit="1"/>
    </xf>
    <xf numFmtId="0" fontId="8" fillId="4" borderId="1" xfId="0" applyFont="1" applyFill="1" applyBorder="1" applyAlignment="1">
      <alignment vertical="center" shrinkToFit="1"/>
    </xf>
    <xf numFmtId="0" fontId="8" fillId="3" borderId="1" xfId="0" applyFont="1" applyFill="1" applyBorder="1" applyAlignment="1">
      <alignment vertical="center" shrinkToFit="1"/>
    </xf>
    <xf numFmtId="0" fontId="8" fillId="6" borderId="1" xfId="0" applyFont="1" applyFill="1" applyBorder="1" applyAlignment="1">
      <alignment vertical="center" shrinkToFit="1"/>
    </xf>
    <xf numFmtId="0" fontId="8" fillId="7" borderId="1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W393"/>
  <sheetViews>
    <sheetView tabSelected="1" view="pageBreakPreview" zoomScaleSheetLayoutView="100" workbookViewId="0" topLeftCell="A1">
      <selection activeCell="P312" sqref="P312"/>
    </sheetView>
  </sheetViews>
  <sheetFormatPr defaultColWidth="9.00390625" defaultRowHeight="13.5"/>
  <cols>
    <col min="1" max="1" width="8.375" style="1" customWidth="1"/>
    <col min="2" max="27" width="5.125" style="2" customWidth="1"/>
    <col min="28" max="36" width="9.375" style="2" customWidth="1"/>
    <col min="37" max="37" width="5.50390625" style="2" customWidth="1"/>
    <col min="38" max="38" width="11.625" style="2" customWidth="1"/>
    <col min="39" max="44" width="12.75390625" style="2" customWidth="1"/>
    <col min="45" max="45" width="10.50390625" style="2" customWidth="1"/>
    <col min="46" max="47" width="12.75390625" style="2" customWidth="1"/>
    <col min="48" max="48" width="11.625" style="2" customWidth="1"/>
    <col min="49" max="55" width="12.75390625" style="2" customWidth="1"/>
    <col min="56" max="56" width="10.50390625" style="2" customWidth="1"/>
    <col min="57" max="61" width="12.75390625" style="2" customWidth="1"/>
    <col min="62" max="62" width="8.50390625" style="2" customWidth="1"/>
    <col min="63" max="77" width="12.75390625" style="2" customWidth="1"/>
    <col min="78" max="79" width="11.625" style="2" customWidth="1"/>
    <col min="80" max="84" width="12.75390625" style="2" customWidth="1"/>
    <col min="85" max="85" width="10.50390625" style="2" customWidth="1"/>
    <col min="86" max="91" width="12.75390625" style="2" customWidth="1"/>
    <col min="92" max="93" width="11.625" style="2" customWidth="1"/>
    <col min="94" max="97" width="12.75390625" style="2" customWidth="1"/>
    <col min="98" max="98" width="11.625" style="2" customWidth="1"/>
    <col min="99" max="106" width="12.75390625" style="2" customWidth="1"/>
    <col min="107" max="107" width="9.50390625" style="2" customWidth="1"/>
    <col min="108" max="108" width="12.75390625" style="2" customWidth="1"/>
    <col min="109" max="109" width="12.75390625" style="2" bestFit="1" customWidth="1"/>
    <col min="110" max="110" width="12.75390625" style="2" customWidth="1"/>
    <col min="111" max="111" width="12.75390625" style="2" bestFit="1" customWidth="1"/>
    <col min="112" max="112" width="11.625" style="2" bestFit="1" customWidth="1"/>
    <col min="113" max="131" width="12.75390625" style="2" bestFit="1" customWidth="1"/>
    <col min="132" max="132" width="10.50390625" style="2" bestFit="1" customWidth="1"/>
    <col min="133" max="140" width="12.75390625" style="2" bestFit="1" customWidth="1"/>
    <col min="141" max="141" width="11.625" style="2" bestFit="1" customWidth="1"/>
    <col min="142" max="145" width="12.75390625" style="2" bestFit="1" customWidth="1"/>
    <col min="146" max="146" width="10.50390625" style="2" bestFit="1" customWidth="1"/>
    <col min="147" max="147" width="12.75390625" style="2" bestFit="1" customWidth="1"/>
    <col min="148" max="148" width="11.625" style="2" bestFit="1" customWidth="1"/>
    <col min="149" max="149" width="12.75390625" style="2" bestFit="1" customWidth="1"/>
    <col min="150" max="150" width="11.625" style="2" bestFit="1" customWidth="1"/>
    <col min="151" max="164" width="12.75390625" style="2" bestFit="1" customWidth="1"/>
    <col min="165" max="165" width="6.50390625" style="2" customWidth="1"/>
    <col min="166" max="166" width="11.625" style="2" bestFit="1" customWidth="1"/>
    <col min="167" max="167" width="12.75390625" style="2" bestFit="1" customWidth="1"/>
    <col min="168" max="168" width="11.625" style="2" bestFit="1" customWidth="1"/>
    <col min="169" max="195" width="12.75390625" style="2" bestFit="1" customWidth="1"/>
    <col min="196" max="196" width="10.50390625" style="2" bestFit="1" customWidth="1"/>
    <col min="197" max="223" width="12.75390625" style="2" bestFit="1" customWidth="1"/>
    <col min="224" max="224" width="11.625" style="2" bestFit="1" customWidth="1"/>
    <col min="225" max="231" width="12.75390625" style="2" bestFit="1" customWidth="1"/>
    <col min="232" max="232" width="11.625" style="2" bestFit="1" customWidth="1"/>
    <col min="233" max="233" width="9.50390625" style="2" bestFit="1" customWidth="1"/>
    <col min="234" max="242" width="12.75390625" style="2" bestFit="1" customWidth="1"/>
    <col min="243" max="243" width="10.50390625" style="2" bestFit="1" customWidth="1"/>
    <col min="244" max="245" width="12.75390625" style="2" bestFit="1" customWidth="1"/>
    <col min="246" max="246" width="11.625" style="2" bestFit="1" customWidth="1"/>
    <col min="247" max="255" width="12.75390625" style="2" bestFit="1" customWidth="1"/>
    <col min="256" max="16384" width="11.625" style="2" bestFit="1" customWidth="1"/>
  </cols>
  <sheetData>
    <row r="1" ht="14.25">
      <c r="A1" s="47" t="s">
        <v>182</v>
      </c>
    </row>
    <row r="3" ht="11.25">
      <c r="A3" s="1" t="s">
        <v>184</v>
      </c>
    </row>
    <row r="4" spans="1:19" s="5" customFormat="1" ht="11.25">
      <c r="A4" s="44" t="s">
        <v>185</v>
      </c>
      <c r="B4" s="68" t="s">
        <v>186</v>
      </c>
      <c r="C4" s="68"/>
      <c r="D4" s="68" t="s">
        <v>187</v>
      </c>
      <c r="E4" s="68"/>
      <c r="F4" s="68" t="s">
        <v>188</v>
      </c>
      <c r="G4" s="68"/>
      <c r="H4" s="68" t="s">
        <v>189</v>
      </c>
      <c r="I4" s="68"/>
      <c r="J4" s="68" t="s">
        <v>190</v>
      </c>
      <c r="K4" s="68"/>
      <c r="L4" s="68" t="s">
        <v>191</v>
      </c>
      <c r="M4" s="68"/>
      <c r="N4" s="68" t="s">
        <v>192</v>
      </c>
      <c r="O4" s="68"/>
      <c r="P4" s="68" t="s">
        <v>193</v>
      </c>
      <c r="Q4" s="68"/>
      <c r="R4" s="81"/>
      <c r="S4" s="82"/>
    </row>
    <row r="5" spans="1:19" ht="11.25">
      <c r="A5" s="6" t="s">
        <v>194</v>
      </c>
      <c r="B5" s="40">
        <v>27</v>
      </c>
      <c r="C5" s="10">
        <f>B5/J11</f>
        <v>0.03506493506493506</v>
      </c>
      <c r="D5" s="40">
        <v>48</v>
      </c>
      <c r="E5" s="10">
        <f>D5/J11</f>
        <v>0.06233766233766234</v>
      </c>
      <c r="F5" s="40">
        <v>43</v>
      </c>
      <c r="G5" s="10">
        <f>F5/J11</f>
        <v>0.05584415584415584</v>
      </c>
      <c r="H5" s="40">
        <v>66</v>
      </c>
      <c r="I5" s="10">
        <f>H5/J11</f>
        <v>0.08571428571428572</v>
      </c>
      <c r="J5" s="40">
        <v>50</v>
      </c>
      <c r="K5" s="10">
        <f>J5/J11</f>
        <v>0.06493506493506493</v>
      </c>
      <c r="L5" s="40">
        <v>261</v>
      </c>
      <c r="M5" s="10">
        <f>L5/J11</f>
        <v>0.33896103896103896</v>
      </c>
      <c r="N5" s="40">
        <v>102</v>
      </c>
      <c r="O5" s="10">
        <f>N5/J11</f>
        <v>0.13246753246753246</v>
      </c>
      <c r="P5" s="40">
        <v>35</v>
      </c>
      <c r="Q5" s="10">
        <f>P5/J11</f>
        <v>0.045454545454545456</v>
      </c>
      <c r="R5" s="8"/>
      <c r="S5" s="9"/>
    </row>
    <row r="6" spans="1:19" ht="11.25">
      <c r="A6" s="6" t="s">
        <v>195</v>
      </c>
      <c r="B6" s="40">
        <v>102</v>
      </c>
      <c r="C6" s="10">
        <f>B6/J12</f>
        <v>0.05688789737869492</v>
      </c>
      <c r="D6" s="40">
        <v>99</v>
      </c>
      <c r="E6" s="10">
        <f>D6/J12</f>
        <v>0.05521472392638037</v>
      </c>
      <c r="F6" s="40">
        <v>209</v>
      </c>
      <c r="G6" s="10">
        <f>F6/J12</f>
        <v>0.1165644171779141</v>
      </c>
      <c r="H6" s="40">
        <v>247</v>
      </c>
      <c r="I6" s="10">
        <f>H6/J12</f>
        <v>0.1377579475738985</v>
      </c>
      <c r="J6" s="40">
        <v>128</v>
      </c>
      <c r="K6" s="10">
        <f>J6/J12</f>
        <v>0.07138873396542109</v>
      </c>
      <c r="L6" s="40">
        <v>282</v>
      </c>
      <c r="M6" s="10">
        <f>L6/J12</f>
        <v>0.15727830451756833</v>
      </c>
      <c r="N6" s="40">
        <v>198</v>
      </c>
      <c r="O6" s="10">
        <f>N6/J12</f>
        <v>0.11042944785276074</v>
      </c>
      <c r="P6" s="40">
        <v>180</v>
      </c>
      <c r="Q6" s="10">
        <f>P6/J12</f>
        <v>0.1003904071388734</v>
      </c>
      <c r="R6" s="8"/>
      <c r="S6" s="9"/>
    </row>
    <row r="7" spans="1:19" ht="11.25">
      <c r="A7" s="6" t="s">
        <v>1</v>
      </c>
      <c r="B7" s="40">
        <v>1</v>
      </c>
      <c r="C7" s="10">
        <f>B7/J13</f>
        <v>0.09090909090909091</v>
      </c>
      <c r="D7" s="40"/>
      <c r="E7" s="10">
        <f>D7/J13</f>
        <v>0</v>
      </c>
      <c r="F7" s="40">
        <v>4</v>
      </c>
      <c r="G7" s="10">
        <f>F7/J13</f>
        <v>0.36363636363636365</v>
      </c>
      <c r="H7" s="40"/>
      <c r="I7" s="10">
        <f>H7/J13</f>
        <v>0</v>
      </c>
      <c r="J7" s="40">
        <v>1</v>
      </c>
      <c r="K7" s="10">
        <f>J7/J13</f>
        <v>0.09090909090909091</v>
      </c>
      <c r="L7" s="40">
        <v>3</v>
      </c>
      <c r="M7" s="10">
        <f>L7/J13</f>
        <v>0.2727272727272727</v>
      </c>
      <c r="N7" s="40"/>
      <c r="O7" s="10">
        <f>N7/J13</f>
        <v>0</v>
      </c>
      <c r="P7" s="40"/>
      <c r="Q7" s="10">
        <f>P7/J13</f>
        <v>0</v>
      </c>
      <c r="R7" s="8"/>
      <c r="S7" s="9"/>
    </row>
    <row r="8" spans="1:19" ht="11.25">
      <c r="A8" s="6" t="s">
        <v>196</v>
      </c>
      <c r="B8" s="40">
        <f>SUM(B5:B7)</f>
        <v>130</v>
      </c>
      <c r="C8" s="10">
        <f>B8/J14</f>
        <v>0.050505050505050504</v>
      </c>
      <c r="D8" s="40">
        <f>SUM(D5:D7)</f>
        <v>147</v>
      </c>
      <c r="E8" s="10">
        <f>D8/J14</f>
        <v>0.05710955710955711</v>
      </c>
      <c r="F8" s="40">
        <f>SUM(F5:F7)</f>
        <v>256</v>
      </c>
      <c r="G8" s="10">
        <f>F8/J14</f>
        <v>0.09945609945609946</v>
      </c>
      <c r="H8" s="40">
        <f>SUM(H5:H7)</f>
        <v>313</v>
      </c>
      <c r="I8" s="10">
        <f>H8/J14</f>
        <v>0.1216006216006216</v>
      </c>
      <c r="J8" s="40">
        <f>SUM(J5:J7)</f>
        <v>179</v>
      </c>
      <c r="K8" s="10">
        <f>J8/J14</f>
        <v>0.06954156954156954</v>
      </c>
      <c r="L8" s="40">
        <f>SUM(L5:L7)</f>
        <v>546</v>
      </c>
      <c r="M8" s="10">
        <f>L8/J14</f>
        <v>0.21212121212121213</v>
      </c>
      <c r="N8" s="40">
        <f>SUM(N5:N7)</f>
        <v>300</v>
      </c>
      <c r="O8" s="10">
        <f>N8/J14</f>
        <v>0.11655011655011654</v>
      </c>
      <c r="P8" s="40">
        <f>SUM(P5:P7)</f>
        <v>215</v>
      </c>
      <c r="Q8" s="10">
        <f>P8/J14</f>
        <v>0.08352758352758352</v>
      </c>
      <c r="R8" s="8"/>
      <c r="S8" s="9"/>
    </row>
    <row r="10" spans="1:11" s="5" customFormat="1" ht="11.25">
      <c r="A10" s="44" t="s">
        <v>185</v>
      </c>
      <c r="B10" s="68" t="s">
        <v>197</v>
      </c>
      <c r="C10" s="68"/>
      <c r="D10" s="68" t="s">
        <v>198</v>
      </c>
      <c r="E10" s="68"/>
      <c r="F10" s="68" t="s">
        <v>199</v>
      </c>
      <c r="G10" s="68"/>
      <c r="H10" s="69" t="s">
        <v>2</v>
      </c>
      <c r="I10" s="68"/>
      <c r="J10" s="68" t="s">
        <v>196</v>
      </c>
      <c r="K10" s="68"/>
    </row>
    <row r="11" spans="1:11" ht="11.25">
      <c r="A11" s="6" t="s">
        <v>194</v>
      </c>
      <c r="B11" s="40">
        <v>40</v>
      </c>
      <c r="C11" s="10">
        <f>B11/J11</f>
        <v>0.05194805194805195</v>
      </c>
      <c r="D11" s="40">
        <v>39</v>
      </c>
      <c r="E11" s="10">
        <f>D11/J11</f>
        <v>0.05064935064935065</v>
      </c>
      <c r="F11" s="40">
        <v>11</v>
      </c>
      <c r="G11" s="10">
        <f>F11/J11</f>
        <v>0.014285714285714285</v>
      </c>
      <c r="H11" s="40">
        <v>48</v>
      </c>
      <c r="I11" s="10">
        <f>H11/J11</f>
        <v>0.06233766233766234</v>
      </c>
      <c r="J11" s="40">
        <f aca="true" t="shared" si="0" ref="J11:K13">B5+D5+F5+H5+J5+L5+N5+P5+B11+D11+F11+H11</f>
        <v>770</v>
      </c>
      <c r="K11" s="7">
        <f t="shared" si="0"/>
        <v>0.9999999999999998</v>
      </c>
    </row>
    <row r="12" spans="1:11" ht="11.25">
      <c r="A12" s="6" t="s">
        <v>195</v>
      </c>
      <c r="B12" s="40">
        <v>90</v>
      </c>
      <c r="C12" s="10">
        <f>B12/J12</f>
        <v>0.0501952035694367</v>
      </c>
      <c r="D12" s="40">
        <v>66</v>
      </c>
      <c r="E12" s="10">
        <f>D12/J12</f>
        <v>0.03680981595092025</v>
      </c>
      <c r="F12" s="40">
        <v>30</v>
      </c>
      <c r="G12" s="10">
        <f>F12/J12</f>
        <v>0.016731734523145567</v>
      </c>
      <c r="H12" s="40">
        <v>162</v>
      </c>
      <c r="I12" s="10">
        <f>H12/J12</f>
        <v>0.09035136642498606</v>
      </c>
      <c r="J12" s="40">
        <f t="shared" si="0"/>
        <v>1793</v>
      </c>
      <c r="K12" s="7">
        <f t="shared" si="0"/>
        <v>1</v>
      </c>
    </row>
    <row r="13" spans="1:11" ht="11.25">
      <c r="A13" s="6" t="s">
        <v>1</v>
      </c>
      <c r="B13" s="40"/>
      <c r="C13" s="10">
        <f>B13/J13</f>
        <v>0</v>
      </c>
      <c r="D13" s="40"/>
      <c r="E13" s="10">
        <f>D13/J13</f>
        <v>0</v>
      </c>
      <c r="F13" s="40"/>
      <c r="G13" s="10">
        <f>F13/J13</f>
        <v>0</v>
      </c>
      <c r="H13" s="40">
        <v>2</v>
      </c>
      <c r="I13" s="10">
        <f>H13/J13</f>
        <v>0.18181818181818182</v>
      </c>
      <c r="J13" s="40">
        <f t="shared" si="0"/>
        <v>11</v>
      </c>
      <c r="K13" s="7">
        <f t="shared" si="0"/>
        <v>1</v>
      </c>
    </row>
    <row r="14" spans="1:11" ht="11.25">
      <c r="A14" s="6" t="s">
        <v>196</v>
      </c>
      <c r="B14" s="40">
        <f>SUM(B11:B13)</f>
        <v>130</v>
      </c>
      <c r="C14" s="10">
        <f>B14/J14</f>
        <v>0.050505050505050504</v>
      </c>
      <c r="D14" s="40">
        <f>SUM(D11:D13)</f>
        <v>105</v>
      </c>
      <c r="E14" s="10">
        <f>D14/J14</f>
        <v>0.04079254079254079</v>
      </c>
      <c r="F14" s="40">
        <f>SUM(F11:F13)</f>
        <v>41</v>
      </c>
      <c r="G14" s="10">
        <f>F14/J14</f>
        <v>0.015928515928515928</v>
      </c>
      <c r="H14" s="40">
        <f>SUM(H11:H13)</f>
        <v>212</v>
      </c>
      <c r="I14" s="10">
        <f>H14/J14</f>
        <v>0.08236208236208237</v>
      </c>
      <c r="J14" s="40">
        <f>SUM(J11:J13)</f>
        <v>2574</v>
      </c>
      <c r="K14" s="7">
        <f>C8+E8+G8+I8+K8+M8+O8+Q8+C14+E14+G14+I14</f>
        <v>1</v>
      </c>
    </row>
    <row r="16" ht="11.25">
      <c r="A16" s="1" t="s">
        <v>200</v>
      </c>
    </row>
    <row r="17" spans="1:19" s="5" customFormat="1" ht="11.25">
      <c r="A17" s="44" t="s">
        <v>185</v>
      </c>
      <c r="B17" s="69" t="s">
        <v>201</v>
      </c>
      <c r="C17" s="69"/>
      <c r="D17" s="69" t="s">
        <v>202</v>
      </c>
      <c r="E17" s="68"/>
      <c r="F17" s="69" t="s">
        <v>3</v>
      </c>
      <c r="G17" s="69"/>
      <c r="H17" s="69" t="s">
        <v>4</v>
      </c>
      <c r="I17" s="69"/>
      <c r="J17" s="69" t="s">
        <v>5</v>
      </c>
      <c r="K17" s="69"/>
      <c r="L17" s="69" t="s">
        <v>6</v>
      </c>
      <c r="M17" s="69"/>
      <c r="N17" s="69" t="s">
        <v>7</v>
      </c>
      <c r="O17" s="69"/>
      <c r="P17" s="69" t="s">
        <v>8</v>
      </c>
      <c r="Q17" s="68"/>
      <c r="R17" s="68" t="s">
        <v>196</v>
      </c>
      <c r="S17" s="68"/>
    </row>
    <row r="18" spans="1:19" ht="11.25">
      <c r="A18" s="6" t="s">
        <v>194</v>
      </c>
      <c r="B18" s="24">
        <v>131</v>
      </c>
      <c r="C18" s="10">
        <f>B18/$R18</f>
        <v>0.17012987012987013</v>
      </c>
      <c r="D18" s="13">
        <v>81</v>
      </c>
      <c r="E18" s="10">
        <f>D18/$R18</f>
        <v>0.10519480519480519</v>
      </c>
      <c r="F18" s="24">
        <v>106</v>
      </c>
      <c r="G18" s="10">
        <f>F18/$R18</f>
        <v>0.13766233766233765</v>
      </c>
      <c r="H18" s="24">
        <v>125</v>
      </c>
      <c r="I18" s="10">
        <f>H18/$R18</f>
        <v>0.16233766233766234</v>
      </c>
      <c r="J18" s="24">
        <v>101</v>
      </c>
      <c r="K18" s="10">
        <f>J18/$R18</f>
        <v>0.13116883116883116</v>
      </c>
      <c r="L18" s="24">
        <v>106</v>
      </c>
      <c r="M18" s="10">
        <f>L18/$R18</f>
        <v>0.13766233766233765</v>
      </c>
      <c r="N18" s="24">
        <v>115</v>
      </c>
      <c r="O18" s="10">
        <f>N18/$R18</f>
        <v>0.14935064935064934</v>
      </c>
      <c r="P18" s="24">
        <v>5</v>
      </c>
      <c r="Q18" s="10">
        <f>P18/$R18</f>
        <v>0.006493506493506494</v>
      </c>
      <c r="R18" s="24">
        <f aca="true" t="shared" si="1" ref="R18:S20">B18+D18+F18+H18+J18+L18+N18+P18</f>
        <v>770</v>
      </c>
      <c r="S18" s="11">
        <f t="shared" si="1"/>
        <v>0.9999999999999999</v>
      </c>
    </row>
    <row r="19" spans="1:19" ht="11.25">
      <c r="A19" s="6" t="s">
        <v>195</v>
      </c>
      <c r="B19" s="24">
        <v>374</v>
      </c>
      <c r="C19" s="10">
        <f>B19/$R19</f>
        <v>0.2085889570552147</v>
      </c>
      <c r="D19" s="13">
        <v>297</v>
      </c>
      <c r="E19" s="10">
        <f>D19/$R19</f>
        <v>0.1656441717791411</v>
      </c>
      <c r="F19" s="24">
        <v>296</v>
      </c>
      <c r="G19" s="10">
        <f>F19/$R19</f>
        <v>0.16508644729503624</v>
      </c>
      <c r="H19" s="24">
        <v>207</v>
      </c>
      <c r="I19" s="10">
        <f>H19/$R19</f>
        <v>0.1154489682097044</v>
      </c>
      <c r="J19" s="24">
        <v>181</v>
      </c>
      <c r="K19" s="10">
        <f>J19/$R19</f>
        <v>0.10094813162297825</v>
      </c>
      <c r="L19" s="24">
        <v>258</v>
      </c>
      <c r="M19" s="10">
        <f>L19/$R19</f>
        <v>0.14389291689905187</v>
      </c>
      <c r="N19" s="24">
        <v>168</v>
      </c>
      <c r="O19" s="10">
        <f>N19/$R19</f>
        <v>0.09369771332961517</v>
      </c>
      <c r="P19" s="24">
        <v>12</v>
      </c>
      <c r="Q19" s="10">
        <f>P19/$R19</f>
        <v>0.006692693809258227</v>
      </c>
      <c r="R19" s="24">
        <f t="shared" si="1"/>
        <v>1793</v>
      </c>
      <c r="S19" s="11">
        <f t="shared" si="1"/>
        <v>0.9999999999999999</v>
      </c>
    </row>
    <row r="20" spans="1:19" ht="11.25">
      <c r="A20" s="6" t="s">
        <v>1</v>
      </c>
      <c r="B20" s="24"/>
      <c r="C20" s="10">
        <f>B20/$R20</f>
        <v>0</v>
      </c>
      <c r="D20" s="13"/>
      <c r="E20" s="10">
        <f>D20/$R20</f>
        <v>0</v>
      </c>
      <c r="F20" s="24"/>
      <c r="G20" s="10">
        <f>F20/$R20</f>
        <v>0</v>
      </c>
      <c r="H20" s="24"/>
      <c r="I20" s="10">
        <f>H20/$R20</f>
        <v>0</v>
      </c>
      <c r="J20" s="24">
        <v>2</v>
      </c>
      <c r="K20" s="10">
        <f>J20/$R20</f>
        <v>0.18181818181818182</v>
      </c>
      <c r="L20" s="24">
        <v>6</v>
      </c>
      <c r="M20" s="10">
        <f>L20/$R20</f>
        <v>0.5454545454545454</v>
      </c>
      <c r="N20" s="24">
        <v>1</v>
      </c>
      <c r="O20" s="10">
        <f>N20/$R20</f>
        <v>0.09090909090909091</v>
      </c>
      <c r="P20" s="24">
        <v>2</v>
      </c>
      <c r="Q20" s="10">
        <f>P20/$R20</f>
        <v>0.18181818181818182</v>
      </c>
      <c r="R20" s="24">
        <f t="shared" si="1"/>
        <v>11</v>
      </c>
      <c r="S20" s="11">
        <f t="shared" si="1"/>
        <v>1</v>
      </c>
    </row>
    <row r="21" spans="1:19" ht="11.25">
      <c r="A21" s="6" t="s">
        <v>196</v>
      </c>
      <c r="B21" s="24">
        <f>SUM(B18:B20)</f>
        <v>505</v>
      </c>
      <c r="C21" s="10">
        <f>B21/$R21</f>
        <v>0.1961926961926962</v>
      </c>
      <c r="D21" s="13">
        <f>SUM(D18:D20)</f>
        <v>378</v>
      </c>
      <c r="E21" s="10">
        <f>D21/$R21</f>
        <v>0.14685314685314685</v>
      </c>
      <c r="F21" s="24">
        <f>SUM(F18:F20)</f>
        <v>402</v>
      </c>
      <c r="G21" s="10">
        <f>F21/$R21</f>
        <v>0.1561771561771562</v>
      </c>
      <c r="H21" s="24">
        <f>SUM(H18:H20)</f>
        <v>332</v>
      </c>
      <c r="I21" s="10">
        <f>H21/$R21</f>
        <v>0.128982128982129</v>
      </c>
      <c r="J21" s="24">
        <f>SUM(J18:J20)</f>
        <v>284</v>
      </c>
      <c r="K21" s="10">
        <f>J21/$R21</f>
        <v>0.11033411033411034</v>
      </c>
      <c r="L21" s="24">
        <f>SUM(L18:L20)</f>
        <v>370</v>
      </c>
      <c r="M21" s="10">
        <f>L21/$R21</f>
        <v>0.14374514374514374</v>
      </c>
      <c r="N21" s="24">
        <f>SUM(N18:N20)</f>
        <v>284</v>
      </c>
      <c r="O21" s="10">
        <f>N21/$R21</f>
        <v>0.11033411033411034</v>
      </c>
      <c r="P21" s="24">
        <f>SUM(P18:P20)</f>
        <v>19</v>
      </c>
      <c r="Q21" s="10">
        <f>P21/$R21</f>
        <v>0.007381507381507382</v>
      </c>
      <c r="R21" s="24">
        <f>SUM(R18:R20)</f>
        <v>2574</v>
      </c>
      <c r="S21" s="11">
        <f>C21+E21+G21+I21+K21+M21+O21+Q21</f>
        <v>1.0000000000000002</v>
      </c>
    </row>
    <row r="22" ht="11.25">
      <c r="G22" s="12"/>
    </row>
    <row r="23" spans="1:19" s="5" customFormat="1" ht="11.25">
      <c r="A23" s="44" t="s">
        <v>203</v>
      </c>
      <c r="B23" s="69" t="s">
        <v>201</v>
      </c>
      <c r="C23" s="69"/>
      <c r="D23" s="69" t="s">
        <v>202</v>
      </c>
      <c r="E23" s="68"/>
      <c r="F23" s="69" t="s">
        <v>3</v>
      </c>
      <c r="G23" s="69"/>
      <c r="H23" s="69" t="s">
        <v>4</v>
      </c>
      <c r="I23" s="69"/>
      <c r="J23" s="69" t="s">
        <v>5</v>
      </c>
      <c r="K23" s="69"/>
      <c r="L23" s="69" t="s">
        <v>6</v>
      </c>
      <c r="M23" s="69"/>
      <c r="N23" s="69" t="s">
        <v>7</v>
      </c>
      <c r="O23" s="69"/>
      <c r="P23" s="69" t="s">
        <v>8</v>
      </c>
      <c r="Q23" s="68"/>
      <c r="R23" s="68" t="s">
        <v>196</v>
      </c>
      <c r="S23" s="68"/>
    </row>
    <row r="24" spans="1:19" ht="11.25">
      <c r="A24" s="13" t="s">
        <v>171</v>
      </c>
      <c r="B24" s="13">
        <v>29</v>
      </c>
      <c r="C24" s="10">
        <f aca="true" t="shared" si="2" ref="C24:C36">B24/$R24</f>
        <v>0.2230769230769231</v>
      </c>
      <c r="D24" s="40">
        <v>46</v>
      </c>
      <c r="E24" s="10">
        <f aca="true" t="shared" si="3" ref="E24:E36">D24/$R24</f>
        <v>0.35384615384615387</v>
      </c>
      <c r="F24" s="40">
        <v>18</v>
      </c>
      <c r="G24" s="10">
        <f aca="true" t="shared" si="4" ref="G24:G36">F24/$R24</f>
        <v>0.13846153846153847</v>
      </c>
      <c r="H24" s="40">
        <v>16</v>
      </c>
      <c r="I24" s="10">
        <f aca="true" t="shared" si="5" ref="I24:I36">H24/$R24</f>
        <v>0.12307692307692308</v>
      </c>
      <c r="J24" s="40">
        <v>11</v>
      </c>
      <c r="K24" s="10">
        <f aca="true" t="shared" si="6" ref="K24:K36">J24/$R24</f>
        <v>0.08461538461538462</v>
      </c>
      <c r="L24" s="40">
        <v>8</v>
      </c>
      <c r="M24" s="10">
        <f aca="true" t="shared" si="7" ref="M24:M36">L24/$R24</f>
        <v>0.06153846153846154</v>
      </c>
      <c r="N24" s="40">
        <v>2</v>
      </c>
      <c r="O24" s="10">
        <f aca="true" t="shared" si="8" ref="O24:O36">N24/$R24</f>
        <v>0.015384615384615385</v>
      </c>
      <c r="P24" s="13"/>
      <c r="Q24" s="10">
        <f aca="true" t="shared" si="9" ref="Q24:Q36">P24/$R24</f>
        <v>0</v>
      </c>
      <c r="R24" s="40">
        <f>B24+D24+F24+H24+J24+L24+N24+P24</f>
        <v>130</v>
      </c>
      <c r="S24" s="11">
        <f aca="true" t="shared" si="10" ref="S24:S33">R24/$R24</f>
        <v>1</v>
      </c>
    </row>
    <row r="25" spans="1:19" ht="11.25">
      <c r="A25" s="13" t="s">
        <v>172</v>
      </c>
      <c r="B25" s="13">
        <v>24</v>
      </c>
      <c r="C25" s="10">
        <f t="shared" si="2"/>
        <v>0.16326530612244897</v>
      </c>
      <c r="D25" s="40">
        <v>20</v>
      </c>
      <c r="E25" s="10">
        <f t="shared" si="3"/>
        <v>0.1360544217687075</v>
      </c>
      <c r="F25" s="40">
        <v>26</v>
      </c>
      <c r="G25" s="10">
        <f t="shared" si="4"/>
        <v>0.17687074829931973</v>
      </c>
      <c r="H25" s="40">
        <v>27</v>
      </c>
      <c r="I25" s="10">
        <f t="shared" si="5"/>
        <v>0.1836734693877551</v>
      </c>
      <c r="J25" s="40">
        <v>8</v>
      </c>
      <c r="K25" s="10">
        <f t="shared" si="6"/>
        <v>0.05442176870748299</v>
      </c>
      <c r="L25" s="40">
        <v>15</v>
      </c>
      <c r="M25" s="10">
        <f t="shared" si="7"/>
        <v>0.10204081632653061</v>
      </c>
      <c r="N25" s="40">
        <v>25</v>
      </c>
      <c r="O25" s="10">
        <f t="shared" si="8"/>
        <v>0.17006802721088435</v>
      </c>
      <c r="P25" s="13">
        <v>2</v>
      </c>
      <c r="Q25" s="10">
        <f t="shared" si="9"/>
        <v>0.013605442176870748</v>
      </c>
      <c r="R25" s="40">
        <f aca="true" t="shared" si="11" ref="R25:R35">B25+D25+F25+H25+J25+L25+N25+P25</f>
        <v>147</v>
      </c>
      <c r="S25" s="11">
        <f t="shared" si="10"/>
        <v>1</v>
      </c>
    </row>
    <row r="26" spans="1:19" ht="11.25">
      <c r="A26" s="13" t="s">
        <v>173</v>
      </c>
      <c r="B26" s="13">
        <v>39</v>
      </c>
      <c r="C26" s="10">
        <f t="shared" si="2"/>
        <v>0.15234375</v>
      </c>
      <c r="D26" s="40">
        <v>40</v>
      </c>
      <c r="E26" s="10">
        <f t="shared" si="3"/>
        <v>0.15625</v>
      </c>
      <c r="F26" s="40">
        <v>26</v>
      </c>
      <c r="G26" s="10">
        <f t="shared" si="4"/>
        <v>0.1015625</v>
      </c>
      <c r="H26" s="40">
        <v>21</v>
      </c>
      <c r="I26" s="10">
        <f t="shared" si="5"/>
        <v>0.08203125</v>
      </c>
      <c r="J26" s="40">
        <v>29</v>
      </c>
      <c r="K26" s="10">
        <f t="shared" si="6"/>
        <v>0.11328125</v>
      </c>
      <c r="L26" s="40">
        <v>47</v>
      </c>
      <c r="M26" s="10">
        <f t="shared" si="7"/>
        <v>0.18359375</v>
      </c>
      <c r="N26" s="40">
        <v>52</v>
      </c>
      <c r="O26" s="10">
        <f t="shared" si="8"/>
        <v>0.203125</v>
      </c>
      <c r="P26" s="13">
        <v>2</v>
      </c>
      <c r="Q26" s="10">
        <f t="shared" si="9"/>
        <v>0.0078125</v>
      </c>
      <c r="R26" s="40">
        <f t="shared" si="11"/>
        <v>256</v>
      </c>
      <c r="S26" s="11">
        <f t="shared" si="10"/>
        <v>1</v>
      </c>
    </row>
    <row r="27" spans="1:19" ht="11.25">
      <c r="A27" s="13" t="s">
        <v>174</v>
      </c>
      <c r="B27" s="13">
        <v>74</v>
      </c>
      <c r="C27" s="10">
        <f t="shared" si="2"/>
        <v>0.2364217252396166</v>
      </c>
      <c r="D27" s="40">
        <v>53</v>
      </c>
      <c r="E27" s="10">
        <f t="shared" si="3"/>
        <v>0.16932907348242812</v>
      </c>
      <c r="F27" s="40">
        <v>67</v>
      </c>
      <c r="G27" s="10">
        <f t="shared" si="4"/>
        <v>0.21405750798722045</v>
      </c>
      <c r="H27" s="40">
        <v>37</v>
      </c>
      <c r="I27" s="10">
        <f t="shared" si="5"/>
        <v>0.1182108626198083</v>
      </c>
      <c r="J27" s="40">
        <v>17</v>
      </c>
      <c r="K27" s="10">
        <f t="shared" si="6"/>
        <v>0.054313099041533544</v>
      </c>
      <c r="L27" s="40">
        <v>39</v>
      </c>
      <c r="M27" s="10">
        <f t="shared" si="7"/>
        <v>0.12460063897763578</v>
      </c>
      <c r="N27" s="40">
        <v>24</v>
      </c>
      <c r="O27" s="10">
        <f t="shared" si="8"/>
        <v>0.07667731629392971</v>
      </c>
      <c r="P27" s="13">
        <v>2</v>
      </c>
      <c r="Q27" s="10">
        <f t="shared" si="9"/>
        <v>0.006389776357827476</v>
      </c>
      <c r="R27" s="40">
        <f t="shared" si="11"/>
        <v>313</v>
      </c>
      <c r="S27" s="11">
        <f>R27/$R27</f>
        <v>1</v>
      </c>
    </row>
    <row r="28" spans="1:19" ht="11.25">
      <c r="A28" s="13" t="s">
        <v>175</v>
      </c>
      <c r="B28" s="13">
        <v>18</v>
      </c>
      <c r="C28" s="10">
        <f t="shared" si="2"/>
        <v>0.1005586592178771</v>
      </c>
      <c r="D28" s="40">
        <v>14</v>
      </c>
      <c r="E28" s="10">
        <f t="shared" si="3"/>
        <v>0.0782122905027933</v>
      </c>
      <c r="F28" s="40">
        <v>44</v>
      </c>
      <c r="G28" s="10">
        <f t="shared" si="4"/>
        <v>0.24581005586592178</v>
      </c>
      <c r="H28" s="40">
        <v>21</v>
      </c>
      <c r="I28" s="10">
        <f t="shared" si="5"/>
        <v>0.11731843575418995</v>
      </c>
      <c r="J28" s="40">
        <v>20</v>
      </c>
      <c r="K28" s="10">
        <f t="shared" si="6"/>
        <v>0.11173184357541899</v>
      </c>
      <c r="L28" s="40">
        <v>22</v>
      </c>
      <c r="M28" s="10">
        <f t="shared" si="7"/>
        <v>0.12290502793296089</v>
      </c>
      <c r="N28" s="40">
        <v>37</v>
      </c>
      <c r="O28" s="10">
        <f t="shared" si="8"/>
        <v>0.20670391061452514</v>
      </c>
      <c r="P28" s="13">
        <v>3</v>
      </c>
      <c r="Q28" s="10">
        <f t="shared" si="9"/>
        <v>0.01675977653631285</v>
      </c>
      <c r="R28" s="40">
        <f t="shared" si="11"/>
        <v>179</v>
      </c>
      <c r="S28" s="11">
        <f t="shared" si="10"/>
        <v>1</v>
      </c>
    </row>
    <row r="29" spans="1:19" ht="11.25">
      <c r="A29" s="13" t="s">
        <v>176</v>
      </c>
      <c r="B29" s="13">
        <v>144</v>
      </c>
      <c r="C29" s="10">
        <f t="shared" si="2"/>
        <v>0.26373626373626374</v>
      </c>
      <c r="D29" s="40">
        <v>80</v>
      </c>
      <c r="E29" s="10">
        <f t="shared" si="3"/>
        <v>0.14652014652014653</v>
      </c>
      <c r="F29" s="40">
        <v>75</v>
      </c>
      <c r="G29" s="10">
        <f t="shared" si="4"/>
        <v>0.13736263736263737</v>
      </c>
      <c r="H29" s="40">
        <v>90</v>
      </c>
      <c r="I29" s="10">
        <f t="shared" si="5"/>
        <v>0.16483516483516483</v>
      </c>
      <c r="J29" s="40">
        <v>89</v>
      </c>
      <c r="K29" s="10">
        <f t="shared" si="6"/>
        <v>0.163003663003663</v>
      </c>
      <c r="L29" s="40">
        <v>51</v>
      </c>
      <c r="M29" s="10">
        <f t="shared" si="7"/>
        <v>0.09340659340659341</v>
      </c>
      <c r="N29" s="40">
        <v>14</v>
      </c>
      <c r="O29" s="10">
        <f t="shared" si="8"/>
        <v>0.02564102564102564</v>
      </c>
      <c r="P29" s="13">
        <v>3</v>
      </c>
      <c r="Q29" s="10">
        <f t="shared" si="9"/>
        <v>0.005494505494505495</v>
      </c>
      <c r="R29" s="40">
        <f t="shared" si="11"/>
        <v>546</v>
      </c>
      <c r="S29" s="11">
        <f t="shared" si="10"/>
        <v>1</v>
      </c>
    </row>
    <row r="30" spans="1:19" ht="11.25">
      <c r="A30" s="13" t="s">
        <v>177</v>
      </c>
      <c r="B30" s="13">
        <v>64</v>
      </c>
      <c r="C30" s="10">
        <f t="shared" si="2"/>
        <v>0.21333333333333335</v>
      </c>
      <c r="D30" s="40">
        <v>40</v>
      </c>
      <c r="E30" s="10">
        <f t="shared" si="3"/>
        <v>0.13333333333333333</v>
      </c>
      <c r="F30" s="40">
        <v>48</v>
      </c>
      <c r="G30" s="10">
        <f t="shared" si="4"/>
        <v>0.16</v>
      </c>
      <c r="H30" s="40">
        <v>29</v>
      </c>
      <c r="I30" s="10">
        <f t="shared" si="5"/>
        <v>0.09666666666666666</v>
      </c>
      <c r="J30" s="40">
        <v>25</v>
      </c>
      <c r="K30" s="10">
        <f t="shared" si="6"/>
        <v>0.08333333333333333</v>
      </c>
      <c r="L30" s="40">
        <v>52</v>
      </c>
      <c r="M30" s="10">
        <f t="shared" si="7"/>
        <v>0.17333333333333334</v>
      </c>
      <c r="N30" s="40">
        <v>42</v>
      </c>
      <c r="O30" s="10">
        <f t="shared" si="8"/>
        <v>0.14</v>
      </c>
      <c r="P30" s="13"/>
      <c r="Q30" s="10">
        <f t="shared" si="9"/>
        <v>0</v>
      </c>
      <c r="R30" s="40">
        <f t="shared" si="11"/>
        <v>300</v>
      </c>
      <c r="S30" s="11">
        <f t="shared" si="10"/>
        <v>1</v>
      </c>
    </row>
    <row r="31" spans="1:19" ht="11.25">
      <c r="A31" s="13" t="s">
        <v>178</v>
      </c>
      <c r="B31" s="13">
        <v>6</v>
      </c>
      <c r="C31" s="10">
        <f t="shared" si="2"/>
        <v>0.027906976744186046</v>
      </c>
      <c r="D31" s="40">
        <v>8</v>
      </c>
      <c r="E31" s="10">
        <f t="shared" si="3"/>
        <v>0.037209302325581395</v>
      </c>
      <c r="F31" s="40">
        <v>34</v>
      </c>
      <c r="G31" s="10">
        <f t="shared" si="4"/>
        <v>0.15813953488372093</v>
      </c>
      <c r="H31" s="40">
        <v>27</v>
      </c>
      <c r="I31" s="10">
        <f t="shared" si="5"/>
        <v>0.12558139534883722</v>
      </c>
      <c r="J31" s="40">
        <v>25</v>
      </c>
      <c r="K31" s="10">
        <f t="shared" si="6"/>
        <v>0.11627906976744186</v>
      </c>
      <c r="L31" s="40">
        <v>70</v>
      </c>
      <c r="M31" s="10">
        <f t="shared" si="7"/>
        <v>0.32558139534883723</v>
      </c>
      <c r="N31" s="40">
        <v>44</v>
      </c>
      <c r="O31" s="10">
        <f t="shared" si="8"/>
        <v>0.20465116279069767</v>
      </c>
      <c r="P31" s="13">
        <v>1</v>
      </c>
      <c r="Q31" s="10">
        <f t="shared" si="9"/>
        <v>0.004651162790697674</v>
      </c>
      <c r="R31" s="40">
        <f t="shared" si="11"/>
        <v>215</v>
      </c>
      <c r="S31" s="11">
        <f t="shared" si="10"/>
        <v>1</v>
      </c>
    </row>
    <row r="32" spans="1:19" ht="11.25">
      <c r="A32" s="13" t="s">
        <v>179</v>
      </c>
      <c r="B32" s="13">
        <v>2</v>
      </c>
      <c r="C32" s="10">
        <f t="shared" si="2"/>
        <v>0.015384615384615385</v>
      </c>
      <c r="D32" s="40">
        <v>7</v>
      </c>
      <c r="E32" s="10">
        <f t="shared" si="3"/>
        <v>0.05384615384615385</v>
      </c>
      <c r="F32" s="40">
        <v>24</v>
      </c>
      <c r="G32" s="10">
        <f t="shared" si="4"/>
        <v>0.18461538461538463</v>
      </c>
      <c r="H32" s="40">
        <v>24</v>
      </c>
      <c r="I32" s="10">
        <f t="shared" si="5"/>
        <v>0.18461538461538463</v>
      </c>
      <c r="J32" s="40">
        <v>23</v>
      </c>
      <c r="K32" s="10">
        <f t="shared" si="6"/>
        <v>0.17692307692307693</v>
      </c>
      <c r="L32" s="40">
        <v>30</v>
      </c>
      <c r="M32" s="10">
        <f t="shared" si="7"/>
        <v>0.23076923076923078</v>
      </c>
      <c r="N32" s="40">
        <v>18</v>
      </c>
      <c r="O32" s="10">
        <f t="shared" si="8"/>
        <v>0.13846153846153847</v>
      </c>
      <c r="P32" s="13">
        <v>2</v>
      </c>
      <c r="Q32" s="10">
        <f t="shared" si="9"/>
        <v>0.015384615384615385</v>
      </c>
      <c r="R32" s="40">
        <f t="shared" si="11"/>
        <v>130</v>
      </c>
      <c r="S32" s="11">
        <f t="shared" si="10"/>
        <v>1</v>
      </c>
    </row>
    <row r="33" spans="1:19" ht="11.25">
      <c r="A33" s="13" t="s">
        <v>198</v>
      </c>
      <c r="B33" s="13">
        <v>8</v>
      </c>
      <c r="C33" s="10">
        <f t="shared" si="2"/>
        <v>0.0761904761904762</v>
      </c>
      <c r="D33" s="40">
        <v>7</v>
      </c>
      <c r="E33" s="10">
        <f t="shared" si="3"/>
        <v>0.06666666666666667</v>
      </c>
      <c r="F33" s="40">
        <v>14</v>
      </c>
      <c r="G33" s="10">
        <f t="shared" si="4"/>
        <v>0.13333333333333333</v>
      </c>
      <c r="H33" s="40">
        <v>15</v>
      </c>
      <c r="I33" s="10">
        <f t="shared" si="5"/>
        <v>0.14285714285714285</v>
      </c>
      <c r="J33" s="40">
        <v>19</v>
      </c>
      <c r="K33" s="10">
        <f t="shared" si="6"/>
        <v>0.18095238095238095</v>
      </c>
      <c r="L33" s="40">
        <v>24</v>
      </c>
      <c r="M33" s="10">
        <f t="shared" si="7"/>
        <v>0.22857142857142856</v>
      </c>
      <c r="N33" s="40">
        <v>18</v>
      </c>
      <c r="O33" s="10">
        <f t="shared" si="8"/>
        <v>0.17142857142857143</v>
      </c>
      <c r="P33" s="13"/>
      <c r="Q33" s="10">
        <f t="shared" si="9"/>
        <v>0</v>
      </c>
      <c r="R33" s="40">
        <f t="shared" si="11"/>
        <v>105</v>
      </c>
      <c r="S33" s="11">
        <f t="shared" si="10"/>
        <v>1</v>
      </c>
    </row>
    <row r="34" spans="1:19" ht="11.25">
      <c r="A34" s="13" t="s">
        <v>222</v>
      </c>
      <c r="B34" s="13">
        <v>17</v>
      </c>
      <c r="C34" s="10">
        <f t="shared" si="2"/>
        <v>0.4146341463414634</v>
      </c>
      <c r="D34" s="40">
        <v>11</v>
      </c>
      <c r="E34" s="10">
        <f t="shared" si="3"/>
        <v>0.2682926829268293</v>
      </c>
      <c r="F34" s="40">
        <v>4</v>
      </c>
      <c r="G34" s="10">
        <f t="shared" si="4"/>
        <v>0.0975609756097561</v>
      </c>
      <c r="H34" s="40">
        <v>3</v>
      </c>
      <c r="I34" s="10">
        <f t="shared" si="5"/>
        <v>0.07317073170731707</v>
      </c>
      <c r="J34" s="40">
        <v>4</v>
      </c>
      <c r="K34" s="10">
        <f t="shared" si="6"/>
        <v>0.0975609756097561</v>
      </c>
      <c r="L34" s="40"/>
      <c r="M34" s="10">
        <f t="shared" si="7"/>
        <v>0</v>
      </c>
      <c r="N34" s="40">
        <v>1</v>
      </c>
      <c r="O34" s="10">
        <f t="shared" si="8"/>
        <v>0.024390243902439025</v>
      </c>
      <c r="P34" s="13">
        <v>1</v>
      </c>
      <c r="Q34" s="10">
        <f t="shared" si="9"/>
        <v>0.024390243902439025</v>
      </c>
      <c r="R34" s="40">
        <f t="shared" si="11"/>
        <v>41</v>
      </c>
      <c r="S34" s="11">
        <f>R34/$R34</f>
        <v>1</v>
      </c>
    </row>
    <row r="35" spans="1:19" ht="11.25">
      <c r="A35" s="6" t="s">
        <v>8</v>
      </c>
      <c r="B35" s="13">
        <v>80</v>
      </c>
      <c r="C35" s="10">
        <f t="shared" si="2"/>
        <v>0.37735849056603776</v>
      </c>
      <c r="D35" s="40">
        <v>52</v>
      </c>
      <c r="E35" s="10">
        <f t="shared" si="3"/>
        <v>0.24528301886792453</v>
      </c>
      <c r="F35" s="40">
        <v>22</v>
      </c>
      <c r="G35" s="10">
        <f t="shared" si="4"/>
        <v>0.10377358490566038</v>
      </c>
      <c r="H35" s="40">
        <v>22</v>
      </c>
      <c r="I35" s="10">
        <f t="shared" si="5"/>
        <v>0.10377358490566038</v>
      </c>
      <c r="J35" s="40">
        <v>14</v>
      </c>
      <c r="K35" s="10">
        <f t="shared" si="6"/>
        <v>0.0660377358490566</v>
      </c>
      <c r="L35" s="40">
        <v>12</v>
      </c>
      <c r="M35" s="10">
        <f t="shared" si="7"/>
        <v>0.05660377358490566</v>
      </c>
      <c r="N35" s="40">
        <v>7</v>
      </c>
      <c r="O35" s="10">
        <f t="shared" si="8"/>
        <v>0.0330188679245283</v>
      </c>
      <c r="P35" s="13">
        <v>3</v>
      </c>
      <c r="Q35" s="10">
        <f t="shared" si="9"/>
        <v>0.014150943396226415</v>
      </c>
      <c r="R35" s="40">
        <f t="shared" si="11"/>
        <v>212</v>
      </c>
      <c r="S35" s="11">
        <f>R35/$R35</f>
        <v>1</v>
      </c>
    </row>
    <row r="36" spans="1:19" ht="11.25">
      <c r="A36" s="13" t="s">
        <v>196</v>
      </c>
      <c r="B36" s="13">
        <f>SUM(B24:B35)</f>
        <v>505</v>
      </c>
      <c r="C36" s="10">
        <f t="shared" si="2"/>
        <v>0.1961926961926962</v>
      </c>
      <c r="D36" s="40">
        <f>SUM(D24:D35)</f>
        <v>378</v>
      </c>
      <c r="E36" s="10">
        <f t="shared" si="3"/>
        <v>0.14685314685314685</v>
      </c>
      <c r="F36" s="40">
        <f>SUM(F24:F35)</f>
        <v>402</v>
      </c>
      <c r="G36" s="10">
        <f t="shared" si="4"/>
        <v>0.1561771561771562</v>
      </c>
      <c r="H36" s="40">
        <f>SUM(H24:H35)</f>
        <v>332</v>
      </c>
      <c r="I36" s="10">
        <f t="shared" si="5"/>
        <v>0.128982128982129</v>
      </c>
      <c r="J36" s="40">
        <f>SUM(J24:J35)</f>
        <v>284</v>
      </c>
      <c r="K36" s="10">
        <f t="shared" si="6"/>
        <v>0.11033411033411034</v>
      </c>
      <c r="L36" s="40">
        <f>SUM(L24:L35)</f>
        <v>370</v>
      </c>
      <c r="M36" s="10">
        <f t="shared" si="7"/>
        <v>0.14374514374514374</v>
      </c>
      <c r="N36" s="40">
        <f>SUM(N24:N35)</f>
        <v>284</v>
      </c>
      <c r="O36" s="10">
        <f t="shared" si="8"/>
        <v>0.11033411033411034</v>
      </c>
      <c r="P36" s="13">
        <f>SUM(P24:P35)</f>
        <v>19</v>
      </c>
      <c r="Q36" s="10">
        <f t="shared" si="9"/>
        <v>0.007381507381507382</v>
      </c>
      <c r="R36" s="40">
        <f>SUM(R24:R35)</f>
        <v>2574</v>
      </c>
      <c r="S36" s="11">
        <f>R36/$R36</f>
        <v>1</v>
      </c>
    </row>
    <row r="37" ht="11.25">
      <c r="A37" s="2"/>
    </row>
    <row r="38" ht="11.25">
      <c r="A38" s="1" t="s">
        <v>204</v>
      </c>
    </row>
    <row r="39" spans="1:11" s="5" customFormat="1" ht="11.25">
      <c r="A39" s="44" t="s">
        <v>185</v>
      </c>
      <c r="B39" s="68" t="s">
        <v>205</v>
      </c>
      <c r="C39" s="68"/>
      <c r="D39" s="68" t="s">
        <v>206</v>
      </c>
      <c r="E39" s="68"/>
      <c r="F39" s="68" t="s">
        <v>207</v>
      </c>
      <c r="G39" s="68"/>
      <c r="H39" s="68" t="s">
        <v>208</v>
      </c>
      <c r="I39" s="68"/>
      <c r="J39" s="68" t="s">
        <v>196</v>
      </c>
      <c r="K39" s="68"/>
    </row>
    <row r="40" spans="1:11" ht="11.25">
      <c r="A40" s="6" t="s">
        <v>194</v>
      </c>
      <c r="B40" s="40">
        <v>48</v>
      </c>
      <c r="C40" s="10">
        <f>B40/$J40</f>
        <v>0.06233766233766234</v>
      </c>
      <c r="D40" s="40">
        <v>552</v>
      </c>
      <c r="E40" s="10">
        <f>D40/$J40</f>
        <v>0.7168831168831169</v>
      </c>
      <c r="F40" s="40">
        <v>144</v>
      </c>
      <c r="G40" s="10">
        <f>F40/$J40</f>
        <v>0.18701298701298702</v>
      </c>
      <c r="H40" s="40">
        <v>26</v>
      </c>
      <c r="I40" s="10">
        <f>H40/$J40</f>
        <v>0.033766233766233764</v>
      </c>
      <c r="J40" s="40">
        <f>B40+D40+F40+H40</f>
        <v>770</v>
      </c>
      <c r="K40" s="11">
        <f>J40/$J40</f>
        <v>1</v>
      </c>
    </row>
    <row r="41" spans="1:11" ht="11.25">
      <c r="A41" s="6" t="s">
        <v>195</v>
      </c>
      <c r="B41" s="40">
        <v>233</v>
      </c>
      <c r="C41" s="10">
        <f>B41/$J41</f>
        <v>0.12994980479643056</v>
      </c>
      <c r="D41" s="40">
        <v>1118</v>
      </c>
      <c r="E41" s="10">
        <f>D41/$J41</f>
        <v>0.6235359732292247</v>
      </c>
      <c r="F41" s="40">
        <v>96</v>
      </c>
      <c r="G41" s="10">
        <f>F41/$J41</f>
        <v>0.053541550474065815</v>
      </c>
      <c r="H41" s="40">
        <v>346</v>
      </c>
      <c r="I41" s="10">
        <f>H41/$J41</f>
        <v>0.19297267150027886</v>
      </c>
      <c r="J41" s="40">
        <f>B41+D41+F41+H41</f>
        <v>1793</v>
      </c>
      <c r="K41" s="11">
        <f>J41/$J41</f>
        <v>1</v>
      </c>
    </row>
    <row r="42" spans="1:11" ht="11.25">
      <c r="A42" s="6" t="s">
        <v>1</v>
      </c>
      <c r="B42" s="40">
        <v>3</v>
      </c>
      <c r="C42" s="10">
        <f>B42/$J42</f>
        <v>0.2727272727272727</v>
      </c>
      <c r="D42" s="40">
        <v>3</v>
      </c>
      <c r="E42" s="10">
        <f>D42/$J42</f>
        <v>0.2727272727272727</v>
      </c>
      <c r="F42" s="40">
        <v>3</v>
      </c>
      <c r="G42" s="10">
        <f>F42/$J42</f>
        <v>0.2727272727272727</v>
      </c>
      <c r="H42" s="40">
        <v>2</v>
      </c>
      <c r="I42" s="10">
        <f>H42/$J42</f>
        <v>0.18181818181818182</v>
      </c>
      <c r="J42" s="40">
        <f>B42+D42+F42+H42</f>
        <v>11</v>
      </c>
      <c r="K42" s="11">
        <f>J42/$J42</f>
        <v>1</v>
      </c>
    </row>
    <row r="43" spans="1:11" ht="11.25">
      <c r="A43" s="6" t="s">
        <v>196</v>
      </c>
      <c r="B43" s="40">
        <f>SUM(B40:B42)</f>
        <v>284</v>
      </c>
      <c r="C43" s="10">
        <f>B43/$J43</f>
        <v>0.11033411033411034</v>
      </c>
      <c r="D43" s="40">
        <f>SUM(D40:D42)</f>
        <v>1673</v>
      </c>
      <c r="E43" s="10">
        <f>D43/$J43</f>
        <v>0.64996114996115</v>
      </c>
      <c r="F43" s="40">
        <f>SUM(F40:F42)</f>
        <v>243</v>
      </c>
      <c r="G43" s="10">
        <f>F43/$J43</f>
        <v>0.0944055944055944</v>
      </c>
      <c r="H43" s="40">
        <f>SUM(H40:H42)</f>
        <v>374</v>
      </c>
      <c r="I43" s="10">
        <f>H43/$J43</f>
        <v>0.1452991452991453</v>
      </c>
      <c r="J43" s="40">
        <f>SUM(J40:J42)</f>
        <v>2574</v>
      </c>
      <c r="K43" s="11">
        <f>J43/$J43</f>
        <v>1</v>
      </c>
    </row>
    <row r="44" spans="1:11" ht="11.2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s="5" customFormat="1" ht="11.25">
      <c r="A45" s="44" t="s">
        <v>203</v>
      </c>
      <c r="B45" s="68" t="s">
        <v>205</v>
      </c>
      <c r="C45" s="68"/>
      <c r="D45" s="68" t="s">
        <v>206</v>
      </c>
      <c r="E45" s="68"/>
      <c r="F45" s="68" t="s">
        <v>207</v>
      </c>
      <c r="G45" s="68"/>
      <c r="H45" s="68" t="s">
        <v>208</v>
      </c>
      <c r="I45" s="68"/>
      <c r="J45" s="68" t="s">
        <v>196</v>
      </c>
      <c r="K45" s="68"/>
    </row>
    <row r="46" spans="1:11" ht="11.25">
      <c r="A46" s="13" t="s">
        <v>171</v>
      </c>
      <c r="B46" s="40">
        <v>22</v>
      </c>
      <c r="C46" s="10">
        <f aca="true" t="shared" si="12" ref="C46:C58">B46/$J46</f>
        <v>0.16923076923076924</v>
      </c>
      <c r="D46" s="40">
        <v>82</v>
      </c>
      <c r="E46" s="10">
        <f aca="true" t="shared" si="13" ref="E46:E58">D46/$J46</f>
        <v>0.6307692307692307</v>
      </c>
      <c r="F46" s="40">
        <v>7</v>
      </c>
      <c r="G46" s="10">
        <f>F46/$J46</f>
        <v>0.05384615384615385</v>
      </c>
      <c r="H46" s="40">
        <v>19</v>
      </c>
      <c r="I46" s="10">
        <f aca="true" t="shared" si="14" ref="I46:I58">H46/$J46</f>
        <v>0.14615384615384616</v>
      </c>
      <c r="J46" s="40">
        <f>B46+D46+F46+H46</f>
        <v>130</v>
      </c>
      <c r="K46" s="11">
        <f aca="true" t="shared" si="15" ref="K46:K57">J46/$J46</f>
        <v>1</v>
      </c>
    </row>
    <row r="47" spans="1:11" ht="11.25">
      <c r="A47" s="13" t="s">
        <v>172</v>
      </c>
      <c r="B47" s="40">
        <v>13</v>
      </c>
      <c r="C47" s="10">
        <f t="shared" si="12"/>
        <v>0.08843537414965986</v>
      </c>
      <c r="D47" s="40">
        <v>99</v>
      </c>
      <c r="E47" s="10">
        <f t="shared" si="13"/>
        <v>0.673469387755102</v>
      </c>
      <c r="F47" s="40">
        <v>10</v>
      </c>
      <c r="G47" s="10">
        <f aca="true" t="shared" si="16" ref="G47:G58">F47/$J47</f>
        <v>0.06802721088435375</v>
      </c>
      <c r="H47" s="40">
        <v>25</v>
      </c>
      <c r="I47" s="10">
        <f t="shared" si="14"/>
        <v>0.17006802721088435</v>
      </c>
      <c r="J47" s="40">
        <f aca="true" t="shared" si="17" ref="J47:J57">B47+D47+F47+H47</f>
        <v>147</v>
      </c>
      <c r="K47" s="11">
        <f t="shared" si="15"/>
        <v>1</v>
      </c>
    </row>
    <row r="48" spans="1:11" ht="11.25">
      <c r="A48" s="13" t="s">
        <v>173</v>
      </c>
      <c r="B48" s="40">
        <v>23</v>
      </c>
      <c r="C48" s="10">
        <f t="shared" si="12"/>
        <v>0.08984375</v>
      </c>
      <c r="D48" s="40">
        <v>147</v>
      </c>
      <c r="E48" s="10">
        <f t="shared" si="13"/>
        <v>0.57421875</v>
      </c>
      <c r="F48" s="40">
        <v>17</v>
      </c>
      <c r="G48" s="10">
        <f t="shared" si="16"/>
        <v>0.06640625</v>
      </c>
      <c r="H48" s="40">
        <v>69</v>
      </c>
      <c r="I48" s="10">
        <f t="shared" si="14"/>
        <v>0.26953125</v>
      </c>
      <c r="J48" s="40">
        <f t="shared" si="17"/>
        <v>256</v>
      </c>
      <c r="K48" s="11">
        <f t="shared" si="15"/>
        <v>1</v>
      </c>
    </row>
    <row r="49" spans="1:11" ht="11.25">
      <c r="A49" s="13" t="s">
        <v>174</v>
      </c>
      <c r="B49" s="40">
        <v>40</v>
      </c>
      <c r="C49" s="10">
        <f t="shared" si="12"/>
        <v>0.12779552715654952</v>
      </c>
      <c r="D49" s="40">
        <v>204</v>
      </c>
      <c r="E49" s="10">
        <f t="shared" si="13"/>
        <v>0.6517571884984026</v>
      </c>
      <c r="F49" s="40">
        <v>24</v>
      </c>
      <c r="G49" s="10">
        <f t="shared" si="16"/>
        <v>0.07667731629392971</v>
      </c>
      <c r="H49" s="40">
        <v>45</v>
      </c>
      <c r="I49" s="10">
        <f t="shared" si="14"/>
        <v>0.14376996805111822</v>
      </c>
      <c r="J49" s="40">
        <f t="shared" si="17"/>
        <v>313</v>
      </c>
      <c r="K49" s="11">
        <f>J49/$J49</f>
        <v>1</v>
      </c>
    </row>
    <row r="50" spans="1:11" ht="11.25">
      <c r="A50" s="13" t="s">
        <v>175</v>
      </c>
      <c r="B50" s="40">
        <v>23</v>
      </c>
      <c r="C50" s="10">
        <f t="shared" si="12"/>
        <v>0.12849162011173185</v>
      </c>
      <c r="D50" s="40">
        <v>111</v>
      </c>
      <c r="E50" s="10">
        <f t="shared" si="13"/>
        <v>0.6201117318435754</v>
      </c>
      <c r="F50" s="40">
        <v>18</v>
      </c>
      <c r="G50" s="10">
        <f t="shared" si="16"/>
        <v>0.1005586592178771</v>
      </c>
      <c r="H50" s="40">
        <v>27</v>
      </c>
      <c r="I50" s="10">
        <f t="shared" si="14"/>
        <v>0.15083798882681565</v>
      </c>
      <c r="J50" s="40">
        <f t="shared" si="17"/>
        <v>179</v>
      </c>
      <c r="K50" s="11">
        <f t="shared" si="15"/>
        <v>1</v>
      </c>
    </row>
    <row r="51" spans="1:11" ht="11.25">
      <c r="A51" s="13" t="s">
        <v>176</v>
      </c>
      <c r="B51" s="40">
        <v>54</v>
      </c>
      <c r="C51" s="10">
        <f t="shared" si="12"/>
        <v>0.0989010989010989</v>
      </c>
      <c r="D51" s="40">
        <v>368</v>
      </c>
      <c r="E51" s="10">
        <f t="shared" si="13"/>
        <v>0.673992673992674</v>
      </c>
      <c r="F51" s="40">
        <v>56</v>
      </c>
      <c r="G51" s="10">
        <f t="shared" si="16"/>
        <v>0.10256410256410256</v>
      </c>
      <c r="H51" s="40">
        <v>68</v>
      </c>
      <c r="I51" s="10">
        <f t="shared" si="14"/>
        <v>0.12454212454212454</v>
      </c>
      <c r="J51" s="40">
        <f t="shared" si="17"/>
        <v>546</v>
      </c>
      <c r="K51" s="11">
        <f t="shared" si="15"/>
        <v>1</v>
      </c>
    </row>
    <row r="52" spans="1:11" ht="11.25">
      <c r="A52" s="13" t="s">
        <v>177</v>
      </c>
      <c r="B52" s="40">
        <v>45</v>
      </c>
      <c r="C52" s="10">
        <f t="shared" si="12"/>
        <v>0.15</v>
      </c>
      <c r="D52" s="40">
        <v>208</v>
      </c>
      <c r="E52" s="10">
        <f t="shared" si="13"/>
        <v>0.6933333333333334</v>
      </c>
      <c r="F52" s="40">
        <v>31</v>
      </c>
      <c r="G52" s="10">
        <f t="shared" si="16"/>
        <v>0.10333333333333333</v>
      </c>
      <c r="H52" s="40">
        <v>16</v>
      </c>
      <c r="I52" s="10">
        <f t="shared" si="14"/>
        <v>0.05333333333333334</v>
      </c>
      <c r="J52" s="40">
        <f t="shared" si="17"/>
        <v>300</v>
      </c>
      <c r="K52" s="11">
        <f t="shared" si="15"/>
        <v>1</v>
      </c>
    </row>
    <row r="53" spans="1:11" ht="11.25">
      <c r="A53" s="13" t="s">
        <v>178</v>
      </c>
      <c r="B53" s="40">
        <v>14</v>
      </c>
      <c r="C53" s="10">
        <f t="shared" si="12"/>
        <v>0.06511627906976744</v>
      </c>
      <c r="D53" s="40">
        <v>143</v>
      </c>
      <c r="E53" s="10">
        <f t="shared" si="13"/>
        <v>0.6651162790697674</v>
      </c>
      <c r="F53" s="40">
        <v>33</v>
      </c>
      <c r="G53" s="10">
        <f t="shared" si="16"/>
        <v>0.15348837209302327</v>
      </c>
      <c r="H53" s="40">
        <v>25</v>
      </c>
      <c r="I53" s="10">
        <f t="shared" si="14"/>
        <v>0.11627906976744186</v>
      </c>
      <c r="J53" s="40">
        <f t="shared" si="17"/>
        <v>215</v>
      </c>
      <c r="K53" s="11">
        <f t="shared" si="15"/>
        <v>1</v>
      </c>
    </row>
    <row r="54" spans="1:11" ht="11.25">
      <c r="A54" s="13" t="s">
        <v>179</v>
      </c>
      <c r="B54" s="40">
        <v>10</v>
      </c>
      <c r="C54" s="10">
        <f t="shared" si="12"/>
        <v>0.07692307692307693</v>
      </c>
      <c r="D54" s="40">
        <v>96</v>
      </c>
      <c r="E54" s="10">
        <f t="shared" si="13"/>
        <v>0.7384615384615385</v>
      </c>
      <c r="F54" s="40">
        <v>18</v>
      </c>
      <c r="G54" s="10">
        <f t="shared" si="16"/>
        <v>0.13846153846153847</v>
      </c>
      <c r="H54" s="40">
        <v>6</v>
      </c>
      <c r="I54" s="10">
        <f t="shared" si="14"/>
        <v>0.046153846153846156</v>
      </c>
      <c r="J54" s="40">
        <f t="shared" si="17"/>
        <v>130</v>
      </c>
      <c r="K54" s="11">
        <f t="shared" si="15"/>
        <v>1</v>
      </c>
    </row>
    <row r="55" spans="1:11" ht="11.25">
      <c r="A55" s="13" t="s">
        <v>198</v>
      </c>
      <c r="B55" s="40">
        <v>14</v>
      </c>
      <c r="C55" s="10">
        <f t="shared" si="12"/>
        <v>0.13333333333333333</v>
      </c>
      <c r="D55" s="40">
        <v>77</v>
      </c>
      <c r="E55" s="10">
        <f t="shared" si="13"/>
        <v>0.7333333333333333</v>
      </c>
      <c r="F55" s="40">
        <v>13</v>
      </c>
      <c r="G55" s="10">
        <f t="shared" si="16"/>
        <v>0.12380952380952381</v>
      </c>
      <c r="H55" s="40">
        <v>1</v>
      </c>
      <c r="I55" s="10">
        <f t="shared" si="14"/>
        <v>0.009523809523809525</v>
      </c>
      <c r="J55" s="40">
        <f t="shared" si="17"/>
        <v>105</v>
      </c>
      <c r="K55" s="11">
        <f t="shared" si="15"/>
        <v>1</v>
      </c>
    </row>
    <row r="56" spans="1:11" ht="11.25">
      <c r="A56" s="13" t="s">
        <v>222</v>
      </c>
      <c r="B56" s="40">
        <v>7</v>
      </c>
      <c r="C56" s="10">
        <f t="shared" si="12"/>
        <v>0.17073170731707318</v>
      </c>
      <c r="D56" s="40">
        <v>16</v>
      </c>
      <c r="E56" s="10">
        <f t="shared" si="13"/>
        <v>0.3902439024390244</v>
      </c>
      <c r="F56" s="40">
        <v>4</v>
      </c>
      <c r="G56" s="10">
        <f t="shared" si="16"/>
        <v>0.0975609756097561</v>
      </c>
      <c r="H56" s="40">
        <v>14</v>
      </c>
      <c r="I56" s="10">
        <f t="shared" si="14"/>
        <v>0.34146341463414637</v>
      </c>
      <c r="J56" s="40">
        <f t="shared" si="17"/>
        <v>41</v>
      </c>
      <c r="K56" s="11">
        <f t="shared" si="15"/>
        <v>1</v>
      </c>
    </row>
    <row r="57" spans="1:11" ht="11.25">
      <c r="A57" s="6" t="s">
        <v>9</v>
      </c>
      <c r="B57" s="40">
        <v>19</v>
      </c>
      <c r="C57" s="10">
        <f t="shared" si="12"/>
        <v>0.08962264150943396</v>
      </c>
      <c r="D57" s="40">
        <v>122</v>
      </c>
      <c r="E57" s="10">
        <f t="shared" si="13"/>
        <v>0.5754716981132075</v>
      </c>
      <c r="F57" s="40">
        <v>12</v>
      </c>
      <c r="G57" s="10">
        <f t="shared" si="16"/>
        <v>0.05660377358490566</v>
      </c>
      <c r="H57" s="40">
        <v>59</v>
      </c>
      <c r="I57" s="10">
        <f t="shared" si="14"/>
        <v>0.2783018867924528</v>
      </c>
      <c r="J57" s="40">
        <f t="shared" si="17"/>
        <v>212</v>
      </c>
      <c r="K57" s="11">
        <f t="shared" si="15"/>
        <v>1</v>
      </c>
    </row>
    <row r="58" spans="1:11" ht="11.25">
      <c r="A58" s="13" t="s">
        <v>196</v>
      </c>
      <c r="B58" s="40">
        <f>SUM(B46:B57)</f>
        <v>284</v>
      </c>
      <c r="C58" s="10">
        <f t="shared" si="12"/>
        <v>0.11033411033411034</v>
      </c>
      <c r="D58" s="40">
        <f>SUM(D46:D57)</f>
        <v>1673</v>
      </c>
      <c r="E58" s="10">
        <f t="shared" si="13"/>
        <v>0.64996114996115</v>
      </c>
      <c r="F58" s="40">
        <f>SUM(F46:F57)</f>
        <v>243</v>
      </c>
      <c r="G58" s="10">
        <f t="shared" si="16"/>
        <v>0.0944055944055944</v>
      </c>
      <c r="H58" s="40">
        <f>SUM(H46:H57)</f>
        <v>374</v>
      </c>
      <c r="I58" s="10">
        <f t="shared" si="14"/>
        <v>0.1452991452991453</v>
      </c>
      <c r="J58" s="40">
        <f>SUM(J46:J57)</f>
        <v>2574</v>
      </c>
      <c r="K58" s="11">
        <f>J58/$J58</f>
        <v>1</v>
      </c>
    </row>
    <row r="59" ht="11.25">
      <c r="A59" s="2"/>
    </row>
    <row r="60" ht="11.25">
      <c r="A60" s="41" t="s">
        <v>209</v>
      </c>
    </row>
    <row r="61" spans="1:18" ht="22.5" customHeight="1">
      <c r="A61" s="44" t="s">
        <v>185</v>
      </c>
      <c r="B61" s="69" t="s">
        <v>10</v>
      </c>
      <c r="C61" s="69"/>
      <c r="D61" s="69" t="s">
        <v>11</v>
      </c>
      <c r="E61" s="69"/>
      <c r="F61" s="69" t="s">
        <v>12</v>
      </c>
      <c r="G61" s="69"/>
      <c r="H61" s="79" t="s">
        <v>140</v>
      </c>
      <c r="I61" s="80"/>
      <c r="J61" s="67" t="s">
        <v>2</v>
      </c>
      <c r="K61" s="68"/>
      <c r="L61" s="68" t="s">
        <v>196</v>
      </c>
      <c r="M61" s="68"/>
      <c r="N61" s="18"/>
      <c r="O61" s="18"/>
      <c r="P61" s="18"/>
      <c r="R61" s="18"/>
    </row>
    <row r="62" spans="1:13" ht="11.25">
      <c r="A62" s="6" t="s">
        <v>194</v>
      </c>
      <c r="B62" s="40">
        <v>609</v>
      </c>
      <c r="C62" s="10">
        <f>B62/$L62</f>
        <v>0.7909090909090909</v>
      </c>
      <c r="D62" s="40">
        <v>34</v>
      </c>
      <c r="E62" s="10">
        <f>D62/$L62</f>
        <v>0.04415584415584416</v>
      </c>
      <c r="F62" s="40">
        <v>43</v>
      </c>
      <c r="G62" s="10">
        <f>F62/$L62</f>
        <v>0.05584415584415584</v>
      </c>
      <c r="H62" s="40">
        <v>82</v>
      </c>
      <c r="I62" s="10">
        <f>H62/$L62</f>
        <v>0.10649350649350649</v>
      </c>
      <c r="J62" s="40">
        <v>2</v>
      </c>
      <c r="K62" s="10">
        <f>J62/$L62</f>
        <v>0.0025974025974025974</v>
      </c>
      <c r="L62" s="40">
        <v>770</v>
      </c>
      <c r="M62" s="11">
        <f>L62/$L62</f>
        <v>1</v>
      </c>
    </row>
    <row r="63" spans="1:13" ht="11.25">
      <c r="A63" s="6" t="s">
        <v>195</v>
      </c>
      <c r="B63" s="40">
        <v>1570</v>
      </c>
      <c r="C63" s="10">
        <f>B63/$L63</f>
        <v>0.875627440044618</v>
      </c>
      <c r="D63" s="40">
        <v>89</v>
      </c>
      <c r="E63" s="10">
        <f>D63/$L63</f>
        <v>0.049637479085331844</v>
      </c>
      <c r="F63" s="40">
        <v>60</v>
      </c>
      <c r="G63" s="10">
        <f>F63/$L63</f>
        <v>0.03346346904629113</v>
      </c>
      <c r="H63" s="40">
        <v>65</v>
      </c>
      <c r="I63" s="10">
        <f>H63/$L63</f>
        <v>0.03625209146681539</v>
      </c>
      <c r="J63" s="40">
        <v>9</v>
      </c>
      <c r="K63" s="10">
        <f>J63/$L63</f>
        <v>0.0050195203569436695</v>
      </c>
      <c r="L63" s="40">
        <v>1793</v>
      </c>
      <c r="M63" s="11">
        <f>L63/$L63</f>
        <v>1</v>
      </c>
    </row>
    <row r="64" spans="1:13" ht="11.25">
      <c r="A64" s="6" t="s">
        <v>1</v>
      </c>
      <c r="B64" s="40">
        <v>7</v>
      </c>
      <c r="C64" s="10">
        <f>B64/$L64</f>
        <v>0.6363636363636364</v>
      </c>
      <c r="D64" s="40">
        <v>1</v>
      </c>
      <c r="E64" s="10">
        <f>D64/$L64</f>
        <v>0.09090909090909091</v>
      </c>
      <c r="F64" s="40">
        <v>1</v>
      </c>
      <c r="G64" s="10">
        <f>F64/$L64</f>
        <v>0.09090909090909091</v>
      </c>
      <c r="H64" s="40">
        <v>1</v>
      </c>
      <c r="I64" s="10">
        <f>H64/$L64</f>
        <v>0.09090909090909091</v>
      </c>
      <c r="J64" s="40">
        <v>1</v>
      </c>
      <c r="K64" s="10">
        <f>J64/$L64</f>
        <v>0.09090909090909091</v>
      </c>
      <c r="L64" s="40">
        <v>11</v>
      </c>
      <c r="M64" s="11">
        <f>L64/$L64</f>
        <v>1</v>
      </c>
    </row>
    <row r="65" spans="1:13" ht="11.25">
      <c r="A65" s="6" t="s">
        <v>196</v>
      </c>
      <c r="B65" s="40">
        <v>2186</v>
      </c>
      <c r="C65" s="10">
        <f>B65/$L65</f>
        <v>0.8492618492618492</v>
      </c>
      <c r="D65" s="40">
        <v>124</v>
      </c>
      <c r="E65" s="10">
        <f>D65/$L65</f>
        <v>0.048174048174048176</v>
      </c>
      <c r="F65" s="40">
        <v>104</v>
      </c>
      <c r="G65" s="10">
        <f>F65/$L65</f>
        <v>0.04040404040404041</v>
      </c>
      <c r="H65" s="40">
        <v>148</v>
      </c>
      <c r="I65" s="10">
        <f>H65/$L65</f>
        <v>0.057498057498057496</v>
      </c>
      <c r="J65" s="40">
        <v>12</v>
      </c>
      <c r="K65" s="10">
        <f>J65/$L65</f>
        <v>0.004662004662004662</v>
      </c>
      <c r="L65" s="40">
        <v>2574</v>
      </c>
      <c r="M65" s="11">
        <f>L65/$L65</f>
        <v>1</v>
      </c>
    </row>
    <row r="67" spans="1:18" ht="22.5" customHeight="1">
      <c r="A67" s="44" t="s">
        <v>203</v>
      </c>
      <c r="B67" s="69" t="s">
        <v>13</v>
      </c>
      <c r="C67" s="69"/>
      <c r="D67" s="69" t="s">
        <v>14</v>
      </c>
      <c r="E67" s="69"/>
      <c r="F67" s="69" t="s">
        <v>15</v>
      </c>
      <c r="G67" s="69"/>
      <c r="H67" s="69" t="s">
        <v>140</v>
      </c>
      <c r="I67" s="69"/>
      <c r="J67" s="67" t="s">
        <v>9</v>
      </c>
      <c r="K67" s="68"/>
      <c r="L67" s="68" t="s">
        <v>196</v>
      </c>
      <c r="M67" s="68"/>
      <c r="N67" s="18"/>
      <c r="O67" s="18"/>
      <c r="P67" s="18"/>
      <c r="R67" s="18"/>
    </row>
    <row r="68" spans="1:13" ht="11.25">
      <c r="A68" s="13" t="s">
        <v>171</v>
      </c>
      <c r="B68" s="40">
        <v>110</v>
      </c>
      <c r="C68" s="10">
        <f aca="true" t="shared" si="18" ref="C68:C80">B68/$L68</f>
        <v>0.8461538461538461</v>
      </c>
      <c r="D68" s="40">
        <v>10</v>
      </c>
      <c r="E68" s="10">
        <f aca="true" t="shared" si="19" ref="E68:E80">D68/$L68</f>
        <v>0.07692307692307693</v>
      </c>
      <c r="F68" s="40">
        <v>4</v>
      </c>
      <c r="G68" s="10">
        <f aca="true" t="shared" si="20" ref="G68:G80">F68/$L68</f>
        <v>0.03076923076923077</v>
      </c>
      <c r="H68" s="40">
        <v>6</v>
      </c>
      <c r="I68" s="10">
        <f aca="true" t="shared" si="21" ref="I68:I80">H68/$L68</f>
        <v>0.046153846153846156</v>
      </c>
      <c r="J68" s="40"/>
      <c r="K68" s="10">
        <f aca="true" t="shared" si="22" ref="K68:K80">J68/$L68</f>
        <v>0</v>
      </c>
      <c r="L68" s="40">
        <v>130</v>
      </c>
      <c r="M68" s="11">
        <f aca="true" t="shared" si="23" ref="M68:M80">L68/$L68</f>
        <v>1</v>
      </c>
    </row>
    <row r="69" spans="1:13" ht="11.25">
      <c r="A69" s="13" t="s">
        <v>172</v>
      </c>
      <c r="B69" s="40">
        <v>129</v>
      </c>
      <c r="C69" s="10">
        <f t="shared" si="18"/>
        <v>0.8775510204081632</v>
      </c>
      <c r="D69" s="40">
        <v>5</v>
      </c>
      <c r="E69" s="10">
        <f t="shared" si="19"/>
        <v>0.034013605442176874</v>
      </c>
      <c r="F69" s="40">
        <v>4</v>
      </c>
      <c r="G69" s="10">
        <f t="shared" si="20"/>
        <v>0.027210884353741496</v>
      </c>
      <c r="H69" s="40">
        <v>8</v>
      </c>
      <c r="I69" s="10">
        <f t="shared" si="21"/>
        <v>0.05442176870748299</v>
      </c>
      <c r="J69" s="40">
        <v>1</v>
      </c>
      <c r="K69" s="10">
        <f t="shared" si="22"/>
        <v>0.006802721088435374</v>
      </c>
      <c r="L69" s="40">
        <v>147</v>
      </c>
      <c r="M69" s="11">
        <f t="shared" si="23"/>
        <v>1</v>
      </c>
    </row>
    <row r="70" spans="1:13" ht="11.25">
      <c r="A70" s="13" t="s">
        <v>173</v>
      </c>
      <c r="B70" s="40">
        <v>221</v>
      </c>
      <c r="C70" s="10">
        <f t="shared" si="18"/>
        <v>0.86328125</v>
      </c>
      <c r="D70" s="40">
        <v>14</v>
      </c>
      <c r="E70" s="10">
        <f t="shared" si="19"/>
        <v>0.0546875</v>
      </c>
      <c r="F70" s="40">
        <v>10</v>
      </c>
      <c r="G70" s="10">
        <f t="shared" si="20"/>
        <v>0.0390625</v>
      </c>
      <c r="H70" s="40">
        <v>9</v>
      </c>
      <c r="I70" s="10">
        <f t="shared" si="21"/>
        <v>0.03515625</v>
      </c>
      <c r="J70" s="40">
        <v>2</v>
      </c>
      <c r="K70" s="10">
        <f t="shared" si="22"/>
        <v>0.0078125</v>
      </c>
      <c r="L70" s="40">
        <v>256</v>
      </c>
      <c r="M70" s="11">
        <f t="shared" si="23"/>
        <v>1</v>
      </c>
    </row>
    <row r="71" spans="1:13" ht="11.25">
      <c r="A71" s="13" t="s">
        <v>174</v>
      </c>
      <c r="B71" s="40">
        <v>262</v>
      </c>
      <c r="C71" s="10">
        <f t="shared" si="18"/>
        <v>0.8370607028753994</v>
      </c>
      <c r="D71" s="40">
        <v>17</v>
      </c>
      <c r="E71" s="10">
        <f t="shared" si="19"/>
        <v>0.054313099041533544</v>
      </c>
      <c r="F71" s="40">
        <v>12</v>
      </c>
      <c r="G71" s="10">
        <f t="shared" si="20"/>
        <v>0.038338658146964855</v>
      </c>
      <c r="H71" s="40">
        <v>21</v>
      </c>
      <c r="I71" s="10">
        <f t="shared" si="21"/>
        <v>0.0670926517571885</v>
      </c>
      <c r="J71" s="40">
        <v>1</v>
      </c>
      <c r="K71" s="10">
        <f t="shared" si="22"/>
        <v>0.003194888178913738</v>
      </c>
      <c r="L71" s="40">
        <v>313</v>
      </c>
      <c r="M71" s="11">
        <f t="shared" si="23"/>
        <v>1</v>
      </c>
    </row>
    <row r="72" spans="1:13" ht="11.25">
      <c r="A72" s="13" t="s">
        <v>175</v>
      </c>
      <c r="B72" s="40">
        <v>164</v>
      </c>
      <c r="C72" s="10">
        <f t="shared" si="18"/>
        <v>0.9162011173184358</v>
      </c>
      <c r="D72" s="40">
        <v>6</v>
      </c>
      <c r="E72" s="10">
        <f t="shared" si="19"/>
        <v>0.0335195530726257</v>
      </c>
      <c r="F72" s="40">
        <v>1</v>
      </c>
      <c r="G72" s="10">
        <f t="shared" si="20"/>
        <v>0.00558659217877095</v>
      </c>
      <c r="H72" s="40">
        <v>4</v>
      </c>
      <c r="I72" s="10">
        <f t="shared" si="21"/>
        <v>0.0223463687150838</v>
      </c>
      <c r="J72" s="40">
        <v>4</v>
      </c>
      <c r="K72" s="10">
        <f t="shared" si="22"/>
        <v>0.0223463687150838</v>
      </c>
      <c r="L72" s="40">
        <v>179</v>
      </c>
      <c r="M72" s="11">
        <f t="shared" si="23"/>
        <v>1</v>
      </c>
    </row>
    <row r="73" spans="1:13" ht="11.25">
      <c r="A73" s="13" t="s">
        <v>176</v>
      </c>
      <c r="B73" s="40">
        <v>408</v>
      </c>
      <c r="C73" s="10">
        <f t="shared" si="18"/>
        <v>0.7472527472527473</v>
      </c>
      <c r="D73" s="40">
        <v>44</v>
      </c>
      <c r="E73" s="10">
        <f t="shared" si="19"/>
        <v>0.08058608058608059</v>
      </c>
      <c r="F73" s="40">
        <v>36</v>
      </c>
      <c r="G73" s="10">
        <f t="shared" si="20"/>
        <v>0.06593406593406594</v>
      </c>
      <c r="H73" s="40">
        <v>55</v>
      </c>
      <c r="I73" s="10">
        <f t="shared" si="21"/>
        <v>0.10073260073260074</v>
      </c>
      <c r="J73" s="40">
        <v>3</v>
      </c>
      <c r="K73" s="10">
        <f t="shared" si="22"/>
        <v>0.005494505494505495</v>
      </c>
      <c r="L73" s="40">
        <v>546</v>
      </c>
      <c r="M73" s="11">
        <f t="shared" si="23"/>
        <v>1</v>
      </c>
    </row>
    <row r="74" spans="1:13" ht="11.25">
      <c r="A74" s="13" t="s">
        <v>177</v>
      </c>
      <c r="B74" s="40">
        <v>267</v>
      </c>
      <c r="C74" s="10">
        <f t="shared" si="18"/>
        <v>0.89</v>
      </c>
      <c r="D74" s="40">
        <v>6</v>
      </c>
      <c r="E74" s="10">
        <f t="shared" si="19"/>
        <v>0.02</v>
      </c>
      <c r="F74" s="40">
        <v>13</v>
      </c>
      <c r="G74" s="10">
        <f t="shared" si="20"/>
        <v>0.043333333333333335</v>
      </c>
      <c r="H74" s="40">
        <v>14</v>
      </c>
      <c r="I74" s="10">
        <f t="shared" si="21"/>
        <v>0.04666666666666667</v>
      </c>
      <c r="J74" s="40"/>
      <c r="K74" s="10">
        <f t="shared" si="22"/>
        <v>0</v>
      </c>
      <c r="L74" s="40">
        <v>300</v>
      </c>
      <c r="M74" s="11">
        <f t="shared" si="23"/>
        <v>1</v>
      </c>
    </row>
    <row r="75" spans="1:13" ht="11.25">
      <c r="A75" s="13" t="s">
        <v>178</v>
      </c>
      <c r="B75" s="40">
        <v>204</v>
      </c>
      <c r="C75" s="10">
        <f t="shared" si="18"/>
        <v>0.9488372093023256</v>
      </c>
      <c r="D75" s="40">
        <v>4</v>
      </c>
      <c r="E75" s="10">
        <f t="shared" si="19"/>
        <v>0.018604651162790697</v>
      </c>
      <c r="F75" s="40">
        <v>4</v>
      </c>
      <c r="G75" s="10">
        <f t="shared" si="20"/>
        <v>0.018604651162790697</v>
      </c>
      <c r="H75" s="40">
        <v>3</v>
      </c>
      <c r="I75" s="10">
        <f t="shared" si="21"/>
        <v>0.013953488372093023</v>
      </c>
      <c r="J75" s="40"/>
      <c r="K75" s="10">
        <f t="shared" si="22"/>
        <v>0</v>
      </c>
      <c r="L75" s="40">
        <v>215</v>
      </c>
      <c r="M75" s="11">
        <f t="shared" si="23"/>
        <v>1</v>
      </c>
    </row>
    <row r="76" spans="1:13" ht="11.25">
      <c r="A76" s="13" t="s">
        <v>179</v>
      </c>
      <c r="B76" s="40">
        <v>124</v>
      </c>
      <c r="C76" s="10">
        <f t="shared" si="18"/>
        <v>0.9538461538461539</v>
      </c>
      <c r="D76" s="40">
        <v>2</v>
      </c>
      <c r="E76" s="10">
        <f t="shared" si="19"/>
        <v>0.015384615384615385</v>
      </c>
      <c r="F76" s="40"/>
      <c r="G76" s="10">
        <f t="shared" si="20"/>
        <v>0</v>
      </c>
      <c r="H76" s="40">
        <v>4</v>
      </c>
      <c r="I76" s="10">
        <f t="shared" si="21"/>
        <v>0.03076923076923077</v>
      </c>
      <c r="J76" s="40"/>
      <c r="K76" s="10">
        <f t="shared" si="22"/>
        <v>0</v>
      </c>
      <c r="L76" s="40">
        <v>130</v>
      </c>
      <c r="M76" s="11">
        <f t="shared" si="23"/>
        <v>1</v>
      </c>
    </row>
    <row r="77" spans="1:13" ht="11.25">
      <c r="A77" s="13" t="s">
        <v>198</v>
      </c>
      <c r="B77" s="40">
        <v>94</v>
      </c>
      <c r="C77" s="10">
        <f t="shared" si="18"/>
        <v>0.8952380952380953</v>
      </c>
      <c r="D77" s="40"/>
      <c r="E77" s="10">
        <f t="shared" si="19"/>
        <v>0</v>
      </c>
      <c r="F77" s="40">
        <v>4</v>
      </c>
      <c r="G77" s="10">
        <f t="shared" si="20"/>
        <v>0.0380952380952381</v>
      </c>
      <c r="H77" s="40">
        <v>7</v>
      </c>
      <c r="I77" s="10">
        <f t="shared" si="21"/>
        <v>0.06666666666666667</v>
      </c>
      <c r="J77" s="40"/>
      <c r="K77" s="10">
        <f t="shared" si="22"/>
        <v>0</v>
      </c>
      <c r="L77" s="40">
        <v>105</v>
      </c>
      <c r="M77" s="11">
        <f t="shared" si="23"/>
        <v>1</v>
      </c>
    </row>
    <row r="78" spans="1:13" ht="11.25">
      <c r="A78" s="13" t="s">
        <v>222</v>
      </c>
      <c r="B78" s="40">
        <v>27</v>
      </c>
      <c r="C78" s="10">
        <f t="shared" si="18"/>
        <v>0.6585365853658537</v>
      </c>
      <c r="D78" s="40">
        <v>2</v>
      </c>
      <c r="E78" s="10">
        <f t="shared" si="19"/>
        <v>0.04878048780487805</v>
      </c>
      <c r="F78" s="40">
        <v>6</v>
      </c>
      <c r="G78" s="10">
        <f t="shared" si="20"/>
        <v>0.14634146341463414</v>
      </c>
      <c r="H78" s="40">
        <v>6</v>
      </c>
      <c r="I78" s="10">
        <f t="shared" si="21"/>
        <v>0.14634146341463414</v>
      </c>
      <c r="J78" s="40"/>
      <c r="K78" s="10">
        <f t="shared" si="22"/>
        <v>0</v>
      </c>
      <c r="L78" s="40">
        <v>41</v>
      </c>
      <c r="M78" s="11">
        <f t="shared" si="23"/>
        <v>1</v>
      </c>
    </row>
    <row r="79" spans="1:13" ht="15" customHeight="1">
      <c r="A79" s="6" t="s">
        <v>9</v>
      </c>
      <c r="B79" s="40">
        <v>176</v>
      </c>
      <c r="C79" s="10">
        <f t="shared" si="18"/>
        <v>0.8301886792452831</v>
      </c>
      <c r="D79" s="40">
        <v>14</v>
      </c>
      <c r="E79" s="10">
        <f t="shared" si="19"/>
        <v>0.0660377358490566</v>
      </c>
      <c r="F79" s="40">
        <v>10</v>
      </c>
      <c r="G79" s="10">
        <f t="shared" si="20"/>
        <v>0.04716981132075472</v>
      </c>
      <c r="H79" s="40">
        <v>11</v>
      </c>
      <c r="I79" s="10">
        <f t="shared" si="21"/>
        <v>0.05188679245283019</v>
      </c>
      <c r="J79" s="40">
        <v>1</v>
      </c>
      <c r="K79" s="10">
        <f t="shared" si="22"/>
        <v>0.0047169811320754715</v>
      </c>
      <c r="L79" s="40">
        <v>212</v>
      </c>
      <c r="M79" s="11">
        <f t="shared" si="23"/>
        <v>1</v>
      </c>
    </row>
    <row r="80" spans="1:13" ht="11.25">
      <c r="A80" s="13" t="s">
        <v>196</v>
      </c>
      <c r="B80" s="40">
        <v>2186</v>
      </c>
      <c r="C80" s="10">
        <f t="shared" si="18"/>
        <v>0.8492618492618492</v>
      </c>
      <c r="D80" s="40">
        <v>124</v>
      </c>
      <c r="E80" s="10">
        <f t="shared" si="19"/>
        <v>0.048174048174048176</v>
      </c>
      <c r="F80" s="40">
        <v>104</v>
      </c>
      <c r="G80" s="10">
        <f t="shared" si="20"/>
        <v>0.04040404040404041</v>
      </c>
      <c r="H80" s="40">
        <v>148</v>
      </c>
      <c r="I80" s="10">
        <f t="shared" si="21"/>
        <v>0.057498057498057496</v>
      </c>
      <c r="J80" s="40">
        <v>12</v>
      </c>
      <c r="K80" s="10">
        <f t="shared" si="22"/>
        <v>0.004662004662004662</v>
      </c>
      <c r="L80" s="40">
        <v>2574</v>
      </c>
      <c r="M80" s="11">
        <f t="shared" si="23"/>
        <v>1</v>
      </c>
    </row>
    <row r="81" ht="11.25">
      <c r="A81" s="2"/>
    </row>
    <row r="82" ht="11.25">
      <c r="A82" s="41" t="s">
        <v>210</v>
      </c>
    </row>
    <row r="83" spans="1:23" ht="49.5" customHeight="1">
      <c r="A83" s="44" t="s">
        <v>185</v>
      </c>
      <c r="B83" s="67" t="s">
        <v>211</v>
      </c>
      <c r="C83" s="67"/>
      <c r="D83" s="67" t="s">
        <v>50</v>
      </c>
      <c r="E83" s="67"/>
      <c r="F83" s="67" t="s">
        <v>212</v>
      </c>
      <c r="G83" s="67"/>
      <c r="H83" s="67" t="s">
        <v>16</v>
      </c>
      <c r="I83" s="67"/>
      <c r="J83" s="67" t="s">
        <v>17</v>
      </c>
      <c r="K83" s="67"/>
      <c r="L83" s="67" t="s">
        <v>18</v>
      </c>
      <c r="M83" s="67"/>
      <c r="N83" s="67" t="s">
        <v>19</v>
      </c>
      <c r="O83" s="67"/>
      <c r="P83" s="67" t="s">
        <v>20</v>
      </c>
      <c r="Q83" s="68"/>
      <c r="R83" s="18"/>
      <c r="S83" s="18"/>
      <c r="T83" s="18"/>
      <c r="U83" s="18"/>
      <c r="V83" s="18"/>
      <c r="W83" s="18"/>
    </row>
    <row r="84" spans="1:17" ht="11.25">
      <c r="A84" s="6" t="s">
        <v>194</v>
      </c>
      <c r="B84" s="40">
        <v>662</v>
      </c>
      <c r="C84" s="10">
        <f>B84/$R18</f>
        <v>0.8597402597402597</v>
      </c>
      <c r="D84" s="40">
        <v>246</v>
      </c>
      <c r="E84" s="10">
        <f>D84/$R18</f>
        <v>0.3194805194805195</v>
      </c>
      <c r="F84" s="40">
        <v>243</v>
      </c>
      <c r="G84" s="10">
        <f>F84/$R18</f>
        <v>0.3155844155844156</v>
      </c>
      <c r="H84" s="40">
        <v>250</v>
      </c>
      <c r="I84" s="10">
        <f>H84/$R18</f>
        <v>0.3246753246753247</v>
      </c>
      <c r="J84" s="40">
        <v>138</v>
      </c>
      <c r="K84" s="10">
        <f>J84/$R18</f>
        <v>0.17922077922077922</v>
      </c>
      <c r="L84" s="40">
        <v>64</v>
      </c>
      <c r="M84" s="10">
        <f>L84/$R18</f>
        <v>0.08311688311688312</v>
      </c>
      <c r="N84" s="40">
        <v>270</v>
      </c>
      <c r="O84" s="10">
        <f>N84/$R18</f>
        <v>0.35064935064935066</v>
      </c>
      <c r="P84" s="40">
        <v>17</v>
      </c>
      <c r="Q84" s="10">
        <f>P84/$R18</f>
        <v>0.02207792207792208</v>
      </c>
    </row>
    <row r="85" spans="1:17" ht="11.25">
      <c r="A85" s="6" t="s">
        <v>195</v>
      </c>
      <c r="B85" s="40">
        <v>1675</v>
      </c>
      <c r="C85" s="10">
        <f>B85/$R19</f>
        <v>0.9341885108756275</v>
      </c>
      <c r="D85" s="40">
        <v>705</v>
      </c>
      <c r="E85" s="10">
        <f>D85/$R19</f>
        <v>0.3931957612939208</v>
      </c>
      <c r="F85" s="40">
        <v>629</v>
      </c>
      <c r="G85" s="10">
        <f>F85/$R19</f>
        <v>0.350808700501952</v>
      </c>
      <c r="H85" s="40">
        <v>784</v>
      </c>
      <c r="I85" s="10">
        <f>H85/$R19</f>
        <v>0.4372559955382041</v>
      </c>
      <c r="J85" s="40">
        <v>610</v>
      </c>
      <c r="K85" s="10">
        <f>J85/$R19</f>
        <v>0.3402119353039598</v>
      </c>
      <c r="L85" s="40">
        <v>241</v>
      </c>
      <c r="M85" s="10">
        <f>L85/$R19</f>
        <v>0.13441160066926938</v>
      </c>
      <c r="N85" s="40">
        <v>789</v>
      </c>
      <c r="O85" s="10">
        <f>N85/$R19</f>
        <v>0.4400446179587284</v>
      </c>
      <c r="P85" s="40">
        <v>34</v>
      </c>
      <c r="Q85" s="10">
        <f>P85/$R19</f>
        <v>0.018962632459564976</v>
      </c>
    </row>
    <row r="86" spans="1:17" ht="11.25">
      <c r="A86" s="6" t="s">
        <v>1</v>
      </c>
      <c r="B86" s="40">
        <v>9</v>
      </c>
      <c r="C86" s="10">
        <f>B86/$R20</f>
        <v>0.8181818181818182</v>
      </c>
      <c r="D86" s="40">
        <v>2</v>
      </c>
      <c r="E86" s="10">
        <f>D86/$R20</f>
        <v>0.18181818181818182</v>
      </c>
      <c r="F86" s="40">
        <v>4</v>
      </c>
      <c r="G86" s="10">
        <f>F86/$R20</f>
        <v>0.36363636363636365</v>
      </c>
      <c r="H86" s="40">
        <v>3</v>
      </c>
      <c r="I86" s="10">
        <f>H86/$R20</f>
        <v>0.2727272727272727</v>
      </c>
      <c r="J86" s="40">
        <v>2</v>
      </c>
      <c r="K86" s="10">
        <f>J86/$R20</f>
        <v>0.18181818181818182</v>
      </c>
      <c r="L86" s="40"/>
      <c r="M86" s="10">
        <f>L86/$R20</f>
        <v>0</v>
      </c>
      <c r="N86" s="40">
        <v>2</v>
      </c>
      <c r="O86" s="10">
        <f>N86/$R20</f>
        <v>0.18181818181818182</v>
      </c>
      <c r="P86" s="40"/>
      <c r="Q86" s="10">
        <f>P86/$R20</f>
        <v>0</v>
      </c>
    </row>
    <row r="87" spans="1:17" ht="11.25">
      <c r="A87" s="6" t="s">
        <v>196</v>
      </c>
      <c r="B87" s="40">
        <v>2346</v>
      </c>
      <c r="C87" s="10">
        <f>B87/$R21</f>
        <v>0.9114219114219114</v>
      </c>
      <c r="D87" s="40">
        <v>953</v>
      </c>
      <c r="E87" s="10">
        <f>D87/$R21</f>
        <v>0.37024087024087027</v>
      </c>
      <c r="F87" s="40">
        <v>876</v>
      </c>
      <c r="G87" s="10">
        <f>F87/$R21</f>
        <v>0.34032634032634035</v>
      </c>
      <c r="H87" s="40">
        <v>1037</v>
      </c>
      <c r="I87" s="10">
        <f>H87/$R21</f>
        <v>0.40287490287490285</v>
      </c>
      <c r="J87" s="40">
        <v>750</v>
      </c>
      <c r="K87" s="10">
        <f>J87/$R21</f>
        <v>0.2913752913752914</v>
      </c>
      <c r="L87" s="40">
        <v>305</v>
      </c>
      <c r="M87" s="10">
        <f>L87/$R21</f>
        <v>0.1184926184926185</v>
      </c>
      <c r="N87" s="40">
        <v>1061</v>
      </c>
      <c r="O87" s="10">
        <f>N87/$R21</f>
        <v>0.4121989121989122</v>
      </c>
      <c r="P87" s="40">
        <v>51</v>
      </c>
      <c r="Q87" s="10">
        <f>P87/$R21</f>
        <v>0.019813519813519812</v>
      </c>
    </row>
    <row r="89" spans="1:23" ht="51.75" customHeight="1">
      <c r="A89" s="44" t="s">
        <v>203</v>
      </c>
      <c r="B89" s="67" t="s">
        <v>211</v>
      </c>
      <c r="C89" s="67"/>
      <c r="D89" s="67" t="s">
        <v>21</v>
      </c>
      <c r="E89" s="67"/>
      <c r="F89" s="67" t="s">
        <v>212</v>
      </c>
      <c r="G89" s="67"/>
      <c r="H89" s="67" t="s">
        <v>22</v>
      </c>
      <c r="I89" s="67"/>
      <c r="J89" s="67" t="s">
        <v>23</v>
      </c>
      <c r="K89" s="67"/>
      <c r="L89" s="67" t="s">
        <v>24</v>
      </c>
      <c r="M89" s="67"/>
      <c r="N89" s="67" t="s">
        <v>25</v>
      </c>
      <c r="O89" s="67"/>
      <c r="P89" s="67" t="s">
        <v>26</v>
      </c>
      <c r="Q89" s="68"/>
      <c r="R89" s="18"/>
      <c r="S89" s="18"/>
      <c r="T89" s="18"/>
      <c r="U89" s="18"/>
      <c r="V89" s="18"/>
      <c r="W89" s="18"/>
    </row>
    <row r="90" spans="1:17" ht="11.25">
      <c r="A90" s="13" t="s">
        <v>171</v>
      </c>
      <c r="B90" s="40">
        <v>118</v>
      </c>
      <c r="C90" s="10">
        <f>B90/$B$8</f>
        <v>0.9076923076923077</v>
      </c>
      <c r="D90" s="40">
        <v>33</v>
      </c>
      <c r="E90" s="10">
        <f>D90/$B$8</f>
        <v>0.25384615384615383</v>
      </c>
      <c r="F90" s="40">
        <v>40</v>
      </c>
      <c r="G90" s="10">
        <f>F90/$B$8</f>
        <v>0.3076923076923077</v>
      </c>
      <c r="H90" s="40">
        <v>56</v>
      </c>
      <c r="I90" s="10">
        <f>H90/$B$8</f>
        <v>0.4307692307692308</v>
      </c>
      <c r="J90" s="40">
        <v>45</v>
      </c>
      <c r="K90" s="10">
        <f>J90/$B$8</f>
        <v>0.34615384615384615</v>
      </c>
      <c r="L90" s="40">
        <v>19</v>
      </c>
      <c r="M90" s="10">
        <f>L90/$B$8</f>
        <v>0.14615384615384616</v>
      </c>
      <c r="N90" s="40">
        <v>67</v>
      </c>
      <c r="O90" s="10">
        <f>N90/$B$8</f>
        <v>0.5153846153846153</v>
      </c>
      <c r="P90" s="40">
        <v>2</v>
      </c>
      <c r="Q90" s="10">
        <f>P90/$B$8</f>
        <v>0.015384615384615385</v>
      </c>
    </row>
    <row r="91" spans="1:17" ht="11.25">
      <c r="A91" s="13" t="s">
        <v>172</v>
      </c>
      <c r="B91" s="40">
        <v>134</v>
      </c>
      <c r="C91" s="10">
        <f>B91/$D$8</f>
        <v>0.9115646258503401</v>
      </c>
      <c r="D91" s="40">
        <v>64</v>
      </c>
      <c r="E91" s="10">
        <f>D91/$D$8</f>
        <v>0.43537414965986393</v>
      </c>
      <c r="F91" s="40">
        <v>62</v>
      </c>
      <c r="G91" s="10">
        <f>F91/$D$8</f>
        <v>0.4217687074829932</v>
      </c>
      <c r="H91" s="40">
        <v>66</v>
      </c>
      <c r="I91" s="10">
        <f>H91/$D$8</f>
        <v>0.4489795918367347</v>
      </c>
      <c r="J91" s="40">
        <v>61</v>
      </c>
      <c r="K91" s="10">
        <f>J91/$D$8</f>
        <v>0.41496598639455784</v>
      </c>
      <c r="L91" s="40">
        <v>17</v>
      </c>
      <c r="M91" s="10">
        <f>L91/$D$8</f>
        <v>0.11564625850340136</v>
      </c>
      <c r="N91" s="40">
        <v>76</v>
      </c>
      <c r="O91" s="10">
        <f>N91/$D$8</f>
        <v>0.5170068027210885</v>
      </c>
      <c r="P91" s="40">
        <v>2</v>
      </c>
      <c r="Q91" s="10">
        <f>P91/$D$8</f>
        <v>0.013605442176870748</v>
      </c>
    </row>
    <row r="92" spans="1:17" ht="11.25">
      <c r="A92" s="13" t="s">
        <v>173</v>
      </c>
      <c r="B92" s="40">
        <v>238</v>
      </c>
      <c r="C92" s="10">
        <f>B92/$F$8</f>
        <v>0.9296875</v>
      </c>
      <c r="D92" s="40">
        <v>98</v>
      </c>
      <c r="E92" s="10">
        <f>D92/$F$8</f>
        <v>0.3828125</v>
      </c>
      <c r="F92" s="40">
        <v>101</v>
      </c>
      <c r="G92" s="10">
        <f>F92/$F$8</f>
        <v>0.39453125</v>
      </c>
      <c r="H92" s="40">
        <v>124</v>
      </c>
      <c r="I92" s="10">
        <f>H92/$F$8</f>
        <v>0.484375</v>
      </c>
      <c r="J92" s="40">
        <v>95</v>
      </c>
      <c r="K92" s="10">
        <f>J92/$F$8</f>
        <v>0.37109375</v>
      </c>
      <c r="L92" s="40">
        <v>36</v>
      </c>
      <c r="M92" s="10">
        <f>L92/$F$8</f>
        <v>0.140625</v>
      </c>
      <c r="N92" s="40">
        <v>104</v>
      </c>
      <c r="O92" s="10">
        <f>N92/$F$8</f>
        <v>0.40625</v>
      </c>
      <c r="P92" s="40">
        <v>7</v>
      </c>
      <c r="Q92" s="10">
        <f>P92/$F$8</f>
        <v>0.02734375</v>
      </c>
    </row>
    <row r="93" spans="1:17" ht="11.25">
      <c r="A93" s="13" t="s">
        <v>174</v>
      </c>
      <c r="B93" s="40">
        <v>293</v>
      </c>
      <c r="C93" s="10">
        <f>B93/$H$8</f>
        <v>0.9361022364217252</v>
      </c>
      <c r="D93" s="40">
        <v>100</v>
      </c>
      <c r="E93" s="10">
        <f>D93/$H$8</f>
        <v>0.3194888178913738</v>
      </c>
      <c r="F93" s="40">
        <v>105</v>
      </c>
      <c r="G93" s="10">
        <f>F93/$H$8</f>
        <v>0.3354632587859425</v>
      </c>
      <c r="H93" s="40">
        <v>134</v>
      </c>
      <c r="I93" s="10">
        <f>H93/$H$8</f>
        <v>0.4281150159744409</v>
      </c>
      <c r="J93" s="40">
        <v>93</v>
      </c>
      <c r="K93" s="10">
        <f>J93/$H$8</f>
        <v>0.2971246006389776</v>
      </c>
      <c r="L93" s="40">
        <v>46</v>
      </c>
      <c r="M93" s="10">
        <f>L93/$H$8</f>
        <v>0.14696485623003194</v>
      </c>
      <c r="N93" s="40">
        <v>142</v>
      </c>
      <c r="O93" s="10">
        <f>N93/$H$8</f>
        <v>0.4536741214057508</v>
      </c>
      <c r="P93" s="40">
        <v>2</v>
      </c>
      <c r="Q93" s="10">
        <f>P93/$H$8</f>
        <v>0.006389776357827476</v>
      </c>
    </row>
    <row r="94" spans="1:17" ht="11.25">
      <c r="A94" s="13" t="s">
        <v>175</v>
      </c>
      <c r="B94" s="40">
        <v>168</v>
      </c>
      <c r="C94" s="10">
        <f>B94/$J$8</f>
        <v>0.9385474860335196</v>
      </c>
      <c r="D94" s="40">
        <v>75</v>
      </c>
      <c r="E94" s="10">
        <f>D94/$J$8</f>
        <v>0.41899441340782123</v>
      </c>
      <c r="F94" s="40">
        <v>60</v>
      </c>
      <c r="G94" s="10">
        <f>F94/$J$8</f>
        <v>0.33519553072625696</v>
      </c>
      <c r="H94" s="40">
        <v>85</v>
      </c>
      <c r="I94" s="10">
        <f>H94/$J$8</f>
        <v>0.4748603351955307</v>
      </c>
      <c r="J94" s="40">
        <v>59</v>
      </c>
      <c r="K94" s="10">
        <f>J94/$J$8</f>
        <v>0.329608938547486</v>
      </c>
      <c r="L94" s="40">
        <v>21</v>
      </c>
      <c r="M94" s="10">
        <f>L94/$J$8</f>
        <v>0.11731843575418995</v>
      </c>
      <c r="N94" s="40">
        <v>70</v>
      </c>
      <c r="O94" s="10">
        <f>N94/$J$8</f>
        <v>0.39106145251396646</v>
      </c>
      <c r="P94" s="40">
        <v>1</v>
      </c>
      <c r="Q94" s="10">
        <f>P94/$J$8</f>
        <v>0.00558659217877095</v>
      </c>
    </row>
    <row r="95" spans="1:17" ht="11.25">
      <c r="A95" s="13" t="s">
        <v>176</v>
      </c>
      <c r="B95" s="40">
        <v>475</v>
      </c>
      <c r="C95" s="10">
        <f>B95/$L$8</f>
        <v>0.86996336996337</v>
      </c>
      <c r="D95" s="40">
        <v>191</v>
      </c>
      <c r="E95" s="10">
        <f>D95/$L$8</f>
        <v>0.3498168498168498</v>
      </c>
      <c r="F95" s="40">
        <v>182</v>
      </c>
      <c r="G95" s="10">
        <f>F95/$L$8</f>
        <v>0.3333333333333333</v>
      </c>
      <c r="H95" s="40">
        <v>176</v>
      </c>
      <c r="I95" s="10">
        <f>H95/$L$8</f>
        <v>0.32234432234432236</v>
      </c>
      <c r="J95" s="40">
        <v>117</v>
      </c>
      <c r="K95" s="10">
        <f>J95/$L$8</f>
        <v>0.21428571428571427</v>
      </c>
      <c r="L95" s="40">
        <v>59</v>
      </c>
      <c r="M95" s="10">
        <f>L95/$L$8</f>
        <v>0.10805860805860806</v>
      </c>
      <c r="N95" s="40">
        <v>220</v>
      </c>
      <c r="O95" s="10">
        <f>N95/$L$8</f>
        <v>0.40293040293040294</v>
      </c>
      <c r="P95" s="40">
        <v>13</v>
      </c>
      <c r="Q95" s="10">
        <f>P95/$L$8</f>
        <v>0.023809523809523808</v>
      </c>
    </row>
    <row r="96" spans="1:17" ht="11.25">
      <c r="A96" s="13" t="s">
        <v>177</v>
      </c>
      <c r="B96" s="40">
        <v>276</v>
      </c>
      <c r="C96" s="10">
        <f>B96/$N$8</f>
        <v>0.92</v>
      </c>
      <c r="D96" s="40">
        <v>115</v>
      </c>
      <c r="E96" s="10">
        <f>D96/$N$8</f>
        <v>0.38333333333333336</v>
      </c>
      <c r="F96" s="40">
        <v>84</v>
      </c>
      <c r="G96" s="10">
        <f>F96/$N$8</f>
        <v>0.28</v>
      </c>
      <c r="H96" s="40">
        <v>119</v>
      </c>
      <c r="I96" s="10">
        <f>H96/$N$8</f>
        <v>0.39666666666666667</v>
      </c>
      <c r="J96" s="40">
        <v>69</v>
      </c>
      <c r="K96" s="10">
        <f>J96/$N$8</f>
        <v>0.23</v>
      </c>
      <c r="L96" s="40">
        <v>30</v>
      </c>
      <c r="M96" s="10">
        <f>L96/$N$8</f>
        <v>0.1</v>
      </c>
      <c r="N96" s="40">
        <v>111</v>
      </c>
      <c r="O96" s="10">
        <f>N96/$N$8</f>
        <v>0.37</v>
      </c>
      <c r="P96" s="40">
        <v>7</v>
      </c>
      <c r="Q96" s="10">
        <f>P96/$N$8</f>
        <v>0.023333333333333334</v>
      </c>
    </row>
    <row r="97" spans="1:17" ht="11.25">
      <c r="A97" s="13" t="s">
        <v>178</v>
      </c>
      <c r="B97" s="40">
        <v>208</v>
      </c>
      <c r="C97" s="10">
        <f>B97/$P$8</f>
        <v>0.9674418604651163</v>
      </c>
      <c r="D97" s="40">
        <v>128</v>
      </c>
      <c r="E97" s="10">
        <f>D97/$P$8</f>
        <v>0.5953488372093023</v>
      </c>
      <c r="F97" s="40">
        <v>96</v>
      </c>
      <c r="G97" s="10">
        <f>F97/$P$8</f>
        <v>0.44651162790697674</v>
      </c>
      <c r="H97" s="40">
        <v>94</v>
      </c>
      <c r="I97" s="10">
        <f>H97/$P$8</f>
        <v>0.4372093023255814</v>
      </c>
      <c r="J97" s="40">
        <v>77</v>
      </c>
      <c r="K97" s="10">
        <f>J97/$P$8</f>
        <v>0.3581395348837209</v>
      </c>
      <c r="L97" s="40">
        <v>14</v>
      </c>
      <c r="M97" s="10">
        <f>L97/$P$8</f>
        <v>0.06511627906976744</v>
      </c>
      <c r="N97" s="40">
        <v>95</v>
      </c>
      <c r="O97" s="10">
        <f>N97/$P$8</f>
        <v>0.4418604651162791</v>
      </c>
      <c r="P97" s="40">
        <v>9</v>
      </c>
      <c r="Q97" s="10">
        <f>P97/$P$8</f>
        <v>0.04186046511627907</v>
      </c>
    </row>
    <row r="98" spans="1:17" ht="11.25">
      <c r="A98" s="13" t="s">
        <v>179</v>
      </c>
      <c r="B98" s="40">
        <v>121</v>
      </c>
      <c r="C98" s="10">
        <f>B98/$B$14</f>
        <v>0.9307692307692308</v>
      </c>
      <c r="D98" s="40">
        <v>58</v>
      </c>
      <c r="E98" s="10">
        <f>D98/$B$14</f>
        <v>0.4461538461538462</v>
      </c>
      <c r="F98" s="40">
        <v>46</v>
      </c>
      <c r="G98" s="10">
        <f>F98/$B$14</f>
        <v>0.35384615384615387</v>
      </c>
      <c r="H98" s="40">
        <v>66</v>
      </c>
      <c r="I98" s="10">
        <f>H98/$B$14</f>
        <v>0.5076923076923077</v>
      </c>
      <c r="J98" s="40">
        <v>45</v>
      </c>
      <c r="K98" s="10">
        <f>J98/$B$14</f>
        <v>0.34615384615384615</v>
      </c>
      <c r="L98" s="40">
        <v>12</v>
      </c>
      <c r="M98" s="10">
        <f>L98/$B$14</f>
        <v>0.09230769230769231</v>
      </c>
      <c r="N98" s="40">
        <v>49</v>
      </c>
      <c r="O98" s="10">
        <f>N98/$B$14</f>
        <v>0.3769230769230769</v>
      </c>
      <c r="P98" s="40">
        <v>2</v>
      </c>
      <c r="Q98" s="10">
        <f>P98/$B$14</f>
        <v>0.015384615384615385</v>
      </c>
    </row>
    <row r="99" spans="1:17" ht="11.25">
      <c r="A99" s="13" t="s">
        <v>198</v>
      </c>
      <c r="B99" s="40">
        <v>97</v>
      </c>
      <c r="C99" s="10">
        <f>B99/$D$14</f>
        <v>0.9238095238095239</v>
      </c>
      <c r="D99" s="40">
        <v>36</v>
      </c>
      <c r="E99" s="10">
        <f>D99/$D$14</f>
        <v>0.34285714285714286</v>
      </c>
      <c r="F99" s="40">
        <v>34</v>
      </c>
      <c r="G99" s="10">
        <f>F99/$D$14</f>
        <v>0.3238095238095238</v>
      </c>
      <c r="H99" s="40">
        <v>40</v>
      </c>
      <c r="I99" s="10">
        <f>H99/$D$14</f>
        <v>0.38095238095238093</v>
      </c>
      <c r="J99" s="40">
        <v>36</v>
      </c>
      <c r="K99" s="10">
        <f>J99/$D$14</f>
        <v>0.34285714285714286</v>
      </c>
      <c r="L99" s="40">
        <v>8</v>
      </c>
      <c r="M99" s="10">
        <f>L99/$D$14</f>
        <v>0.0761904761904762</v>
      </c>
      <c r="N99" s="40">
        <v>41</v>
      </c>
      <c r="O99" s="10">
        <f>N99/$D$14</f>
        <v>0.3904761904761905</v>
      </c>
      <c r="P99" s="40">
        <v>1</v>
      </c>
      <c r="Q99" s="10">
        <f>P99/$D$14</f>
        <v>0.009523809523809525</v>
      </c>
    </row>
    <row r="100" spans="1:17" ht="11.25">
      <c r="A100" s="13" t="s">
        <v>222</v>
      </c>
      <c r="B100" s="40">
        <v>32</v>
      </c>
      <c r="C100" s="10">
        <f>B100/$F$14</f>
        <v>0.7804878048780488</v>
      </c>
      <c r="D100" s="40">
        <v>8</v>
      </c>
      <c r="E100" s="10">
        <f>D100/$F$14</f>
        <v>0.1951219512195122</v>
      </c>
      <c r="F100" s="40">
        <v>9</v>
      </c>
      <c r="G100" s="10">
        <f>F100/$F$14</f>
        <v>0.21951219512195122</v>
      </c>
      <c r="H100" s="40">
        <v>20</v>
      </c>
      <c r="I100" s="10">
        <f>H100/$F$14</f>
        <v>0.4878048780487805</v>
      </c>
      <c r="J100" s="40">
        <v>8</v>
      </c>
      <c r="K100" s="10">
        <f>J100/$F$14</f>
        <v>0.1951219512195122</v>
      </c>
      <c r="L100" s="40">
        <v>4</v>
      </c>
      <c r="M100" s="10">
        <f>L100/$F$14</f>
        <v>0.0975609756097561</v>
      </c>
      <c r="N100" s="40">
        <v>12</v>
      </c>
      <c r="O100" s="10">
        <f>N100/$F$14</f>
        <v>0.2926829268292683</v>
      </c>
      <c r="P100" s="40">
        <v>2</v>
      </c>
      <c r="Q100" s="10">
        <f>P100/$F$14</f>
        <v>0.04878048780487805</v>
      </c>
    </row>
    <row r="101" spans="1:17" ht="11.25">
      <c r="A101" s="6" t="s">
        <v>9</v>
      </c>
      <c r="B101" s="40">
        <v>186</v>
      </c>
      <c r="C101" s="10">
        <f>B101/$H$14</f>
        <v>0.8773584905660378</v>
      </c>
      <c r="D101" s="40">
        <v>47</v>
      </c>
      <c r="E101" s="10">
        <f>D101/$H$14</f>
        <v>0.22169811320754718</v>
      </c>
      <c r="F101" s="40">
        <v>57</v>
      </c>
      <c r="G101" s="10">
        <f>F101/$H$14</f>
        <v>0.2688679245283019</v>
      </c>
      <c r="H101" s="40">
        <v>57</v>
      </c>
      <c r="I101" s="10">
        <f>H101/$H$14</f>
        <v>0.2688679245283019</v>
      </c>
      <c r="J101" s="40">
        <v>45</v>
      </c>
      <c r="K101" s="10">
        <f>J101/$H$14</f>
        <v>0.21226415094339623</v>
      </c>
      <c r="L101" s="40">
        <v>39</v>
      </c>
      <c r="M101" s="10">
        <f>L101/$H$14</f>
        <v>0.18396226415094338</v>
      </c>
      <c r="N101" s="40">
        <v>74</v>
      </c>
      <c r="O101" s="10">
        <f>N101/$H$14</f>
        <v>0.3490566037735849</v>
      </c>
      <c r="P101" s="40">
        <v>3</v>
      </c>
      <c r="Q101" s="10">
        <f>P101/$H$14</f>
        <v>0.014150943396226415</v>
      </c>
    </row>
    <row r="102" spans="1:17" ht="11.25">
      <c r="A102" s="13" t="s">
        <v>196</v>
      </c>
      <c r="B102" s="40">
        <v>2346</v>
      </c>
      <c r="C102" s="10">
        <f>B102/$J$14</f>
        <v>0.9114219114219114</v>
      </c>
      <c r="D102" s="40">
        <v>953</v>
      </c>
      <c r="E102" s="10">
        <f>D102/$J$14</f>
        <v>0.37024087024087027</v>
      </c>
      <c r="F102" s="40">
        <v>876</v>
      </c>
      <c r="G102" s="10">
        <f>F102/$J$14</f>
        <v>0.34032634032634035</v>
      </c>
      <c r="H102" s="40">
        <v>1037</v>
      </c>
      <c r="I102" s="10">
        <f>H102/$J$14</f>
        <v>0.40287490287490285</v>
      </c>
      <c r="J102" s="40">
        <v>750</v>
      </c>
      <c r="K102" s="10">
        <f>J102/$J$14</f>
        <v>0.2913752913752914</v>
      </c>
      <c r="L102" s="40">
        <v>305</v>
      </c>
      <c r="M102" s="10">
        <f>L102/$J$14</f>
        <v>0.1184926184926185</v>
      </c>
      <c r="N102" s="40">
        <v>1061</v>
      </c>
      <c r="O102" s="10">
        <f>N102/$J$14</f>
        <v>0.4121989121989122</v>
      </c>
      <c r="P102" s="40">
        <v>51</v>
      </c>
      <c r="Q102" s="10">
        <f>P102/$J$14</f>
        <v>0.019813519813519812</v>
      </c>
    </row>
    <row r="103" ht="11.25">
      <c r="A103" s="2"/>
    </row>
    <row r="104" ht="11.25">
      <c r="A104" s="41" t="s">
        <v>27</v>
      </c>
    </row>
    <row r="105" spans="1:15" ht="25.5" customHeight="1">
      <c r="A105" s="44" t="s">
        <v>185</v>
      </c>
      <c r="B105" s="67" t="s">
        <v>51</v>
      </c>
      <c r="C105" s="67"/>
      <c r="D105" s="67" t="s">
        <v>28</v>
      </c>
      <c r="E105" s="67"/>
      <c r="F105" s="67" t="s">
        <v>29</v>
      </c>
      <c r="G105" s="67"/>
      <c r="H105" s="67" t="s">
        <v>52</v>
      </c>
      <c r="I105" s="68"/>
      <c r="J105" s="67" t="s">
        <v>2</v>
      </c>
      <c r="K105" s="68"/>
      <c r="L105" s="68" t="s">
        <v>196</v>
      </c>
      <c r="M105" s="68"/>
      <c r="N105" s="18"/>
      <c r="O105" s="18"/>
    </row>
    <row r="106" spans="1:13" ht="11.25">
      <c r="A106" s="6" t="s">
        <v>194</v>
      </c>
      <c r="B106" s="40">
        <v>432</v>
      </c>
      <c r="C106" s="10">
        <f>B106/$L106</f>
        <v>0.561038961038961</v>
      </c>
      <c r="D106" s="40">
        <v>91</v>
      </c>
      <c r="E106" s="10">
        <f>D106/$L106</f>
        <v>0.11818181818181818</v>
      </c>
      <c r="F106" s="40">
        <v>143</v>
      </c>
      <c r="G106" s="10">
        <f>F106/$L106</f>
        <v>0.18571428571428572</v>
      </c>
      <c r="H106" s="40">
        <v>81</v>
      </c>
      <c r="I106" s="10">
        <f>H106/$L106</f>
        <v>0.10519480519480519</v>
      </c>
      <c r="J106" s="40">
        <v>23</v>
      </c>
      <c r="K106" s="10">
        <f>J106/$L106</f>
        <v>0.02987012987012987</v>
      </c>
      <c r="L106" s="40">
        <v>770</v>
      </c>
      <c r="M106" s="11">
        <f>L106/$L106</f>
        <v>1</v>
      </c>
    </row>
    <row r="107" spans="1:13" ht="11.25">
      <c r="A107" s="6" t="s">
        <v>195</v>
      </c>
      <c r="B107" s="40">
        <v>1199</v>
      </c>
      <c r="C107" s="10">
        <f>B107/$L107</f>
        <v>0.6687116564417178</v>
      </c>
      <c r="D107" s="40">
        <v>215</v>
      </c>
      <c r="E107" s="10">
        <f>D107/$L107</f>
        <v>0.11991076408254323</v>
      </c>
      <c r="F107" s="40">
        <v>190</v>
      </c>
      <c r="G107" s="10">
        <f>F107/$L107</f>
        <v>0.10596765197992192</v>
      </c>
      <c r="H107" s="40">
        <v>123</v>
      </c>
      <c r="I107" s="10">
        <f>H107/$L107</f>
        <v>0.06860011154489683</v>
      </c>
      <c r="J107" s="40">
        <v>66</v>
      </c>
      <c r="K107" s="10">
        <f>J107/$L107</f>
        <v>0.03680981595092025</v>
      </c>
      <c r="L107" s="40">
        <v>1793</v>
      </c>
      <c r="M107" s="11">
        <f>L107/$L107</f>
        <v>1</v>
      </c>
    </row>
    <row r="108" spans="1:13" ht="11.25">
      <c r="A108" s="6" t="s">
        <v>1</v>
      </c>
      <c r="B108" s="40">
        <v>4</v>
      </c>
      <c r="C108" s="10">
        <f>B108/$L108</f>
        <v>0.36363636363636365</v>
      </c>
      <c r="D108" s="40"/>
      <c r="E108" s="10">
        <f>D108/$L108</f>
        <v>0</v>
      </c>
      <c r="F108" s="40">
        <v>1</v>
      </c>
      <c r="G108" s="10">
        <f>F108/$L108</f>
        <v>0.09090909090909091</v>
      </c>
      <c r="H108" s="40">
        <v>3</v>
      </c>
      <c r="I108" s="10">
        <f>H108/$L108</f>
        <v>0.2727272727272727</v>
      </c>
      <c r="J108" s="40">
        <v>3</v>
      </c>
      <c r="K108" s="10">
        <f>J108/$L108</f>
        <v>0.2727272727272727</v>
      </c>
      <c r="L108" s="40">
        <v>11</v>
      </c>
      <c r="M108" s="11">
        <f>L108/$L108</f>
        <v>1</v>
      </c>
    </row>
    <row r="109" spans="1:13" ht="11.25">
      <c r="A109" s="6" t="s">
        <v>196</v>
      </c>
      <c r="B109" s="40">
        <v>1635</v>
      </c>
      <c r="C109" s="10">
        <f>B109/$L109</f>
        <v>0.6351981351981352</v>
      </c>
      <c r="D109" s="40">
        <v>306</v>
      </c>
      <c r="E109" s="10">
        <f>D109/$L109</f>
        <v>0.11888111888111888</v>
      </c>
      <c r="F109" s="40">
        <v>334</v>
      </c>
      <c r="G109" s="10">
        <f>F109/$L109</f>
        <v>0.12975912975912976</v>
      </c>
      <c r="H109" s="40">
        <v>207</v>
      </c>
      <c r="I109" s="10">
        <f>H109/$L109</f>
        <v>0.08041958041958042</v>
      </c>
      <c r="J109" s="40">
        <v>92</v>
      </c>
      <c r="K109" s="10">
        <f>J109/$L109</f>
        <v>0.035742035742035744</v>
      </c>
      <c r="L109" s="40">
        <v>2574</v>
      </c>
      <c r="M109" s="11">
        <f>L109/$L109</f>
        <v>1</v>
      </c>
    </row>
    <row r="111" spans="1:15" ht="25.5" customHeight="1">
      <c r="A111" s="44" t="s">
        <v>203</v>
      </c>
      <c r="B111" s="67" t="s">
        <v>51</v>
      </c>
      <c r="C111" s="67"/>
      <c r="D111" s="67" t="s">
        <v>30</v>
      </c>
      <c r="E111" s="67"/>
      <c r="F111" s="67" t="s">
        <v>31</v>
      </c>
      <c r="G111" s="67"/>
      <c r="H111" s="67" t="s">
        <v>52</v>
      </c>
      <c r="I111" s="68"/>
      <c r="J111" s="67" t="s">
        <v>9</v>
      </c>
      <c r="K111" s="68"/>
      <c r="L111" s="68" t="s">
        <v>196</v>
      </c>
      <c r="M111" s="68"/>
      <c r="N111" s="18"/>
      <c r="O111" s="18"/>
    </row>
    <row r="112" spans="1:13" ht="11.25">
      <c r="A112" s="13" t="s">
        <v>171</v>
      </c>
      <c r="B112" s="40">
        <v>78</v>
      </c>
      <c r="C112" s="10">
        <f aca="true" t="shared" si="24" ref="C112:C124">B112/$L112</f>
        <v>0.6</v>
      </c>
      <c r="D112" s="40">
        <v>22</v>
      </c>
      <c r="E112" s="10">
        <f aca="true" t="shared" si="25" ref="E112:E124">D112/$L112</f>
        <v>0.16923076923076924</v>
      </c>
      <c r="F112" s="40">
        <v>17</v>
      </c>
      <c r="G112" s="10">
        <f aca="true" t="shared" si="26" ref="G112:G124">F112/$L112</f>
        <v>0.13076923076923078</v>
      </c>
      <c r="H112" s="40">
        <v>11</v>
      </c>
      <c r="I112" s="10">
        <f aca="true" t="shared" si="27" ref="I112:I124">H112/$L112</f>
        <v>0.08461538461538462</v>
      </c>
      <c r="J112" s="40">
        <v>2</v>
      </c>
      <c r="K112" s="10">
        <f aca="true" t="shared" si="28" ref="K112:K124">J112/$L112</f>
        <v>0.015384615384615385</v>
      </c>
      <c r="L112" s="40">
        <v>130</v>
      </c>
      <c r="M112" s="11">
        <f aca="true" t="shared" si="29" ref="M112:M124">L112/$L112</f>
        <v>1</v>
      </c>
    </row>
    <row r="113" spans="1:13" ht="11.25">
      <c r="A113" s="13" t="s">
        <v>172</v>
      </c>
      <c r="B113" s="40">
        <v>100</v>
      </c>
      <c r="C113" s="10">
        <f t="shared" si="24"/>
        <v>0.6802721088435374</v>
      </c>
      <c r="D113" s="40">
        <v>18</v>
      </c>
      <c r="E113" s="10">
        <f t="shared" si="25"/>
        <v>0.12244897959183673</v>
      </c>
      <c r="F113" s="40">
        <v>16</v>
      </c>
      <c r="G113" s="10">
        <f t="shared" si="26"/>
        <v>0.10884353741496598</v>
      </c>
      <c r="H113" s="40">
        <v>8</v>
      </c>
      <c r="I113" s="10">
        <f t="shared" si="27"/>
        <v>0.05442176870748299</v>
      </c>
      <c r="J113" s="40">
        <v>5</v>
      </c>
      <c r="K113" s="10">
        <f t="shared" si="28"/>
        <v>0.034013605442176874</v>
      </c>
      <c r="L113" s="40">
        <v>147</v>
      </c>
      <c r="M113" s="11">
        <f t="shared" si="29"/>
        <v>1</v>
      </c>
    </row>
    <row r="114" spans="1:13" ht="11.25">
      <c r="A114" s="13" t="s">
        <v>173</v>
      </c>
      <c r="B114" s="40">
        <v>175</v>
      </c>
      <c r="C114" s="10">
        <f t="shared" si="24"/>
        <v>0.68359375</v>
      </c>
      <c r="D114" s="40">
        <v>27</v>
      </c>
      <c r="E114" s="10">
        <f t="shared" si="25"/>
        <v>0.10546875</v>
      </c>
      <c r="F114" s="40">
        <v>18</v>
      </c>
      <c r="G114" s="10">
        <f t="shared" si="26"/>
        <v>0.0703125</v>
      </c>
      <c r="H114" s="40">
        <v>23</v>
      </c>
      <c r="I114" s="10">
        <f t="shared" si="27"/>
        <v>0.08984375</v>
      </c>
      <c r="J114" s="40">
        <v>13</v>
      </c>
      <c r="K114" s="10">
        <f t="shared" si="28"/>
        <v>0.05078125</v>
      </c>
      <c r="L114" s="40">
        <v>256</v>
      </c>
      <c r="M114" s="11">
        <f t="shared" si="29"/>
        <v>1</v>
      </c>
    </row>
    <row r="115" spans="1:13" ht="11.25">
      <c r="A115" s="13" t="s">
        <v>174</v>
      </c>
      <c r="B115" s="40">
        <v>192</v>
      </c>
      <c r="C115" s="10">
        <f t="shared" si="24"/>
        <v>0.6134185303514377</v>
      </c>
      <c r="D115" s="40">
        <v>43</v>
      </c>
      <c r="E115" s="10">
        <f t="shared" si="25"/>
        <v>0.13738019169329074</v>
      </c>
      <c r="F115" s="40">
        <v>47</v>
      </c>
      <c r="G115" s="10">
        <f t="shared" si="26"/>
        <v>0.1501597444089457</v>
      </c>
      <c r="H115" s="40">
        <v>20</v>
      </c>
      <c r="I115" s="10">
        <f t="shared" si="27"/>
        <v>0.06389776357827476</v>
      </c>
      <c r="J115" s="40">
        <v>11</v>
      </c>
      <c r="K115" s="10">
        <f t="shared" si="28"/>
        <v>0.03514376996805112</v>
      </c>
      <c r="L115" s="40">
        <v>313</v>
      </c>
      <c r="M115" s="11">
        <f t="shared" si="29"/>
        <v>1</v>
      </c>
    </row>
    <row r="116" spans="1:13" ht="11.25">
      <c r="A116" s="13" t="s">
        <v>175</v>
      </c>
      <c r="B116" s="40">
        <v>121</v>
      </c>
      <c r="C116" s="10">
        <f t="shared" si="24"/>
        <v>0.6759776536312849</v>
      </c>
      <c r="D116" s="40">
        <v>20</v>
      </c>
      <c r="E116" s="10">
        <f t="shared" si="25"/>
        <v>0.11173184357541899</v>
      </c>
      <c r="F116" s="40">
        <v>21</v>
      </c>
      <c r="G116" s="10">
        <f t="shared" si="26"/>
        <v>0.11731843575418995</v>
      </c>
      <c r="H116" s="40">
        <v>6</v>
      </c>
      <c r="I116" s="10">
        <f t="shared" si="27"/>
        <v>0.0335195530726257</v>
      </c>
      <c r="J116" s="40">
        <v>11</v>
      </c>
      <c r="K116" s="10">
        <f t="shared" si="28"/>
        <v>0.061452513966480445</v>
      </c>
      <c r="L116" s="40">
        <v>179</v>
      </c>
      <c r="M116" s="11">
        <f t="shared" si="29"/>
        <v>1</v>
      </c>
    </row>
    <row r="117" spans="1:13" ht="11.25">
      <c r="A117" s="13" t="s">
        <v>176</v>
      </c>
      <c r="B117" s="40">
        <v>293</v>
      </c>
      <c r="C117" s="10">
        <f t="shared" si="24"/>
        <v>0.5366300366300366</v>
      </c>
      <c r="D117" s="40">
        <v>84</v>
      </c>
      <c r="E117" s="10">
        <f t="shared" si="25"/>
        <v>0.15384615384615385</v>
      </c>
      <c r="F117" s="40">
        <v>92</v>
      </c>
      <c r="G117" s="10">
        <f t="shared" si="26"/>
        <v>0.1684981684981685</v>
      </c>
      <c r="H117" s="40">
        <v>62</v>
      </c>
      <c r="I117" s="10">
        <f t="shared" si="27"/>
        <v>0.11355311355311355</v>
      </c>
      <c r="J117" s="40">
        <v>15</v>
      </c>
      <c r="K117" s="10">
        <f t="shared" si="28"/>
        <v>0.027472527472527472</v>
      </c>
      <c r="L117" s="40">
        <v>546</v>
      </c>
      <c r="M117" s="11">
        <f t="shared" si="29"/>
        <v>1</v>
      </c>
    </row>
    <row r="118" spans="1:13" ht="11.25">
      <c r="A118" s="13" t="s">
        <v>177</v>
      </c>
      <c r="B118" s="40">
        <v>208</v>
      </c>
      <c r="C118" s="10">
        <f t="shared" si="24"/>
        <v>0.6933333333333334</v>
      </c>
      <c r="D118" s="40">
        <v>32</v>
      </c>
      <c r="E118" s="10">
        <f t="shared" si="25"/>
        <v>0.10666666666666667</v>
      </c>
      <c r="F118" s="40">
        <v>34</v>
      </c>
      <c r="G118" s="10">
        <f t="shared" si="26"/>
        <v>0.11333333333333333</v>
      </c>
      <c r="H118" s="40">
        <v>22</v>
      </c>
      <c r="I118" s="10">
        <f t="shared" si="27"/>
        <v>0.07333333333333333</v>
      </c>
      <c r="J118" s="40">
        <v>4</v>
      </c>
      <c r="K118" s="10">
        <f t="shared" si="28"/>
        <v>0.013333333333333334</v>
      </c>
      <c r="L118" s="40">
        <v>300</v>
      </c>
      <c r="M118" s="11">
        <f t="shared" si="29"/>
        <v>1</v>
      </c>
    </row>
    <row r="119" spans="1:13" ht="11.25">
      <c r="A119" s="13" t="s">
        <v>178</v>
      </c>
      <c r="B119" s="40">
        <v>158</v>
      </c>
      <c r="C119" s="10">
        <f t="shared" si="24"/>
        <v>0.7348837209302326</v>
      </c>
      <c r="D119" s="40">
        <v>14</v>
      </c>
      <c r="E119" s="10">
        <f t="shared" si="25"/>
        <v>0.06511627906976744</v>
      </c>
      <c r="F119" s="40">
        <v>16</v>
      </c>
      <c r="G119" s="10">
        <f t="shared" si="26"/>
        <v>0.07441860465116279</v>
      </c>
      <c r="H119" s="40">
        <v>7</v>
      </c>
      <c r="I119" s="10">
        <f t="shared" si="27"/>
        <v>0.03255813953488372</v>
      </c>
      <c r="J119" s="40">
        <v>20</v>
      </c>
      <c r="K119" s="10">
        <f t="shared" si="28"/>
        <v>0.09302325581395349</v>
      </c>
      <c r="L119" s="40">
        <v>215</v>
      </c>
      <c r="M119" s="11">
        <f t="shared" si="29"/>
        <v>1</v>
      </c>
    </row>
    <row r="120" spans="1:13" ht="11.25">
      <c r="A120" s="13" t="s">
        <v>179</v>
      </c>
      <c r="B120" s="40">
        <v>105</v>
      </c>
      <c r="C120" s="10">
        <f t="shared" si="24"/>
        <v>0.8076923076923077</v>
      </c>
      <c r="D120" s="40">
        <v>4</v>
      </c>
      <c r="E120" s="10">
        <f t="shared" si="25"/>
        <v>0.03076923076923077</v>
      </c>
      <c r="F120" s="40">
        <v>10</v>
      </c>
      <c r="G120" s="10">
        <f t="shared" si="26"/>
        <v>0.07692307692307693</v>
      </c>
      <c r="H120" s="40">
        <v>6</v>
      </c>
      <c r="I120" s="10">
        <f t="shared" si="27"/>
        <v>0.046153846153846156</v>
      </c>
      <c r="J120" s="40">
        <v>5</v>
      </c>
      <c r="K120" s="10">
        <f t="shared" si="28"/>
        <v>0.038461538461538464</v>
      </c>
      <c r="L120" s="40">
        <v>130</v>
      </c>
      <c r="M120" s="11">
        <f t="shared" si="29"/>
        <v>1</v>
      </c>
    </row>
    <row r="121" spans="1:13" ht="11.25">
      <c r="A121" s="13" t="s">
        <v>198</v>
      </c>
      <c r="B121" s="40">
        <v>81</v>
      </c>
      <c r="C121" s="10">
        <f t="shared" si="24"/>
        <v>0.7714285714285715</v>
      </c>
      <c r="D121" s="40">
        <v>5</v>
      </c>
      <c r="E121" s="10">
        <f t="shared" si="25"/>
        <v>0.047619047619047616</v>
      </c>
      <c r="F121" s="40">
        <v>10</v>
      </c>
      <c r="G121" s="10">
        <f t="shared" si="26"/>
        <v>0.09523809523809523</v>
      </c>
      <c r="H121" s="40">
        <v>9</v>
      </c>
      <c r="I121" s="10">
        <f t="shared" si="27"/>
        <v>0.08571428571428572</v>
      </c>
      <c r="J121" s="40"/>
      <c r="K121" s="10">
        <f t="shared" si="28"/>
        <v>0</v>
      </c>
      <c r="L121" s="40">
        <v>105</v>
      </c>
      <c r="M121" s="11">
        <f t="shared" si="29"/>
        <v>1</v>
      </c>
    </row>
    <row r="122" spans="1:13" ht="11.25">
      <c r="A122" s="13" t="s">
        <v>222</v>
      </c>
      <c r="B122" s="40">
        <v>13</v>
      </c>
      <c r="C122" s="10">
        <f t="shared" si="24"/>
        <v>0.3170731707317073</v>
      </c>
      <c r="D122" s="40">
        <v>10</v>
      </c>
      <c r="E122" s="10">
        <f t="shared" si="25"/>
        <v>0.24390243902439024</v>
      </c>
      <c r="F122" s="40">
        <v>8</v>
      </c>
      <c r="G122" s="10">
        <f t="shared" si="26"/>
        <v>0.1951219512195122</v>
      </c>
      <c r="H122" s="40">
        <v>9</v>
      </c>
      <c r="I122" s="10">
        <f t="shared" si="27"/>
        <v>0.21951219512195122</v>
      </c>
      <c r="J122" s="40">
        <v>1</v>
      </c>
      <c r="K122" s="10">
        <f t="shared" si="28"/>
        <v>0.024390243902439025</v>
      </c>
      <c r="L122" s="40">
        <v>41</v>
      </c>
      <c r="M122" s="11">
        <f t="shared" si="29"/>
        <v>1</v>
      </c>
    </row>
    <row r="123" spans="1:13" ht="11.25">
      <c r="A123" s="6" t="s">
        <v>9</v>
      </c>
      <c r="B123" s="40">
        <v>111</v>
      </c>
      <c r="C123" s="10">
        <f t="shared" si="24"/>
        <v>0.5235849056603774</v>
      </c>
      <c r="D123" s="40">
        <v>27</v>
      </c>
      <c r="E123" s="10">
        <f t="shared" si="25"/>
        <v>0.12735849056603774</v>
      </c>
      <c r="F123" s="40">
        <v>45</v>
      </c>
      <c r="G123" s="10">
        <f t="shared" si="26"/>
        <v>0.21226415094339623</v>
      </c>
      <c r="H123" s="40">
        <v>24</v>
      </c>
      <c r="I123" s="10">
        <f t="shared" si="27"/>
        <v>0.11320754716981132</v>
      </c>
      <c r="J123" s="40">
        <v>5</v>
      </c>
      <c r="K123" s="10">
        <f t="shared" si="28"/>
        <v>0.02358490566037736</v>
      </c>
      <c r="L123" s="40">
        <v>212</v>
      </c>
      <c r="M123" s="11">
        <f t="shared" si="29"/>
        <v>1</v>
      </c>
    </row>
    <row r="124" spans="1:13" ht="11.25">
      <c r="A124" s="13" t="s">
        <v>196</v>
      </c>
      <c r="B124" s="40">
        <v>1635</v>
      </c>
      <c r="C124" s="10">
        <f t="shared" si="24"/>
        <v>0.6351981351981352</v>
      </c>
      <c r="D124" s="40">
        <v>306</v>
      </c>
      <c r="E124" s="10">
        <f t="shared" si="25"/>
        <v>0.11888111888111888</v>
      </c>
      <c r="F124" s="40">
        <v>334</v>
      </c>
      <c r="G124" s="10">
        <f t="shared" si="26"/>
        <v>0.12975912975912976</v>
      </c>
      <c r="H124" s="40">
        <v>207</v>
      </c>
      <c r="I124" s="10">
        <f t="shared" si="27"/>
        <v>0.08041958041958042</v>
      </c>
      <c r="J124" s="40">
        <v>92</v>
      </c>
      <c r="K124" s="10">
        <f t="shared" si="28"/>
        <v>0.035742035742035744</v>
      </c>
      <c r="L124" s="40">
        <v>2574</v>
      </c>
      <c r="M124" s="11">
        <f t="shared" si="29"/>
        <v>1</v>
      </c>
    </row>
    <row r="125" ht="11.25">
      <c r="A125" s="2"/>
    </row>
    <row r="126" ht="11.25">
      <c r="A126" s="42" t="s">
        <v>32</v>
      </c>
    </row>
    <row r="127" spans="1:2" ht="11.25">
      <c r="A127" s="2"/>
      <c r="B127" s="2" t="s">
        <v>55</v>
      </c>
    </row>
    <row r="128" spans="1:15" ht="25.5" customHeight="1">
      <c r="A128" s="44" t="s">
        <v>185</v>
      </c>
      <c r="B128" s="67" t="s">
        <v>33</v>
      </c>
      <c r="C128" s="67"/>
      <c r="D128" s="67" t="s">
        <v>34</v>
      </c>
      <c r="E128" s="67"/>
      <c r="F128" s="67" t="s">
        <v>35</v>
      </c>
      <c r="G128" s="67"/>
      <c r="H128" s="67" t="s">
        <v>36</v>
      </c>
      <c r="I128" s="67"/>
      <c r="J128" s="67" t="s">
        <v>2</v>
      </c>
      <c r="K128" s="67"/>
      <c r="L128" s="67" t="s">
        <v>196</v>
      </c>
      <c r="M128" s="67"/>
      <c r="N128" s="18"/>
      <c r="O128" s="18"/>
    </row>
    <row r="129" spans="1:13" ht="11.25">
      <c r="A129" s="6" t="s">
        <v>194</v>
      </c>
      <c r="B129" s="40">
        <v>550</v>
      </c>
      <c r="C129" s="10">
        <f>B129/$L129</f>
        <v>0.8258258258258259</v>
      </c>
      <c r="D129" s="40">
        <v>84</v>
      </c>
      <c r="E129" s="10">
        <f>D129/$L129</f>
        <v>0.12612612612612611</v>
      </c>
      <c r="F129" s="40">
        <v>18</v>
      </c>
      <c r="G129" s="10">
        <f>F129/$L129</f>
        <v>0.02702702702702703</v>
      </c>
      <c r="H129" s="40">
        <v>4</v>
      </c>
      <c r="I129" s="10">
        <f>H129/$L129</f>
        <v>0.006006006006006006</v>
      </c>
      <c r="J129" s="40">
        <v>10</v>
      </c>
      <c r="K129" s="10">
        <f>J129/$L129</f>
        <v>0.015015015015015015</v>
      </c>
      <c r="L129" s="40">
        <v>666</v>
      </c>
      <c r="M129" s="11">
        <f>L129/$L129</f>
        <v>1</v>
      </c>
    </row>
    <row r="130" spans="1:13" ht="11.25">
      <c r="A130" s="6" t="s">
        <v>195</v>
      </c>
      <c r="B130" s="40">
        <v>1307</v>
      </c>
      <c r="C130" s="10">
        <f>B130/$L130</f>
        <v>0.8148379052369077</v>
      </c>
      <c r="D130" s="40">
        <v>243</v>
      </c>
      <c r="E130" s="10">
        <f>D130/$L130</f>
        <v>0.15149625935162095</v>
      </c>
      <c r="F130" s="40">
        <v>14</v>
      </c>
      <c r="G130" s="10">
        <f>F130/$L130</f>
        <v>0.008728179551122194</v>
      </c>
      <c r="H130" s="40">
        <v>9</v>
      </c>
      <c r="I130" s="10">
        <f>H130/$L130</f>
        <v>0.005610972568578554</v>
      </c>
      <c r="J130" s="40">
        <v>31</v>
      </c>
      <c r="K130" s="10">
        <f>J130/$L130</f>
        <v>0.019326683291770574</v>
      </c>
      <c r="L130" s="40">
        <v>1604</v>
      </c>
      <c r="M130" s="11">
        <f>L130/$L130</f>
        <v>1</v>
      </c>
    </row>
    <row r="131" spans="1:13" ht="11.25">
      <c r="A131" s="6" t="s">
        <v>1</v>
      </c>
      <c r="B131" s="40">
        <v>5</v>
      </c>
      <c r="C131" s="10">
        <f>B131/$L131</f>
        <v>1</v>
      </c>
      <c r="D131" s="40"/>
      <c r="E131" s="10">
        <f>D131/$L131</f>
        <v>0</v>
      </c>
      <c r="F131" s="40"/>
      <c r="G131" s="10">
        <f>F131/$L131</f>
        <v>0</v>
      </c>
      <c r="H131" s="40"/>
      <c r="I131" s="10">
        <f>H131/$L131</f>
        <v>0</v>
      </c>
      <c r="J131" s="40"/>
      <c r="K131" s="10">
        <f>J131/$L131</f>
        <v>0</v>
      </c>
      <c r="L131" s="40">
        <v>5</v>
      </c>
      <c r="M131" s="11">
        <f>L131/$L131</f>
        <v>1</v>
      </c>
    </row>
    <row r="132" spans="1:13" ht="11.25">
      <c r="A132" s="6" t="s">
        <v>196</v>
      </c>
      <c r="B132" s="40">
        <v>1862</v>
      </c>
      <c r="C132" s="10">
        <f>B132/$L132</f>
        <v>0.8184615384615385</v>
      </c>
      <c r="D132" s="40">
        <v>327</v>
      </c>
      <c r="E132" s="10">
        <f>D132/$L132</f>
        <v>0.14373626373626375</v>
      </c>
      <c r="F132" s="40">
        <v>32</v>
      </c>
      <c r="G132" s="10">
        <f>F132/$L132</f>
        <v>0.014065934065934066</v>
      </c>
      <c r="H132" s="40">
        <v>13</v>
      </c>
      <c r="I132" s="10">
        <f>H132/$L132</f>
        <v>0.005714285714285714</v>
      </c>
      <c r="J132" s="40">
        <v>41</v>
      </c>
      <c r="K132" s="10">
        <f>J132/$L132</f>
        <v>0.01802197802197802</v>
      </c>
      <c r="L132" s="40">
        <v>2275</v>
      </c>
      <c r="M132" s="11">
        <f>L132/$L132</f>
        <v>1</v>
      </c>
    </row>
    <row r="134" spans="1:15" ht="25.5" customHeight="1">
      <c r="A134" s="44" t="s">
        <v>203</v>
      </c>
      <c r="B134" s="67" t="s">
        <v>114</v>
      </c>
      <c r="C134" s="67"/>
      <c r="D134" s="67" t="s">
        <v>115</v>
      </c>
      <c r="E134" s="67"/>
      <c r="F134" s="67" t="s">
        <v>116</v>
      </c>
      <c r="G134" s="67"/>
      <c r="H134" s="67" t="s">
        <v>117</v>
      </c>
      <c r="I134" s="67"/>
      <c r="J134" s="67" t="s">
        <v>9</v>
      </c>
      <c r="K134" s="67"/>
      <c r="L134" s="67" t="s">
        <v>196</v>
      </c>
      <c r="M134" s="67"/>
      <c r="N134" s="18"/>
      <c r="O134" s="18"/>
    </row>
    <row r="135" spans="1:13" ht="11.25">
      <c r="A135" s="13" t="s">
        <v>171</v>
      </c>
      <c r="B135" s="40">
        <v>84</v>
      </c>
      <c r="C135" s="10">
        <f aca="true" t="shared" si="30" ref="C135:C147">B135/$L135</f>
        <v>0.717948717948718</v>
      </c>
      <c r="D135" s="40">
        <v>26</v>
      </c>
      <c r="E135" s="10">
        <f aca="true" t="shared" si="31" ref="E135:E147">D135/$L135</f>
        <v>0.2222222222222222</v>
      </c>
      <c r="F135" s="40">
        <v>3</v>
      </c>
      <c r="G135" s="10">
        <f aca="true" t="shared" si="32" ref="G135:G147">F135/$L135</f>
        <v>0.02564102564102564</v>
      </c>
      <c r="H135" s="40">
        <v>1</v>
      </c>
      <c r="I135" s="10">
        <f aca="true" t="shared" si="33" ref="I135:I147">H135/$L135</f>
        <v>0.008547008547008548</v>
      </c>
      <c r="J135" s="40">
        <v>3</v>
      </c>
      <c r="K135" s="10">
        <f aca="true" t="shared" si="34" ref="K135:K147">J135/$L135</f>
        <v>0.02564102564102564</v>
      </c>
      <c r="L135" s="40">
        <v>117</v>
      </c>
      <c r="M135" s="11">
        <f aca="true" t="shared" si="35" ref="M135:M147">L135/$L135</f>
        <v>1</v>
      </c>
    </row>
    <row r="136" spans="1:13" ht="11.25">
      <c r="A136" s="13" t="s">
        <v>172</v>
      </c>
      <c r="B136" s="40">
        <v>109</v>
      </c>
      <c r="C136" s="10">
        <f t="shared" si="30"/>
        <v>0.8134328358208955</v>
      </c>
      <c r="D136" s="40">
        <v>18</v>
      </c>
      <c r="E136" s="10">
        <f t="shared" si="31"/>
        <v>0.13432835820895522</v>
      </c>
      <c r="F136" s="40">
        <v>2</v>
      </c>
      <c r="G136" s="10">
        <f t="shared" si="32"/>
        <v>0.014925373134328358</v>
      </c>
      <c r="H136" s="40"/>
      <c r="I136" s="10">
        <f t="shared" si="33"/>
        <v>0</v>
      </c>
      <c r="J136" s="40">
        <v>5</v>
      </c>
      <c r="K136" s="10">
        <f t="shared" si="34"/>
        <v>0.03731343283582089</v>
      </c>
      <c r="L136" s="40">
        <v>134</v>
      </c>
      <c r="M136" s="11">
        <f t="shared" si="35"/>
        <v>1</v>
      </c>
    </row>
    <row r="137" spans="1:13" ht="11.25">
      <c r="A137" s="13" t="s">
        <v>173</v>
      </c>
      <c r="B137" s="40">
        <v>176</v>
      </c>
      <c r="C137" s="10">
        <f t="shared" si="30"/>
        <v>0.8</v>
      </c>
      <c r="D137" s="40">
        <v>36</v>
      </c>
      <c r="E137" s="10">
        <f t="shared" si="31"/>
        <v>0.16363636363636364</v>
      </c>
      <c r="F137" s="40">
        <v>1</v>
      </c>
      <c r="G137" s="10">
        <f t="shared" si="32"/>
        <v>0.004545454545454545</v>
      </c>
      <c r="H137" s="40">
        <v>2</v>
      </c>
      <c r="I137" s="10">
        <f t="shared" si="33"/>
        <v>0.00909090909090909</v>
      </c>
      <c r="J137" s="40">
        <v>5</v>
      </c>
      <c r="K137" s="10">
        <f t="shared" si="34"/>
        <v>0.022727272727272728</v>
      </c>
      <c r="L137" s="40">
        <v>220</v>
      </c>
      <c r="M137" s="11">
        <f t="shared" si="35"/>
        <v>1</v>
      </c>
    </row>
    <row r="138" spans="1:13" ht="11.25">
      <c r="A138" s="13" t="s">
        <v>174</v>
      </c>
      <c r="B138" s="40">
        <v>238</v>
      </c>
      <c r="C138" s="10">
        <f t="shared" si="30"/>
        <v>0.8439716312056738</v>
      </c>
      <c r="D138" s="40">
        <v>36</v>
      </c>
      <c r="E138" s="10">
        <f t="shared" si="31"/>
        <v>0.1276595744680851</v>
      </c>
      <c r="F138" s="40">
        <v>2</v>
      </c>
      <c r="G138" s="10">
        <f t="shared" si="32"/>
        <v>0.0070921985815602835</v>
      </c>
      <c r="H138" s="40">
        <v>2</v>
      </c>
      <c r="I138" s="10">
        <f t="shared" si="33"/>
        <v>0.0070921985815602835</v>
      </c>
      <c r="J138" s="40">
        <v>4</v>
      </c>
      <c r="K138" s="10">
        <f t="shared" si="34"/>
        <v>0.014184397163120567</v>
      </c>
      <c r="L138" s="40">
        <v>282</v>
      </c>
      <c r="M138" s="11">
        <f t="shared" si="35"/>
        <v>1</v>
      </c>
    </row>
    <row r="139" spans="1:13" ht="11.25">
      <c r="A139" s="13" t="s">
        <v>175</v>
      </c>
      <c r="B139" s="40">
        <v>144</v>
      </c>
      <c r="C139" s="10">
        <f t="shared" si="30"/>
        <v>0.8888888888888888</v>
      </c>
      <c r="D139" s="40">
        <v>14</v>
      </c>
      <c r="E139" s="10">
        <f t="shared" si="31"/>
        <v>0.08641975308641975</v>
      </c>
      <c r="F139" s="40">
        <v>1</v>
      </c>
      <c r="G139" s="10">
        <f t="shared" si="32"/>
        <v>0.006172839506172839</v>
      </c>
      <c r="H139" s="40">
        <v>1</v>
      </c>
      <c r="I139" s="10">
        <f t="shared" si="33"/>
        <v>0.006172839506172839</v>
      </c>
      <c r="J139" s="40">
        <v>2</v>
      </c>
      <c r="K139" s="10">
        <f t="shared" si="34"/>
        <v>0.012345679012345678</v>
      </c>
      <c r="L139" s="40">
        <v>162</v>
      </c>
      <c r="M139" s="11">
        <f t="shared" si="35"/>
        <v>1</v>
      </c>
    </row>
    <row r="140" spans="1:13" ht="11.25">
      <c r="A140" s="13" t="s">
        <v>176</v>
      </c>
      <c r="B140" s="40">
        <v>340</v>
      </c>
      <c r="C140" s="10">
        <f t="shared" si="30"/>
        <v>0.7249466950959488</v>
      </c>
      <c r="D140" s="40">
        <v>101</v>
      </c>
      <c r="E140" s="10">
        <f t="shared" si="31"/>
        <v>0.21535181236673773</v>
      </c>
      <c r="F140" s="40">
        <v>13</v>
      </c>
      <c r="G140" s="10">
        <f t="shared" si="32"/>
        <v>0.02771855010660981</v>
      </c>
      <c r="H140" s="40">
        <v>4</v>
      </c>
      <c r="I140" s="10">
        <f t="shared" si="33"/>
        <v>0.008528784648187633</v>
      </c>
      <c r="J140" s="40">
        <v>11</v>
      </c>
      <c r="K140" s="10">
        <f t="shared" si="34"/>
        <v>0.023454157782515993</v>
      </c>
      <c r="L140" s="40">
        <v>469</v>
      </c>
      <c r="M140" s="11">
        <f t="shared" si="35"/>
        <v>1</v>
      </c>
    </row>
    <row r="141" spans="1:13" ht="11.25">
      <c r="A141" s="13" t="s">
        <v>177</v>
      </c>
      <c r="B141" s="40">
        <v>249</v>
      </c>
      <c r="C141" s="10">
        <f t="shared" si="30"/>
        <v>0.9087591240875912</v>
      </c>
      <c r="D141" s="40">
        <v>19</v>
      </c>
      <c r="E141" s="10">
        <f t="shared" si="31"/>
        <v>0.06934306569343066</v>
      </c>
      <c r="F141" s="40">
        <v>4</v>
      </c>
      <c r="G141" s="10">
        <f t="shared" si="32"/>
        <v>0.014598540145985401</v>
      </c>
      <c r="H141" s="40">
        <v>1</v>
      </c>
      <c r="I141" s="10">
        <f t="shared" si="33"/>
        <v>0.0036496350364963502</v>
      </c>
      <c r="J141" s="40">
        <v>1</v>
      </c>
      <c r="K141" s="10">
        <f t="shared" si="34"/>
        <v>0.0036496350364963502</v>
      </c>
      <c r="L141" s="40">
        <v>274</v>
      </c>
      <c r="M141" s="11">
        <f t="shared" si="35"/>
        <v>1</v>
      </c>
    </row>
    <row r="142" spans="1:13" ht="11.25">
      <c r="A142" s="13" t="s">
        <v>178</v>
      </c>
      <c r="B142" s="40">
        <v>174</v>
      </c>
      <c r="C142" s="10">
        <f t="shared" si="30"/>
        <v>0.925531914893617</v>
      </c>
      <c r="D142" s="40">
        <v>10</v>
      </c>
      <c r="E142" s="10">
        <f t="shared" si="31"/>
        <v>0.05319148936170213</v>
      </c>
      <c r="F142" s="40">
        <v>2</v>
      </c>
      <c r="G142" s="10">
        <f t="shared" si="32"/>
        <v>0.010638297872340425</v>
      </c>
      <c r="H142" s="40"/>
      <c r="I142" s="10">
        <f t="shared" si="33"/>
        <v>0</v>
      </c>
      <c r="J142" s="40">
        <v>2</v>
      </c>
      <c r="K142" s="10">
        <f t="shared" si="34"/>
        <v>0.010638297872340425</v>
      </c>
      <c r="L142" s="40">
        <v>188</v>
      </c>
      <c r="M142" s="11">
        <f t="shared" si="35"/>
        <v>1</v>
      </c>
    </row>
    <row r="143" spans="1:13" ht="11.25">
      <c r="A143" s="13" t="s">
        <v>179</v>
      </c>
      <c r="B143" s="40">
        <v>115</v>
      </c>
      <c r="C143" s="10">
        <f t="shared" si="30"/>
        <v>0.9663865546218487</v>
      </c>
      <c r="D143" s="40">
        <v>4</v>
      </c>
      <c r="E143" s="10">
        <f t="shared" si="31"/>
        <v>0.03361344537815126</v>
      </c>
      <c r="F143" s="40"/>
      <c r="G143" s="10">
        <f t="shared" si="32"/>
        <v>0</v>
      </c>
      <c r="H143" s="40"/>
      <c r="I143" s="10">
        <f t="shared" si="33"/>
        <v>0</v>
      </c>
      <c r="J143" s="40"/>
      <c r="K143" s="10">
        <f t="shared" si="34"/>
        <v>0</v>
      </c>
      <c r="L143" s="40">
        <v>119</v>
      </c>
      <c r="M143" s="11">
        <f t="shared" si="35"/>
        <v>1</v>
      </c>
    </row>
    <row r="144" spans="1:13" ht="11.25">
      <c r="A144" s="13" t="s">
        <v>198</v>
      </c>
      <c r="B144" s="40">
        <v>90</v>
      </c>
      <c r="C144" s="10">
        <f t="shared" si="30"/>
        <v>0.9375</v>
      </c>
      <c r="D144" s="40">
        <v>5</v>
      </c>
      <c r="E144" s="10">
        <f t="shared" si="31"/>
        <v>0.052083333333333336</v>
      </c>
      <c r="F144" s="40">
        <v>1</v>
      </c>
      <c r="G144" s="10">
        <f t="shared" si="32"/>
        <v>0.010416666666666666</v>
      </c>
      <c r="H144" s="40"/>
      <c r="I144" s="10">
        <f t="shared" si="33"/>
        <v>0</v>
      </c>
      <c r="J144" s="40"/>
      <c r="K144" s="10">
        <f t="shared" si="34"/>
        <v>0</v>
      </c>
      <c r="L144" s="40">
        <v>96</v>
      </c>
      <c r="M144" s="11">
        <f t="shared" si="35"/>
        <v>1</v>
      </c>
    </row>
    <row r="145" spans="1:13" ht="11.25">
      <c r="A145" s="13" t="s">
        <v>222</v>
      </c>
      <c r="B145" s="40">
        <v>14</v>
      </c>
      <c r="C145" s="10">
        <f t="shared" si="30"/>
        <v>0.45161290322580644</v>
      </c>
      <c r="D145" s="40">
        <v>15</v>
      </c>
      <c r="E145" s="10">
        <f t="shared" si="31"/>
        <v>0.4838709677419355</v>
      </c>
      <c r="F145" s="40">
        <v>1</v>
      </c>
      <c r="G145" s="10">
        <f t="shared" si="32"/>
        <v>0.03225806451612903</v>
      </c>
      <c r="H145" s="40"/>
      <c r="I145" s="10">
        <f t="shared" si="33"/>
        <v>0</v>
      </c>
      <c r="J145" s="40">
        <v>1</v>
      </c>
      <c r="K145" s="10">
        <f t="shared" si="34"/>
        <v>0.03225806451612903</v>
      </c>
      <c r="L145" s="40">
        <v>31</v>
      </c>
      <c r="M145" s="11">
        <f t="shared" si="35"/>
        <v>1</v>
      </c>
    </row>
    <row r="146" spans="1:13" ht="11.25">
      <c r="A146" s="6" t="s">
        <v>9</v>
      </c>
      <c r="B146" s="40">
        <v>129</v>
      </c>
      <c r="C146" s="10">
        <f t="shared" si="30"/>
        <v>0.7049180327868853</v>
      </c>
      <c r="D146" s="40">
        <v>43</v>
      </c>
      <c r="E146" s="10">
        <f t="shared" si="31"/>
        <v>0.23497267759562843</v>
      </c>
      <c r="F146" s="40">
        <v>2</v>
      </c>
      <c r="G146" s="10">
        <f t="shared" si="32"/>
        <v>0.01092896174863388</v>
      </c>
      <c r="H146" s="40">
        <v>2</v>
      </c>
      <c r="I146" s="10">
        <f t="shared" si="33"/>
        <v>0.01092896174863388</v>
      </c>
      <c r="J146" s="40">
        <v>7</v>
      </c>
      <c r="K146" s="10">
        <f t="shared" si="34"/>
        <v>0.03825136612021858</v>
      </c>
      <c r="L146" s="40">
        <v>183</v>
      </c>
      <c r="M146" s="11">
        <f t="shared" si="35"/>
        <v>1</v>
      </c>
    </row>
    <row r="147" spans="1:13" ht="11.25">
      <c r="A147" s="13" t="s">
        <v>196</v>
      </c>
      <c r="B147" s="40">
        <v>1862</v>
      </c>
      <c r="C147" s="10">
        <f t="shared" si="30"/>
        <v>0.8184615384615385</v>
      </c>
      <c r="D147" s="40">
        <v>327</v>
      </c>
      <c r="E147" s="10">
        <f t="shared" si="31"/>
        <v>0.14373626373626375</v>
      </c>
      <c r="F147" s="40">
        <v>32</v>
      </c>
      <c r="G147" s="10">
        <f t="shared" si="32"/>
        <v>0.014065934065934066</v>
      </c>
      <c r="H147" s="40">
        <v>13</v>
      </c>
      <c r="I147" s="10">
        <f t="shared" si="33"/>
        <v>0.005714285714285714</v>
      </c>
      <c r="J147" s="40">
        <v>41</v>
      </c>
      <c r="K147" s="10">
        <f t="shared" si="34"/>
        <v>0.01802197802197802</v>
      </c>
      <c r="L147" s="40">
        <v>2275</v>
      </c>
      <c r="M147" s="11">
        <f t="shared" si="35"/>
        <v>1</v>
      </c>
    </row>
    <row r="148" ht="11.25">
      <c r="A148" s="2"/>
    </row>
    <row r="149" ht="11.25">
      <c r="A149" s="41" t="s">
        <v>37</v>
      </c>
    </row>
    <row r="150" spans="1:17" ht="29.25" customHeight="1">
      <c r="A150" s="44" t="s">
        <v>185</v>
      </c>
      <c r="B150" s="67" t="s">
        <v>51</v>
      </c>
      <c r="C150" s="67"/>
      <c r="D150" s="67" t="s">
        <v>38</v>
      </c>
      <c r="E150" s="67"/>
      <c r="F150" s="67" t="s">
        <v>39</v>
      </c>
      <c r="G150" s="67"/>
      <c r="H150" s="67" t="s">
        <v>53</v>
      </c>
      <c r="I150" s="68"/>
      <c r="J150" s="67" t="s">
        <v>2</v>
      </c>
      <c r="K150" s="68"/>
      <c r="L150" s="68" t="s">
        <v>196</v>
      </c>
      <c r="M150" s="68"/>
      <c r="N150" s="18"/>
      <c r="O150" s="18"/>
      <c r="P150" s="18"/>
      <c r="Q150" s="18"/>
    </row>
    <row r="151" spans="1:13" ht="11.25">
      <c r="A151" s="6" t="s">
        <v>194</v>
      </c>
      <c r="B151" s="40">
        <v>99</v>
      </c>
      <c r="C151" s="10">
        <f>B151/$L151</f>
        <v>0.12857142857142856</v>
      </c>
      <c r="D151" s="40">
        <v>141</v>
      </c>
      <c r="E151" s="10">
        <f>D151/$L151</f>
        <v>0.18311688311688312</v>
      </c>
      <c r="F151" s="40">
        <v>165</v>
      </c>
      <c r="G151" s="10">
        <f>F151/$L151</f>
        <v>0.21428571428571427</v>
      </c>
      <c r="H151" s="40">
        <v>356</v>
      </c>
      <c r="I151" s="10">
        <f>H151/$L151</f>
        <v>0.4623376623376623</v>
      </c>
      <c r="J151" s="40">
        <v>9</v>
      </c>
      <c r="K151" s="10">
        <f>J151/$L151</f>
        <v>0.011688311688311689</v>
      </c>
      <c r="L151" s="40">
        <v>770</v>
      </c>
      <c r="M151" s="11">
        <f>L151/$L151</f>
        <v>1</v>
      </c>
    </row>
    <row r="152" spans="1:13" ht="11.25">
      <c r="A152" s="6" t="s">
        <v>195</v>
      </c>
      <c r="B152" s="40">
        <v>1001</v>
      </c>
      <c r="C152" s="10">
        <f>B152/$L152</f>
        <v>0.558282208588957</v>
      </c>
      <c r="D152" s="40">
        <v>311</v>
      </c>
      <c r="E152" s="10">
        <f>D152/$L152</f>
        <v>0.17345231455660903</v>
      </c>
      <c r="F152" s="40">
        <v>208</v>
      </c>
      <c r="G152" s="10">
        <f>F152/$L152</f>
        <v>0.11600669269380925</v>
      </c>
      <c r="H152" s="40">
        <v>262</v>
      </c>
      <c r="I152" s="10">
        <f>H152/$L152</f>
        <v>0.14612381483547127</v>
      </c>
      <c r="J152" s="40">
        <v>11</v>
      </c>
      <c r="K152" s="10">
        <f>J152/$L152</f>
        <v>0.006134969325153374</v>
      </c>
      <c r="L152" s="40">
        <v>1793</v>
      </c>
      <c r="M152" s="11">
        <f>L152/$L152</f>
        <v>1</v>
      </c>
    </row>
    <row r="153" spans="1:13" ht="11.25">
      <c r="A153" s="6" t="s">
        <v>1</v>
      </c>
      <c r="B153" s="40">
        <v>4</v>
      </c>
      <c r="C153" s="10">
        <f>B153/$L153</f>
        <v>0.36363636363636365</v>
      </c>
      <c r="D153" s="40">
        <v>2</v>
      </c>
      <c r="E153" s="10">
        <f>D153/$L153</f>
        <v>0.18181818181818182</v>
      </c>
      <c r="F153" s="40">
        <v>1</v>
      </c>
      <c r="G153" s="10">
        <f>F153/$L153</f>
        <v>0.09090909090909091</v>
      </c>
      <c r="H153" s="40">
        <v>3</v>
      </c>
      <c r="I153" s="10">
        <f>H153/$L153</f>
        <v>0.2727272727272727</v>
      </c>
      <c r="J153" s="40">
        <v>1</v>
      </c>
      <c r="K153" s="10">
        <f>J153/$L153</f>
        <v>0.09090909090909091</v>
      </c>
      <c r="L153" s="40">
        <v>11</v>
      </c>
      <c r="M153" s="11">
        <f>L153/$L153</f>
        <v>1</v>
      </c>
    </row>
    <row r="154" spans="1:13" ht="11.25">
      <c r="A154" s="6" t="s">
        <v>196</v>
      </c>
      <c r="B154" s="40">
        <v>1104</v>
      </c>
      <c r="C154" s="10">
        <f>B154/$L154</f>
        <v>0.4289044289044289</v>
      </c>
      <c r="D154" s="40">
        <v>454</v>
      </c>
      <c r="E154" s="10">
        <f>D154/$L154</f>
        <v>0.17637917637917638</v>
      </c>
      <c r="F154" s="40">
        <v>374</v>
      </c>
      <c r="G154" s="10">
        <f>F154/$L154</f>
        <v>0.1452991452991453</v>
      </c>
      <c r="H154" s="40">
        <v>621</v>
      </c>
      <c r="I154" s="10">
        <f>H154/$L154</f>
        <v>0.24125874125874125</v>
      </c>
      <c r="J154" s="40">
        <v>21</v>
      </c>
      <c r="K154" s="10">
        <f>J154/$L154</f>
        <v>0.008158508158508158</v>
      </c>
      <c r="L154" s="40">
        <v>2574</v>
      </c>
      <c r="M154" s="11">
        <f>L154/$L154</f>
        <v>1</v>
      </c>
    </row>
    <row r="156" spans="1:17" ht="29.25" customHeight="1">
      <c r="A156" s="44" t="s">
        <v>203</v>
      </c>
      <c r="B156" s="67" t="s">
        <v>51</v>
      </c>
      <c r="C156" s="67"/>
      <c r="D156" s="67" t="s">
        <v>40</v>
      </c>
      <c r="E156" s="67"/>
      <c r="F156" s="67" t="s">
        <v>41</v>
      </c>
      <c r="G156" s="67"/>
      <c r="H156" s="67" t="s">
        <v>53</v>
      </c>
      <c r="I156" s="68"/>
      <c r="J156" s="67" t="s">
        <v>9</v>
      </c>
      <c r="K156" s="68"/>
      <c r="L156" s="68" t="s">
        <v>196</v>
      </c>
      <c r="M156" s="68"/>
      <c r="N156" s="18"/>
      <c r="O156" s="18"/>
      <c r="P156" s="18"/>
      <c r="Q156" s="18"/>
    </row>
    <row r="157" spans="1:13" ht="11.25">
      <c r="A157" s="13" t="s">
        <v>171</v>
      </c>
      <c r="B157" s="40">
        <v>40</v>
      </c>
      <c r="C157" s="10">
        <f aca="true" t="shared" si="36" ref="C157:C169">B157/$L157</f>
        <v>0.3076923076923077</v>
      </c>
      <c r="D157" s="40">
        <v>26</v>
      </c>
      <c r="E157" s="10">
        <f aca="true" t="shared" si="37" ref="E157:E169">D157/$L157</f>
        <v>0.2</v>
      </c>
      <c r="F157" s="40">
        <v>27</v>
      </c>
      <c r="G157" s="10">
        <f aca="true" t="shared" si="38" ref="G157:G169">F157/$L157</f>
        <v>0.2076923076923077</v>
      </c>
      <c r="H157" s="40">
        <v>37</v>
      </c>
      <c r="I157" s="10">
        <f aca="true" t="shared" si="39" ref="I157:I169">H157/$L157</f>
        <v>0.2846153846153846</v>
      </c>
      <c r="J157" s="40"/>
      <c r="K157" s="10">
        <f aca="true" t="shared" si="40" ref="K157:K169">J157/$L157</f>
        <v>0</v>
      </c>
      <c r="L157" s="40">
        <v>130</v>
      </c>
      <c r="M157" s="11">
        <f aca="true" t="shared" si="41" ref="M157:M169">L157/$L157</f>
        <v>1</v>
      </c>
    </row>
    <row r="158" spans="1:13" ht="11.25">
      <c r="A158" s="13" t="s">
        <v>172</v>
      </c>
      <c r="B158" s="40">
        <v>64</v>
      </c>
      <c r="C158" s="10">
        <f t="shared" si="36"/>
        <v>0.43537414965986393</v>
      </c>
      <c r="D158" s="40">
        <v>21</v>
      </c>
      <c r="E158" s="10">
        <f t="shared" si="37"/>
        <v>0.14285714285714285</v>
      </c>
      <c r="F158" s="40">
        <v>21</v>
      </c>
      <c r="G158" s="10">
        <f t="shared" si="38"/>
        <v>0.14285714285714285</v>
      </c>
      <c r="H158" s="40">
        <v>41</v>
      </c>
      <c r="I158" s="10">
        <f t="shared" si="39"/>
        <v>0.2789115646258503</v>
      </c>
      <c r="J158" s="40"/>
      <c r="K158" s="10">
        <f t="shared" si="40"/>
        <v>0</v>
      </c>
      <c r="L158" s="40">
        <v>147</v>
      </c>
      <c r="M158" s="11">
        <f t="shared" si="41"/>
        <v>1</v>
      </c>
    </row>
    <row r="159" spans="1:13" ht="11.25">
      <c r="A159" s="13" t="s">
        <v>173</v>
      </c>
      <c r="B159" s="40">
        <v>148</v>
      </c>
      <c r="C159" s="10">
        <f t="shared" si="36"/>
        <v>0.578125</v>
      </c>
      <c r="D159" s="40">
        <v>37</v>
      </c>
      <c r="E159" s="10">
        <f t="shared" si="37"/>
        <v>0.14453125</v>
      </c>
      <c r="F159" s="40">
        <v>20</v>
      </c>
      <c r="G159" s="10">
        <f t="shared" si="38"/>
        <v>0.078125</v>
      </c>
      <c r="H159" s="40">
        <v>49</v>
      </c>
      <c r="I159" s="10">
        <f t="shared" si="39"/>
        <v>0.19140625</v>
      </c>
      <c r="J159" s="40">
        <v>2</v>
      </c>
      <c r="K159" s="10">
        <f t="shared" si="40"/>
        <v>0.0078125</v>
      </c>
      <c r="L159" s="40">
        <v>256</v>
      </c>
      <c r="M159" s="11">
        <f t="shared" si="41"/>
        <v>1</v>
      </c>
    </row>
    <row r="160" spans="1:13" ht="11.25">
      <c r="A160" s="13" t="s">
        <v>174</v>
      </c>
      <c r="B160" s="40">
        <v>149</v>
      </c>
      <c r="C160" s="10">
        <f t="shared" si="36"/>
        <v>0.476038338658147</v>
      </c>
      <c r="D160" s="40">
        <v>54</v>
      </c>
      <c r="E160" s="10">
        <f t="shared" si="37"/>
        <v>0.17252396166134185</v>
      </c>
      <c r="F160" s="40">
        <v>44</v>
      </c>
      <c r="G160" s="10">
        <f t="shared" si="38"/>
        <v>0.14057507987220447</v>
      </c>
      <c r="H160" s="40">
        <v>65</v>
      </c>
      <c r="I160" s="10">
        <f t="shared" si="39"/>
        <v>0.20766773162939298</v>
      </c>
      <c r="J160" s="40">
        <v>1</v>
      </c>
      <c r="K160" s="10">
        <f t="shared" si="40"/>
        <v>0.003194888178913738</v>
      </c>
      <c r="L160" s="40">
        <v>313</v>
      </c>
      <c r="M160" s="11">
        <f t="shared" si="41"/>
        <v>1</v>
      </c>
    </row>
    <row r="161" spans="1:13" ht="11.25">
      <c r="A161" s="13" t="s">
        <v>175</v>
      </c>
      <c r="B161" s="40">
        <v>86</v>
      </c>
      <c r="C161" s="10">
        <f t="shared" si="36"/>
        <v>0.48044692737430167</v>
      </c>
      <c r="D161" s="40">
        <v>33</v>
      </c>
      <c r="E161" s="10">
        <f t="shared" si="37"/>
        <v>0.18435754189944134</v>
      </c>
      <c r="F161" s="40">
        <v>24</v>
      </c>
      <c r="G161" s="10">
        <f t="shared" si="38"/>
        <v>0.1340782122905028</v>
      </c>
      <c r="H161" s="40">
        <v>35</v>
      </c>
      <c r="I161" s="10">
        <f t="shared" si="39"/>
        <v>0.19553072625698323</v>
      </c>
      <c r="J161" s="40">
        <v>1</v>
      </c>
      <c r="K161" s="10">
        <f t="shared" si="40"/>
        <v>0.00558659217877095</v>
      </c>
      <c r="L161" s="40">
        <v>179</v>
      </c>
      <c r="M161" s="11">
        <f t="shared" si="41"/>
        <v>1</v>
      </c>
    </row>
    <row r="162" spans="1:13" ht="11.25">
      <c r="A162" s="13" t="s">
        <v>176</v>
      </c>
      <c r="B162" s="40">
        <v>151</v>
      </c>
      <c r="C162" s="10">
        <f t="shared" si="36"/>
        <v>0.2765567765567766</v>
      </c>
      <c r="D162" s="40">
        <v>104</v>
      </c>
      <c r="E162" s="10">
        <f t="shared" si="37"/>
        <v>0.19047619047619047</v>
      </c>
      <c r="F162" s="40">
        <v>103</v>
      </c>
      <c r="G162" s="10">
        <f t="shared" si="38"/>
        <v>0.18864468864468864</v>
      </c>
      <c r="H162" s="40">
        <v>180</v>
      </c>
      <c r="I162" s="10">
        <f t="shared" si="39"/>
        <v>0.32967032967032966</v>
      </c>
      <c r="J162" s="40">
        <v>8</v>
      </c>
      <c r="K162" s="10">
        <f t="shared" si="40"/>
        <v>0.014652014652014652</v>
      </c>
      <c r="L162" s="40">
        <v>546</v>
      </c>
      <c r="M162" s="11">
        <f t="shared" si="41"/>
        <v>1</v>
      </c>
    </row>
    <row r="163" spans="1:13" ht="11.25">
      <c r="A163" s="13" t="s">
        <v>177</v>
      </c>
      <c r="B163" s="40">
        <v>132</v>
      </c>
      <c r="C163" s="10">
        <f t="shared" si="36"/>
        <v>0.44</v>
      </c>
      <c r="D163" s="40">
        <v>47</v>
      </c>
      <c r="E163" s="10">
        <f t="shared" si="37"/>
        <v>0.15666666666666668</v>
      </c>
      <c r="F163" s="40">
        <v>47</v>
      </c>
      <c r="G163" s="10">
        <f t="shared" si="38"/>
        <v>0.15666666666666668</v>
      </c>
      <c r="H163" s="40">
        <v>72</v>
      </c>
      <c r="I163" s="10">
        <f t="shared" si="39"/>
        <v>0.24</v>
      </c>
      <c r="J163" s="40">
        <v>2</v>
      </c>
      <c r="K163" s="10">
        <f t="shared" si="40"/>
        <v>0.006666666666666667</v>
      </c>
      <c r="L163" s="40">
        <v>300</v>
      </c>
      <c r="M163" s="11">
        <f t="shared" si="41"/>
        <v>1</v>
      </c>
    </row>
    <row r="164" spans="1:13" ht="11.25">
      <c r="A164" s="13" t="s">
        <v>178</v>
      </c>
      <c r="B164" s="40">
        <v>139</v>
      </c>
      <c r="C164" s="10">
        <f t="shared" si="36"/>
        <v>0.6465116279069767</v>
      </c>
      <c r="D164" s="40">
        <v>33</v>
      </c>
      <c r="E164" s="10">
        <f t="shared" si="37"/>
        <v>0.15348837209302327</v>
      </c>
      <c r="F164" s="40">
        <v>12</v>
      </c>
      <c r="G164" s="10">
        <f t="shared" si="38"/>
        <v>0.05581395348837209</v>
      </c>
      <c r="H164" s="40">
        <v>29</v>
      </c>
      <c r="I164" s="10">
        <f t="shared" si="39"/>
        <v>0.13488372093023257</v>
      </c>
      <c r="J164" s="40">
        <v>2</v>
      </c>
      <c r="K164" s="10">
        <f t="shared" si="40"/>
        <v>0.009302325581395349</v>
      </c>
      <c r="L164" s="40">
        <v>215</v>
      </c>
      <c r="M164" s="11">
        <f t="shared" si="41"/>
        <v>1</v>
      </c>
    </row>
    <row r="165" spans="1:13" ht="11.25">
      <c r="A165" s="13" t="s">
        <v>179</v>
      </c>
      <c r="B165" s="40">
        <v>71</v>
      </c>
      <c r="C165" s="10">
        <f t="shared" si="36"/>
        <v>0.5461538461538461</v>
      </c>
      <c r="D165" s="40">
        <v>21</v>
      </c>
      <c r="E165" s="10">
        <f t="shared" si="37"/>
        <v>0.16153846153846155</v>
      </c>
      <c r="F165" s="40">
        <v>17</v>
      </c>
      <c r="G165" s="10">
        <f t="shared" si="38"/>
        <v>0.13076923076923078</v>
      </c>
      <c r="H165" s="40">
        <v>18</v>
      </c>
      <c r="I165" s="10">
        <f t="shared" si="39"/>
        <v>0.13846153846153847</v>
      </c>
      <c r="J165" s="40">
        <v>3</v>
      </c>
      <c r="K165" s="10">
        <f t="shared" si="40"/>
        <v>0.023076923076923078</v>
      </c>
      <c r="L165" s="40">
        <v>130</v>
      </c>
      <c r="M165" s="11">
        <f t="shared" si="41"/>
        <v>1</v>
      </c>
    </row>
    <row r="166" spans="1:13" ht="11.25">
      <c r="A166" s="13" t="s">
        <v>198</v>
      </c>
      <c r="B166" s="40">
        <v>52</v>
      </c>
      <c r="C166" s="10">
        <f t="shared" si="36"/>
        <v>0.49523809523809526</v>
      </c>
      <c r="D166" s="40">
        <v>33</v>
      </c>
      <c r="E166" s="10">
        <f t="shared" si="37"/>
        <v>0.3142857142857143</v>
      </c>
      <c r="F166" s="40">
        <v>9</v>
      </c>
      <c r="G166" s="10">
        <f t="shared" si="38"/>
        <v>0.08571428571428572</v>
      </c>
      <c r="H166" s="40">
        <v>11</v>
      </c>
      <c r="I166" s="10">
        <f t="shared" si="39"/>
        <v>0.10476190476190476</v>
      </c>
      <c r="J166" s="40"/>
      <c r="K166" s="10">
        <f t="shared" si="40"/>
        <v>0</v>
      </c>
      <c r="L166" s="40">
        <v>105</v>
      </c>
      <c r="M166" s="11">
        <f t="shared" si="41"/>
        <v>1</v>
      </c>
    </row>
    <row r="167" spans="1:13" ht="11.25">
      <c r="A167" s="13" t="s">
        <v>222</v>
      </c>
      <c r="B167" s="40">
        <v>9</v>
      </c>
      <c r="C167" s="10">
        <f t="shared" si="36"/>
        <v>0.21951219512195122</v>
      </c>
      <c r="D167" s="40">
        <v>14</v>
      </c>
      <c r="E167" s="10">
        <f t="shared" si="37"/>
        <v>0.34146341463414637</v>
      </c>
      <c r="F167" s="40">
        <v>8</v>
      </c>
      <c r="G167" s="10">
        <f t="shared" si="38"/>
        <v>0.1951219512195122</v>
      </c>
      <c r="H167" s="40">
        <v>10</v>
      </c>
      <c r="I167" s="10">
        <f t="shared" si="39"/>
        <v>0.24390243902439024</v>
      </c>
      <c r="J167" s="40"/>
      <c r="K167" s="10">
        <f t="shared" si="40"/>
        <v>0</v>
      </c>
      <c r="L167" s="40">
        <v>41</v>
      </c>
      <c r="M167" s="11">
        <f t="shared" si="41"/>
        <v>1</v>
      </c>
    </row>
    <row r="168" spans="1:13" ht="11.25">
      <c r="A168" s="6" t="s">
        <v>9</v>
      </c>
      <c r="B168" s="40">
        <v>63</v>
      </c>
      <c r="C168" s="10">
        <f t="shared" si="36"/>
        <v>0.2971698113207547</v>
      </c>
      <c r="D168" s="40">
        <v>31</v>
      </c>
      <c r="E168" s="10">
        <f t="shared" si="37"/>
        <v>0.14622641509433962</v>
      </c>
      <c r="F168" s="40">
        <v>42</v>
      </c>
      <c r="G168" s="10">
        <f t="shared" si="38"/>
        <v>0.19811320754716982</v>
      </c>
      <c r="H168" s="40">
        <v>74</v>
      </c>
      <c r="I168" s="10">
        <f t="shared" si="39"/>
        <v>0.3490566037735849</v>
      </c>
      <c r="J168" s="40">
        <v>2</v>
      </c>
      <c r="K168" s="10">
        <f t="shared" si="40"/>
        <v>0.009433962264150943</v>
      </c>
      <c r="L168" s="40">
        <v>212</v>
      </c>
      <c r="M168" s="11">
        <f t="shared" si="41"/>
        <v>1</v>
      </c>
    </row>
    <row r="169" spans="1:13" ht="11.25">
      <c r="A169" s="13" t="s">
        <v>196</v>
      </c>
      <c r="B169" s="40">
        <v>1104</v>
      </c>
      <c r="C169" s="10">
        <f t="shared" si="36"/>
        <v>0.4289044289044289</v>
      </c>
      <c r="D169" s="40">
        <v>454</v>
      </c>
      <c r="E169" s="10">
        <f t="shared" si="37"/>
        <v>0.17637917637917638</v>
      </c>
      <c r="F169" s="40">
        <v>374</v>
      </c>
      <c r="G169" s="10">
        <f t="shared" si="38"/>
        <v>0.1452991452991453</v>
      </c>
      <c r="H169" s="40">
        <v>621</v>
      </c>
      <c r="I169" s="10">
        <f t="shared" si="39"/>
        <v>0.24125874125874125</v>
      </c>
      <c r="J169" s="40">
        <v>21</v>
      </c>
      <c r="K169" s="10">
        <f t="shared" si="40"/>
        <v>0.008158508158508158</v>
      </c>
      <c r="L169" s="40">
        <v>2574</v>
      </c>
      <c r="M169" s="11">
        <f t="shared" si="41"/>
        <v>1</v>
      </c>
    </row>
    <row r="170" ht="11.25">
      <c r="A170" s="2"/>
    </row>
    <row r="171" ht="11.25">
      <c r="A171" s="41" t="s">
        <v>42</v>
      </c>
    </row>
    <row r="172" spans="1:11" s="5" customFormat="1" ht="11.25">
      <c r="A172" s="44" t="s">
        <v>185</v>
      </c>
      <c r="B172" s="69" t="s">
        <v>43</v>
      </c>
      <c r="C172" s="69"/>
      <c r="D172" s="69" t="s">
        <v>44</v>
      </c>
      <c r="E172" s="68"/>
      <c r="F172" s="69" t="s">
        <v>2</v>
      </c>
      <c r="G172" s="68"/>
      <c r="H172" s="68" t="s">
        <v>196</v>
      </c>
      <c r="I172" s="68"/>
      <c r="J172" s="4"/>
      <c r="K172" s="4"/>
    </row>
    <row r="173" spans="1:9" ht="11.25">
      <c r="A173" s="6" t="s">
        <v>194</v>
      </c>
      <c r="B173" s="40">
        <v>465</v>
      </c>
      <c r="C173" s="10">
        <f>B173/$H173</f>
        <v>0.6038961038961039</v>
      </c>
      <c r="D173" s="40">
        <v>296</v>
      </c>
      <c r="E173" s="10">
        <f>D173/$H173</f>
        <v>0.38441558441558443</v>
      </c>
      <c r="F173" s="40">
        <v>9</v>
      </c>
      <c r="G173" s="10">
        <f>F173/$H173</f>
        <v>0.011688311688311689</v>
      </c>
      <c r="H173" s="40">
        <v>770</v>
      </c>
      <c r="I173" s="11">
        <f>H173/$H173</f>
        <v>1</v>
      </c>
    </row>
    <row r="174" spans="1:9" ht="11.25">
      <c r="A174" s="6" t="s">
        <v>195</v>
      </c>
      <c r="B174" s="40">
        <v>962</v>
      </c>
      <c r="C174" s="10">
        <f>B174/$H174</f>
        <v>0.5365309537088678</v>
      </c>
      <c r="D174" s="40">
        <v>812</v>
      </c>
      <c r="E174" s="10">
        <f>D174/$H174</f>
        <v>0.45287228109314</v>
      </c>
      <c r="F174" s="40">
        <v>19</v>
      </c>
      <c r="G174" s="10">
        <f>F174/$H174</f>
        <v>0.010596765197992191</v>
      </c>
      <c r="H174" s="40">
        <v>1793</v>
      </c>
      <c r="I174" s="11">
        <f>H174/$H174</f>
        <v>1</v>
      </c>
    </row>
    <row r="175" spans="1:9" ht="11.25">
      <c r="A175" s="6" t="s">
        <v>1</v>
      </c>
      <c r="B175" s="40">
        <v>7</v>
      </c>
      <c r="C175" s="10">
        <f>B175/$H175</f>
        <v>0.6363636363636364</v>
      </c>
      <c r="D175" s="40">
        <v>3</v>
      </c>
      <c r="E175" s="10">
        <f>D175/$H175</f>
        <v>0.2727272727272727</v>
      </c>
      <c r="F175" s="40">
        <v>1</v>
      </c>
      <c r="G175" s="10">
        <f>F175/$H175</f>
        <v>0.09090909090909091</v>
      </c>
      <c r="H175" s="40">
        <v>11</v>
      </c>
      <c r="I175" s="11">
        <f>H175/$H175</f>
        <v>1</v>
      </c>
    </row>
    <row r="176" spans="1:9" ht="11.25">
      <c r="A176" s="6" t="s">
        <v>196</v>
      </c>
      <c r="B176" s="40">
        <v>1434</v>
      </c>
      <c r="C176" s="10">
        <f>B176/$H176</f>
        <v>0.5571095571095571</v>
      </c>
      <c r="D176" s="40">
        <v>1111</v>
      </c>
      <c r="E176" s="10">
        <f>D176/$H176</f>
        <v>0.43162393162393164</v>
      </c>
      <c r="F176" s="40">
        <v>29</v>
      </c>
      <c r="G176" s="10">
        <f>F176/$H176</f>
        <v>0.011266511266511266</v>
      </c>
      <c r="H176" s="40">
        <v>2574</v>
      </c>
      <c r="I176" s="11">
        <f>H176/$H176</f>
        <v>1</v>
      </c>
    </row>
    <row r="178" spans="1:11" s="5" customFormat="1" ht="11.25">
      <c r="A178" s="44" t="s">
        <v>203</v>
      </c>
      <c r="B178" s="69" t="s">
        <v>45</v>
      </c>
      <c r="C178" s="69"/>
      <c r="D178" s="69" t="s">
        <v>46</v>
      </c>
      <c r="E178" s="68"/>
      <c r="F178" s="69" t="s">
        <v>9</v>
      </c>
      <c r="G178" s="68"/>
      <c r="H178" s="68" t="s">
        <v>196</v>
      </c>
      <c r="I178" s="68"/>
      <c r="J178" s="4"/>
      <c r="K178" s="4"/>
    </row>
    <row r="179" spans="1:9" ht="11.25">
      <c r="A179" s="13" t="s">
        <v>171</v>
      </c>
      <c r="B179" s="40">
        <v>64</v>
      </c>
      <c r="C179" s="10">
        <f aca="true" t="shared" si="42" ref="C179:C191">B179/$H179</f>
        <v>0.49230769230769234</v>
      </c>
      <c r="D179" s="40">
        <v>64</v>
      </c>
      <c r="E179" s="10">
        <f aca="true" t="shared" si="43" ref="E179:E191">D179/$H179</f>
        <v>0.49230769230769234</v>
      </c>
      <c r="F179" s="40">
        <v>2</v>
      </c>
      <c r="G179" s="10">
        <f aca="true" t="shared" si="44" ref="G179:G191">F179/$H179</f>
        <v>0.015384615384615385</v>
      </c>
      <c r="H179" s="40">
        <v>130</v>
      </c>
      <c r="I179" s="11">
        <f aca="true" t="shared" si="45" ref="I179:I191">H179/$H179</f>
        <v>1</v>
      </c>
    </row>
    <row r="180" spans="1:9" ht="11.25">
      <c r="A180" s="13" t="s">
        <v>172</v>
      </c>
      <c r="B180" s="40">
        <v>67</v>
      </c>
      <c r="C180" s="10">
        <f t="shared" si="42"/>
        <v>0.4557823129251701</v>
      </c>
      <c r="D180" s="40">
        <v>77</v>
      </c>
      <c r="E180" s="10">
        <f t="shared" si="43"/>
        <v>0.5238095238095238</v>
      </c>
      <c r="F180" s="40">
        <v>3</v>
      </c>
      <c r="G180" s="10">
        <f t="shared" si="44"/>
        <v>0.02040816326530612</v>
      </c>
      <c r="H180" s="40">
        <v>147</v>
      </c>
      <c r="I180" s="11">
        <f t="shared" si="45"/>
        <v>1</v>
      </c>
    </row>
    <row r="181" spans="1:9" ht="11.25">
      <c r="A181" s="13" t="s">
        <v>173</v>
      </c>
      <c r="B181" s="40">
        <v>141</v>
      </c>
      <c r="C181" s="10">
        <f t="shared" si="42"/>
        <v>0.55078125</v>
      </c>
      <c r="D181" s="40">
        <v>112</v>
      </c>
      <c r="E181" s="10">
        <f t="shared" si="43"/>
        <v>0.4375</v>
      </c>
      <c r="F181" s="40">
        <v>3</v>
      </c>
      <c r="G181" s="10">
        <f t="shared" si="44"/>
        <v>0.01171875</v>
      </c>
      <c r="H181" s="40">
        <v>256</v>
      </c>
      <c r="I181" s="11">
        <f t="shared" si="45"/>
        <v>1</v>
      </c>
    </row>
    <row r="182" spans="1:9" ht="11.25">
      <c r="A182" s="13" t="s">
        <v>174</v>
      </c>
      <c r="B182" s="40">
        <v>143</v>
      </c>
      <c r="C182" s="10">
        <f t="shared" si="42"/>
        <v>0.45686900958466453</v>
      </c>
      <c r="D182" s="40">
        <v>168</v>
      </c>
      <c r="E182" s="10">
        <f t="shared" si="43"/>
        <v>0.536741214057508</v>
      </c>
      <c r="F182" s="40">
        <v>2</v>
      </c>
      <c r="G182" s="10">
        <f t="shared" si="44"/>
        <v>0.006389776357827476</v>
      </c>
      <c r="H182" s="40">
        <v>313</v>
      </c>
      <c r="I182" s="11">
        <f t="shared" si="45"/>
        <v>1</v>
      </c>
    </row>
    <row r="183" spans="1:9" ht="11.25">
      <c r="A183" s="13" t="s">
        <v>175</v>
      </c>
      <c r="B183" s="40">
        <v>98</v>
      </c>
      <c r="C183" s="10">
        <f t="shared" si="42"/>
        <v>0.547486033519553</v>
      </c>
      <c r="D183" s="40">
        <v>79</v>
      </c>
      <c r="E183" s="10">
        <f t="shared" si="43"/>
        <v>0.441340782122905</v>
      </c>
      <c r="F183" s="40">
        <v>2</v>
      </c>
      <c r="G183" s="10">
        <f t="shared" si="44"/>
        <v>0.0111731843575419</v>
      </c>
      <c r="H183" s="40">
        <v>179</v>
      </c>
      <c r="I183" s="11">
        <f t="shared" si="45"/>
        <v>1</v>
      </c>
    </row>
    <row r="184" spans="1:9" ht="11.25">
      <c r="A184" s="13" t="s">
        <v>176</v>
      </c>
      <c r="B184" s="40">
        <v>350</v>
      </c>
      <c r="C184" s="10">
        <f t="shared" si="42"/>
        <v>0.6410256410256411</v>
      </c>
      <c r="D184" s="40">
        <v>190</v>
      </c>
      <c r="E184" s="10">
        <f t="shared" si="43"/>
        <v>0.34798534798534797</v>
      </c>
      <c r="F184" s="40">
        <v>6</v>
      </c>
      <c r="G184" s="10">
        <f t="shared" si="44"/>
        <v>0.01098901098901099</v>
      </c>
      <c r="H184" s="40">
        <v>546</v>
      </c>
      <c r="I184" s="11">
        <f t="shared" si="45"/>
        <v>1</v>
      </c>
    </row>
    <row r="185" spans="1:9" ht="11.25">
      <c r="A185" s="13" t="s">
        <v>177</v>
      </c>
      <c r="B185" s="40">
        <v>157</v>
      </c>
      <c r="C185" s="10">
        <f t="shared" si="42"/>
        <v>0.5233333333333333</v>
      </c>
      <c r="D185" s="40">
        <v>138</v>
      </c>
      <c r="E185" s="10">
        <f t="shared" si="43"/>
        <v>0.46</v>
      </c>
      <c r="F185" s="40">
        <v>5</v>
      </c>
      <c r="G185" s="10">
        <f t="shared" si="44"/>
        <v>0.016666666666666666</v>
      </c>
      <c r="H185" s="40">
        <v>300</v>
      </c>
      <c r="I185" s="11">
        <f t="shared" si="45"/>
        <v>1</v>
      </c>
    </row>
    <row r="186" spans="1:9" ht="11.25">
      <c r="A186" s="13" t="s">
        <v>178</v>
      </c>
      <c r="B186" s="40">
        <v>146</v>
      </c>
      <c r="C186" s="10">
        <f t="shared" si="42"/>
        <v>0.6790697674418604</v>
      </c>
      <c r="D186" s="40">
        <v>67</v>
      </c>
      <c r="E186" s="10">
        <f t="shared" si="43"/>
        <v>0.3116279069767442</v>
      </c>
      <c r="F186" s="40">
        <v>2</v>
      </c>
      <c r="G186" s="10">
        <f t="shared" si="44"/>
        <v>0.009302325581395349</v>
      </c>
      <c r="H186" s="40">
        <v>215</v>
      </c>
      <c r="I186" s="11">
        <f t="shared" si="45"/>
        <v>1</v>
      </c>
    </row>
    <row r="187" spans="1:9" ht="11.25">
      <c r="A187" s="13" t="s">
        <v>179</v>
      </c>
      <c r="B187" s="40">
        <v>103</v>
      </c>
      <c r="C187" s="10">
        <f t="shared" si="42"/>
        <v>0.7923076923076923</v>
      </c>
      <c r="D187" s="40">
        <v>26</v>
      </c>
      <c r="E187" s="10">
        <f t="shared" si="43"/>
        <v>0.2</v>
      </c>
      <c r="F187" s="40">
        <v>1</v>
      </c>
      <c r="G187" s="10">
        <f t="shared" si="44"/>
        <v>0.007692307692307693</v>
      </c>
      <c r="H187" s="40">
        <v>130</v>
      </c>
      <c r="I187" s="11">
        <f t="shared" si="45"/>
        <v>1</v>
      </c>
    </row>
    <row r="188" spans="1:9" ht="11.25">
      <c r="A188" s="13" t="s">
        <v>198</v>
      </c>
      <c r="B188" s="40">
        <v>59</v>
      </c>
      <c r="C188" s="10">
        <f t="shared" si="42"/>
        <v>0.5619047619047619</v>
      </c>
      <c r="D188" s="40">
        <v>46</v>
      </c>
      <c r="E188" s="10">
        <f t="shared" si="43"/>
        <v>0.4380952380952381</v>
      </c>
      <c r="F188" s="40"/>
      <c r="G188" s="10">
        <f t="shared" si="44"/>
        <v>0</v>
      </c>
      <c r="H188" s="40">
        <v>105</v>
      </c>
      <c r="I188" s="11">
        <f t="shared" si="45"/>
        <v>1</v>
      </c>
    </row>
    <row r="189" spans="1:9" ht="11.25">
      <c r="A189" s="13" t="s">
        <v>222</v>
      </c>
      <c r="B189" s="40">
        <v>15</v>
      </c>
      <c r="C189" s="10">
        <f t="shared" si="42"/>
        <v>0.36585365853658536</v>
      </c>
      <c r="D189" s="40">
        <v>26</v>
      </c>
      <c r="E189" s="10">
        <f t="shared" si="43"/>
        <v>0.6341463414634146</v>
      </c>
      <c r="F189" s="40"/>
      <c r="G189" s="10">
        <f t="shared" si="44"/>
        <v>0</v>
      </c>
      <c r="H189" s="40">
        <v>41</v>
      </c>
      <c r="I189" s="11">
        <f t="shared" si="45"/>
        <v>1</v>
      </c>
    </row>
    <row r="190" spans="1:9" ht="11.25">
      <c r="A190" s="6" t="s">
        <v>9</v>
      </c>
      <c r="B190" s="40">
        <v>91</v>
      </c>
      <c r="C190" s="10">
        <f t="shared" si="42"/>
        <v>0.42924528301886794</v>
      </c>
      <c r="D190" s="40">
        <v>118</v>
      </c>
      <c r="E190" s="10">
        <f t="shared" si="43"/>
        <v>0.5566037735849056</v>
      </c>
      <c r="F190" s="40">
        <v>3</v>
      </c>
      <c r="G190" s="10">
        <f t="shared" si="44"/>
        <v>0.014150943396226415</v>
      </c>
      <c r="H190" s="40">
        <v>212</v>
      </c>
      <c r="I190" s="11">
        <f t="shared" si="45"/>
        <v>1</v>
      </c>
    </row>
    <row r="191" spans="1:9" ht="11.25">
      <c r="A191" s="13" t="s">
        <v>196</v>
      </c>
      <c r="B191" s="40">
        <v>1434</v>
      </c>
      <c r="C191" s="10">
        <f t="shared" si="42"/>
        <v>0.5571095571095571</v>
      </c>
      <c r="D191" s="40">
        <v>1111</v>
      </c>
      <c r="E191" s="10">
        <f t="shared" si="43"/>
        <v>0.43162393162393164</v>
      </c>
      <c r="F191" s="40">
        <v>29</v>
      </c>
      <c r="G191" s="10">
        <f t="shared" si="44"/>
        <v>0.011266511266511266</v>
      </c>
      <c r="H191" s="40">
        <v>2574</v>
      </c>
      <c r="I191" s="11">
        <f t="shared" si="45"/>
        <v>1</v>
      </c>
    </row>
    <row r="192" ht="11.25">
      <c r="A192" s="2"/>
    </row>
    <row r="193" ht="11.25">
      <c r="A193" s="41" t="s">
        <v>183</v>
      </c>
    </row>
    <row r="194" spans="1:2" ht="11.25">
      <c r="A194" s="2"/>
      <c r="B194" s="41" t="s">
        <v>56</v>
      </c>
    </row>
    <row r="195" spans="1:14" ht="27.75" customHeight="1">
      <c r="A195" s="44" t="s">
        <v>185</v>
      </c>
      <c r="B195" s="67" t="s">
        <v>54</v>
      </c>
      <c r="C195" s="67"/>
      <c r="D195" s="67" t="s">
        <v>47</v>
      </c>
      <c r="E195" s="67"/>
      <c r="F195" s="67" t="s">
        <v>48</v>
      </c>
      <c r="G195" s="68"/>
      <c r="H195" s="67" t="s">
        <v>49</v>
      </c>
      <c r="I195" s="68"/>
      <c r="J195" s="68" t="s">
        <v>196</v>
      </c>
      <c r="K195" s="68"/>
      <c r="L195" s="18"/>
      <c r="M195" s="18"/>
      <c r="N195" s="18"/>
    </row>
    <row r="196" spans="1:11" ht="11.25">
      <c r="A196" s="6" t="s">
        <v>194</v>
      </c>
      <c r="B196" s="40">
        <v>166</v>
      </c>
      <c r="C196" s="10">
        <f>B196/$J196</f>
        <v>0.35698924731182796</v>
      </c>
      <c r="D196" s="40">
        <v>279</v>
      </c>
      <c r="E196" s="10">
        <f>D196/$J196</f>
        <v>0.6</v>
      </c>
      <c r="F196" s="40">
        <v>18</v>
      </c>
      <c r="G196" s="10">
        <f>F196/$J196</f>
        <v>0.03870967741935484</v>
      </c>
      <c r="H196" s="40">
        <v>2</v>
      </c>
      <c r="I196" s="10">
        <f>H196/$J196</f>
        <v>0.004301075268817204</v>
      </c>
      <c r="J196" s="24">
        <v>465</v>
      </c>
      <c r="K196" s="11">
        <f>J196/$J196</f>
        <v>1</v>
      </c>
    </row>
    <row r="197" spans="1:11" ht="11.25">
      <c r="A197" s="6" t="s">
        <v>195</v>
      </c>
      <c r="B197" s="40">
        <v>78</v>
      </c>
      <c r="C197" s="10">
        <f>B197/$J197</f>
        <v>0.08108108108108109</v>
      </c>
      <c r="D197" s="40">
        <v>835</v>
      </c>
      <c r="E197" s="10">
        <f>D197/$J197</f>
        <v>0.867983367983368</v>
      </c>
      <c r="F197" s="40">
        <v>37</v>
      </c>
      <c r="G197" s="10">
        <f>F197/$J197</f>
        <v>0.038461538461538464</v>
      </c>
      <c r="H197" s="40">
        <v>12</v>
      </c>
      <c r="I197" s="10">
        <f>H197/$J197</f>
        <v>0.012474012474012475</v>
      </c>
      <c r="J197" s="24">
        <v>962</v>
      </c>
      <c r="K197" s="11">
        <f>J197/$J197</f>
        <v>1</v>
      </c>
    </row>
    <row r="198" spans="1:11" ht="11.25">
      <c r="A198" s="6" t="s">
        <v>1</v>
      </c>
      <c r="B198" s="40">
        <v>4</v>
      </c>
      <c r="C198" s="10">
        <f>B198/$J198</f>
        <v>0.5714285714285714</v>
      </c>
      <c r="D198" s="40">
        <v>3</v>
      </c>
      <c r="E198" s="10">
        <f>D198/$J198</f>
        <v>0.42857142857142855</v>
      </c>
      <c r="F198" s="40"/>
      <c r="G198" s="10">
        <f>F198/$J198</f>
        <v>0</v>
      </c>
      <c r="H198" s="40"/>
      <c r="I198" s="10">
        <f>H198/$J198</f>
        <v>0</v>
      </c>
      <c r="J198" s="24">
        <v>7</v>
      </c>
      <c r="K198" s="11">
        <f>J198/$J198</f>
        <v>1</v>
      </c>
    </row>
    <row r="199" spans="1:11" ht="11.25">
      <c r="A199" s="6" t="s">
        <v>196</v>
      </c>
      <c r="B199" s="40">
        <v>248</v>
      </c>
      <c r="C199" s="10">
        <f>B199/$J199</f>
        <v>0.17294281729428174</v>
      </c>
      <c r="D199" s="40">
        <v>1117</v>
      </c>
      <c r="E199" s="10">
        <f>D199/$J199</f>
        <v>0.7789400278940027</v>
      </c>
      <c r="F199" s="40">
        <v>55</v>
      </c>
      <c r="G199" s="10">
        <f>F199/$J199</f>
        <v>0.038354253835425386</v>
      </c>
      <c r="H199" s="40">
        <v>14</v>
      </c>
      <c r="I199" s="10">
        <f>H199/$J199</f>
        <v>0.009762900976290097</v>
      </c>
      <c r="J199" s="24">
        <v>1434</v>
      </c>
      <c r="K199" s="11">
        <f>J199/$J199</f>
        <v>1</v>
      </c>
    </row>
    <row r="200" ht="11.25">
      <c r="K200" s="19"/>
    </row>
    <row r="201" spans="1:14" ht="27.75" customHeight="1">
      <c r="A201" s="44" t="s">
        <v>203</v>
      </c>
      <c r="B201" s="67" t="s">
        <v>54</v>
      </c>
      <c r="C201" s="67"/>
      <c r="D201" s="67" t="s">
        <v>47</v>
      </c>
      <c r="E201" s="67"/>
      <c r="F201" s="67" t="s">
        <v>48</v>
      </c>
      <c r="G201" s="68"/>
      <c r="H201" s="67" t="s">
        <v>49</v>
      </c>
      <c r="I201" s="68"/>
      <c r="J201" s="68" t="s">
        <v>196</v>
      </c>
      <c r="K201" s="68"/>
      <c r="L201" s="18"/>
      <c r="M201" s="18"/>
      <c r="N201" s="18"/>
    </row>
    <row r="202" spans="1:11" ht="11.25">
      <c r="A202" s="13" t="s">
        <v>171</v>
      </c>
      <c r="B202" s="40">
        <v>4</v>
      </c>
      <c r="C202" s="10">
        <f aca="true" t="shared" si="46" ref="C202:C214">B202/$J202</f>
        <v>0.0625</v>
      </c>
      <c r="D202" s="40">
        <v>58</v>
      </c>
      <c r="E202" s="10">
        <f aca="true" t="shared" si="47" ref="E202:E214">D202/$J202</f>
        <v>0.90625</v>
      </c>
      <c r="F202" s="40">
        <v>2</v>
      </c>
      <c r="G202" s="10">
        <f aca="true" t="shared" si="48" ref="G202:G214">F202/$J202</f>
        <v>0.03125</v>
      </c>
      <c r="H202" s="40"/>
      <c r="I202" s="10">
        <f aca="true" t="shared" si="49" ref="I202:I214">H202/$J202</f>
        <v>0</v>
      </c>
      <c r="J202" s="40">
        <v>64</v>
      </c>
      <c r="K202" s="11">
        <f aca="true" t="shared" si="50" ref="K202:K214">J202/$J202</f>
        <v>1</v>
      </c>
    </row>
    <row r="203" spans="1:11" ht="11.25">
      <c r="A203" s="13" t="s">
        <v>172</v>
      </c>
      <c r="B203" s="40">
        <v>11</v>
      </c>
      <c r="C203" s="10">
        <f t="shared" si="46"/>
        <v>0.16417910447761194</v>
      </c>
      <c r="D203" s="40">
        <v>54</v>
      </c>
      <c r="E203" s="10">
        <f t="shared" si="47"/>
        <v>0.8059701492537313</v>
      </c>
      <c r="F203" s="40">
        <v>1</v>
      </c>
      <c r="G203" s="10">
        <f t="shared" si="48"/>
        <v>0.014925373134328358</v>
      </c>
      <c r="H203" s="40">
        <v>1</v>
      </c>
      <c r="I203" s="10">
        <f t="shared" si="49"/>
        <v>0.014925373134328358</v>
      </c>
      <c r="J203" s="40">
        <v>67</v>
      </c>
      <c r="K203" s="11">
        <f t="shared" si="50"/>
        <v>1</v>
      </c>
    </row>
    <row r="204" spans="1:11" ht="11.25">
      <c r="A204" s="13" t="s">
        <v>173</v>
      </c>
      <c r="B204" s="40">
        <v>24</v>
      </c>
      <c r="C204" s="10">
        <f t="shared" si="46"/>
        <v>0.1702127659574468</v>
      </c>
      <c r="D204" s="40">
        <v>106</v>
      </c>
      <c r="E204" s="10">
        <f t="shared" si="47"/>
        <v>0.75177304964539</v>
      </c>
      <c r="F204" s="40">
        <v>9</v>
      </c>
      <c r="G204" s="10">
        <f t="shared" si="48"/>
        <v>0.06382978723404255</v>
      </c>
      <c r="H204" s="40">
        <v>2</v>
      </c>
      <c r="I204" s="10">
        <f t="shared" si="49"/>
        <v>0.014184397163120567</v>
      </c>
      <c r="J204" s="40">
        <v>141</v>
      </c>
      <c r="K204" s="11">
        <f t="shared" si="50"/>
        <v>1</v>
      </c>
    </row>
    <row r="205" spans="1:11" ht="11.25">
      <c r="A205" s="13" t="s">
        <v>174</v>
      </c>
      <c r="B205" s="40">
        <v>13</v>
      </c>
      <c r="C205" s="10">
        <f t="shared" si="46"/>
        <v>0.09090909090909091</v>
      </c>
      <c r="D205" s="40">
        <v>124</v>
      </c>
      <c r="E205" s="10">
        <f t="shared" si="47"/>
        <v>0.8671328671328671</v>
      </c>
      <c r="F205" s="40">
        <v>6</v>
      </c>
      <c r="G205" s="10">
        <f t="shared" si="48"/>
        <v>0.04195804195804196</v>
      </c>
      <c r="H205" s="40"/>
      <c r="I205" s="10">
        <f t="shared" si="49"/>
        <v>0</v>
      </c>
      <c r="J205" s="40">
        <v>143</v>
      </c>
      <c r="K205" s="11">
        <f t="shared" si="50"/>
        <v>1</v>
      </c>
    </row>
    <row r="206" spans="1:11" ht="11.25">
      <c r="A206" s="13" t="s">
        <v>175</v>
      </c>
      <c r="B206" s="40">
        <v>22</v>
      </c>
      <c r="C206" s="10">
        <f t="shared" si="46"/>
        <v>0.22448979591836735</v>
      </c>
      <c r="D206" s="40">
        <v>74</v>
      </c>
      <c r="E206" s="10">
        <f t="shared" si="47"/>
        <v>0.7551020408163265</v>
      </c>
      <c r="F206" s="40">
        <v>1</v>
      </c>
      <c r="G206" s="10">
        <f t="shared" si="48"/>
        <v>0.01020408163265306</v>
      </c>
      <c r="H206" s="40">
        <v>1</v>
      </c>
      <c r="I206" s="10">
        <f t="shared" si="49"/>
        <v>0.01020408163265306</v>
      </c>
      <c r="J206" s="40">
        <v>98</v>
      </c>
      <c r="K206" s="11">
        <f t="shared" si="50"/>
        <v>1</v>
      </c>
    </row>
    <row r="207" spans="1:11" ht="11.25">
      <c r="A207" s="13" t="s">
        <v>176</v>
      </c>
      <c r="B207" s="40">
        <v>80</v>
      </c>
      <c r="C207" s="10">
        <f t="shared" si="46"/>
        <v>0.22857142857142856</v>
      </c>
      <c r="D207" s="40">
        <v>259</v>
      </c>
      <c r="E207" s="10">
        <f t="shared" si="47"/>
        <v>0.74</v>
      </c>
      <c r="F207" s="40">
        <v>11</v>
      </c>
      <c r="G207" s="10">
        <f t="shared" si="48"/>
        <v>0.03142857142857143</v>
      </c>
      <c r="H207" s="40"/>
      <c r="I207" s="10">
        <f t="shared" si="49"/>
        <v>0</v>
      </c>
      <c r="J207" s="40">
        <v>350</v>
      </c>
      <c r="K207" s="11">
        <f t="shared" si="50"/>
        <v>1</v>
      </c>
    </row>
    <row r="208" spans="1:11" ht="11.25">
      <c r="A208" s="13" t="s">
        <v>177</v>
      </c>
      <c r="B208" s="40">
        <v>30</v>
      </c>
      <c r="C208" s="10">
        <f t="shared" si="46"/>
        <v>0.1910828025477707</v>
      </c>
      <c r="D208" s="40">
        <v>115</v>
      </c>
      <c r="E208" s="10">
        <f t="shared" si="47"/>
        <v>0.732484076433121</v>
      </c>
      <c r="F208" s="40">
        <v>8</v>
      </c>
      <c r="G208" s="10">
        <f t="shared" si="48"/>
        <v>0.050955414012738856</v>
      </c>
      <c r="H208" s="40">
        <v>4</v>
      </c>
      <c r="I208" s="10">
        <f t="shared" si="49"/>
        <v>0.025477707006369428</v>
      </c>
      <c r="J208" s="40">
        <v>157</v>
      </c>
      <c r="K208" s="11">
        <f t="shared" si="50"/>
        <v>1</v>
      </c>
    </row>
    <row r="209" spans="1:11" ht="11.25">
      <c r="A209" s="13" t="s">
        <v>178</v>
      </c>
      <c r="B209" s="40">
        <v>28</v>
      </c>
      <c r="C209" s="10">
        <f t="shared" si="46"/>
        <v>0.1917808219178082</v>
      </c>
      <c r="D209" s="40">
        <v>113</v>
      </c>
      <c r="E209" s="10">
        <f t="shared" si="47"/>
        <v>0.773972602739726</v>
      </c>
      <c r="F209" s="40">
        <v>2</v>
      </c>
      <c r="G209" s="10">
        <f t="shared" si="48"/>
        <v>0.0136986301369863</v>
      </c>
      <c r="H209" s="40">
        <v>3</v>
      </c>
      <c r="I209" s="10">
        <f t="shared" si="49"/>
        <v>0.02054794520547945</v>
      </c>
      <c r="J209" s="40">
        <v>146</v>
      </c>
      <c r="K209" s="11">
        <f t="shared" si="50"/>
        <v>1</v>
      </c>
    </row>
    <row r="210" spans="1:11" ht="11.25">
      <c r="A210" s="13" t="s">
        <v>179</v>
      </c>
      <c r="B210" s="40">
        <v>15</v>
      </c>
      <c r="C210" s="10">
        <f t="shared" si="46"/>
        <v>0.14563106796116504</v>
      </c>
      <c r="D210" s="40">
        <v>84</v>
      </c>
      <c r="E210" s="10">
        <f t="shared" si="47"/>
        <v>0.8155339805825242</v>
      </c>
      <c r="F210" s="40">
        <v>2</v>
      </c>
      <c r="G210" s="10">
        <f t="shared" si="48"/>
        <v>0.019417475728155338</v>
      </c>
      <c r="H210" s="40">
        <v>2</v>
      </c>
      <c r="I210" s="10">
        <f t="shared" si="49"/>
        <v>0.019417475728155338</v>
      </c>
      <c r="J210" s="40">
        <v>103</v>
      </c>
      <c r="K210" s="11">
        <f t="shared" si="50"/>
        <v>1</v>
      </c>
    </row>
    <row r="211" spans="1:11" ht="11.25">
      <c r="A211" s="13" t="s">
        <v>198</v>
      </c>
      <c r="B211" s="40">
        <v>10</v>
      </c>
      <c r="C211" s="10">
        <f t="shared" si="46"/>
        <v>0.1694915254237288</v>
      </c>
      <c r="D211" s="40">
        <v>45</v>
      </c>
      <c r="E211" s="10">
        <f t="shared" si="47"/>
        <v>0.7627118644067796</v>
      </c>
      <c r="F211" s="40">
        <v>4</v>
      </c>
      <c r="G211" s="10">
        <f t="shared" si="48"/>
        <v>0.06779661016949153</v>
      </c>
      <c r="H211" s="40"/>
      <c r="I211" s="10">
        <f t="shared" si="49"/>
        <v>0</v>
      </c>
      <c r="J211" s="40">
        <v>59</v>
      </c>
      <c r="K211" s="11">
        <f t="shared" si="50"/>
        <v>1</v>
      </c>
    </row>
    <row r="212" spans="1:11" ht="11.25">
      <c r="A212" s="13" t="s">
        <v>222</v>
      </c>
      <c r="B212" s="40">
        <v>4</v>
      </c>
      <c r="C212" s="10">
        <f t="shared" si="46"/>
        <v>0.26666666666666666</v>
      </c>
      <c r="D212" s="40">
        <v>11</v>
      </c>
      <c r="E212" s="10">
        <f t="shared" si="47"/>
        <v>0.7333333333333333</v>
      </c>
      <c r="F212" s="40"/>
      <c r="G212" s="10">
        <f t="shared" si="48"/>
        <v>0</v>
      </c>
      <c r="H212" s="40"/>
      <c r="I212" s="10">
        <f t="shared" si="49"/>
        <v>0</v>
      </c>
      <c r="J212" s="40">
        <v>15</v>
      </c>
      <c r="K212" s="11">
        <f t="shared" si="50"/>
        <v>1</v>
      </c>
    </row>
    <row r="213" spans="1:11" ht="11.25">
      <c r="A213" s="6" t="s">
        <v>49</v>
      </c>
      <c r="B213" s="40">
        <v>7</v>
      </c>
      <c r="C213" s="10">
        <f t="shared" si="46"/>
        <v>0.07692307692307693</v>
      </c>
      <c r="D213" s="40">
        <v>74</v>
      </c>
      <c r="E213" s="10">
        <f t="shared" si="47"/>
        <v>0.8131868131868132</v>
      </c>
      <c r="F213" s="40">
        <v>9</v>
      </c>
      <c r="G213" s="10">
        <f t="shared" si="48"/>
        <v>0.0989010989010989</v>
      </c>
      <c r="H213" s="40">
        <v>1</v>
      </c>
      <c r="I213" s="10">
        <f t="shared" si="49"/>
        <v>0.01098901098901099</v>
      </c>
      <c r="J213" s="40">
        <v>91</v>
      </c>
      <c r="K213" s="11">
        <f t="shared" si="50"/>
        <v>1</v>
      </c>
    </row>
    <row r="214" spans="1:11" ht="11.25">
      <c r="A214" s="13" t="s">
        <v>196</v>
      </c>
      <c r="B214" s="40">
        <v>248</v>
      </c>
      <c r="C214" s="10">
        <f t="shared" si="46"/>
        <v>0.17294281729428174</v>
      </c>
      <c r="D214" s="40">
        <v>1117</v>
      </c>
      <c r="E214" s="10">
        <f t="shared" si="47"/>
        <v>0.7789400278940027</v>
      </c>
      <c r="F214" s="40">
        <v>55</v>
      </c>
      <c r="G214" s="10">
        <f t="shared" si="48"/>
        <v>0.038354253835425386</v>
      </c>
      <c r="H214" s="40">
        <v>14</v>
      </c>
      <c r="I214" s="10">
        <f t="shared" si="49"/>
        <v>0.009762900976290097</v>
      </c>
      <c r="J214" s="40">
        <v>1434</v>
      </c>
      <c r="K214" s="11">
        <f t="shared" si="50"/>
        <v>1</v>
      </c>
    </row>
    <row r="215" ht="11.25">
      <c r="A215" s="2"/>
    </row>
    <row r="216" ht="11.25">
      <c r="A216" s="41" t="s">
        <v>213</v>
      </c>
    </row>
    <row r="217" spans="1:14" ht="29.25" customHeight="1">
      <c r="A217" s="44" t="s">
        <v>185</v>
      </c>
      <c r="B217" s="67" t="s">
        <v>57</v>
      </c>
      <c r="C217" s="67"/>
      <c r="D217" s="67" t="s">
        <v>58</v>
      </c>
      <c r="E217" s="67"/>
      <c r="F217" s="67" t="s">
        <v>65</v>
      </c>
      <c r="G217" s="68"/>
      <c r="H217" s="67" t="s">
        <v>2</v>
      </c>
      <c r="I217" s="68"/>
      <c r="J217" s="68" t="s">
        <v>196</v>
      </c>
      <c r="K217" s="68"/>
      <c r="L217" s="20"/>
      <c r="M217" s="18"/>
      <c r="N217" s="20"/>
    </row>
    <row r="218" spans="1:11" ht="11.25">
      <c r="A218" s="6" t="s">
        <v>194</v>
      </c>
      <c r="B218" s="40">
        <v>174</v>
      </c>
      <c r="C218" s="10">
        <f>B218/$J218</f>
        <v>0.22597402597402597</v>
      </c>
      <c r="D218" s="40">
        <v>467</v>
      </c>
      <c r="E218" s="10">
        <f>D218/$J218</f>
        <v>0.6064935064935065</v>
      </c>
      <c r="F218" s="40">
        <v>120</v>
      </c>
      <c r="G218" s="10">
        <f>F218/$J218</f>
        <v>0.15584415584415584</v>
      </c>
      <c r="H218" s="40">
        <v>9</v>
      </c>
      <c r="I218" s="10">
        <f>H218/$J218</f>
        <v>0.011688311688311689</v>
      </c>
      <c r="J218" s="40">
        <v>770</v>
      </c>
      <c r="K218" s="11">
        <f>J218/$J218</f>
        <v>1</v>
      </c>
    </row>
    <row r="219" spans="1:11" ht="11.25">
      <c r="A219" s="6" t="s">
        <v>195</v>
      </c>
      <c r="B219" s="40">
        <v>486</v>
      </c>
      <c r="C219" s="10">
        <f>B219/$J219</f>
        <v>0.27105409927495816</v>
      </c>
      <c r="D219" s="40">
        <v>1067</v>
      </c>
      <c r="E219" s="10">
        <f>D219/$J219</f>
        <v>0.5950920245398773</v>
      </c>
      <c r="F219" s="40">
        <v>212</v>
      </c>
      <c r="G219" s="10">
        <f>F219/$J219</f>
        <v>0.11823759063022866</v>
      </c>
      <c r="H219" s="40">
        <v>28</v>
      </c>
      <c r="I219" s="10">
        <f>H219/$J219</f>
        <v>0.015616285554935862</v>
      </c>
      <c r="J219" s="40">
        <v>1793</v>
      </c>
      <c r="K219" s="11">
        <f>J219/$J219</f>
        <v>1</v>
      </c>
    </row>
    <row r="220" spans="1:11" ht="11.25">
      <c r="A220" s="6" t="s">
        <v>1</v>
      </c>
      <c r="B220" s="40">
        <v>3</v>
      </c>
      <c r="C220" s="10">
        <f>B220/$J220</f>
        <v>0.2727272727272727</v>
      </c>
      <c r="D220" s="40">
        <v>6</v>
      </c>
      <c r="E220" s="10">
        <f>D220/$J220</f>
        <v>0.5454545454545454</v>
      </c>
      <c r="F220" s="40">
        <v>1</v>
      </c>
      <c r="G220" s="10">
        <f>F220/$J220</f>
        <v>0.09090909090909091</v>
      </c>
      <c r="H220" s="40">
        <v>1</v>
      </c>
      <c r="I220" s="10">
        <f>H220/$J220</f>
        <v>0.09090909090909091</v>
      </c>
      <c r="J220" s="40">
        <v>11</v>
      </c>
      <c r="K220" s="11">
        <f>J220/$J220</f>
        <v>1</v>
      </c>
    </row>
    <row r="221" spans="1:11" ht="11.25">
      <c r="A221" s="6" t="s">
        <v>196</v>
      </c>
      <c r="B221" s="40">
        <v>663</v>
      </c>
      <c r="C221" s="10">
        <f>B221/$J221</f>
        <v>0.25757575757575757</v>
      </c>
      <c r="D221" s="40">
        <v>1540</v>
      </c>
      <c r="E221" s="10">
        <f>D221/$J221</f>
        <v>0.5982905982905983</v>
      </c>
      <c r="F221" s="40">
        <v>333</v>
      </c>
      <c r="G221" s="10">
        <f>F221/$J221</f>
        <v>0.12937062937062938</v>
      </c>
      <c r="H221" s="40">
        <v>38</v>
      </c>
      <c r="I221" s="10">
        <f>H221/$J221</f>
        <v>0.014763014763014764</v>
      </c>
      <c r="J221" s="40">
        <v>2574</v>
      </c>
      <c r="K221" s="11">
        <f>J221/$J221</f>
        <v>1</v>
      </c>
    </row>
    <row r="222" spans="3:11" ht="11.25">
      <c r="C222" s="12"/>
      <c r="E222" s="12"/>
      <c r="G222" s="12"/>
      <c r="I222" s="12"/>
      <c r="K222" s="12"/>
    </row>
    <row r="223" spans="1:14" ht="29.25" customHeight="1">
      <c r="A223" s="44" t="s">
        <v>203</v>
      </c>
      <c r="B223" s="67" t="s">
        <v>57</v>
      </c>
      <c r="C223" s="67"/>
      <c r="D223" s="67" t="s">
        <v>58</v>
      </c>
      <c r="E223" s="67"/>
      <c r="F223" s="67" t="s">
        <v>66</v>
      </c>
      <c r="G223" s="68"/>
      <c r="H223" s="67" t="s">
        <v>9</v>
      </c>
      <c r="I223" s="68"/>
      <c r="J223" s="68" t="s">
        <v>196</v>
      </c>
      <c r="K223" s="68"/>
      <c r="L223" s="20"/>
      <c r="M223" s="18"/>
      <c r="N223" s="20"/>
    </row>
    <row r="224" spans="1:11" ht="11.25">
      <c r="A224" s="13" t="s">
        <v>171</v>
      </c>
      <c r="B224" s="40">
        <v>39</v>
      </c>
      <c r="C224" s="10">
        <f aca="true" t="shared" si="51" ref="C224:C236">B224/$J224</f>
        <v>0.3</v>
      </c>
      <c r="D224" s="40">
        <v>69</v>
      </c>
      <c r="E224" s="10">
        <f aca="true" t="shared" si="52" ref="E224:E236">D224/$J224</f>
        <v>0.5307692307692308</v>
      </c>
      <c r="F224" s="40">
        <v>19</v>
      </c>
      <c r="G224" s="10">
        <f aca="true" t="shared" si="53" ref="G224:G236">F224/$J224</f>
        <v>0.14615384615384616</v>
      </c>
      <c r="H224" s="40">
        <v>3</v>
      </c>
      <c r="I224" s="10">
        <f aca="true" t="shared" si="54" ref="I224:I236">H224/$J224</f>
        <v>0.023076923076923078</v>
      </c>
      <c r="J224" s="40">
        <v>130</v>
      </c>
      <c r="K224" s="11">
        <f aca="true" t="shared" si="55" ref="K224:K236">J224/$J224</f>
        <v>1</v>
      </c>
    </row>
    <row r="225" spans="1:11" ht="11.25">
      <c r="A225" s="13" t="s">
        <v>172</v>
      </c>
      <c r="B225" s="40">
        <v>48</v>
      </c>
      <c r="C225" s="10">
        <f t="shared" si="51"/>
        <v>0.32653061224489793</v>
      </c>
      <c r="D225" s="40">
        <v>77</v>
      </c>
      <c r="E225" s="10">
        <f t="shared" si="52"/>
        <v>0.5238095238095238</v>
      </c>
      <c r="F225" s="40">
        <v>18</v>
      </c>
      <c r="G225" s="10">
        <f t="shared" si="53"/>
        <v>0.12244897959183673</v>
      </c>
      <c r="H225" s="40">
        <v>4</v>
      </c>
      <c r="I225" s="10">
        <f t="shared" si="54"/>
        <v>0.027210884353741496</v>
      </c>
      <c r="J225" s="40">
        <v>147</v>
      </c>
      <c r="K225" s="11">
        <f t="shared" si="55"/>
        <v>1</v>
      </c>
    </row>
    <row r="226" spans="1:11" ht="11.25">
      <c r="A226" s="13" t="s">
        <v>173</v>
      </c>
      <c r="B226" s="40">
        <v>82</v>
      </c>
      <c r="C226" s="10">
        <f t="shared" si="51"/>
        <v>0.3203125</v>
      </c>
      <c r="D226" s="40">
        <v>147</v>
      </c>
      <c r="E226" s="10">
        <f t="shared" si="52"/>
        <v>0.57421875</v>
      </c>
      <c r="F226" s="40">
        <v>23</v>
      </c>
      <c r="G226" s="10">
        <f t="shared" si="53"/>
        <v>0.08984375</v>
      </c>
      <c r="H226" s="40">
        <v>4</v>
      </c>
      <c r="I226" s="10">
        <f t="shared" si="54"/>
        <v>0.015625</v>
      </c>
      <c r="J226" s="40">
        <v>256</v>
      </c>
      <c r="K226" s="11">
        <f t="shared" si="55"/>
        <v>1</v>
      </c>
    </row>
    <row r="227" spans="1:11" ht="11.25">
      <c r="A227" s="13" t="s">
        <v>174</v>
      </c>
      <c r="B227" s="40">
        <v>81</v>
      </c>
      <c r="C227" s="10">
        <f t="shared" si="51"/>
        <v>0.25878594249201275</v>
      </c>
      <c r="D227" s="40">
        <v>175</v>
      </c>
      <c r="E227" s="10">
        <f t="shared" si="52"/>
        <v>0.5591054313099042</v>
      </c>
      <c r="F227" s="40">
        <v>52</v>
      </c>
      <c r="G227" s="10">
        <f t="shared" si="53"/>
        <v>0.16613418530351437</v>
      </c>
      <c r="H227" s="40">
        <v>5</v>
      </c>
      <c r="I227" s="10">
        <f t="shared" si="54"/>
        <v>0.01597444089456869</v>
      </c>
      <c r="J227" s="40">
        <v>313</v>
      </c>
      <c r="K227" s="11">
        <f t="shared" si="55"/>
        <v>1</v>
      </c>
    </row>
    <row r="228" spans="1:11" ht="11.25">
      <c r="A228" s="13" t="s">
        <v>175</v>
      </c>
      <c r="B228" s="40">
        <v>42</v>
      </c>
      <c r="C228" s="10">
        <f t="shared" si="51"/>
        <v>0.2346368715083799</v>
      </c>
      <c r="D228" s="40">
        <v>116</v>
      </c>
      <c r="E228" s="10">
        <f t="shared" si="52"/>
        <v>0.6480446927374302</v>
      </c>
      <c r="F228" s="40">
        <v>18</v>
      </c>
      <c r="G228" s="10">
        <f t="shared" si="53"/>
        <v>0.1005586592178771</v>
      </c>
      <c r="H228" s="40">
        <v>3</v>
      </c>
      <c r="I228" s="10">
        <f t="shared" si="54"/>
        <v>0.01675977653631285</v>
      </c>
      <c r="J228" s="40">
        <v>179</v>
      </c>
      <c r="K228" s="11">
        <f t="shared" si="55"/>
        <v>1</v>
      </c>
    </row>
    <row r="229" spans="1:11" ht="11.25">
      <c r="A229" s="13" t="s">
        <v>176</v>
      </c>
      <c r="B229" s="40">
        <v>101</v>
      </c>
      <c r="C229" s="10">
        <f t="shared" si="51"/>
        <v>0.184981684981685</v>
      </c>
      <c r="D229" s="40">
        <v>358</v>
      </c>
      <c r="E229" s="10">
        <f t="shared" si="52"/>
        <v>0.6556776556776557</v>
      </c>
      <c r="F229" s="40">
        <v>82</v>
      </c>
      <c r="G229" s="10">
        <f t="shared" si="53"/>
        <v>0.15018315018315018</v>
      </c>
      <c r="H229" s="40">
        <v>5</v>
      </c>
      <c r="I229" s="10">
        <f t="shared" si="54"/>
        <v>0.009157509157509158</v>
      </c>
      <c r="J229" s="40">
        <v>546</v>
      </c>
      <c r="K229" s="11">
        <f t="shared" si="55"/>
        <v>1</v>
      </c>
    </row>
    <row r="230" spans="1:11" ht="11.25">
      <c r="A230" s="13" t="s">
        <v>177</v>
      </c>
      <c r="B230" s="40">
        <v>75</v>
      </c>
      <c r="C230" s="10">
        <f t="shared" si="51"/>
        <v>0.25</v>
      </c>
      <c r="D230" s="40">
        <v>178</v>
      </c>
      <c r="E230" s="10">
        <f t="shared" si="52"/>
        <v>0.5933333333333334</v>
      </c>
      <c r="F230" s="40">
        <v>44</v>
      </c>
      <c r="G230" s="10">
        <f t="shared" si="53"/>
        <v>0.14666666666666667</v>
      </c>
      <c r="H230" s="40">
        <v>3</v>
      </c>
      <c r="I230" s="10">
        <f t="shared" si="54"/>
        <v>0.01</v>
      </c>
      <c r="J230" s="40">
        <v>300</v>
      </c>
      <c r="K230" s="11">
        <f t="shared" si="55"/>
        <v>1</v>
      </c>
    </row>
    <row r="231" spans="1:11" ht="11.25">
      <c r="A231" s="13" t="s">
        <v>178</v>
      </c>
      <c r="B231" s="40">
        <v>54</v>
      </c>
      <c r="C231" s="10">
        <f t="shared" si="51"/>
        <v>0.25116279069767444</v>
      </c>
      <c r="D231" s="40">
        <v>144</v>
      </c>
      <c r="E231" s="10">
        <f t="shared" si="52"/>
        <v>0.6697674418604651</v>
      </c>
      <c r="F231" s="40">
        <v>14</v>
      </c>
      <c r="G231" s="10">
        <f t="shared" si="53"/>
        <v>0.06511627906976744</v>
      </c>
      <c r="H231" s="40">
        <v>3</v>
      </c>
      <c r="I231" s="10">
        <f t="shared" si="54"/>
        <v>0.013953488372093023</v>
      </c>
      <c r="J231" s="40">
        <v>215</v>
      </c>
      <c r="K231" s="11">
        <f t="shared" si="55"/>
        <v>1</v>
      </c>
    </row>
    <row r="232" spans="1:11" ht="11.25">
      <c r="A232" s="13" t="s">
        <v>179</v>
      </c>
      <c r="B232" s="40">
        <v>43</v>
      </c>
      <c r="C232" s="10">
        <f t="shared" si="51"/>
        <v>0.33076923076923076</v>
      </c>
      <c r="D232" s="40">
        <v>82</v>
      </c>
      <c r="E232" s="10">
        <f t="shared" si="52"/>
        <v>0.6307692307692307</v>
      </c>
      <c r="F232" s="40">
        <v>3</v>
      </c>
      <c r="G232" s="10">
        <f t="shared" si="53"/>
        <v>0.023076923076923078</v>
      </c>
      <c r="H232" s="40">
        <v>2</v>
      </c>
      <c r="I232" s="10">
        <f t="shared" si="54"/>
        <v>0.015384615384615385</v>
      </c>
      <c r="J232" s="40">
        <v>130</v>
      </c>
      <c r="K232" s="11">
        <f t="shared" si="55"/>
        <v>1</v>
      </c>
    </row>
    <row r="233" spans="1:11" ht="11.25">
      <c r="A233" s="13" t="s">
        <v>198</v>
      </c>
      <c r="B233" s="40">
        <v>44</v>
      </c>
      <c r="C233" s="10">
        <f t="shared" si="51"/>
        <v>0.41904761904761906</v>
      </c>
      <c r="D233" s="40">
        <v>53</v>
      </c>
      <c r="E233" s="10">
        <f t="shared" si="52"/>
        <v>0.5047619047619047</v>
      </c>
      <c r="F233" s="40">
        <v>8</v>
      </c>
      <c r="G233" s="10">
        <f t="shared" si="53"/>
        <v>0.0761904761904762</v>
      </c>
      <c r="H233" s="40"/>
      <c r="I233" s="10">
        <f t="shared" si="54"/>
        <v>0</v>
      </c>
      <c r="J233" s="40">
        <v>105</v>
      </c>
      <c r="K233" s="11">
        <f t="shared" si="55"/>
        <v>1</v>
      </c>
    </row>
    <row r="234" spans="1:11" ht="11.25">
      <c r="A234" s="13" t="s">
        <v>222</v>
      </c>
      <c r="B234" s="40">
        <v>8</v>
      </c>
      <c r="C234" s="10">
        <f t="shared" si="51"/>
        <v>0.1951219512195122</v>
      </c>
      <c r="D234" s="40">
        <v>24</v>
      </c>
      <c r="E234" s="10">
        <f t="shared" si="52"/>
        <v>0.5853658536585366</v>
      </c>
      <c r="F234" s="40">
        <v>9</v>
      </c>
      <c r="G234" s="10">
        <f t="shared" si="53"/>
        <v>0.21951219512195122</v>
      </c>
      <c r="H234" s="40"/>
      <c r="I234" s="10">
        <f t="shared" si="54"/>
        <v>0</v>
      </c>
      <c r="J234" s="40">
        <v>41</v>
      </c>
      <c r="K234" s="11">
        <f t="shared" si="55"/>
        <v>1</v>
      </c>
    </row>
    <row r="235" spans="1:11" ht="11.25">
      <c r="A235" s="6" t="s">
        <v>9</v>
      </c>
      <c r="B235" s="40">
        <v>46</v>
      </c>
      <c r="C235" s="10">
        <f t="shared" si="51"/>
        <v>0.2169811320754717</v>
      </c>
      <c r="D235" s="40">
        <v>117</v>
      </c>
      <c r="E235" s="10">
        <f t="shared" si="52"/>
        <v>0.5518867924528302</v>
      </c>
      <c r="F235" s="40">
        <v>43</v>
      </c>
      <c r="G235" s="10">
        <f t="shared" si="53"/>
        <v>0.2028301886792453</v>
      </c>
      <c r="H235" s="40">
        <v>6</v>
      </c>
      <c r="I235" s="10">
        <f t="shared" si="54"/>
        <v>0.02830188679245283</v>
      </c>
      <c r="J235" s="40">
        <v>212</v>
      </c>
      <c r="K235" s="11">
        <f t="shared" si="55"/>
        <v>1</v>
      </c>
    </row>
    <row r="236" spans="1:11" ht="11.25">
      <c r="A236" s="13" t="s">
        <v>196</v>
      </c>
      <c r="B236" s="40">
        <v>663</v>
      </c>
      <c r="C236" s="10">
        <f t="shared" si="51"/>
        <v>0.25757575757575757</v>
      </c>
      <c r="D236" s="40">
        <v>1540</v>
      </c>
      <c r="E236" s="10">
        <f t="shared" si="52"/>
        <v>0.5982905982905983</v>
      </c>
      <c r="F236" s="40">
        <v>333</v>
      </c>
      <c r="G236" s="10">
        <f t="shared" si="53"/>
        <v>0.12937062937062938</v>
      </c>
      <c r="H236" s="40">
        <v>38</v>
      </c>
      <c r="I236" s="10">
        <f t="shared" si="54"/>
        <v>0.014763014763014764</v>
      </c>
      <c r="J236" s="40">
        <v>2574</v>
      </c>
      <c r="K236" s="11">
        <f t="shared" si="55"/>
        <v>1</v>
      </c>
    </row>
    <row r="237" spans="1:10" ht="11.25">
      <c r="A237" s="2"/>
      <c r="J237" s="43"/>
    </row>
    <row r="238" spans="1:11" ht="11.25">
      <c r="A238" s="41" t="s">
        <v>67</v>
      </c>
      <c r="C238" s="12"/>
      <c r="E238" s="12"/>
      <c r="G238" s="12"/>
      <c r="I238" s="12"/>
      <c r="K238" s="12"/>
    </row>
    <row r="239" spans="1:14" ht="27.75" customHeight="1">
      <c r="A239" s="44" t="s">
        <v>185</v>
      </c>
      <c r="B239" s="67" t="s">
        <v>68</v>
      </c>
      <c r="C239" s="67"/>
      <c r="D239" s="67" t="s">
        <v>69</v>
      </c>
      <c r="E239" s="67"/>
      <c r="F239" s="67" t="s">
        <v>70</v>
      </c>
      <c r="G239" s="68"/>
      <c r="H239" s="67" t="s">
        <v>2</v>
      </c>
      <c r="I239" s="68"/>
      <c r="J239" s="68" t="s">
        <v>196</v>
      </c>
      <c r="K239" s="68"/>
      <c r="L239" s="20"/>
      <c r="M239" s="18"/>
      <c r="N239" s="20"/>
    </row>
    <row r="240" spans="1:11" ht="11.25">
      <c r="A240" s="6" t="s">
        <v>194</v>
      </c>
      <c r="B240" s="40">
        <v>56</v>
      </c>
      <c r="C240" s="10">
        <f>B240/$J240</f>
        <v>0.07272727272727272</v>
      </c>
      <c r="D240" s="40">
        <v>141</v>
      </c>
      <c r="E240" s="10">
        <f>D240/$J240</f>
        <v>0.18311688311688312</v>
      </c>
      <c r="F240" s="40">
        <v>538</v>
      </c>
      <c r="G240" s="10">
        <f>F240/$J240</f>
        <v>0.6987012987012987</v>
      </c>
      <c r="H240" s="40">
        <v>35</v>
      </c>
      <c r="I240" s="10">
        <f>H240/$J240</f>
        <v>0.045454545454545456</v>
      </c>
      <c r="J240" s="40">
        <v>770</v>
      </c>
      <c r="K240" s="11">
        <f>J240/$J240</f>
        <v>1</v>
      </c>
    </row>
    <row r="241" spans="1:11" ht="11.25">
      <c r="A241" s="6" t="s">
        <v>195</v>
      </c>
      <c r="B241" s="40">
        <v>362</v>
      </c>
      <c r="C241" s="10">
        <f>B241/$J241</f>
        <v>0.2018962632459565</v>
      </c>
      <c r="D241" s="40">
        <v>373</v>
      </c>
      <c r="E241" s="10">
        <f>D241/$J241</f>
        <v>0.20803123257110986</v>
      </c>
      <c r="F241" s="40">
        <v>965</v>
      </c>
      <c r="G241" s="10">
        <f>F241/$J241</f>
        <v>0.5382041271611824</v>
      </c>
      <c r="H241" s="40">
        <v>93</v>
      </c>
      <c r="I241" s="10">
        <f>H241/$J241</f>
        <v>0.051868377021751254</v>
      </c>
      <c r="J241" s="40">
        <v>1793</v>
      </c>
      <c r="K241" s="11">
        <f>J241/$J241</f>
        <v>1</v>
      </c>
    </row>
    <row r="242" spans="1:11" ht="11.25">
      <c r="A242" s="6" t="s">
        <v>1</v>
      </c>
      <c r="B242" s="40">
        <v>3</v>
      </c>
      <c r="C242" s="10">
        <f>B242/$J242</f>
        <v>0.2727272727272727</v>
      </c>
      <c r="D242" s="40"/>
      <c r="E242" s="10">
        <f>D242/$J242</f>
        <v>0</v>
      </c>
      <c r="F242" s="40">
        <v>5</v>
      </c>
      <c r="G242" s="10">
        <f>F242/$J242</f>
        <v>0.45454545454545453</v>
      </c>
      <c r="H242" s="40">
        <v>3</v>
      </c>
      <c r="I242" s="10">
        <f>H242/$J242</f>
        <v>0.2727272727272727</v>
      </c>
      <c r="J242" s="40">
        <v>11</v>
      </c>
      <c r="K242" s="11">
        <f>J242/$J242</f>
        <v>1</v>
      </c>
    </row>
    <row r="243" spans="1:11" ht="11.25">
      <c r="A243" s="6" t="s">
        <v>196</v>
      </c>
      <c r="B243" s="40">
        <v>421</v>
      </c>
      <c r="C243" s="10">
        <f>B243/$J243</f>
        <v>0.16355866355866355</v>
      </c>
      <c r="D243" s="40">
        <v>514</v>
      </c>
      <c r="E243" s="10">
        <f>D243/$J243</f>
        <v>0.19968919968919968</v>
      </c>
      <c r="F243" s="40">
        <v>1508</v>
      </c>
      <c r="G243" s="10">
        <f>F243/$J243</f>
        <v>0.5858585858585859</v>
      </c>
      <c r="H243" s="40">
        <v>131</v>
      </c>
      <c r="I243" s="10">
        <f>H243/$J243</f>
        <v>0.050893550893550896</v>
      </c>
      <c r="J243" s="40">
        <v>2574</v>
      </c>
      <c r="K243" s="11">
        <f>J243/$J243</f>
        <v>1</v>
      </c>
    </row>
    <row r="244" spans="3:11" ht="11.25">
      <c r="C244" s="12"/>
      <c r="E244" s="12"/>
      <c r="G244" s="12"/>
      <c r="I244" s="12"/>
      <c r="K244" s="12"/>
    </row>
    <row r="245" spans="1:14" ht="27.75" customHeight="1">
      <c r="A245" s="44" t="s">
        <v>203</v>
      </c>
      <c r="B245" s="67" t="s">
        <v>71</v>
      </c>
      <c r="C245" s="67"/>
      <c r="D245" s="67" t="s">
        <v>72</v>
      </c>
      <c r="E245" s="67"/>
      <c r="F245" s="67" t="s">
        <v>73</v>
      </c>
      <c r="G245" s="68"/>
      <c r="H245" s="67" t="s">
        <v>9</v>
      </c>
      <c r="I245" s="68"/>
      <c r="J245" s="68" t="s">
        <v>196</v>
      </c>
      <c r="K245" s="68"/>
      <c r="L245" s="20"/>
      <c r="M245" s="18"/>
      <c r="N245" s="20"/>
    </row>
    <row r="246" spans="1:11" ht="11.25">
      <c r="A246" s="13" t="s">
        <v>171</v>
      </c>
      <c r="B246" s="40">
        <v>18</v>
      </c>
      <c r="C246" s="10">
        <f aca="true" t="shared" si="56" ref="C246:C258">B246/$J246</f>
        <v>0.13846153846153847</v>
      </c>
      <c r="D246" s="40">
        <v>34</v>
      </c>
      <c r="E246" s="10">
        <f aca="true" t="shared" si="57" ref="E246:E258">D246/$J246</f>
        <v>0.26153846153846155</v>
      </c>
      <c r="F246" s="40">
        <v>77</v>
      </c>
      <c r="G246" s="10">
        <f aca="true" t="shared" si="58" ref="G246:G258">F246/$J246</f>
        <v>0.5923076923076923</v>
      </c>
      <c r="H246" s="40">
        <v>1</v>
      </c>
      <c r="I246" s="10">
        <f aca="true" t="shared" si="59" ref="I246:I258">H246/$J246</f>
        <v>0.007692307692307693</v>
      </c>
      <c r="J246" s="40">
        <v>130</v>
      </c>
      <c r="K246" s="11">
        <f aca="true" t="shared" si="60" ref="K246:K258">J246/$J246</f>
        <v>1</v>
      </c>
    </row>
    <row r="247" spans="1:11" ht="11.25">
      <c r="A247" s="13" t="s">
        <v>172</v>
      </c>
      <c r="B247" s="40">
        <v>10</v>
      </c>
      <c r="C247" s="10">
        <f t="shared" si="56"/>
        <v>0.06802721088435375</v>
      </c>
      <c r="D247" s="40">
        <v>18</v>
      </c>
      <c r="E247" s="10">
        <f t="shared" si="57"/>
        <v>0.12244897959183673</v>
      </c>
      <c r="F247" s="40">
        <v>115</v>
      </c>
      <c r="G247" s="10">
        <f t="shared" si="58"/>
        <v>0.782312925170068</v>
      </c>
      <c r="H247" s="40">
        <v>4</v>
      </c>
      <c r="I247" s="10">
        <f t="shared" si="59"/>
        <v>0.027210884353741496</v>
      </c>
      <c r="J247" s="40">
        <v>147</v>
      </c>
      <c r="K247" s="11">
        <f t="shared" si="60"/>
        <v>1</v>
      </c>
    </row>
    <row r="248" spans="1:11" ht="11.25">
      <c r="A248" s="13" t="s">
        <v>173</v>
      </c>
      <c r="B248" s="40">
        <v>21</v>
      </c>
      <c r="C248" s="10">
        <f t="shared" si="56"/>
        <v>0.08203125</v>
      </c>
      <c r="D248" s="40">
        <v>19</v>
      </c>
      <c r="E248" s="10">
        <f t="shared" si="57"/>
        <v>0.07421875</v>
      </c>
      <c r="F248" s="40">
        <v>199</v>
      </c>
      <c r="G248" s="10">
        <f t="shared" si="58"/>
        <v>0.77734375</v>
      </c>
      <c r="H248" s="40">
        <v>17</v>
      </c>
      <c r="I248" s="10">
        <f t="shared" si="59"/>
        <v>0.06640625</v>
      </c>
      <c r="J248" s="40">
        <v>256</v>
      </c>
      <c r="K248" s="11">
        <f t="shared" si="60"/>
        <v>1</v>
      </c>
    </row>
    <row r="249" spans="1:11" ht="11.25">
      <c r="A249" s="13" t="s">
        <v>174</v>
      </c>
      <c r="B249" s="40">
        <v>72</v>
      </c>
      <c r="C249" s="10">
        <f t="shared" si="56"/>
        <v>0.23003194888178913</v>
      </c>
      <c r="D249" s="40">
        <v>105</v>
      </c>
      <c r="E249" s="10">
        <f t="shared" si="57"/>
        <v>0.3354632587859425</v>
      </c>
      <c r="F249" s="40">
        <v>134</v>
      </c>
      <c r="G249" s="10">
        <f t="shared" si="58"/>
        <v>0.4281150159744409</v>
      </c>
      <c r="H249" s="40">
        <v>2</v>
      </c>
      <c r="I249" s="10">
        <f t="shared" si="59"/>
        <v>0.006389776357827476</v>
      </c>
      <c r="J249" s="40">
        <v>313</v>
      </c>
      <c r="K249" s="11">
        <f t="shared" si="60"/>
        <v>1</v>
      </c>
    </row>
    <row r="250" spans="1:11" ht="11.25">
      <c r="A250" s="13" t="s">
        <v>175</v>
      </c>
      <c r="B250" s="40">
        <v>15</v>
      </c>
      <c r="C250" s="10">
        <f t="shared" si="56"/>
        <v>0.08379888268156424</v>
      </c>
      <c r="D250" s="40">
        <v>26</v>
      </c>
      <c r="E250" s="10">
        <f t="shared" si="57"/>
        <v>0.1452513966480447</v>
      </c>
      <c r="F250" s="40">
        <v>116</v>
      </c>
      <c r="G250" s="10">
        <f t="shared" si="58"/>
        <v>0.6480446927374302</v>
      </c>
      <c r="H250" s="40">
        <v>22</v>
      </c>
      <c r="I250" s="10">
        <f t="shared" si="59"/>
        <v>0.12290502793296089</v>
      </c>
      <c r="J250" s="40">
        <v>179</v>
      </c>
      <c r="K250" s="11">
        <f t="shared" si="60"/>
        <v>1</v>
      </c>
    </row>
    <row r="251" spans="1:11" ht="11.25">
      <c r="A251" s="13" t="s">
        <v>176</v>
      </c>
      <c r="B251" s="40">
        <v>54</v>
      </c>
      <c r="C251" s="10">
        <f t="shared" si="56"/>
        <v>0.0989010989010989</v>
      </c>
      <c r="D251" s="40">
        <v>97</v>
      </c>
      <c r="E251" s="10">
        <f t="shared" si="57"/>
        <v>0.17765567765567766</v>
      </c>
      <c r="F251" s="40">
        <v>376</v>
      </c>
      <c r="G251" s="10">
        <f t="shared" si="58"/>
        <v>0.6886446886446886</v>
      </c>
      <c r="H251" s="40">
        <v>19</v>
      </c>
      <c r="I251" s="10">
        <f t="shared" si="59"/>
        <v>0.0347985347985348</v>
      </c>
      <c r="J251" s="40">
        <v>546</v>
      </c>
      <c r="K251" s="11">
        <f t="shared" si="60"/>
        <v>1</v>
      </c>
    </row>
    <row r="252" spans="1:11" ht="11.25">
      <c r="A252" s="13" t="s">
        <v>177</v>
      </c>
      <c r="B252" s="40">
        <v>59</v>
      </c>
      <c r="C252" s="10">
        <f t="shared" si="56"/>
        <v>0.19666666666666666</v>
      </c>
      <c r="D252" s="40">
        <v>67</v>
      </c>
      <c r="E252" s="10">
        <f t="shared" si="57"/>
        <v>0.22333333333333333</v>
      </c>
      <c r="F252" s="40">
        <v>158</v>
      </c>
      <c r="G252" s="10">
        <f t="shared" si="58"/>
        <v>0.5266666666666666</v>
      </c>
      <c r="H252" s="40">
        <v>16</v>
      </c>
      <c r="I252" s="10">
        <f t="shared" si="59"/>
        <v>0.05333333333333334</v>
      </c>
      <c r="J252" s="40">
        <v>300</v>
      </c>
      <c r="K252" s="11">
        <f t="shared" si="60"/>
        <v>1</v>
      </c>
    </row>
    <row r="253" spans="1:11" ht="11.25">
      <c r="A253" s="13" t="s">
        <v>178</v>
      </c>
      <c r="B253" s="40">
        <v>79</v>
      </c>
      <c r="C253" s="10">
        <f t="shared" si="56"/>
        <v>0.3674418604651163</v>
      </c>
      <c r="D253" s="40">
        <v>43</v>
      </c>
      <c r="E253" s="10">
        <f t="shared" si="57"/>
        <v>0.2</v>
      </c>
      <c r="F253" s="40">
        <v>69</v>
      </c>
      <c r="G253" s="10">
        <f t="shared" si="58"/>
        <v>0.3209302325581395</v>
      </c>
      <c r="H253" s="40">
        <v>24</v>
      </c>
      <c r="I253" s="10">
        <f t="shared" si="59"/>
        <v>0.11162790697674418</v>
      </c>
      <c r="J253" s="40">
        <v>215</v>
      </c>
      <c r="K253" s="11">
        <f t="shared" si="60"/>
        <v>1</v>
      </c>
    </row>
    <row r="254" spans="1:11" ht="11.25">
      <c r="A254" s="13" t="s">
        <v>179</v>
      </c>
      <c r="B254" s="40">
        <v>36</v>
      </c>
      <c r="C254" s="10">
        <f t="shared" si="56"/>
        <v>0.27692307692307694</v>
      </c>
      <c r="D254" s="40">
        <v>34</v>
      </c>
      <c r="E254" s="10">
        <f t="shared" si="57"/>
        <v>0.26153846153846155</v>
      </c>
      <c r="F254" s="40">
        <v>47</v>
      </c>
      <c r="G254" s="10">
        <f t="shared" si="58"/>
        <v>0.36153846153846153</v>
      </c>
      <c r="H254" s="40">
        <v>13</v>
      </c>
      <c r="I254" s="10">
        <f t="shared" si="59"/>
        <v>0.1</v>
      </c>
      <c r="J254" s="40">
        <v>130</v>
      </c>
      <c r="K254" s="11">
        <f t="shared" si="60"/>
        <v>1</v>
      </c>
    </row>
    <row r="255" spans="1:11" ht="11.25">
      <c r="A255" s="13" t="s">
        <v>198</v>
      </c>
      <c r="B255" s="40">
        <v>24</v>
      </c>
      <c r="C255" s="10">
        <f t="shared" si="56"/>
        <v>0.22857142857142856</v>
      </c>
      <c r="D255" s="40">
        <v>38</v>
      </c>
      <c r="E255" s="10">
        <f t="shared" si="57"/>
        <v>0.3619047619047619</v>
      </c>
      <c r="F255" s="40">
        <v>43</v>
      </c>
      <c r="G255" s="10">
        <f t="shared" si="58"/>
        <v>0.4095238095238095</v>
      </c>
      <c r="H255" s="40"/>
      <c r="I255" s="10">
        <f t="shared" si="59"/>
        <v>0</v>
      </c>
      <c r="J255" s="40">
        <v>105</v>
      </c>
      <c r="K255" s="11">
        <f t="shared" si="60"/>
        <v>1</v>
      </c>
    </row>
    <row r="256" spans="1:11" ht="11.25">
      <c r="A256" s="13" t="s">
        <v>222</v>
      </c>
      <c r="B256" s="40">
        <v>5</v>
      </c>
      <c r="C256" s="10">
        <f t="shared" si="56"/>
        <v>0.12195121951219512</v>
      </c>
      <c r="D256" s="40">
        <v>8</v>
      </c>
      <c r="E256" s="10">
        <f t="shared" si="57"/>
        <v>0.1951219512195122</v>
      </c>
      <c r="F256" s="40">
        <v>27</v>
      </c>
      <c r="G256" s="10">
        <f t="shared" si="58"/>
        <v>0.6585365853658537</v>
      </c>
      <c r="H256" s="40">
        <v>1</v>
      </c>
      <c r="I256" s="10">
        <f t="shared" si="59"/>
        <v>0.024390243902439025</v>
      </c>
      <c r="J256" s="40">
        <v>41</v>
      </c>
      <c r="K256" s="11">
        <f t="shared" si="60"/>
        <v>1</v>
      </c>
    </row>
    <row r="257" spans="1:11" ht="11.25">
      <c r="A257" s="6" t="s">
        <v>9</v>
      </c>
      <c r="B257" s="40">
        <v>28</v>
      </c>
      <c r="C257" s="10">
        <f t="shared" si="56"/>
        <v>0.1320754716981132</v>
      </c>
      <c r="D257" s="40">
        <v>25</v>
      </c>
      <c r="E257" s="10">
        <f t="shared" si="57"/>
        <v>0.1179245283018868</v>
      </c>
      <c r="F257" s="40">
        <v>147</v>
      </c>
      <c r="G257" s="10">
        <f t="shared" si="58"/>
        <v>0.6933962264150944</v>
      </c>
      <c r="H257" s="40">
        <v>12</v>
      </c>
      <c r="I257" s="10">
        <f t="shared" si="59"/>
        <v>0.05660377358490566</v>
      </c>
      <c r="J257" s="40">
        <v>212</v>
      </c>
      <c r="K257" s="11">
        <f t="shared" si="60"/>
        <v>1</v>
      </c>
    </row>
    <row r="258" spans="1:11" ht="11.25">
      <c r="A258" s="13" t="s">
        <v>196</v>
      </c>
      <c r="B258" s="40">
        <v>421</v>
      </c>
      <c r="C258" s="10">
        <f t="shared" si="56"/>
        <v>0.16355866355866355</v>
      </c>
      <c r="D258" s="40">
        <v>514</v>
      </c>
      <c r="E258" s="10">
        <f t="shared" si="57"/>
        <v>0.19968919968919968</v>
      </c>
      <c r="F258" s="40">
        <v>1508</v>
      </c>
      <c r="G258" s="10">
        <f t="shared" si="58"/>
        <v>0.5858585858585859</v>
      </c>
      <c r="H258" s="40">
        <v>131</v>
      </c>
      <c r="I258" s="10">
        <f t="shared" si="59"/>
        <v>0.050893550893550896</v>
      </c>
      <c r="J258" s="40">
        <v>2574</v>
      </c>
      <c r="K258" s="11">
        <f t="shared" si="60"/>
        <v>1</v>
      </c>
    </row>
    <row r="259" ht="11.25">
      <c r="A259" s="2"/>
    </row>
    <row r="260" ht="11.25">
      <c r="A260" s="42" t="s">
        <v>74</v>
      </c>
    </row>
    <row r="261" spans="1:2" ht="11.25">
      <c r="A261" s="41"/>
      <c r="B261" s="2" t="s">
        <v>59</v>
      </c>
    </row>
    <row r="262" spans="1:21" ht="42" customHeight="1">
      <c r="A262" s="44" t="s">
        <v>185</v>
      </c>
      <c r="B262" s="67" t="s">
        <v>75</v>
      </c>
      <c r="C262" s="67"/>
      <c r="D262" s="67" t="s">
        <v>76</v>
      </c>
      <c r="E262" s="67"/>
      <c r="F262" s="67" t="s">
        <v>77</v>
      </c>
      <c r="G262" s="67"/>
      <c r="H262" s="67" t="s">
        <v>78</v>
      </c>
      <c r="I262" s="67"/>
      <c r="J262" s="67" t="s">
        <v>79</v>
      </c>
      <c r="K262" s="67"/>
      <c r="L262" s="67" t="s">
        <v>80</v>
      </c>
      <c r="M262" s="67"/>
      <c r="N262" s="67" t="s">
        <v>81</v>
      </c>
      <c r="O262" s="67"/>
      <c r="P262" s="18"/>
      <c r="Q262" s="18"/>
      <c r="R262" s="18"/>
      <c r="S262" s="18"/>
      <c r="T262" s="18"/>
      <c r="U262" s="18"/>
    </row>
    <row r="263" spans="1:15" ht="11.25">
      <c r="A263" s="6" t="s">
        <v>194</v>
      </c>
      <c r="B263" s="40">
        <v>105</v>
      </c>
      <c r="C263" s="34">
        <f>B263/($B240+$D240)</f>
        <v>0.5329949238578681</v>
      </c>
      <c r="D263" s="40">
        <v>14</v>
      </c>
      <c r="E263" s="34">
        <f>D263/($B240+$D240)</f>
        <v>0.07106598984771574</v>
      </c>
      <c r="F263" s="40">
        <v>15</v>
      </c>
      <c r="G263" s="34">
        <f>F263/($B240+$D240)</f>
        <v>0.07614213197969544</v>
      </c>
      <c r="H263" s="40">
        <v>7</v>
      </c>
      <c r="I263" s="34">
        <f>H263/($B240+$D240)</f>
        <v>0.03553299492385787</v>
      </c>
      <c r="J263" s="40">
        <v>45</v>
      </c>
      <c r="K263" s="34">
        <f>J263/($B240+$D240)</f>
        <v>0.22842639593908629</v>
      </c>
      <c r="L263" s="40">
        <v>19</v>
      </c>
      <c r="M263" s="34">
        <f>L263/($B240+$D240)</f>
        <v>0.09644670050761421</v>
      </c>
      <c r="N263" s="40">
        <v>10</v>
      </c>
      <c r="O263" s="34">
        <f>N263/($B240+$D240)</f>
        <v>0.050761421319796954</v>
      </c>
    </row>
    <row r="264" spans="1:15" ht="11.25">
      <c r="A264" s="6" t="s">
        <v>195</v>
      </c>
      <c r="B264" s="40">
        <v>440</v>
      </c>
      <c r="C264" s="34">
        <f>B264/($B241+$D241)</f>
        <v>0.5986394557823129</v>
      </c>
      <c r="D264" s="40">
        <v>55</v>
      </c>
      <c r="E264" s="34">
        <f>D264/($B241+$D241)</f>
        <v>0.07482993197278912</v>
      </c>
      <c r="F264" s="40">
        <v>50</v>
      </c>
      <c r="G264" s="34">
        <f>F264/($B241+$D241)</f>
        <v>0.06802721088435375</v>
      </c>
      <c r="H264" s="40">
        <v>71</v>
      </c>
      <c r="I264" s="34">
        <f>H264/($B241+$D241)</f>
        <v>0.09659863945578231</v>
      </c>
      <c r="J264" s="40">
        <v>141</v>
      </c>
      <c r="K264" s="34">
        <f>J264/($B241+$D241)</f>
        <v>0.19183673469387755</v>
      </c>
      <c r="L264" s="40">
        <v>59</v>
      </c>
      <c r="M264" s="34">
        <f>L264/($B241+$D241)</f>
        <v>0.08027210884353742</v>
      </c>
      <c r="N264" s="40">
        <v>51</v>
      </c>
      <c r="O264" s="34">
        <f>N264/($B241+$D241)</f>
        <v>0.06938775510204082</v>
      </c>
    </row>
    <row r="265" spans="1:15" ht="11.25">
      <c r="A265" s="6" t="s">
        <v>1</v>
      </c>
      <c r="B265" s="40">
        <v>2</v>
      </c>
      <c r="C265" s="34">
        <f>B265/($B242+$D242)</f>
        <v>0.6666666666666666</v>
      </c>
      <c r="D265" s="40"/>
      <c r="E265" s="34">
        <f>D265/($B242+$D242)</f>
        <v>0</v>
      </c>
      <c r="F265" s="40"/>
      <c r="G265" s="34">
        <f>F265/($B242+$D242)</f>
        <v>0</v>
      </c>
      <c r="H265" s="40"/>
      <c r="I265" s="34">
        <f>H265/($B242+$D242)</f>
        <v>0</v>
      </c>
      <c r="J265" s="40"/>
      <c r="K265" s="34">
        <f>J265/($B242+$D242)</f>
        <v>0</v>
      </c>
      <c r="L265" s="40"/>
      <c r="M265" s="34">
        <f>L265/($B242+$D242)</f>
        <v>0</v>
      </c>
      <c r="N265" s="40"/>
      <c r="O265" s="34">
        <f>N265/($B242+$D242)</f>
        <v>0</v>
      </c>
    </row>
    <row r="266" spans="1:15" ht="11.25">
      <c r="A266" s="6" t="s">
        <v>196</v>
      </c>
      <c r="B266" s="40">
        <v>547</v>
      </c>
      <c r="C266" s="34">
        <f>B266/($B243+$D243)</f>
        <v>0.5850267379679145</v>
      </c>
      <c r="D266" s="40">
        <v>69</v>
      </c>
      <c r="E266" s="34">
        <f>D266/($B243+$D243)</f>
        <v>0.07379679144385026</v>
      </c>
      <c r="F266" s="40">
        <v>65</v>
      </c>
      <c r="G266" s="34">
        <f>F266/($B243+$D243)</f>
        <v>0.06951871657754011</v>
      </c>
      <c r="H266" s="40">
        <v>78</v>
      </c>
      <c r="I266" s="34">
        <f>H266/($B243+$D243)</f>
        <v>0.08342245989304813</v>
      </c>
      <c r="J266" s="40">
        <v>186</v>
      </c>
      <c r="K266" s="34">
        <f>J266/($B243+$D243)</f>
        <v>0.19893048128342247</v>
      </c>
      <c r="L266" s="40">
        <v>78</v>
      </c>
      <c r="M266" s="34">
        <f>L266/($B243+$D243)</f>
        <v>0.08342245989304813</v>
      </c>
      <c r="N266" s="40">
        <v>61</v>
      </c>
      <c r="O266" s="34">
        <f>N266/($B243+$D243)</f>
        <v>0.06524064171122995</v>
      </c>
    </row>
    <row r="267" spans="5:13" ht="11.25">
      <c r="E267" s="33"/>
      <c r="M267" s="33"/>
    </row>
    <row r="268" spans="1:21" s="39" customFormat="1" ht="42" customHeight="1">
      <c r="A268" s="44" t="s">
        <v>203</v>
      </c>
      <c r="B268" s="67" t="s">
        <v>75</v>
      </c>
      <c r="C268" s="67"/>
      <c r="D268" s="67" t="s">
        <v>76</v>
      </c>
      <c r="E268" s="67"/>
      <c r="F268" s="67" t="s">
        <v>77</v>
      </c>
      <c r="G268" s="67"/>
      <c r="H268" s="67" t="s">
        <v>78</v>
      </c>
      <c r="I268" s="67"/>
      <c r="J268" s="67" t="s">
        <v>79</v>
      </c>
      <c r="K268" s="67"/>
      <c r="L268" s="67" t="s">
        <v>80</v>
      </c>
      <c r="M268" s="67"/>
      <c r="N268" s="67" t="s">
        <v>81</v>
      </c>
      <c r="O268" s="67"/>
      <c r="P268" s="37"/>
      <c r="Q268" s="37"/>
      <c r="R268" s="37"/>
      <c r="S268" s="37"/>
      <c r="T268" s="37"/>
      <c r="U268" s="37"/>
    </row>
    <row r="269" spans="1:15" ht="11.25">
      <c r="A269" s="13" t="s">
        <v>171</v>
      </c>
      <c r="B269" s="40">
        <v>33</v>
      </c>
      <c r="C269" s="34">
        <f aca="true" t="shared" si="61" ref="C269:C281">B269/($B246+$D246)</f>
        <v>0.6346153846153846</v>
      </c>
      <c r="D269" s="40">
        <v>1</v>
      </c>
      <c r="E269" s="34">
        <f aca="true" t="shared" si="62" ref="E269:E281">D269/($B246+$D246)</f>
        <v>0.019230769230769232</v>
      </c>
      <c r="F269" s="40">
        <v>3</v>
      </c>
      <c r="G269" s="34">
        <f aca="true" t="shared" si="63" ref="G269:G281">F269/($B246+$D246)</f>
        <v>0.057692307692307696</v>
      </c>
      <c r="H269" s="40">
        <v>1</v>
      </c>
      <c r="I269" s="34">
        <f aca="true" t="shared" si="64" ref="I269:I281">H269/($B246+$D246)</f>
        <v>0.019230769230769232</v>
      </c>
      <c r="J269" s="40">
        <v>5</v>
      </c>
      <c r="K269" s="34">
        <f aca="true" t="shared" si="65" ref="K269:K281">J269/($B246+$D246)</f>
        <v>0.09615384615384616</v>
      </c>
      <c r="L269" s="40">
        <v>7</v>
      </c>
      <c r="M269" s="34">
        <f aca="true" t="shared" si="66" ref="M269:M281">L269/($B246+$D246)</f>
        <v>0.1346153846153846</v>
      </c>
      <c r="N269" s="40">
        <v>9</v>
      </c>
      <c r="O269" s="34">
        <f aca="true" t="shared" si="67" ref="O269:O281">N269/($B246+$D246)</f>
        <v>0.17307692307692307</v>
      </c>
    </row>
    <row r="270" spans="1:15" ht="11.25">
      <c r="A270" s="13" t="s">
        <v>172</v>
      </c>
      <c r="B270" s="40">
        <v>13</v>
      </c>
      <c r="C270" s="34">
        <f t="shared" si="61"/>
        <v>0.4642857142857143</v>
      </c>
      <c r="D270" s="40">
        <v>1</v>
      </c>
      <c r="E270" s="34">
        <f t="shared" si="62"/>
        <v>0.03571428571428571</v>
      </c>
      <c r="F270" s="40">
        <v>2</v>
      </c>
      <c r="G270" s="34">
        <f t="shared" si="63"/>
        <v>0.07142857142857142</v>
      </c>
      <c r="H270" s="40">
        <v>3</v>
      </c>
      <c r="I270" s="34">
        <f t="shared" si="64"/>
        <v>0.10714285714285714</v>
      </c>
      <c r="J270" s="40">
        <v>1</v>
      </c>
      <c r="K270" s="34">
        <f t="shared" si="65"/>
        <v>0.03571428571428571</v>
      </c>
      <c r="L270" s="40">
        <v>2</v>
      </c>
      <c r="M270" s="34">
        <f t="shared" si="66"/>
        <v>0.07142857142857142</v>
      </c>
      <c r="N270" s="40">
        <v>3</v>
      </c>
      <c r="O270" s="34">
        <f t="shared" si="67"/>
        <v>0.10714285714285714</v>
      </c>
    </row>
    <row r="271" spans="1:15" ht="11.25">
      <c r="A271" s="13" t="s">
        <v>173</v>
      </c>
      <c r="B271" s="40">
        <v>14</v>
      </c>
      <c r="C271" s="34">
        <f t="shared" si="61"/>
        <v>0.35</v>
      </c>
      <c r="D271" s="40">
        <v>3</v>
      </c>
      <c r="E271" s="34">
        <f t="shared" si="62"/>
        <v>0.075</v>
      </c>
      <c r="F271" s="40">
        <v>2</v>
      </c>
      <c r="G271" s="34">
        <f t="shared" si="63"/>
        <v>0.05</v>
      </c>
      <c r="H271" s="40">
        <v>6</v>
      </c>
      <c r="I271" s="34">
        <f t="shared" si="64"/>
        <v>0.15</v>
      </c>
      <c r="J271" s="40">
        <v>10</v>
      </c>
      <c r="K271" s="34">
        <f t="shared" si="65"/>
        <v>0.25</v>
      </c>
      <c r="L271" s="40">
        <v>3</v>
      </c>
      <c r="M271" s="34">
        <f t="shared" si="66"/>
        <v>0.075</v>
      </c>
      <c r="N271" s="40"/>
      <c r="O271" s="34">
        <f t="shared" si="67"/>
        <v>0</v>
      </c>
    </row>
    <row r="272" spans="1:15" ht="11.25">
      <c r="A272" s="13" t="s">
        <v>174</v>
      </c>
      <c r="B272" s="40">
        <v>103</v>
      </c>
      <c r="C272" s="34">
        <f t="shared" si="61"/>
        <v>0.5819209039548022</v>
      </c>
      <c r="D272" s="40">
        <v>14</v>
      </c>
      <c r="E272" s="34">
        <f t="shared" si="62"/>
        <v>0.07909604519774012</v>
      </c>
      <c r="F272" s="40">
        <v>12</v>
      </c>
      <c r="G272" s="34">
        <f t="shared" si="63"/>
        <v>0.06779661016949153</v>
      </c>
      <c r="H272" s="40">
        <v>6</v>
      </c>
      <c r="I272" s="34">
        <f t="shared" si="64"/>
        <v>0.03389830508474576</v>
      </c>
      <c r="J272" s="40">
        <v>22</v>
      </c>
      <c r="K272" s="34">
        <f t="shared" si="65"/>
        <v>0.12429378531073447</v>
      </c>
      <c r="L272" s="40">
        <v>20</v>
      </c>
      <c r="M272" s="34">
        <f t="shared" si="66"/>
        <v>0.11299435028248588</v>
      </c>
      <c r="N272" s="40">
        <v>16</v>
      </c>
      <c r="O272" s="34">
        <f t="shared" si="67"/>
        <v>0.0903954802259887</v>
      </c>
    </row>
    <row r="273" spans="1:15" ht="11.25">
      <c r="A273" s="13" t="s">
        <v>175</v>
      </c>
      <c r="B273" s="40">
        <v>20</v>
      </c>
      <c r="C273" s="34">
        <f t="shared" si="61"/>
        <v>0.4878048780487805</v>
      </c>
      <c r="D273" s="40">
        <v>2</v>
      </c>
      <c r="E273" s="34">
        <f t="shared" si="62"/>
        <v>0.04878048780487805</v>
      </c>
      <c r="F273" s="40">
        <v>3</v>
      </c>
      <c r="G273" s="34">
        <f t="shared" si="63"/>
        <v>0.07317073170731707</v>
      </c>
      <c r="H273" s="40">
        <v>2</v>
      </c>
      <c r="I273" s="34">
        <f t="shared" si="64"/>
        <v>0.04878048780487805</v>
      </c>
      <c r="J273" s="40">
        <v>7</v>
      </c>
      <c r="K273" s="34">
        <f t="shared" si="65"/>
        <v>0.17073170731707318</v>
      </c>
      <c r="L273" s="40">
        <v>2</v>
      </c>
      <c r="M273" s="34">
        <f t="shared" si="66"/>
        <v>0.04878048780487805</v>
      </c>
      <c r="N273" s="40">
        <v>4</v>
      </c>
      <c r="O273" s="34">
        <f t="shared" si="67"/>
        <v>0.0975609756097561</v>
      </c>
    </row>
    <row r="274" spans="1:15" ht="11.25">
      <c r="A274" s="13" t="s">
        <v>176</v>
      </c>
      <c r="B274" s="40">
        <v>77</v>
      </c>
      <c r="C274" s="34">
        <f t="shared" si="61"/>
        <v>0.5099337748344371</v>
      </c>
      <c r="D274" s="40">
        <v>10</v>
      </c>
      <c r="E274" s="34">
        <f t="shared" si="62"/>
        <v>0.06622516556291391</v>
      </c>
      <c r="F274" s="40">
        <v>18</v>
      </c>
      <c r="G274" s="34">
        <f t="shared" si="63"/>
        <v>0.11920529801324503</v>
      </c>
      <c r="H274" s="40">
        <v>2</v>
      </c>
      <c r="I274" s="34">
        <f t="shared" si="64"/>
        <v>0.013245033112582781</v>
      </c>
      <c r="J274" s="40">
        <v>32</v>
      </c>
      <c r="K274" s="34">
        <f t="shared" si="65"/>
        <v>0.2119205298013245</v>
      </c>
      <c r="L274" s="40">
        <v>18</v>
      </c>
      <c r="M274" s="34">
        <f t="shared" si="66"/>
        <v>0.11920529801324503</v>
      </c>
      <c r="N274" s="40">
        <v>5</v>
      </c>
      <c r="O274" s="34">
        <f t="shared" si="67"/>
        <v>0.033112582781456956</v>
      </c>
    </row>
    <row r="275" spans="1:15" ht="11.25">
      <c r="A275" s="13" t="s">
        <v>177</v>
      </c>
      <c r="B275" s="40">
        <v>74</v>
      </c>
      <c r="C275" s="34">
        <f t="shared" si="61"/>
        <v>0.5873015873015873</v>
      </c>
      <c r="D275" s="40">
        <v>9</v>
      </c>
      <c r="E275" s="34">
        <f t="shared" si="62"/>
        <v>0.07142857142857142</v>
      </c>
      <c r="F275" s="40">
        <v>10</v>
      </c>
      <c r="G275" s="34">
        <f t="shared" si="63"/>
        <v>0.07936507936507936</v>
      </c>
      <c r="H275" s="40">
        <v>10</v>
      </c>
      <c r="I275" s="34">
        <f t="shared" si="64"/>
        <v>0.07936507936507936</v>
      </c>
      <c r="J275" s="40">
        <v>30</v>
      </c>
      <c r="K275" s="34">
        <f t="shared" si="65"/>
        <v>0.23809523809523808</v>
      </c>
      <c r="L275" s="40">
        <v>5</v>
      </c>
      <c r="M275" s="34">
        <f t="shared" si="66"/>
        <v>0.03968253968253968</v>
      </c>
      <c r="N275" s="40">
        <v>6</v>
      </c>
      <c r="O275" s="34">
        <f t="shared" si="67"/>
        <v>0.047619047619047616</v>
      </c>
    </row>
    <row r="276" spans="1:15" ht="11.25">
      <c r="A276" s="13" t="s">
        <v>178</v>
      </c>
      <c r="B276" s="40">
        <v>90</v>
      </c>
      <c r="C276" s="34">
        <f t="shared" si="61"/>
        <v>0.7377049180327869</v>
      </c>
      <c r="D276" s="40">
        <v>4</v>
      </c>
      <c r="E276" s="34">
        <f t="shared" si="62"/>
        <v>0.03278688524590164</v>
      </c>
      <c r="F276" s="40">
        <v>1</v>
      </c>
      <c r="G276" s="34">
        <f t="shared" si="63"/>
        <v>0.00819672131147541</v>
      </c>
      <c r="H276" s="40">
        <v>40</v>
      </c>
      <c r="I276" s="34">
        <f t="shared" si="64"/>
        <v>0.32786885245901637</v>
      </c>
      <c r="J276" s="40">
        <v>38</v>
      </c>
      <c r="K276" s="34">
        <f t="shared" si="65"/>
        <v>0.3114754098360656</v>
      </c>
      <c r="L276" s="40">
        <v>4</v>
      </c>
      <c r="M276" s="34">
        <f t="shared" si="66"/>
        <v>0.03278688524590164</v>
      </c>
      <c r="N276" s="40">
        <v>3</v>
      </c>
      <c r="O276" s="34">
        <f t="shared" si="67"/>
        <v>0.02459016393442623</v>
      </c>
    </row>
    <row r="277" spans="1:15" ht="11.25">
      <c r="A277" s="13" t="s">
        <v>179</v>
      </c>
      <c r="B277" s="40">
        <v>44</v>
      </c>
      <c r="C277" s="34">
        <f t="shared" si="61"/>
        <v>0.6285714285714286</v>
      </c>
      <c r="D277" s="40">
        <v>9</v>
      </c>
      <c r="E277" s="34">
        <f t="shared" si="62"/>
        <v>0.12857142857142856</v>
      </c>
      <c r="F277" s="40">
        <v>1</v>
      </c>
      <c r="G277" s="34">
        <f t="shared" si="63"/>
        <v>0.014285714285714285</v>
      </c>
      <c r="H277" s="40">
        <v>2</v>
      </c>
      <c r="I277" s="34">
        <f t="shared" si="64"/>
        <v>0.02857142857142857</v>
      </c>
      <c r="J277" s="40">
        <v>16</v>
      </c>
      <c r="K277" s="34">
        <f t="shared" si="65"/>
        <v>0.22857142857142856</v>
      </c>
      <c r="L277" s="40">
        <v>7</v>
      </c>
      <c r="M277" s="34">
        <f t="shared" si="66"/>
        <v>0.1</v>
      </c>
      <c r="N277" s="40">
        <v>6</v>
      </c>
      <c r="O277" s="34">
        <f t="shared" si="67"/>
        <v>0.08571428571428572</v>
      </c>
    </row>
    <row r="278" spans="1:15" ht="11.25">
      <c r="A278" s="13" t="s">
        <v>198</v>
      </c>
      <c r="B278" s="40">
        <v>39</v>
      </c>
      <c r="C278" s="34">
        <f t="shared" si="61"/>
        <v>0.6290322580645161</v>
      </c>
      <c r="D278" s="40">
        <v>10</v>
      </c>
      <c r="E278" s="34">
        <f t="shared" si="62"/>
        <v>0.16129032258064516</v>
      </c>
      <c r="F278" s="40">
        <v>6</v>
      </c>
      <c r="G278" s="34">
        <f t="shared" si="63"/>
        <v>0.0967741935483871</v>
      </c>
      <c r="H278" s="40">
        <v>4</v>
      </c>
      <c r="I278" s="34">
        <f t="shared" si="64"/>
        <v>0.06451612903225806</v>
      </c>
      <c r="J278" s="40">
        <v>16</v>
      </c>
      <c r="K278" s="34">
        <f t="shared" si="65"/>
        <v>0.25806451612903225</v>
      </c>
      <c r="L278" s="40">
        <v>2</v>
      </c>
      <c r="M278" s="34">
        <f t="shared" si="66"/>
        <v>0.03225806451612903</v>
      </c>
      <c r="N278" s="40">
        <v>6</v>
      </c>
      <c r="O278" s="34">
        <f t="shared" si="67"/>
        <v>0.0967741935483871</v>
      </c>
    </row>
    <row r="279" spans="1:15" ht="11.25">
      <c r="A279" s="13" t="s">
        <v>222</v>
      </c>
      <c r="B279" s="40">
        <v>5</v>
      </c>
      <c r="C279" s="34">
        <f t="shared" si="61"/>
        <v>0.38461538461538464</v>
      </c>
      <c r="D279" s="40">
        <v>2</v>
      </c>
      <c r="E279" s="34">
        <f t="shared" si="62"/>
        <v>0.15384615384615385</v>
      </c>
      <c r="F279" s="40">
        <v>2</v>
      </c>
      <c r="G279" s="34">
        <f t="shared" si="63"/>
        <v>0.15384615384615385</v>
      </c>
      <c r="H279" s="40">
        <v>2</v>
      </c>
      <c r="I279" s="34">
        <f t="shared" si="64"/>
        <v>0.15384615384615385</v>
      </c>
      <c r="J279" s="40">
        <v>1</v>
      </c>
      <c r="K279" s="34">
        <f t="shared" si="65"/>
        <v>0.07692307692307693</v>
      </c>
      <c r="L279" s="40">
        <v>3</v>
      </c>
      <c r="M279" s="34">
        <f t="shared" si="66"/>
        <v>0.23076923076923078</v>
      </c>
      <c r="N279" s="40"/>
      <c r="O279" s="34">
        <f t="shared" si="67"/>
        <v>0</v>
      </c>
    </row>
    <row r="280" spans="1:15" ht="11.25">
      <c r="A280" s="6" t="s">
        <v>9</v>
      </c>
      <c r="B280" s="40">
        <v>35</v>
      </c>
      <c r="C280" s="34">
        <f t="shared" si="61"/>
        <v>0.660377358490566</v>
      </c>
      <c r="D280" s="40">
        <v>4</v>
      </c>
      <c r="E280" s="34">
        <f t="shared" si="62"/>
        <v>0.07547169811320754</v>
      </c>
      <c r="F280" s="40">
        <v>5</v>
      </c>
      <c r="G280" s="34">
        <f t="shared" si="63"/>
        <v>0.09433962264150944</v>
      </c>
      <c r="H280" s="40"/>
      <c r="I280" s="34">
        <f t="shared" si="64"/>
        <v>0</v>
      </c>
      <c r="J280" s="40">
        <v>8</v>
      </c>
      <c r="K280" s="34">
        <f t="shared" si="65"/>
        <v>0.1509433962264151</v>
      </c>
      <c r="L280" s="40">
        <v>5</v>
      </c>
      <c r="M280" s="34">
        <f t="shared" si="66"/>
        <v>0.09433962264150944</v>
      </c>
      <c r="N280" s="40">
        <v>3</v>
      </c>
      <c r="O280" s="34">
        <f t="shared" si="67"/>
        <v>0.05660377358490566</v>
      </c>
    </row>
    <row r="281" spans="1:15" ht="11.25">
      <c r="A281" s="13" t="s">
        <v>196</v>
      </c>
      <c r="B281" s="40">
        <v>547</v>
      </c>
      <c r="C281" s="34">
        <f t="shared" si="61"/>
        <v>0.5850267379679145</v>
      </c>
      <c r="D281" s="40">
        <v>69</v>
      </c>
      <c r="E281" s="34">
        <f t="shared" si="62"/>
        <v>0.07379679144385026</v>
      </c>
      <c r="F281" s="40">
        <v>65</v>
      </c>
      <c r="G281" s="34">
        <f t="shared" si="63"/>
        <v>0.06951871657754011</v>
      </c>
      <c r="H281" s="40">
        <v>78</v>
      </c>
      <c r="I281" s="34">
        <f t="shared" si="64"/>
        <v>0.08342245989304813</v>
      </c>
      <c r="J281" s="40">
        <v>186</v>
      </c>
      <c r="K281" s="34">
        <f t="shared" si="65"/>
        <v>0.19893048128342247</v>
      </c>
      <c r="L281" s="40">
        <v>78</v>
      </c>
      <c r="M281" s="34">
        <f t="shared" si="66"/>
        <v>0.08342245989304813</v>
      </c>
      <c r="N281" s="40">
        <v>61</v>
      </c>
      <c r="O281" s="34">
        <f t="shared" si="67"/>
        <v>0.06524064171122995</v>
      </c>
    </row>
    <row r="282" ht="11.25">
      <c r="A282" s="2"/>
    </row>
    <row r="283" spans="1:11" ht="11.25">
      <c r="A283" s="41" t="s">
        <v>214</v>
      </c>
      <c r="C283" s="12"/>
      <c r="E283" s="12"/>
      <c r="G283" s="12"/>
      <c r="I283" s="12"/>
      <c r="K283" s="12"/>
    </row>
    <row r="284" spans="1:14" s="39" customFormat="1" ht="48.75" customHeight="1">
      <c r="A284" s="44" t="s">
        <v>185</v>
      </c>
      <c r="B284" s="67" t="s">
        <v>82</v>
      </c>
      <c r="C284" s="67"/>
      <c r="D284" s="67" t="s">
        <v>83</v>
      </c>
      <c r="E284" s="67"/>
      <c r="F284" s="67" t="s">
        <v>215</v>
      </c>
      <c r="G284" s="68"/>
      <c r="H284" s="67" t="s">
        <v>2</v>
      </c>
      <c r="I284" s="68"/>
      <c r="J284" s="68" t="s">
        <v>196</v>
      </c>
      <c r="K284" s="68"/>
      <c r="L284" s="38"/>
      <c r="M284" s="37"/>
      <c r="N284" s="38"/>
    </row>
    <row r="285" spans="1:11" ht="11.25">
      <c r="A285" s="6" t="s">
        <v>194</v>
      </c>
      <c r="B285" s="40">
        <v>300</v>
      </c>
      <c r="C285" s="10">
        <f>B285/$J285</f>
        <v>0.38961038961038963</v>
      </c>
      <c r="D285" s="40">
        <v>284</v>
      </c>
      <c r="E285" s="10">
        <f>D285/$J285</f>
        <v>0.36883116883116884</v>
      </c>
      <c r="F285" s="40">
        <v>152</v>
      </c>
      <c r="G285" s="10">
        <f>F285/$J285</f>
        <v>0.1974025974025974</v>
      </c>
      <c r="H285" s="40">
        <v>34</v>
      </c>
      <c r="I285" s="10">
        <f>H285/$J285</f>
        <v>0.04415584415584416</v>
      </c>
      <c r="J285" s="40">
        <v>770</v>
      </c>
      <c r="K285" s="11">
        <f>J285/$J285</f>
        <v>1</v>
      </c>
    </row>
    <row r="286" spans="1:11" ht="11.25">
      <c r="A286" s="6" t="s">
        <v>195</v>
      </c>
      <c r="B286" s="40">
        <v>1035</v>
      </c>
      <c r="C286" s="10">
        <f>B286/$J286</f>
        <v>0.577244841048522</v>
      </c>
      <c r="D286" s="40">
        <v>568</v>
      </c>
      <c r="E286" s="10">
        <f>D286/$J286</f>
        <v>0.31678750697155605</v>
      </c>
      <c r="F286" s="40">
        <v>102</v>
      </c>
      <c r="G286" s="10">
        <f>F286/$J286</f>
        <v>0.05688789737869492</v>
      </c>
      <c r="H286" s="40">
        <v>88</v>
      </c>
      <c r="I286" s="10">
        <f>H286/$J286</f>
        <v>0.049079754601226995</v>
      </c>
      <c r="J286" s="40">
        <v>1793</v>
      </c>
      <c r="K286" s="11">
        <f>J286/$J286</f>
        <v>1</v>
      </c>
    </row>
    <row r="287" spans="1:11" ht="11.25">
      <c r="A287" s="6" t="s">
        <v>1</v>
      </c>
      <c r="B287" s="40">
        <v>4</v>
      </c>
      <c r="C287" s="10">
        <f>B287/$J287</f>
        <v>0.36363636363636365</v>
      </c>
      <c r="D287" s="40">
        <v>4</v>
      </c>
      <c r="E287" s="10">
        <f>D287/$J287</f>
        <v>0.36363636363636365</v>
      </c>
      <c r="F287" s="40">
        <v>1</v>
      </c>
      <c r="G287" s="10">
        <f>F287/$J287</f>
        <v>0.09090909090909091</v>
      </c>
      <c r="H287" s="40">
        <v>2</v>
      </c>
      <c r="I287" s="10">
        <f>H287/$J287</f>
        <v>0.18181818181818182</v>
      </c>
      <c r="J287" s="40">
        <v>11</v>
      </c>
      <c r="K287" s="11">
        <f>J287/$J287</f>
        <v>1</v>
      </c>
    </row>
    <row r="288" spans="1:11" ht="11.25">
      <c r="A288" s="6" t="s">
        <v>196</v>
      </c>
      <c r="B288" s="40">
        <v>1339</v>
      </c>
      <c r="C288" s="10">
        <f>B288/$J288</f>
        <v>0.5202020202020202</v>
      </c>
      <c r="D288" s="40">
        <v>856</v>
      </c>
      <c r="E288" s="10">
        <f>D288/$J288</f>
        <v>0.33255633255633255</v>
      </c>
      <c r="F288" s="40">
        <v>255</v>
      </c>
      <c r="G288" s="10">
        <f>F288/$J288</f>
        <v>0.09906759906759907</v>
      </c>
      <c r="H288" s="40">
        <v>124</v>
      </c>
      <c r="I288" s="10">
        <f>H288/$J288</f>
        <v>0.048174048174048176</v>
      </c>
      <c r="J288" s="40">
        <v>2574</v>
      </c>
      <c r="K288" s="11">
        <f>J288/$J288</f>
        <v>1</v>
      </c>
    </row>
    <row r="290" spans="1:14" s="39" customFormat="1" ht="49.5" customHeight="1">
      <c r="A290" s="44" t="s">
        <v>203</v>
      </c>
      <c r="B290" s="67" t="s">
        <v>84</v>
      </c>
      <c r="C290" s="67"/>
      <c r="D290" s="67" t="s">
        <v>85</v>
      </c>
      <c r="E290" s="67"/>
      <c r="F290" s="67" t="s">
        <v>215</v>
      </c>
      <c r="G290" s="67"/>
      <c r="H290" s="67" t="s">
        <v>9</v>
      </c>
      <c r="I290" s="67"/>
      <c r="J290" s="68" t="s">
        <v>196</v>
      </c>
      <c r="K290" s="68"/>
      <c r="L290" s="38"/>
      <c r="M290" s="37"/>
      <c r="N290" s="38"/>
    </row>
    <row r="291" spans="1:11" ht="11.25">
      <c r="A291" s="13" t="s">
        <v>171</v>
      </c>
      <c r="B291" s="40">
        <v>83</v>
      </c>
      <c r="C291" s="10">
        <f aca="true" t="shared" si="68" ref="C291:C303">B291/$J291</f>
        <v>0.6384615384615384</v>
      </c>
      <c r="D291" s="40">
        <v>40</v>
      </c>
      <c r="E291" s="10">
        <f aca="true" t="shared" si="69" ref="E291:E303">D291/$J291</f>
        <v>0.3076923076923077</v>
      </c>
      <c r="F291" s="40">
        <v>7</v>
      </c>
      <c r="G291" s="10">
        <f aca="true" t="shared" si="70" ref="G291:G303">F291/$J291</f>
        <v>0.05384615384615385</v>
      </c>
      <c r="H291" s="40"/>
      <c r="I291" s="10">
        <f aca="true" t="shared" si="71" ref="I291:I303">H291/$J291</f>
        <v>0</v>
      </c>
      <c r="J291" s="40">
        <v>130</v>
      </c>
      <c r="K291" s="11">
        <f aca="true" t="shared" si="72" ref="K291:K303">J291/$J291</f>
        <v>1</v>
      </c>
    </row>
    <row r="292" spans="1:11" ht="11.25">
      <c r="A292" s="13" t="s">
        <v>172</v>
      </c>
      <c r="B292" s="40">
        <v>97</v>
      </c>
      <c r="C292" s="10">
        <f t="shared" si="68"/>
        <v>0.6598639455782312</v>
      </c>
      <c r="D292" s="40">
        <v>35</v>
      </c>
      <c r="E292" s="10">
        <f t="shared" si="69"/>
        <v>0.23809523809523808</v>
      </c>
      <c r="F292" s="40">
        <v>10</v>
      </c>
      <c r="G292" s="10">
        <f t="shared" si="70"/>
        <v>0.06802721088435375</v>
      </c>
      <c r="H292" s="40">
        <v>5</v>
      </c>
      <c r="I292" s="10">
        <f t="shared" si="71"/>
        <v>0.034013605442176874</v>
      </c>
      <c r="J292" s="40">
        <v>147</v>
      </c>
      <c r="K292" s="11">
        <f t="shared" si="72"/>
        <v>1</v>
      </c>
    </row>
    <row r="293" spans="1:11" ht="11.25">
      <c r="A293" s="13" t="s">
        <v>173</v>
      </c>
      <c r="B293" s="40">
        <v>144</v>
      </c>
      <c r="C293" s="10">
        <f t="shared" si="68"/>
        <v>0.5625</v>
      </c>
      <c r="D293" s="40">
        <v>71</v>
      </c>
      <c r="E293" s="10">
        <f t="shared" si="69"/>
        <v>0.27734375</v>
      </c>
      <c r="F293" s="40">
        <v>25</v>
      </c>
      <c r="G293" s="10">
        <f t="shared" si="70"/>
        <v>0.09765625</v>
      </c>
      <c r="H293" s="40">
        <v>16</v>
      </c>
      <c r="I293" s="10">
        <f t="shared" si="71"/>
        <v>0.0625</v>
      </c>
      <c r="J293" s="40">
        <v>256</v>
      </c>
      <c r="K293" s="11">
        <f t="shared" si="72"/>
        <v>1</v>
      </c>
    </row>
    <row r="294" spans="1:11" ht="11.25">
      <c r="A294" s="13" t="s">
        <v>174</v>
      </c>
      <c r="B294" s="40">
        <v>178</v>
      </c>
      <c r="C294" s="10">
        <f t="shared" si="68"/>
        <v>0.5686900958466453</v>
      </c>
      <c r="D294" s="40">
        <v>110</v>
      </c>
      <c r="E294" s="10">
        <f t="shared" si="69"/>
        <v>0.3514376996805112</v>
      </c>
      <c r="F294" s="40">
        <v>22</v>
      </c>
      <c r="G294" s="10">
        <f t="shared" si="70"/>
        <v>0.07028753993610223</v>
      </c>
      <c r="H294" s="40">
        <v>3</v>
      </c>
      <c r="I294" s="10">
        <f t="shared" si="71"/>
        <v>0.009584664536741214</v>
      </c>
      <c r="J294" s="40">
        <v>313</v>
      </c>
      <c r="K294" s="11">
        <f t="shared" si="72"/>
        <v>1</v>
      </c>
    </row>
    <row r="295" spans="1:11" ht="11.25">
      <c r="A295" s="13" t="s">
        <v>175</v>
      </c>
      <c r="B295" s="40">
        <v>87</v>
      </c>
      <c r="C295" s="10">
        <f t="shared" si="68"/>
        <v>0.4860335195530726</v>
      </c>
      <c r="D295" s="40">
        <v>50</v>
      </c>
      <c r="E295" s="10">
        <f t="shared" si="69"/>
        <v>0.27932960893854747</v>
      </c>
      <c r="F295" s="40">
        <v>19</v>
      </c>
      <c r="G295" s="10">
        <f t="shared" si="70"/>
        <v>0.10614525139664804</v>
      </c>
      <c r="H295" s="40">
        <v>23</v>
      </c>
      <c r="I295" s="10">
        <f t="shared" si="71"/>
        <v>0.12849162011173185</v>
      </c>
      <c r="J295" s="40">
        <v>179</v>
      </c>
      <c r="K295" s="11">
        <f t="shared" si="72"/>
        <v>1</v>
      </c>
    </row>
    <row r="296" spans="1:11" ht="11.25">
      <c r="A296" s="13" t="s">
        <v>176</v>
      </c>
      <c r="B296" s="40">
        <v>225</v>
      </c>
      <c r="C296" s="10">
        <f t="shared" si="68"/>
        <v>0.41208791208791207</v>
      </c>
      <c r="D296" s="40">
        <v>220</v>
      </c>
      <c r="E296" s="10">
        <f t="shared" si="69"/>
        <v>0.40293040293040294</v>
      </c>
      <c r="F296" s="40">
        <v>81</v>
      </c>
      <c r="G296" s="10">
        <f t="shared" si="70"/>
        <v>0.14835164835164835</v>
      </c>
      <c r="H296" s="40">
        <v>20</v>
      </c>
      <c r="I296" s="10">
        <f t="shared" si="71"/>
        <v>0.03663003663003663</v>
      </c>
      <c r="J296" s="40">
        <v>546</v>
      </c>
      <c r="K296" s="11">
        <f t="shared" si="72"/>
        <v>1</v>
      </c>
    </row>
    <row r="297" spans="1:11" ht="11.25">
      <c r="A297" s="13" t="s">
        <v>177</v>
      </c>
      <c r="B297" s="40">
        <v>144</v>
      </c>
      <c r="C297" s="10">
        <f t="shared" si="68"/>
        <v>0.48</v>
      </c>
      <c r="D297" s="40">
        <v>108</v>
      </c>
      <c r="E297" s="10">
        <f t="shared" si="69"/>
        <v>0.36</v>
      </c>
      <c r="F297" s="40">
        <v>32</v>
      </c>
      <c r="G297" s="10">
        <f t="shared" si="70"/>
        <v>0.10666666666666667</v>
      </c>
      <c r="H297" s="40">
        <v>16</v>
      </c>
      <c r="I297" s="10">
        <f t="shared" si="71"/>
        <v>0.05333333333333334</v>
      </c>
      <c r="J297" s="40">
        <v>300</v>
      </c>
      <c r="K297" s="11">
        <f t="shared" si="72"/>
        <v>1</v>
      </c>
    </row>
    <row r="298" spans="1:11" ht="11.25">
      <c r="A298" s="13" t="s">
        <v>178</v>
      </c>
      <c r="B298" s="40">
        <v>124</v>
      </c>
      <c r="C298" s="10">
        <f t="shared" si="68"/>
        <v>0.5767441860465117</v>
      </c>
      <c r="D298" s="40">
        <v>52</v>
      </c>
      <c r="E298" s="10">
        <f t="shared" si="69"/>
        <v>0.24186046511627907</v>
      </c>
      <c r="F298" s="40">
        <v>14</v>
      </c>
      <c r="G298" s="10">
        <f t="shared" si="70"/>
        <v>0.06511627906976744</v>
      </c>
      <c r="H298" s="40">
        <v>25</v>
      </c>
      <c r="I298" s="10">
        <f t="shared" si="71"/>
        <v>0.11627906976744186</v>
      </c>
      <c r="J298" s="40">
        <v>215</v>
      </c>
      <c r="K298" s="11">
        <f t="shared" si="72"/>
        <v>1</v>
      </c>
    </row>
    <row r="299" spans="1:11" ht="11.25">
      <c r="A299" s="13" t="s">
        <v>179</v>
      </c>
      <c r="B299" s="40">
        <v>82</v>
      </c>
      <c r="C299" s="10">
        <f t="shared" si="68"/>
        <v>0.6307692307692307</v>
      </c>
      <c r="D299" s="40">
        <v>34</v>
      </c>
      <c r="E299" s="10">
        <f t="shared" si="69"/>
        <v>0.26153846153846155</v>
      </c>
      <c r="F299" s="40">
        <v>4</v>
      </c>
      <c r="G299" s="10">
        <f t="shared" si="70"/>
        <v>0.03076923076923077</v>
      </c>
      <c r="H299" s="40">
        <v>10</v>
      </c>
      <c r="I299" s="10">
        <f t="shared" si="71"/>
        <v>0.07692307692307693</v>
      </c>
      <c r="J299" s="40">
        <v>130</v>
      </c>
      <c r="K299" s="11">
        <f t="shared" si="72"/>
        <v>1</v>
      </c>
    </row>
    <row r="300" spans="1:11" ht="11.25">
      <c r="A300" s="13" t="s">
        <v>198</v>
      </c>
      <c r="B300" s="40">
        <v>57</v>
      </c>
      <c r="C300" s="10">
        <f t="shared" si="68"/>
        <v>0.5428571428571428</v>
      </c>
      <c r="D300" s="40">
        <v>31</v>
      </c>
      <c r="E300" s="10">
        <f t="shared" si="69"/>
        <v>0.29523809523809524</v>
      </c>
      <c r="F300" s="40">
        <v>17</v>
      </c>
      <c r="G300" s="10">
        <f t="shared" si="70"/>
        <v>0.1619047619047619</v>
      </c>
      <c r="H300" s="40"/>
      <c r="I300" s="10">
        <f t="shared" si="71"/>
        <v>0</v>
      </c>
      <c r="J300" s="40">
        <v>105</v>
      </c>
      <c r="K300" s="11">
        <f t="shared" si="72"/>
        <v>1</v>
      </c>
    </row>
    <row r="301" spans="1:11" ht="11.25">
      <c r="A301" s="13" t="s">
        <v>222</v>
      </c>
      <c r="B301" s="40">
        <v>24</v>
      </c>
      <c r="C301" s="10">
        <f t="shared" si="68"/>
        <v>0.5853658536585366</v>
      </c>
      <c r="D301" s="40">
        <v>15</v>
      </c>
      <c r="E301" s="10">
        <f t="shared" si="69"/>
        <v>0.36585365853658536</v>
      </c>
      <c r="F301" s="40">
        <v>2</v>
      </c>
      <c r="G301" s="10">
        <f t="shared" si="70"/>
        <v>0.04878048780487805</v>
      </c>
      <c r="H301" s="40"/>
      <c r="I301" s="10">
        <f t="shared" si="71"/>
        <v>0</v>
      </c>
      <c r="J301" s="40">
        <v>41</v>
      </c>
      <c r="K301" s="11">
        <f t="shared" si="72"/>
        <v>1</v>
      </c>
    </row>
    <row r="302" spans="1:11" ht="11.25">
      <c r="A302" s="6" t="s">
        <v>9</v>
      </c>
      <c r="B302" s="40">
        <v>94</v>
      </c>
      <c r="C302" s="10">
        <f t="shared" si="68"/>
        <v>0.44339622641509435</v>
      </c>
      <c r="D302" s="40">
        <v>90</v>
      </c>
      <c r="E302" s="10">
        <f t="shared" si="69"/>
        <v>0.42452830188679247</v>
      </c>
      <c r="F302" s="40">
        <v>22</v>
      </c>
      <c r="G302" s="10">
        <f t="shared" si="70"/>
        <v>0.10377358490566038</v>
      </c>
      <c r="H302" s="40">
        <v>6</v>
      </c>
      <c r="I302" s="10">
        <f t="shared" si="71"/>
        <v>0.02830188679245283</v>
      </c>
      <c r="J302" s="40">
        <v>212</v>
      </c>
      <c r="K302" s="11">
        <f t="shared" si="72"/>
        <v>1</v>
      </c>
    </row>
    <row r="303" spans="1:11" ht="11.25">
      <c r="A303" s="13" t="s">
        <v>196</v>
      </c>
      <c r="B303" s="40">
        <v>1339</v>
      </c>
      <c r="C303" s="10">
        <f t="shared" si="68"/>
        <v>0.5202020202020202</v>
      </c>
      <c r="D303" s="40">
        <v>856</v>
      </c>
      <c r="E303" s="10">
        <f t="shared" si="69"/>
        <v>0.33255633255633255</v>
      </c>
      <c r="F303" s="40">
        <v>255</v>
      </c>
      <c r="G303" s="10">
        <f t="shared" si="70"/>
        <v>0.09906759906759907</v>
      </c>
      <c r="H303" s="40">
        <v>124</v>
      </c>
      <c r="I303" s="10">
        <f t="shared" si="71"/>
        <v>0.048174048174048176</v>
      </c>
      <c r="J303" s="40">
        <v>2574</v>
      </c>
      <c r="K303" s="11">
        <f t="shared" si="72"/>
        <v>1</v>
      </c>
    </row>
    <row r="304" spans="1:8" ht="11.25">
      <c r="A304" s="2"/>
      <c r="H304" s="43"/>
    </row>
    <row r="305" ht="11.25">
      <c r="A305" s="41" t="s">
        <v>216</v>
      </c>
    </row>
    <row r="306" spans="1:17" s="39" customFormat="1" ht="41.25" customHeight="1">
      <c r="A306" s="44" t="s">
        <v>185</v>
      </c>
      <c r="B306" s="67" t="s">
        <v>217</v>
      </c>
      <c r="C306" s="67"/>
      <c r="D306" s="67" t="s">
        <v>86</v>
      </c>
      <c r="E306" s="67"/>
      <c r="F306" s="67" t="s">
        <v>87</v>
      </c>
      <c r="G306" s="67"/>
      <c r="H306" s="67" t="s">
        <v>88</v>
      </c>
      <c r="I306" s="68"/>
      <c r="J306" s="67" t="s">
        <v>2</v>
      </c>
      <c r="K306" s="68"/>
      <c r="L306" s="68" t="s">
        <v>196</v>
      </c>
      <c r="M306" s="68"/>
      <c r="N306" s="37"/>
      <c r="O306" s="37"/>
      <c r="P306" s="37"/>
      <c r="Q306" s="38"/>
    </row>
    <row r="307" spans="1:13" ht="11.25">
      <c r="A307" s="6" t="s">
        <v>194</v>
      </c>
      <c r="B307" s="40">
        <v>121</v>
      </c>
      <c r="C307" s="10">
        <f>B307/$L307</f>
        <v>0.15714285714285714</v>
      </c>
      <c r="D307" s="40">
        <v>305</v>
      </c>
      <c r="E307" s="10">
        <f>D307/$L307</f>
        <v>0.3961038961038961</v>
      </c>
      <c r="F307" s="40">
        <v>239</v>
      </c>
      <c r="G307" s="10">
        <f>F307/$L307</f>
        <v>0.3103896103896104</v>
      </c>
      <c r="H307" s="40">
        <v>68</v>
      </c>
      <c r="I307" s="10">
        <f>H307/$L307</f>
        <v>0.08831168831168831</v>
      </c>
      <c r="J307" s="40">
        <v>37</v>
      </c>
      <c r="K307" s="10">
        <f>J307/$L307</f>
        <v>0.048051948051948054</v>
      </c>
      <c r="L307" s="40">
        <v>770</v>
      </c>
      <c r="M307" s="11">
        <f>L307/$L307</f>
        <v>1</v>
      </c>
    </row>
    <row r="308" spans="1:13" ht="11.25">
      <c r="A308" s="6" t="s">
        <v>195</v>
      </c>
      <c r="B308" s="40">
        <v>497</v>
      </c>
      <c r="C308" s="10">
        <f>B308/$L308</f>
        <v>0.27718906860011155</v>
      </c>
      <c r="D308" s="40">
        <v>930</v>
      </c>
      <c r="E308" s="10">
        <f>D308/$L308</f>
        <v>0.5186837702175126</v>
      </c>
      <c r="F308" s="40">
        <v>245</v>
      </c>
      <c r="G308" s="10">
        <f>F308/$L308</f>
        <v>0.13664249860568878</v>
      </c>
      <c r="H308" s="40">
        <v>40</v>
      </c>
      <c r="I308" s="10">
        <f>H308/$L308</f>
        <v>0.022308979364194088</v>
      </c>
      <c r="J308" s="40">
        <v>81</v>
      </c>
      <c r="K308" s="10">
        <f>J308/$L308</f>
        <v>0.04517568321249303</v>
      </c>
      <c r="L308" s="40">
        <v>1793</v>
      </c>
      <c r="M308" s="11">
        <f>L308/$L308</f>
        <v>1</v>
      </c>
    </row>
    <row r="309" spans="1:13" ht="11.25">
      <c r="A309" s="6" t="s">
        <v>1</v>
      </c>
      <c r="B309" s="40">
        <v>2</v>
      </c>
      <c r="C309" s="10">
        <f>B309/$L309</f>
        <v>0.18181818181818182</v>
      </c>
      <c r="D309" s="40">
        <v>5</v>
      </c>
      <c r="E309" s="10">
        <f>D309/$L309</f>
        <v>0.45454545454545453</v>
      </c>
      <c r="F309" s="40">
        <v>2</v>
      </c>
      <c r="G309" s="10">
        <f>F309/$L309</f>
        <v>0.18181818181818182</v>
      </c>
      <c r="H309" s="40"/>
      <c r="I309" s="10">
        <f>H309/$L309</f>
        <v>0</v>
      </c>
      <c r="J309" s="40">
        <v>2</v>
      </c>
      <c r="K309" s="10">
        <f>J309/$L309</f>
        <v>0.18181818181818182</v>
      </c>
      <c r="L309" s="40">
        <v>11</v>
      </c>
      <c r="M309" s="11">
        <f>L309/$L309</f>
        <v>1</v>
      </c>
    </row>
    <row r="310" spans="1:13" ht="11.25">
      <c r="A310" s="6" t="s">
        <v>196</v>
      </c>
      <c r="B310" s="40">
        <v>620</v>
      </c>
      <c r="C310" s="10">
        <f>B310/$L310</f>
        <v>0.24087024087024086</v>
      </c>
      <c r="D310" s="40">
        <v>1240</v>
      </c>
      <c r="E310" s="10">
        <f>D310/$L310</f>
        <v>0.48174048174048173</v>
      </c>
      <c r="F310" s="40">
        <v>486</v>
      </c>
      <c r="G310" s="10">
        <f>F310/$L310</f>
        <v>0.1888111888111888</v>
      </c>
      <c r="H310" s="40">
        <v>108</v>
      </c>
      <c r="I310" s="10">
        <f>H310/$L310</f>
        <v>0.04195804195804196</v>
      </c>
      <c r="J310" s="40">
        <v>120</v>
      </c>
      <c r="K310" s="10">
        <f>J310/$L310</f>
        <v>0.046620046620046623</v>
      </c>
      <c r="L310" s="40">
        <v>2574</v>
      </c>
      <c r="M310" s="11">
        <f>L310/$L310</f>
        <v>1</v>
      </c>
    </row>
    <row r="312" spans="1:17" s="39" customFormat="1" ht="41.25" customHeight="1">
      <c r="A312" s="44" t="s">
        <v>203</v>
      </c>
      <c r="B312" s="67" t="s">
        <v>217</v>
      </c>
      <c r="C312" s="67"/>
      <c r="D312" s="67" t="s">
        <v>89</v>
      </c>
      <c r="E312" s="67"/>
      <c r="F312" s="67" t="s">
        <v>90</v>
      </c>
      <c r="G312" s="67"/>
      <c r="H312" s="67" t="s">
        <v>91</v>
      </c>
      <c r="I312" s="68"/>
      <c r="J312" s="67" t="s">
        <v>9</v>
      </c>
      <c r="K312" s="68"/>
      <c r="L312" s="68" t="s">
        <v>196</v>
      </c>
      <c r="M312" s="68"/>
      <c r="N312" s="37"/>
      <c r="O312" s="37"/>
      <c r="P312" s="37"/>
      <c r="Q312" s="38"/>
    </row>
    <row r="313" spans="1:13" ht="11.25">
      <c r="A313" s="13" t="s">
        <v>171</v>
      </c>
      <c r="B313" s="40">
        <v>52</v>
      </c>
      <c r="C313" s="10">
        <f aca="true" t="shared" si="73" ref="C313:C325">B313/$L313</f>
        <v>0.4</v>
      </c>
      <c r="D313" s="40">
        <v>60</v>
      </c>
      <c r="E313" s="10">
        <f aca="true" t="shared" si="74" ref="E313:E325">D313/$L313</f>
        <v>0.46153846153846156</v>
      </c>
      <c r="F313" s="40">
        <v>15</v>
      </c>
      <c r="G313" s="10">
        <f aca="true" t="shared" si="75" ref="G313:G325">F313/$L313</f>
        <v>0.11538461538461539</v>
      </c>
      <c r="H313" s="40">
        <v>1</v>
      </c>
      <c r="I313" s="10">
        <f aca="true" t="shared" si="76" ref="I313:I325">H313/$L313</f>
        <v>0.007692307692307693</v>
      </c>
      <c r="J313" s="40">
        <v>2</v>
      </c>
      <c r="K313" s="10">
        <f aca="true" t="shared" si="77" ref="K313:K325">J313/$L313</f>
        <v>0.015384615384615385</v>
      </c>
      <c r="L313" s="40">
        <v>130</v>
      </c>
      <c r="M313" s="11">
        <f aca="true" t="shared" si="78" ref="M313:M325">L313/$L313</f>
        <v>1</v>
      </c>
    </row>
    <row r="314" spans="1:13" ht="11.25">
      <c r="A314" s="13" t="s">
        <v>172</v>
      </c>
      <c r="B314" s="40">
        <v>50</v>
      </c>
      <c r="C314" s="10">
        <f t="shared" si="73"/>
        <v>0.3401360544217687</v>
      </c>
      <c r="D314" s="40">
        <v>79</v>
      </c>
      <c r="E314" s="10">
        <f t="shared" si="74"/>
        <v>0.5374149659863946</v>
      </c>
      <c r="F314" s="40">
        <v>10</v>
      </c>
      <c r="G314" s="10">
        <f t="shared" si="75"/>
        <v>0.06802721088435375</v>
      </c>
      <c r="H314" s="40">
        <v>3</v>
      </c>
      <c r="I314" s="10">
        <f t="shared" si="76"/>
        <v>0.02040816326530612</v>
      </c>
      <c r="J314" s="40">
        <v>5</v>
      </c>
      <c r="K314" s="10">
        <f t="shared" si="77"/>
        <v>0.034013605442176874</v>
      </c>
      <c r="L314" s="40">
        <v>147</v>
      </c>
      <c r="M314" s="11">
        <f t="shared" si="78"/>
        <v>1</v>
      </c>
    </row>
    <row r="315" spans="1:13" ht="11.25">
      <c r="A315" s="13" t="s">
        <v>173</v>
      </c>
      <c r="B315" s="40">
        <v>70</v>
      </c>
      <c r="C315" s="10">
        <f t="shared" si="73"/>
        <v>0.2734375</v>
      </c>
      <c r="D315" s="40">
        <v>124</v>
      </c>
      <c r="E315" s="10">
        <f t="shared" si="74"/>
        <v>0.484375</v>
      </c>
      <c r="F315" s="40">
        <v>27</v>
      </c>
      <c r="G315" s="10">
        <f t="shared" si="75"/>
        <v>0.10546875</v>
      </c>
      <c r="H315" s="40">
        <v>18</v>
      </c>
      <c r="I315" s="10">
        <f t="shared" si="76"/>
        <v>0.0703125</v>
      </c>
      <c r="J315" s="40">
        <v>17</v>
      </c>
      <c r="K315" s="10">
        <f t="shared" si="77"/>
        <v>0.06640625</v>
      </c>
      <c r="L315" s="40">
        <v>256</v>
      </c>
      <c r="M315" s="11">
        <f t="shared" si="78"/>
        <v>1</v>
      </c>
    </row>
    <row r="316" spans="1:13" ht="11.25">
      <c r="A316" s="13" t="s">
        <v>174</v>
      </c>
      <c r="B316" s="40">
        <v>83</v>
      </c>
      <c r="C316" s="10">
        <f t="shared" si="73"/>
        <v>0.26517571884984026</v>
      </c>
      <c r="D316" s="40">
        <v>146</v>
      </c>
      <c r="E316" s="10">
        <f t="shared" si="74"/>
        <v>0.46645367412140576</v>
      </c>
      <c r="F316" s="40">
        <v>71</v>
      </c>
      <c r="G316" s="10">
        <f t="shared" si="75"/>
        <v>0.2268370607028754</v>
      </c>
      <c r="H316" s="40">
        <v>8</v>
      </c>
      <c r="I316" s="10">
        <f t="shared" si="76"/>
        <v>0.025559105431309903</v>
      </c>
      <c r="J316" s="40">
        <v>5</v>
      </c>
      <c r="K316" s="10">
        <f t="shared" si="77"/>
        <v>0.01597444089456869</v>
      </c>
      <c r="L316" s="40">
        <v>313</v>
      </c>
      <c r="M316" s="11">
        <f t="shared" si="78"/>
        <v>1</v>
      </c>
    </row>
    <row r="317" spans="1:13" ht="11.25">
      <c r="A317" s="13" t="s">
        <v>175</v>
      </c>
      <c r="B317" s="40">
        <v>47</v>
      </c>
      <c r="C317" s="10">
        <f t="shared" si="73"/>
        <v>0.26256983240223464</v>
      </c>
      <c r="D317" s="40">
        <v>75</v>
      </c>
      <c r="E317" s="10">
        <f t="shared" si="74"/>
        <v>0.41899441340782123</v>
      </c>
      <c r="F317" s="40">
        <v>30</v>
      </c>
      <c r="G317" s="10">
        <f t="shared" si="75"/>
        <v>0.16759776536312848</v>
      </c>
      <c r="H317" s="40">
        <v>5</v>
      </c>
      <c r="I317" s="10">
        <f t="shared" si="76"/>
        <v>0.027932960893854747</v>
      </c>
      <c r="J317" s="40">
        <v>22</v>
      </c>
      <c r="K317" s="10">
        <f t="shared" si="77"/>
        <v>0.12290502793296089</v>
      </c>
      <c r="L317" s="40">
        <v>179</v>
      </c>
      <c r="M317" s="11">
        <f t="shared" si="78"/>
        <v>1</v>
      </c>
    </row>
    <row r="318" spans="1:13" ht="11.25">
      <c r="A318" s="13" t="s">
        <v>176</v>
      </c>
      <c r="B318" s="40">
        <v>76</v>
      </c>
      <c r="C318" s="10">
        <f t="shared" si="73"/>
        <v>0.1391941391941392</v>
      </c>
      <c r="D318" s="40">
        <v>256</v>
      </c>
      <c r="E318" s="10">
        <f t="shared" si="74"/>
        <v>0.46886446886446886</v>
      </c>
      <c r="F318" s="40">
        <v>157</v>
      </c>
      <c r="G318" s="10">
        <f t="shared" si="75"/>
        <v>0.2875457875457875</v>
      </c>
      <c r="H318" s="40">
        <v>40</v>
      </c>
      <c r="I318" s="10">
        <f t="shared" si="76"/>
        <v>0.07326007326007326</v>
      </c>
      <c r="J318" s="40">
        <v>17</v>
      </c>
      <c r="K318" s="10">
        <f t="shared" si="77"/>
        <v>0.031135531135531136</v>
      </c>
      <c r="L318" s="40">
        <v>546</v>
      </c>
      <c r="M318" s="11">
        <f t="shared" si="78"/>
        <v>1</v>
      </c>
    </row>
    <row r="319" spans="1:13" ht="11.25">
      <c r="A319" s="13" t="s">
        <v>177</v>
      </c>
      <c r="B319" s="40">
        <v>59</v>
      </c>
      <c r="C319" s="10">
        <f t="shared" si="73"/>
        <v>0.19666666666666666</v>
      </c>
      <c r="D319" s="40">
        <v>148</v>
      </c>
      <c r="E319" s="10">
        <f t="shared" si="74"/>
        <v>0.49333333333333335</v>
      </c>
      <c r="F319" s="40">
        <v>68</v>
      </c>
      <c r="G319" s="10">
        <f t="shared" si="75"/>
        <v>0.22666666666666666</v>
      </c>
      <c r="H319" s="40">
        <v>12</v>
      </c>
      <c r="I319" s="10">
        <f t="shared" si="76"/>
        <v>0.04</v>
      </c>
      <c r="J319" s="40">
        <v>13</v>
      </c>
      <c r="K319" s="10">
        <f t="shared" si="77"/>
        <v>0.043333333333333335</v>
      </c>
      <c r="L319" s="40">
        <v>300</v>
      </c>
      <c r="M319" s="11">
        <f t="shared" si="78"/>
        <v>1</v>
      </c>
    </row>
    <row r="320" spans="1:13" ht="11.25">
      <c r="A320" s="13" t="s">
        <v>178</v>
      </c>
      <c r="B320" s="40">
        <v>56</v>
      </c>
      <c r="C320" s="10">
        <f t="shared" si="73"/>
        <v>0.26046511627906976</v>
      </c>
      <c r="D320" s="40">
        <v>103</v>
      </c>
      <c r="E320" s="10">
        <f t="shared" si="74"/>
        <v>0.4790697674418605</v>
      </c>
      <c r="F320" s="40">
        <v>26</v>
      </c>
      <c r="G320" s="10">
        <f t="shared" si="75"/>
        <v>0.12093023255813953</v>
      </c>
      <c r="H320" s="40">
        <v>7</v>
      </c>
      <c r="I320" s="10">
        <f t="shared" si="76"/>
        <v>0.03255813953488372</v>
      </c>
      <c r="J320" s="40">
        <v>23</v>
      </c>
      <c r="K320" s="10">
        <f t="shared" si="77"/>
        <v>0.10697674418604651</v>
      </c>
      <c r="L320" s="40">
        <v>215</v>
      </c>
      <c r="M320" s="11">
        <f t="shared" si="78"/>
        <v>1</v>
      </c>
    </row>
    <row r="321" spans="1:13" ht="11.25">
      <c r="A321" s="13" t="s">
        <v>179</v>
      </c>
      <c r="B321" s="40">
        <v>31</v>
      </c>
      <c r="C321" s="10">
        <f t="shared" si="73"/>
        <v>0.23846153846153847</v>
      </c>
      <c r="D321" s="40">
        <v>69</v>
      </c>
      <c r="E321" s="10">
        <f t="shared" si="74"/>
        <v>0.5307692307692308</v>
      </c>
      <c r="F321" s="40">
        <v>20</v>
      </c>
      <c r="G321" s="10">
        <f t="shared" si="75"/>
        <v>0.15384615384615385</v>
      </c>
      <c r="H321" s="40"/>
      <c r="I321" s="10">
        <f t="shared" si="76"/>
        <v>0</v>
      </c>
      <c r="J321" s="40">
        <v>10</v>
      </c>
      <c r="K321" s="10">
        <f t="shared" si="77"/>
        <v>0.07692307692307693</v>
      </c>
      <c r="L321" s="40">
        <v>130</v>
      </c>
      <c r="M321" s="11">
        <f t="shared" si="78"/>
        <v>1</v>
      </c>
    </row>
    <row r="322" spans="1:13" ht="11.25">
      <c r="A322" s="13" t="s">
        <v>198</v>
      </c>
      <c r="B322" s="40">
        <v>28</v>
      </c>
      <c r="C322" s="10">
        <f t="shared" si="73"/>
        <v>0.26666666666666666</v>
      </c>
      <c r="D322" s="40">
        <v>49</v>
      </c>
      <c r="E322" s="10">
        <f t="shared" si="74"/>
        <v>0.4666666666666667</v>
      </c>
      <c r="F322" s="40">
        <v>22</v>
      </c>
      <c r="G322" s="10">
        <f t="shared" si="75"/>
        <v>0.20952380952380953</v>
      </c>
      <c r="H322" s="40">
        <v>6</v>
      </c>
      <c r="I322" s="10">
        <f t="shared" si="76"/>
        <v>0.05714285714285714</v>
      </c>
      <c r="J322" s="40"/>
      <c r="K322" s="10">
        <f t="shared" si="77"/>
        <v>0</v>
      </c>
      <c r="L322" s="40">
        <v>105</v>
      </c>
      <c r="M322" s="11">
        <f t="shared" si="78"/>
        <v>1</v>
      </c>
    </row>
    <row r="323" spans="1:13" ht="11.25">
      <c r="A323" s="13" t="s">
        <v>222</v>
      </c>
      <c r="B323" s="40">
        <v>10</v>
      </c>
      <c r="C323" s="10">
        <f t="shared" si="73"/>
        <v>0.24390243902439024</v>
      </c>
      <c r="D323" s="40">
        <v>22</v>
      </c>
      <c r="E323" s="10">
        <f t="shared" si="74"/>
        <v>0.5365853658536586</v>
      </c>
      <c r="F323" s="40">
        <v>6</v>
      </c>
      <c r="G323" s="10">
        <f t="shared" si="75"/>
        <v>0.14634146341463414</v>
      </c>
      <c r="H323" s="40">
        <v>3</v>
      </c>
      <c r="I323" s="10">
        <f t="shared" si="76"/>
        <v>0.07317073170731707</v>
      </c>
      <c r="J323" s="40"/>
      <c r="K323" s="10">
        <f t="shared" si="77"/>
        <v>0</v>
      </c>
      <c r="L323" s="40">
        <v>41</v>
      </c>
      <c r="M323" s="11">
        <f t="shared" si="78"/>
        <v>1</v>
      </c>
    </row>
    <row r="324" spans="1:13" ht="11.25">
      <c r="A324" s="6" t="s">
        <v>9</v>
      </c>
      <c r="B324" s="40">
        <v>58</v>
      </c>
      <c r="C324" s="10">
        <f t="shared" si="73"/>
        <v>0.27358490566037735</v>
      </c>
      <c r="D324" s="40">
        <v>109</v>
      </c>
      <c r="E324" s="10">
        <f t="shared" si="74"/>
        <v>0.5141509433962265</v>
      </c>
      <c r="F324" s="40">
        <v>34</v>
      </c>
      <c r="G324" s="10">
        <f t="shared" si="75"/>
        <v>0.16037735849056603</v>
      </c>
      <c r="H324" s="40">
        <v>5</v>
      </c>
      <c r="I324" s="10">
        <f t="shared" si="76"/>
        <v>0.02358490566037736</v>
      </c>
      <c r="J324" s="40">
        <v>6</v>
      </c>
      <c r="K324" s="10">
        <f t="shared" si="77"/>
        <v>0.02830188679245283</v>
      </c>
      <c r="L324" s="40">
        <v>212</v>
      </c>
      <c r="M324" s="11">
        <f t="shared" si="78"/>
        <v>1</v>
      </c>
    </row>
    <row r="325" spans="1:13" ht="11.25">
      <c r="A325" s="13" t="s">
        <v>196</v>
      </c>
      <c r="B325" s="40">
        <v>620</v>
      </c>
      <c r="C325" s="10">
        <f t="shared" si="73"/>
        <v>0.24087024087024086</v>
      </c>
      <c r="D325" s="40">
        <v>1240</v>
      </c>
      <c r="E325" s="10">
        <f t="shared" si="74"/>
        <v>0.48174048174048173</v>
      </c>
      <c r="F325" s="40">
        <v>486</v>
      </c>
      <c r="G325" s="10">
        <f t="shared" si="75"/>
        <v>0.1888111888111888</v>
      </c>
      <c r="H325" s="40">
        <v>108</v>
      </c>
      <c r="I325" s="10">
        <f t="shared" si="76"/>
        <v>0.04195804195804196</v>
      </c>
      <c r="J325" s="40">
        <v>120</v>
      </c>
      <c r="K325" s="10">
        <f t="shared" si="77"/>
        <v>0.046620046620046623</v>
      </c>
      <c r="L325" s="40">
        <v>2574</v>
      </c>
      <c r="M325" s="11">
        <f t="shared" si="78"/>
        <v>1</v>
      </c>
    </row>
    <row r="326" ht="11.25">
      <c r="A326" s="2"/>
    </row>
    <row r="327" ht="11.25">
      <c r="A327" s="41" t="s">
        <v>161</v>
      </c>
    </row>
    <row r="328" spans="1:20" s="39" customFormat="1" ht="52.5" customHeight="1">
      <c r="A328" s="44" t="s">
        <v>185</v>
      </c>
      <c r="B328" s="67" t="s">
        <v>92</v>
      </c>
      <c r="C328" s="67"/>
      <c r="D328" s="67" t="s">
        <v>93</v>
      </c>
      <c r="E328" s="67"/>
      <c r="F328" s="67" t="s">
        <v>94</v>
      </c>
      <c r="G328" s="67"/>
      <c r="H328" s="67" t="s">
        <v>95</v>
      </c>
      <c r="I328" s="67"/>
      <c r="J328" s="67" t="s">
        <v>218</v>
      </c>
      <c r="K328" s="68"/>
      <c r="L328" s="67" t="s">
        <v>2</v>
      </c>
      <c r="M328" s="68"/>
      <c r="N328" s="68" t="s">
        <v>196</v>
      </c>
      <c r="O328" s="68"/>
      <c r="P328" s="37"/>
      <c r="Q328" s="37"/>
      <c r="R328" s="37"/>
      <c r="S328" s="37"/>
      <c r="T328" s="37"/>
    </row>
    <row r="329" spans="1:15" ht="11.25">
      <c r="A329" s="6" t="s">
        <v>194</v>
      </c>
      <c r="B329" s="40">
        <v>50</v>
      </c>
      <c r="C329" s="10">
        <f>B329/$N329</f>
        <v>0.06493506493506493</v>
      </c>
      <c r="D329" s="40">
        <v>173</v>
      </c>
      <c r="E329" s="10">
        <f>D329/$N329</f>
        <v>0.22467532467532467</v>
      </c>
      <c r="F329" s="40">
        <v>237</v>
      </c>
      <c r="G329" s="10">
        <f>F329/$N329</f>
        <v>0.3077922077922078</v>
      </c>
      <c r="H329" s="40">
        <v>147</v>
      </c>
      <c r="I329" s="10">
        <f>H329/$N329</f>
        <v>0.19090909090909092</v>
      </c>
      <c r="J329" s="40">
        <v>118</v>
      </c>
      <c r="K329" s="10">
        <f>J329/$N329</f>
        <v>0.15324675324675324</v>
      </c>
      <c r="L329" s="40">
        <v>45</v>
      </c>
      <c r="M329" s="10">
        <f>L329/$N329</f>
        <v>0.05844155844155844</v>
      </c>
      <c r="N329" s="40">
        <v>770</v>
      </c>
      <c r="O329" s="11">
        <f>N329/$N329</f>
        <v>1</v>
      </c>
    </row>
    <row r="330" spans="1:15" ht="11.25">
      <c r="A330" s="6" t="s">
        <v>195</v>
      </c>
      <c r="B330" s="40">
        <v>159</v>
      </c>
      <c r="C330" s="10">
        <f>B330/$N330</f>
        <v>0.0886781929726715</v>
      </c>
      <c r="D330" s="40">
        <v>715</v>
      </c>
      <c r="E330" s="10">
        <f>D330/$N330</f>
        <v>0.3987730061349693</v>
      </c>
      <c r="F330" s="40">
        <v>446</v>
      </c>
      <c r="G330" s="10">
        <f>F330/$N330</f>
        <v>0.2487451199107641</v>
      </c>
      <c r="H330" s="40">
        <v>297</v>
      </c>
      <c r="I330" s="10">
        <f>H330/$N330</f>
        <v>0.1656441717791411</v>
      </c>
      <c r="J330" s="40">
        <v>68</v>
      </c>
      <c r="K330" s="10">
        <f>J330/$N330</f>
        <v>0.03792526491912995</v>
      </c>
      <c r="L330" s="40">
        <v>108</v>
      </c>
      <c r="M330" s="10">
        <f>L330/$N330</f>
        <v>0.06023424428332404</v>
      </c>
      <c r="N330" s="40">
        <v>1793</v>
      </c>
      <c r="O330" s="11">
        <f>N330/$N330</f>
        <v>1</v>
      </c>
    </row>
    <row r="331" spans="1:15" ht="11.25">
      <c r="A331" s="6" t="s">
        <v>1</v>
      </c>
      <c r="B331" s="40">
        <v>2</v>
      </c>
      <c r="C331" s="10">
        <f>B331/$N331</f>
        <v>0.18181818181818182</v>
      </c>
      <c r="D331" s="40">
        <v>4</v>
      </c>
      <c r="E331" s="10">
        <f>D331/$N331</f>
        <v>0.36363636363636365</v>
      </c>
      <c r="F331" s="40">
        <v>2</v>
      </c>
      <c r="G331" s="10">
        <f>F331/$N331</f>
        <v>0.18181818181818182</v>
      </c>
      <c r="H331" s="40">
        <v>1</v>
      </c>
      <c r="I331" s="10">
        <f>H331/$N331</f>
        <v>0.09090909090909091</v>
      </c>
      <c r="J331" s="40"/>
      <c r="K331" s="10">
        <f>J331/$N331</f>
        <v>0</v>
      </c>
      <c r="L331" s="40">
        <v>2</v>
      </c>
      <c r="M331" s="10">
        <f>L331/$N331</f>
        <v>0.18181818181818182</v>
      </c>
      <c r="N331" s="40">
        <v>11</v>
      </c>
      <c r="O331" s="11">
        <f>N331/$N331</f>
        <v>1</v>
      </c>
    </row>
    <row r="332" spans="1:15" ht="11.25">
      <c r="A332" s="6" t="s">
        <v>196</v>
      </c>
      <c r="B332" s="40">
        <v>211</v>
      </c>
      <c r="C332" s="10">
        <f>B332/$N332</f>
        <v>0.08197358197358197</v>
      </c>
      <c r="D332" s="40">
        <v>892</v>
      </c>
      <c r="E332" s="10">
        <f>D332/$N332</f>
        <v>0.34654234654234656</v>
      </c>
      <c r="F332" s="40">
        <v>685</v>
      </c>
      <c r="G332" s="10">
        <f>F332/$N332</f>
        <v>0.26612276612276614</v>
      </c>
      <c r="H332" s="40">
        <v>445</v>
      </c>
      <c r="I332" s="10">
        <f>H332/$N332</f>
        <v>0.1728826728826729</v>
      </c>
      <c r="J332" s="40">
        <v>186</v>
      </c>
      <c r="K332" s="10">
        <f>J332/$N332</f>
        <v>0.07226107226107226</v>
      </c>
      <c r="L332" s="40">
        <v>155</v>
      </c>
      <c r="M332" s="10">
        <f>L332/$N332</f>
        <v>0.060217560217560216</v>
      </c>
      <c r="N332" s="40">
        <v>2574</v>
      </c>
      <c r="O332" s="11">
        <f>N332/$N332</f>
        <v>1</v>
      </c>
    </row>
    <row r="333" spans="1:15" ht="11.25">
      <c r="A333" s="14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</row>
    <row r="334" spans="1:20" s="39" customFormat="1" ht="52.5" customHeight="1">
      <c r="A334" s="44" t="s">
        <v>203</v>
      </c>
      <c r="B334" s="67" t="s">
        <v>96</v>
      </c>
      <c r="C334" s="67"/>
      <c r="D334" s="67" t="s">
        <v>97</v>
      </c>
      <c r="E334" s="67"/>
      <c r="F334" s="67" t="s">
        <v>98</v>
      </c>
      <c r="G334" s="67"/>
      <c r="H334" s="67" t="s">
        <v>99</v>
      </c>
      <c r="I334" s="67"/>
      <c r="J334" s="67" t="s">
        <v>218</v>
      </c>
      <c r="K334" s="68"/>
      <c r="L334" s="67" t="s">
        <v>9</v>
      </c>
      <c r="M334" s="68"/>
      <c r="N334" s="68" t="s">
        <v>196</v>
      </c>
      <c r="O334" s="68"/>
      <c r="P334" s="37"/>
      <c r="Q334" s="37"/>
      <c r="R334" s="37"/>
      <c r="S334" s="37"/>
      <c r="T334" s="37"/>
    </row>
    <row r="335" spans="1:15" ht="11.25">
      <c r="A335" s="13" t="s">
        <v>171</v>
      </c>
      <c r="B335" s="40">
        <v>16</v>
      </c>
      <c r="C335" s="10">
        <f aca="true" t="shared" si="79" ref="C335:C347">B335/$N335</f>
        <v>0.12307692307692308</v>
      </c>
      <c r="D335" s="40">
        <v>39</v>
      </c>
      <c r="E335" s="10">
        <f aca="true" t="shared" si="80" ref="E335:E347">D335/$N335</f>
        <v>0.3</v>
      </c>
      <c r="F335" s="40">
        <v>32</v>
      </c>
      <c r="G335" s="10">
        <f aca="true" t="shared" si="81" ref="G335:G347">F335/$N335</f>
        <v>0.24615384615384617</v>
      </c>
      <c r="H335" s="40">
        <v>37</v>
      </c>
      <c r="I335" s="10">
        <f aca="true" t="shared" si="82" ref="I335:I347">H335/$N335</f>
        <v>0.2846153846153846</v>
      </c>
      <c r="J335" s="40">
        <v>3</v>
      </c>
      <c r="K335" s="10">
        <f aca="true" t="shared" si="83" ref="K335:K347">J335/$N335</f>
        <v>0.023076923076923078</v>
      </c>
      <c r="L335" s="40">
        <v>3</v>
      </c>
      <c r="M335" s="10">
        <f aca="true" t="shared" si="84" ref="M335:M347">L335/$N335</f>
        <v>0.023076923076923078</v>
      </c>
      <c r="N335" s="40">
        <v>130</v>
      </c>
      <c r="O335" s="11">
        <f aca="true" t="shared" si="85" ref="O335:O347">N335/$N335</f>
        <v>1</v>
      </c>
    </row>
    <row r="336" spans="1:15" ht="11.25">
      <c r="A336" s="13" t="s">
        <v>172</v>
      </c>
      <c r="B336" s="40">
        <v>17</v>
      </c>
      <c r="C336" s="10">
        <f t="shared" si="79"/>
        <v>0.11564625850340136</v>
      </c>
      <c r="D336" s="40">
        <v>69</v>
      </c>
      <c r="E336" s="10">
        <f t="shared" si="80"/>
        <v>0.46938775510204084</v>
      </c>
      <c r="F336" s="40">
        <v>30</v>
      </c>
      <c r="G336" s="10">
        <f t="shared" si="81"/>
        <v>0.20408163265306123</v>
      </c>
      <c r="H336" s="40">
        <v>19</v>
      </c>
      <c r="I336" s="10">
        <f t="shared" si="82"/>
        <v>0.1292517006802721</v>
      </c>
      <c r="J336" s="40">
        <v>6</v>
      </c>
      <c r="K336" s="10">
        <f t="shared" si="83"/>
        <v>0.04081632653061224</v>
      </c>
      <c r="L336" s="40">
        <v>6</v>
      </c>
      <c r="M336" s="10">
        <f t="shared" si="84"/>
        <v>0.04081632653061224</v>
      </c>
      <c r="N336" s="40">
        <v>147</v>
      </c>
      <c r="O336" s="11">
        <f t="shared" si="85"/>
        <v>1</v>
      </c>
    </row>
    <row r="337" spans="1:15" ht="11.25">
      <c r="A337" s="13" t="s">
        <v>173</v>
      </c>
      <c r="B337" s="40">
        <v>26</v>
      </c>
      <c r="C337" s="10">
        <f t="shared" si="79"/>
        <v>0.1015625</v>
      </c>
      <c r="D337" s="40">
        <v>94</v>
      </c>
      <c r="E337" s="10">
        <f t="shared" si="80"/>
        <v>0.3671875</v>
      </c>
      <c r="F337" s="40">
        <v>55</v>
      </c>
      <c r="G337" s="10">
        <f t="shared" si="81"/>
        <v>0.21484375</v>
      </c>
      <c r="H337" s="40">
        <v>33</v>
      </c>
      <c r="I337" s="10">
        <f t="shared" si="82"/>
        <v>0.12890625</v>
      </c>
      <c r="J337" s="40">
        <v>20</v>
      </c>
      <c r="K337" s="10">
        <f t="shared" si="83"/>
        <v>0.078125</v>
      </c>
      <c r="L337" s="40">
        <v>28</v>
      </c>
      <c r="M337" s="10">
        <f t="shared" si="84"/>
        <v>0.109375</v>
      </c>
      <c r="N337" s="40">
        <v>256</v>
      </c>
      <c r="O337" s="11">
        <f t="shared" si="85"/>
        <v>1</v>
      </c>
    </row>
    <row r="338" spans="1:15" ht="11.25">
      <c r="A338" s="13" t="s">
        <v>174</v>
      </c>
      <c r="B338" s="40">
        <v>22</v>
      </c>
      <c r="C338" s="10">
        <f t="shared" si="79"/>
        <v>0.07028753993610223</v>
      </c>
      <c r="D338" s="40">
        <v>112</v>
      </c>
      <c r="E338" s="10">
        <f t="shared" si="80"/>
        <v>0.35782747603833864</v>
      </c>
      <c r="F338" s="40">
        <v>88</v>
      </c>
      <c r="G338" s="10">
        <f t="shared" si="81"/>
        <v>0.28115015974440893</v>
      </c>
      <c r="H338" s="40">
        <v>64</v>
      </c>
      <c r="I338" s="10">
        <f t="shared" si="82"/>
        <v>0.20447284345047922</v>
      </c>
      <c r="J338" s="40">
        <v>18</v>
      </c>
      <c r="K338" s="10">
        <f t="shared" si="83"/>
        <v>0.05750798722044728</v>
      </c>
      <c r="L338" s="40">
        <v>9</v>
      </c>
      <c r="M338" s="10">
        <f t="shared" si="84"/>
        <v>0.02875399361022364</v>
      </c>
      <c r="N338" s="40">
        <v>313</v>
      </c>
      <c r="O338" s="11">
        <f t="shared" si="85"/>
        <v>1</v>
      </c>
    </row>
    <row r="339" spans="1:15" ht="11.25">
      <c r="A339" s="13" t="s">
        <v>175</v>
      </c>
      <c r="B339" s="40">
        <v>14</v>
      </c>
      <c r="C339" s="10">
        <f t="shared" si="79"/>
        <v>0.0782122905027933</v>
      </c>
      <c r="D339" s="40">
        <v>66</v>
      </c>
      <c r="E339" s="10">
        <f t="shared" si="80"/>
        <v>0.3687150837988827</v>
      </c>
      <c r="F339" s="40">
        <v>38</v>
      </c>
      <c r="G339" s="10">
        <f t="shared" si="81"/>
        <v>0.2122905027932961</v>
      </c>
      <c r="H339" s="40">
        <v>26</v>
      </c>
      <c r="I339" s="10">
        <f t="shared" si="82"/>
        <v>0.1452513966480447</v>
      </c>
      <c r="J339" s="40">
        <v>9</v>
      </c>
      <c r="K339" s="10">
        <f t="shared" si="83"/>
        <v>0.05027932960893855</v>
      </c>
      <c r="L339" s="40">
        <v>26</v>
      </c>
      <c r="M339" s="10">
        <f t="shared" si="84"/>
        <v>0.1452513966480447</v>
      </c>
      <c r="N339" s="40">
        <v>179</v>
      </c>
      <c r="O339" s="11">
        <f t="shared" si="85"/>
        <v>1</v>
      </c>
    </row>
    <row r="340" spans="1:15" ht="11.25">
      <c r="A340" s="13" t="s">
        <v>176</v>
      </c>
      <c r="B340" s="40">
        <v>29</v>
      </c>
      <c r="C340" s="10">
        <f t="shared" si="79"/>
        <v>0.05311355311355311</v>
      </c>
      <c r="D340" s="40">
        <v>137</v>
      </c>
      <c r="E340" s="10">
        <f t="shared" si="80"/>
        <v>0.2509157509157509</v>
      </c>
      <c r="F340" s="40">
        <v>181</v>
      </c>
      <c r="G340" s="10">
        <f t="shared" si="81"/>
        <v>0.3315018315018315</v>
      </c>
      <c r="H340" s="40">
        <v>109</v>
      </c>
      <c r="I340" s="10">
        <f t="shared" si="82"/>
        <v>0.19963369963369965</v>
      </c>
      <c r="J340" s="40">
        <v>72</v>
      </c>
      <c r="K340" s="10">
        <f t="shared" si="83"/>
        <v>0.13186813186813187</v>
      </c>
      <c r="L340" s="40">
        <v>18</v>
      </c>
      <c r="M340" s="10">
        <f t="shared" si="84"/>
        <v>0.03296703296703297</v>
      </c>
      <c r="N340" s="40">
        <v>546</v>
      </c>
      <c r="O340" s="11">
        <f t="shared" si="85"/>
        <v>1</v>
      </c>
    </row>
    <row r="341" spans="1:15" ht="11.25">
      <c r="A341" s="13" t="s">
        <v>177</v>
      </c>
      <c r="B341" s="40">
        <v>19</v>
      </c>
      <c r="C341" s="10">
        <f t="shared" si="79"/>
        <v>0.06333333333333334</v>
      </c>
      <c r="D341" s="40">
        <v>117</v>
      </c>
      <c r="E341" s="10">
        <f t="shared" si="80"/>
        <v>0.39</v>
      </c>
      <c r="F341" s="40">
        <v>87</v>
      </c>
      <c r="G341" s="10">
        <f t="shared" si="81"/>
        <v>0.29</v>
      </c>
      <c r="H341" s="40">
        <v>42</v>
      </c>
      <c r="I341" s="10">
        <f t="shared" si="82"/>
        <v>0.14</v>
      </c>
      <c r="J341" s="40">
        <v>17</v>
      </c>
      <c r="K341" s="10">
        <f t="shared" si="83"/>
        <v>0.056666666666666664</v>
      </c>
      <c r="L341" s="40">
        <v>18</v>
      </c>
      <c r="M341" s="10">
        <f t="shared" si="84"/>
        <v>0.06</v>
      </c>
      <c r="N341" s="40">
        <v>300</v>
      </c>
      <c r="O341" s="11">
        <f t="shared" si="85"/>
        <v>1</v>
      </c>
    </row>
    <row r="342" spans="1:15" ht="11.25">
      <c r="A342" s="13" t="s">
        <v>178</v>
      </c>
      <c r="B342" s="40">
        <v>25</v>
      </c>
      <c r="C342" s="10">
        <f t="shared" si="79"/>
        <v>0.11627906976744186</v>
      </c>
      <c r="D342" s="40">
        <v>84</v>
      </c>
      <c r="E342" s="10">
        <f t="shared" si="80"/>
        <v>0.39069767441860465</v>
      </c>
      <c r="F342" s="40">
        <v>40</v>
      </c>
      <c r="G342" s="10">
        <f t="shared" si="81"/>
        <v>0.18604651162790697</v>
      </c>
      <c r="H342" s="40">
        <v>28</v>
      </c>
      <c r="I342" s="10">
        <f t="shared" si="82"/>
        <v>0.13023255813953488</v>
      </c>
      <c r="J342" s="40">
        <v>12</v>
      </c>
      <c r="K342" s="10">
        <f t="shared" si="83"/>
        <v>0.05581395348837209</v>
      </c>
      <c r="L342" s="40">
        <v>26</v>
      </c>
      <c r="M342" s="10">
        <f t="shared" si="84"/>
        <v>0.12093023255813953</v>
      </c>
      <c r="N342" s="40">
        <v>215</v>
      </c>
      <c r="O342" s="11">
        <f t="shared" si="85"/>
        <v>1</v>
      </c>
    </row>
    <row r="343" spans="1:15" ht="11.25">
      <c r="A343" s="13" t="s">
        <v>179</v>
      </c>
      <c r="B343" s="40">
        <v>13</v>
      </c>
      <c r="C343" s="10">
        <f t="shared" si="79"/>
        <v>0.1</v>
      </c>
      <c r="D343" s="40">
        <v>52</v>
      </c>
      <c r="E343" s="10">
        <f t="shared" si="80"/>
        <v>0.4</v>
      </c>
      <c r="F343" s="40">
        <v>35</v>
      </c>
      <c r="G343" s="10">
        <f t="shared" si="81"/>
        <v>0.2692307692307692</v>
      </c>
      <c r="H343" s="40">
        <v>18</v>
      </c>
      <c r="I343" s="10">
        <f t="shared" si="82"/>
        <v>0.13846153846153847</v>
      </c>
      <c r="J343" s="40">
        <v>1</v>
      </c>
      <c r="K343" s="10">
        <f t="shared" si="83"/>
        <v>0.007692307692307693</v>
      </c>
      <c r="L343" s="40">
        <v>11</v>
      </c>
      <c r="M343" s="10">
        <f t="shared" si="84"/>
        <v>0.08461538461538462</v>
      </c>
      <c r="N343" s="40">
        <v>130</v>
      </c>
      <c r="O343" s="11">
        <f t="shared" si="85"/>
        <v>1</v>
      </c>
    </row>
    <row r="344" spans="1:15" ht="11.25">
      <c r="A344" s="13" t="s">
        <v>198</v>
      </c>
      <c r="B344" s="40">
        <v>15</v>
      </c>
      <c r="C344" s="10">
        <f t="shared" si="79"/>
        <v>0.14285714285714285</v>
      </c>
      <c r="D344" s="40">
        <v>41</v>
      </c>
      <c r="E344" s="10">
        <f t="shared" si="80"/>
        <v>0.3904761904761905</v>
      </c>
      <c r="F344" s="40">
        <v>26</v>
      </c>
      <c r="G344" s="10">
        <f t="shared" si="81"/>
        <v>0.24761904761904763</v>
      </c>
      <c r="H344" s="40">
        <v>14</v>
      </c>
      <c r="I344" s="10">
        <f t="shared" si="82"/>
        <v>0.13333333333333333</v>
      </c>
      <c r="J344" s="40">
        <v>9</v>
      </c>
      <c r="K344" s="10">
        <f t="shared" si="83"/>
        <v>0.08571428571428572</v>
      </c>
      <c r="L344" s="40"/>
      <c r="M344" s="10">
        <f t="shared" si="84"/>
        <v>0</v>
      </c>
      <c r="N344" s="40">
        <v>105</v>
      </c>
      <c r="O344" s="11">
        <f t="shared" si="85"/>
        <v>1</v>
      </c>
    </row>
    <row r="345" spans="1:15" ht="11.25">
      <c r="A345" s="13" t="s">
        <v>222</v>
      </c>
      <c r="B345" s="40">
        <v>2</v>
      </c>
      <c r="C345" s="10">
        <f t="shared" si="79"/>
        <v>0.04878048780487805</v>
      </c>
      <c r="D345" s="40">
        <v>13</v>
      </c>
      <c r="E345" s="10">
        <f t="shared" si="80"/>
        <v>0.3170731707317073</v>
      </c>
      <c r="F345" s="40">
        <v>11</v>
      </c>
      <c r="G345" s="10">
        <f t="shared" si="81"/>
        <v>0.2682926829268293</v>
      </c>
      <c r="H345" s="40">
        <v>10</v>
      </c>
      <c r="I345" s="10">
        <f t="shared" si="82"/>
        <v>0.24390243902439024</v>
      </c>
      <c r="J345" s="40">
        <v>5</v>
      </c>
      <c r="K345" s="10">
        <f t="shared" si="83"/>
        <v>0.12195121951219512</v>
      </c>
      <c r="L345" s="40"/>
      <c r="M345" s="10">
        <f t="shared" si="84"/>
        <v>0</v>
      </c>
      <c r="N345" s="40">
        <v>41</v>
      </c>
      <c r="O345" s="11">
        <f t="shared" si="85"/>
        <v>1</v>
      </c>
    </row>
    <row r="346" spans="1:15" ht="11.25">
      <c r="A346" s="6" t="s">
        <v>9</v>
      </c>
      <c r="B346" s="40">
        <v>13</v>
      </c>
      <c r="C346" s="10">
        <f t="shared" si="79"/>
        <v>0.06132075471698113</v>
      </c>
      <c r="D346" s="40">
        <v>68</v>
      </c>
      <c r="E346" s="10">
        <f t="shared" si="80"/>
        <v>0.32075471698113206</v>
      </c>
      <c r="F346" s="40">
        <v>62</v>
      </c>
      <c r="G346" s="10">
        <f t="shared" si="81"/>
        <v>0.29245283018867924</v>
      </c>
      <c r="H346" s="40">
        <v>45</v>
      </c>
      <c r="I346" s="10">
        <f t="shared" si="82"/>
        <v>0.21226415094339623</v>
      </c>
      <c r="J346" s="40">
        <v>14</v>
      </c>
      <c r="K346" s="10">
        <f t="shared" si="83"/>
        <v>0.0660377358490566</v>
      </c>
      <c r="L346" s="40">
        <v>10</v>
      </c>
      <c r="M346" s="10">
        <f t="shared" si="84"/>
        <v>0.04716981132075472</v>
      </c>
      <c r="N346" s="40">
        <v>212</v>
      </c>
      <c r="O346" s="11">
        <f t="shared" si="85"/>
        <v>1</v>
      </c>
    </row>
    <row r="347" spans="1:15" ht="11.25">
      <c r="A347" s="13" t="s">
        <v>196</v>
      </c>
      <c r="B347" s="40">
        <v>211</v>
      </c>
      <c r="C347" s="10">
        <f t="shared" si="79"/>
        <v>0.08197358197358197</v>
      </c>
      <c r="D347" s="40">
        <v>892</v>
      </c>
      <c r="E347" s="10">
        <f t="shared" si="80"/>
        <v>0.34654234654234656</v>
      </c>
      <c r="F347" s="40">
        <v>685</v>
      </c>
      <c r="G347" s="10">
        <f t="shared" si="81"/>
        <v>0.26612276612276614</v>
      </c>
      <c r="H347" s="40">
        <v>445</v>
      </c>
      <c r="I347" s="10">
        <f t="shared" si="82"/>
        <v>0.1728826728826729</v>
      </c>
      <c r="J347" s="40">
        <v>186</v>
      </c>
      <c r="K347" s="10">
        <f t="shared" si="83"/>
        <v>0.07226107226107226</v>
      </c>
      <c r="L347" s="40">
        <v>155</v>
      </c>
      <c r="M347" s="10">
        <f t="shared" si="84"/>
        <v>0.060217560217560216</v>
      </c>
      <c r="N347" s="40">
        <v>2574</v>
      </c>
      <c r="O347" s="11">
        <f t="shared" si="85"/>
        <v>1</v>
      </c>
    </row>
    <row r="348" ht="11.25">
      <c r="A348" s="2"/>
    </row>
    <row r="349" ht="11.25">
      <c r="A349" s="2"/>
    </row>
    <row r="350" ht="12" thickBot="1">
      <c r="A350" s="64" t="s">
        <v>219</v>
      </c>
    </row>
    <row r="351" spans="1:17" s="39" customFormat="1" ht="52.5" customHeight="1">
      <c r="A351" s="63" t="s">
        <v>220</v>
      </c>
      <c r="B351" s="71" t="s">
        <v>185</v>
      </c>
      <c r="C351" s="71"/>
      <c r="D351" s="70" t="s">
        <v>92</v>
      </c>
      <c r="E351" s="70"/>
      <c r="F351" s="70" t="s">
        <v>93</v>
      </c>
      <c r="G351" s="70"/>
      <c r="H351" s="70" t="s">
        <v>94</v>
      </c>
      <c r="I351" s="70"/>
      <c r="J351" s="70" t="s">
        <v>95</v>
      </c>
      <c r="K351" s="71"/>
      <c r="L351" s="70" t="s">
        <v>218</v>
      </c>
      <c r="M351" s="71"/>
      <c r="N351" s="71" t="s">
        <v>2</v>
      </c>
      <c r="O351" s="71"/>
      <c r="P351" s="71" t="s">
        <v>196</v>
      </c>
      <c r="Q351" s="72"/>
    </row>
    <row r="352" spans="1:17" ht="11.25">
      <c r="A352" s="75" t="s">
        <v>82</v>
      </c>
      <c r="B352" s="77" t="s">
        <v>194</v>
      </c>
      <c r="C352" s="78"/>
      <c r="D352" s="24">
        <v>38</v>
      </c>
      <c r="E352" s="10">
        <f>D352/$N$329</f>
        <v>0.04935064935064935</v>
      </c>
      <c r="F352" s="24">
        <v>103</v>
      </c>
      <c r="G352" s="10">
        <f>F352/$N$329</f>
        <v>0.13376623376623376</v>
      </c>
      <c r="H352" s="24">
        <v>86</v>
      </c>
      <c r="I352" s="10">
        <f>H352/$N$329</f>
        <v>0.11168831168831168</v>
      </c>
      <c r="J352" s="24">
        <v>52</v>
      </c>
      <c r="K352" s="10">
        <f>J352/$N$329</f>
        <v>0.06753246753246753</v>
      </c>
      <c r="L352" s="24">
        <v>18</v>
      </c>
      <c r="M352" s="10">
        <f>L352/$N$329</f>
        <v>0.023376623376623377</v>
      </c>
      <c r="N352" s="24">
        <v>3</v>
      </c>
      <c r="O352" s="10">
        <f>N352/$N$329</f>
        <v>0.003896103896103896</v>
      </c>
      <c r="P352" s="24">
        <v>300</v>
      </c>
      <c r="Q352" s="21">
        <f>P352/$N$329</f>
        <v>0.38961038961038963</v>
      </c>
    </row>
    <row r="353" spans="1:17" ht="11.25">
      <c r="A353" s="75"/>
      <c r="B353" s="77" t="s">
        <v>195</v>
      </c>
      <c r="C353" s="78"/>
      <c r="D353" s="24">
        <v>139</v>
      </c>
      <c r="E353" s="10">
        <f>D353/$N$330</f>
        <v>0.07752370329057445</v>
      </c>
      <c r="F353" s="24">
        <v>527</v>
      </c>
      <c r="G353" s="10">
        <f>F353/$N$330</f>
        <v>0.29392080312325713</v>
      </c>
      <c r="H353" s="24">
        <v>196</v>
      </c>
      <c r="I353" s="10">
        <f>H353/$N$330</f>
        <v>0.10931399888455103</v>
      </c>
      <c r="J353" s="24">
        <v>151</v>
      </c>
      <c r="K353" s="10">
        <f>J353/$N$330</f>
        <v>0.08421639709983268</v>
      </c>
      <c r="L353" s="24">
        <v>16</v>
      </c>
      <c r="M353" s="10">
        <f>L353/$N$330</f>
        <v>0.008923591745677636</v>
      </c>
      <c r="N353" s="24">
        <v>6</v>
      </c>
      <c r="O353" s="10">
        <f>N353/$N$330</f>
        <v>0.0033463469046291134</v>
      </c>
      <c r="P353" s="24">
        <v>1035</v>
      </c>
      <c r="Q353" s="21">
        <f>P353/$N$330</f>
        <v>0.577244841048522</v>
      </c>
    </row>
    <row r="354" spans="1:17" ht="11.25">
      <c r="A354" s="75"/>
      <c r="B354" s="77" t="s">
        <v>1</v>
      </c>
      <c r="C354" s="78"/>
      <c r="D354" s="24">
        <v>2</v>
      </c>
      <c r="E354" s="10">
        <f>D354/$N$331</f>
        <v>0.18181818181818182</v>
      </c>
      <c r="F354" s="24">
        <v>1</v>
      </c>
      <c r="G354" s="10">
        <f>F354/$N$331</f>
        <v>0.09090909090909091</v>
      </c>
      <c r="H354" s="24">
        <v>1</v>
      </c>
      <c r="I354" s="10">
        <f>H354/$N$331</f>
        <v>0.09090909090909091</v>
      </c>
      <c r="J354" s="24"/>
      <c r="K354" s="10">
        <f>J354/$N$331</f>
        <v>0</v>
      </c>
      <c r="L354" s="24"/>
      <c r="M354" s="10">
        <f>L354/$N$331</f>
        <v>0</v>
      </c>
      <c r="N354" s="24"/>
      <c r="O354" s="10">
        <f>N354/$N$331</f>
        <v>0</v>
      </c>
      <c r="P354" s="24">
        <v>4</v>
      </c>
      <c r="Q354" s="21">
        <f>P354/$N$331</f>
        <v>0.36363636363636365</v>
      </c>
    </row>
    <row r="355" spans="1:17" ht="12" thickBot="1">
      <c r="A355" s="76"/>
      <c r="B355" s="83" t="s">
        <v>221</v>
      </c>
      <c r="C355" s="84"/>
      <c r="D355" s="25">
        <v>179</v>
      </c>
      <c r="E355" s="22">
        <f>D355/$N$332</f>
        <v>0.06954156954156954</v>
      </c>
      <c r="F355" s="25">
        <v>631</v>
      </c>
      <c r="G355" s="22">
        <f>F355/$N$332</f>
        <v>0.24514374514374515</v>
      </c>
      <c r="H355" s="25">
        <v>283</v>
      </c>
      <c r="I355" s="22">
        <f>H355/$N$332</f>
        <v>0.10994560994560995</v>
      </c>
      <c r="J355" s="25">
        <v>203</v>
      </c>
      <c r="K355" s="22">
        <f>J355/$N$332</f>
        <v>0.07886557886557886</v>
      </c>
      <c r="L355" s="25">
        <v>34</v>
      </c>
      <c r="M355" s="22">
        <f>L355/$N$332</f>
        <v>0.01320901320901321</v>
      </c>
      <c r="N355" s="25">
        <v>9</v>
      </c>
      <c r="O355" s="22">
        <f>N355/$N$332</f>
        <v>0.0034965034965034965</v>
      </c>
      <c r="P355" s="25">
        <v>1339</v>
      </c>
      <c r="Q355" s="23">
        <f>P355/$N$332</f>
        <v>0.5202020202020202</v>
      </c>
    </row>
    <row r="356" ht="12" thickBot="1"/>
    <row r="357" spans="1:17" s="39" customFormat="1" ht="52.5" customHeight="1">
      <c r="A357" s="63" t="s">
        <v>220</v>
      </c>
      <c r="B357" s="71" t="s">
        <v>203</v>
      </c>
      <c r="C357" s="71"/>
      <c r="D357" s="70" t="s">
        <v>60</v>
      </c>
      <c r="E357" s="70"/>
      <c r="F357" s="70" t="s">
        <v>61</v>
      </c>
      <c r="G357" s="70"/>
      <c r="H357" s="70" t="s">
        <v>62</v>
      </c>
      <c r="I357" s="70"/>
      <c r="J357" s="70" t="s">
        <v>63</v>
      </c>
      <c r="K357" s="71"/>
      <c r="L357" s="70" t="s">
        <v>218</v>
      </c>
      <c r="M357" s="71"/>
      <c r="N357" s="71" t="s">
        <v>64</v>
      </c>
      <c r="O357" s="71"/>
      <c r="P357" s="71" t="s">
        <v>196</v>
      </c>
      <c r="Q357" s="72"/>
    </row>
    <row r="358" spans="1:17" ht="11.25">
      <c r="A358" s="73" t="s">
        <v>84</v>
      </c>
      <c r="B358" s="77" t="s">
        <v>151</v>
      </c>
      <c r="C358" s="78"/>
      <c r="D358" s="24">
        <v>15</v>
      </c>
      <c r="E358" s="10">
        <f aca="true" t="shared" si="86" ref="E358:E370">D358/$N335</f>
        <v>0.11538461538461539</v>
      </c>
      <c r="F358" s="24">
        <v>28</v>
      </c>
      <c r="G358" s="10">
        <f aca="true" t="shared" si="87" ref="G358:G370">F358/$N335</f>
        <v>0.2153846153846154</v>
      </c>
      <c r="H358" s="24">
        <v>16</v>
      </c>
      <c r="I358" s="10">
        <f aca="true" t="shared" si="88" ref="I358:I370">H358/$N335</f>
        <v>0.12307692307692308</v>
      </c>
      <c r="J358" s="24">
        <v>23</v>
      </c>
      <c r="K358" s="10">
        <f aca="true" t="shared" si="89" ref="K358:K370">J358/$N335</f>
        <v>0.17692307692307693</v>
      </c>
      <c r="L358" s="24">
        <v>1</v>
      </c>
      <c r="M358" s="10">
        <f aca="true" t="shared" si="90" ref="M358:M370">L358/$N335</f>
        <v>0.007692307692307693</v>
      </c>
      <c r="N358" s="24"/>
      <c r="O358" s="10">
        <f aca="true" t="shared" si="91" ref="O358:O370">N358/$N335</f>
        <v>0</v>
      </c>
      <c r="P358" s="24">
        <v>83</v>
      </c>
      <c r="Q358" s="21">
        <f aca="true" t="shared" si="92" ref="Q358:Q370">P358/$N335</f>
        <v>0.6384615384615384</v>
      </c>
    </row>
    <row r="359" spans="1:17" ht="11.25">
      <c r="A359" s="73"/>
      <c r="B359" s="77" t="s">
        <v>152</v>
      </c>
      <c r="C359" s="78"/>
      <c r="D359" s="24">
        <v>15</v>
      </c>
      <c r="E359" s="10">
        <f t="shared" si="86"/>
        <v>0.10204081632653061</v>
      </c>
      <c r="F359" s="24">
        <v>53</v>
      </c>
      <c r="G359" s="10">
        <f t="shared" si="87"/>
        <v>0.36054421768707484</v>
      </c>
      <c r="H359" s="24">
        <v>21</v>
      </c>
      <c r="I359" s="10">
        <f t="shared" si="88"/>
        <v>0.14285714285714285</v>
      </c>
      <c r="J359" s="24">
        <v>6</v>
      </c>
      <c r="K359" s="10">
        <f t="shared" si="89"/>
        <v>0.04081632653061224</v>
      </c>
      <c r="L359" s="24">
        <v>1</v>
      </c>
      <c r="M359" s="10">
        <f t="shared" si="90"/>
        <v>0.006802721088435374</v>
      </c>
      <c r="N359" s="24">
        <v>1</v>
      </c>
      <c r="O359" s="10">
        <f t="shared" si="91"/>
        <v>0.006802721088435374</v>
      </c>
      <c r="P359" s="24">
        <v>97</v>
      </c>
      <c r="Q359" s="21">
        <f t="shared" si="92"/>
        <v>0.6598639455782312</v>
      </c>
    </row>
    <row r="360" spans="1:17" ht="11.25">
      <c r="A360" s="73"/>
      <c r="B360" s="77" t="s">
        <v>153</v>
      </c>
      <c r="C360" s="78"/>
      <c r="D360" s="24">
        <v>23</v>
      </c>
      <c r="E360" s="10">
        <f t="shared" si="86"/>
        <v>0.08984375</v>
      </c>
      <c r="F360" s="24">
        <v>69</v>
      </c>
      <c r="G360" s="10">
        <f t="shared" si="87"/>
        <v>0.26953125</v>
      </c>
      <c r="H360" s="24">
        <v>27</v>
      </c>
      <c r="I360" s="10">
        <f t="shared" si="88"/>
        <v>0.10546875</v>
      </c>
      <c r="J360" s="24">
        <v>20</v>
      </c>
      <c r="K360" s="10">
        <f t="shared" si="89"/>
        <v>0.078125</v>
      </c>
      <c r="L360" s="24">
        <v>5</v>
      </c>
      <c r="M360" s="10">
        <f t="shared" si="90"/>
        <v>0.01953125</v>
      </c>
      <c r="N360" s="24"/>
      <c r="O360" s="10">
        <f t="shared" si="91"/>
        <v>0</v>
      </c>
      <c r="P360" s="24">
        <v>144</v>
      </c>
      <c r="Q360" s="21">
        <f t="shared" si="92"/>
        <v>0.5625</v>
      </c>
    </row>
    <row r="361" spans="1:17" ht="11.25">
      <c r="A361" s="73"/>
      <c r="B361" s="77" t="s">
        <v>154</v>
      </c>
      <c r="C361" s="78"/>
      <c r="D361" s="24">
        <v>17</v>
      </c>
      <c r="E361" s="10">
        <f t="shared" si="86"/>
        <v>0.054313099041533544</v>
      </c>
      <c r="F361" s="24">
        <v>86</v>
      </c>
      <c r="G361" s="10">
        <f t="shared" si="87"/>
        <v>0.2747603833865815</v>
      </c>
      <c r="H361" s="24">
        <v>38</v>
      </c>
      <c r="I361" s="10">
        <f t="shared" si="88"/>
        <v>0.12140575079872204</v>
      </c>
      <c r="J361" s="24">
        <v>34</v>
      </c>
      <c r="K361" s="10">
        <f t="shared" si="89"/>
        <v>0.10862619808306709</v>
      </c>
      <c r="L361" s="24">
        <v>1</v>
      </c>
      <c r="M361" s="10">
        <f t="shared" si="90"/>
        <v>0.003194888178913738</v>
      </c>
      <c r="N361" s="24">
        <v>2</v>
      </c>
      <c r="O361" s="10">
        <f t="shared" si="91"/>
        <v>0.006389776357827476</v>
      </c>
      <c r="P361" s="24">
        <v>178</v>
      </c>
      <c r="Q361" s="21">
        <f t="shared" si="92"/>
        <v>0.5686900958466453</v>
      </c>
    </row>
    <row r="362" spans="1:17" ht="11.25">
      <c r="A362" s="73"/>
      <c r="B362" s="77" t="s">
        <v>155</v>
      </c>
      <c r="C362" s="78"/>
      <c r="D362" s="24">
        <v>12</v>
      </c>
      <c r="E362" s="10">
        <f t="shared" si="86"/>
        <v>0.0670391061452514</v>
      </c>
      <c r="F362" s="24">
        <v>46</v>
      </c>
      <c r="G362" s="10">
        <f t="shared" si="87"/>
        <v>0.2569832402234637</v>
      </c>
      <c r="H362" s="24">
        <v>15</v>
      </c>
      <c r="I362" s="10">
        <f t="shared" si="88"/>
        <v>0.08379888268156424</v>
      </c>
      <c r="J362" s="24">
        <v>11</v>
      </c>
      <c r="K362" s="10">
        <f t="shared" si="89"/>
        <v>0.061452513966480445</v>
      </c>
      <c r="L362" s="24">
        <v>2</v>
      </c>
      <c r="M362" s="10">
        <f t="shared" si="90"/>
        <v>0.0111731843575419</v>
      </c>
      <c r="N362" s="24">
        <v>1</v>
      </c>
      <c r="O362" s="10">
        <f t="shared" si="91"/>
        <v>0.00558659217877095</v>
      </c>
      <c r="P362" s="24">
        <v>87</v>
      </c>
      <c r="Q362" s="21">
        <f t="shared" si="92"/>
        <v>0.4860335195530726</v>
      </c>
    </row>
    <row r="363" spans="1:17" ht="11.25">
      <c r="A363" s="73"/>
      <c r="B363" s="77" t="s">
        <v>156</v>
      </c>
      <c r="C363" s="78"/>
      <c r="D363" s="24">
        <v>22</v>
      </c>
      <c r="E363" s="10">
        <f t="shared" si="86"/>
        <v>0.040293040293040296</v>
      </c>
      <c r="F363" s="24">
        <v>81</v>
      </c>
      <c r="G363" s="10">
        <f t="shared" si="87"/>
        <v>0.14835164835164835</v>
      </c>
      <c r="H363" s="24">
        <v>67</v>
      </c>
      <c r="I363" s="10">
        <f t="shared" si="88"/>
        <v>0.1227106227106227</v>
      </c>
      <c r="J363" s="24">
        <v>41</v>
      </c>
      <c r="K363" s="10">
        <f t="shared" si="89"/>
        <v>0.07509157509157509</v>
      </c>
      <c r="L363" s="24">
        <v>13</v>
      </c>
      <c r="M363" s="10">
        <f t="shared" si="90"/>
        <v>0.023809523809523808</v>
      </c>
      <c r="N363" s="24">
        <v>1</v>
      </c>
      <c r="O363" s="10">
        <f t="shared" si="91"/>
        <v>0.0018315018315018315</v>
      </c>
      <c r="P363" s="24">
        <v>225</v>
      </c>
      <c r="Q363" s="21">
        <f t="shared" si="92"/>
        <v>0.41208791208791207</v>
      </c>
    </row>
    <row r="364" spans="1:17" ht="11.25">
      <c r="A364" s="73"/>
      <c r="B364" s="77" t="s">
        <v>157</v>
      </c>
      <c r="C364" s="78"/>
      <c r="D364" s="24">
        <v>18</v>
      </c>
      <c r="E364" s="10">
        <f t="shared" si="86"/>
        <v>0.06</v>
      </c>
      <c r="F364" s="24">
        <v>76</v>
      </c>
      <c r="G364" s="10">
        <f t="shared" si="87"/>
        <v>0.25333333333333335</v>
      </c>
      <c r="H364" s="24">
        <v>31</v>
      </c>
      <c r="I364" s="10">
        <f t="shared" si="88"/>
        <v>0.10333333333333333</v>
      </c>
      <c r="J364" s="24">
        <v>18</v>
      </c>
      <c r="K364" s="10">
        <f t="shared" si="89"/>
        <v>0.06</v>
      </c>
      <c r="L364" s="24"/>
      <c r="M364" s="10">
        <f t="shared" si="90"/>
        <v>0</v>
      </c>
      <c r="N364" s="24">
        <v>1</v>
      </c>
      <c r="O364" s="10">
        <f t="shared" si="91"/>
        <v>0.0033333333333333335</v>
      </c>
      <c r="P364" s="24">
        <v>144</v>
      </c>
      <c r="Q364" s="21">
        <f t="shared" si="92"/>
        <v>0.48</v>
      </c>
    </row>
    <row r="365" spans="1:17" ht="11.25">
      <c r="A365" s="73"/>
      <c r="B365" s="77" t="s">
        <v>158</v>
      </c>
      <c r="C365" s="78"/>
      <c r="D365" s="24">
        <v>23</v>
      </c>
      <c r="E365" s="10">
        <f t="shared" si="86"/>
        <v>0.10697674418604651</v>
      </c>
      <c r="F365" s="24">
        <v>63</v>
      </c>
      <c r="G365" s="10">
        <f t="shared" si="87"/>
        <v>0.2930232558139535</v>
      </c>
      <c r="H365" s="24">
        <v>18</v>
      </c>
      <c r="I365" s="10">
        <f t="shared" si="88"/>
        <v>0.08372093023255814</v>
      </c>
      <c r="J365" s="24">
        <v>16</v>
      </c>
      <c r="K365" s="10">
        <f t="shared" si="89"/>
        <v>0.07441860465116279</v>
      </c>
      <c r="L365" s="24">
        <v>3</v>
      </c>
      <c r="M365" s="10">
        <f t="shared" si="90"/>
        <v>0.013953488372093023</v>
      </c>
      <c r="N365" s="24">
        <v>1</v>
      </c>
      <c r="O365" s="10">
        <f t="shared" si="91"/>
        <v>0.004651162790697674</v>
      </c>
      <c r="P365" s="24">
        <v>124</v>
      </c>
      <c r="Q365" s="21">
        <f t="shared" si="92"/>
        <v>0.5767441860465117</v>
      </c>
    </row>
    <row r="366" spans="1:17" ht="11.25">
      <c r="A366" s="73"/>
      <c r="B366" s="77" t="s">
        <v>159</v>
      </c>
      <c r="C366" s="78"/>
      <c r="D366" s="24">
        <v>13</v>
      </c>
      <c r="E366" s="10">
        <f t="shared" si="86"/>
        <v>0.1</v>
      </c>
      <c r="F366" s="24">
        <v>44</v>
      </c>
      <c r="G366" s="10">
        <f t="shared" si="87"/>
        <v>0.3384615384615385</v>
      </c>
      <c r="H366" s="24">
        <v>17</v>
      </c>
      <c r="I366" s="10">
        <f t="shared" si="88"/>
        <v>0.13076923076923078</v>
      </c>
      <c r="J366" s="24">
        <v>8</v>
      </c>
      <c r="K366" s="10">
        <f t="shared" si="89"/>
        <v>0.06153846153846154</v>
      </c>
      <c r="L366" s="24"/>
      <c r="M366" s="10">
        <f t="shared" si="90"/>
        <v>0</v>
      </c>
      <c r="N366" s="24"/>
      <c r="O366" s="10">
        <f t="shared" si="91"/>
        <v>0</v>
      </c>
      <c r="P366" s="24">
        <v>82</v>
      </c>
      <c r="Q366" s="21">
        <f t="shared" si="92"/>
        <v>0.6307692307692307</v>
      </c>
    </row>
    <row r="367" spans="1:17" ht="11.25">
      <c r="A367" s="73"/>
      <c r="B367" s="77" t="s">
        <v>198</v>
      </c>
      <c r="C367" s="78"/>
      <c r="D367" s="24">
        <v>11</v>
      </c>
      <c r="E367" s="10">
        <f t="shared" si="86"/>
        <v>0.10476190476190476</v>
      </c>
      <c r="F367" s="24">
        <v>28</v>
      </c>
      <c r="G367" s="10">
        <f t="shared" si="87"/>
        <v>0.26666666666666666</v>
      </c>
      <c r="H367" s="24">
        <v>10</v>
      </c>
      <c r="I367" s="10">
        <f t="shared" si="88"/>
        <v>0.09523809523809523</v>
      </c>
      <c r="J367" s="24">
        <v>7</v>
      </c>
      <c r="K367" s="10">
        <f t="shared" si="89"/>
        <v>0.06666666666666667</v>
      </c>
      <c r="L367" s="24">
        <v>1</v>
      </c>
      <c r="M367" s="10">
        <f t="shared" si="90"/>
        <v>0.009523809523809525</v>
      </c>
      <c r="N367" s="24"/>
      <c r="O367" s="10">
        <f t="shared" si="91"/>
        <v>0</v>
      </c>
      <c r="P367" s="24">
        <v>57</v>
      </c>
      <c r="Q367" s="21">
        <f t="shared" si="92"/>
        <v>0.5428571428571428</v>
      </c>
    </row>
    <row r="368" spans="1:17" ht="11.25">
      <c r="A368" s="73"/>
      <c r="B368" s="77" t="s">
        <v>199</v>
      </c>
      <c r="C368" s="78"/>
      <c r="D368" s="24">
        <v>2</v>
      </c>
      <c r="E368" s="10">
        <f t="shared" si="86"/>
        <v>0.04878048780487805</v>
      </c>
      <c r="F368" s="24">
        <v>11</v>
      </c>
      <c r="G368" s="10">
        <f t="shared" si="87"/>
        <v>0.2682926829268293</v>
      </c>
      <c r="H368" s="24">
        <v>5</v>
      </c>
      <c r="I368" s="10">
        <f t="shared" si="88"/>
        <v>0.12195121951219512</v>
      </c>
      <c r="J368" s="24">
        <v>5</v>
      </c>
      <c r="K368" s="10">
        <f t="shared" si="89"/>
        <v>0.12195121951219512</v>
      </c>
      <c r="L368" s="24">
        <v>1</v>
      </c>
      <c r="M368" s="10">
        <f t="shared" si="90"/>
        <v>0.024390243902439025</v>
      </c>
      <c r="N368" s="24"/>
      <c r="O368" s="10">
        <f t="shared" si="91"/>
        <v>0</v>
      </c>
      <c r="P368" s="24">
        <v>24</v>
      </c>
      <c r="Q368" s="21">
        <f t="shared" si="92"/>
        <v>0.5853658536585366</v>
      </c>
    </row>
    <row r="369" spans="1:17" ht="11.25">
      <c r="A369" s="73"/>
      <c r="B369" s="77" t="s">
        <v>9</v>
      </c>
      <c r="C369" s="78"/>
      <c r="D369" s="24">
        <v>8</v>
      </c>
      <c r="E369" s="10">
        <f t="shared" si="86"/>
        <v>0.03773584905660377</v>
      </c>
      <c r="F369" s="24">
        <v>46</v>
      </c>
      <c r="G369" s="10">
        <f t="shared" si="87"/>
        <v>0.2169811320754717</v>
      </c>
      <c r="H369" s="24">
        <v>18</v>
      </c>
      <c r="I369" s="10">
        <f t="shared" si="88"/>
        <v>0.08490566037735849</v>
      </c>
      <c r="J369" s="24">
        <v>14</v>
      </c>
      <c r="K369" s="10">
        <f t="shared" si="89"/>
        <v>0.0660377358490566</v>
      </c>
      <c r="L369" s="24">
        <v>6</v>
      </c>
      <c r="M369" s="10">
        <f t="shared" si="90"/>
        <v>0.02830188679245283</v>
      </c>
      <c r="N369" s="24">
        <v>2</v>
      </c>
      <c r="O369" s="10">
        <f t="shared" si="91"/>
        <v>0.009433962264150943</v>
      </c>
      <c r="P369" s="24">
        <v>94</v>
      </c>
      <c r="Q369" s="21">
        <f t="shared" si="92"/>
        <v>0.44339622641509435</v>
      </c>
    </row>
    <row r="370" spans="1:17" ht="12" thickBot="1">
      <c r="A370" s="74"/>
      <c r="B370" s="83" t="s">
        <v>221</v>
      </c>
      <c r="C370" s="84"/>
      <c r="D370" s="25">
        <v>179</v>
      </c>
      <c r="E370" s="22">
        <f t="shared" si="86"/>
        <v>0.06954156954156954</v>
      </c>
      <c r="F370" s="25">
        <v>631</v>
      </c>
      <c r="G370" s="22">
        <f t="shared" si="87"/>
        <v>0.24514374514374515</v>
      </c>
      <c r="H370" s="25">
        <v>283</v>
      </c>
      <c r="I370" s="22">
        <f t="shared" si="88"/>
        <v>0.10994560994560995</v>
      </c>
      <c r="J370" s="25">
        <v>203</v>
      </c>
      <c r="K370" s="22">
        <f t="shared" si="89"/>
        <v>0.07886557886557886</v>
      </c>
      <c r="L370" s="25">
        <v>34</v>
      </c>
      <c r="M370" s="22">
        <f t="shared" si="90"/>
        <v>0.01320901320901321</v>
      </c>
      <c r="N370" s="25">
        <v>9</v>
      </c>
      <c r="O370" s="22">
        <f t="shared" si="91"/>
        <v>0.0034965034965034965</v>
      </c>
      <c r="P370" s="25">
        <v>1339</v>
      </c>
      <c r="Q370" s="23">
        <f t="shared" si="92"/>
        <v>0.5202020202020202</v>
      </c>
    </row>
    <row r="371" spans="1:17" ht="11.25">
      <c r="A371" s="26"/>
      <c r="B371" s="18"/>
      <c r="C371" s="18"/>
      <c r="D371" s="15"/>
      <c r="E371" s="20"/>
      <c r="F371" s="15"/>
      <c r="G371" s="20"/>
      <c r="H371" s="15"/>
      <c r="I371" s="20"/>
      <c r="J371" s="15"/>
      <c r="K371" s="20"/>
      <c r="L371" s="15"/>
      <c r="M371" s="20"/>
      <c r="N371" s="15"/>
      <c r="O371" s="20"/>
      <c r="P371" s="15"/>
      <c r="Q371" s="20"/>
    </row>
    <row r="372" ht="11.25">
      <c r="A372" s="41" t="s">
        <v>160</v>
      </c>
    </row>
    <row r="373" spans="1:20" ht="64.5" customHeight="1">
      <c r="A373" s="44" t="s">
        <v>185</v>
      </c>
      <c r="B373" s="67" t="s">
        <v>100</v>
      </c>
      <c r="C373" s="67"/>
      <c r="D373" s="67" t="s">
        <v>101</v>
      </c>
      <c r="E373" s="67"/>
      <c r="F373" s="67" t="s">
        <v>102</v>
      </c>
      <c r="G373" s="67"/>
      <c r="H373" s="67" t="s">
        <v>103</v>
      </c>
      <c r="I373" s="67"/>
      <c r="J373" s="67" t="s">
        <v>104</v>
      </c>
      <c r="K373" s="67"/>
      <c r="L373" s="67" t="s">
        <v>105</v>
      </c>
      <c r="M373" s="67"/>
      <c r="N373" s="67" t="s">
        <v>106</v>
      </c>
      <c r="O373" s="67"/>
      <c r="P373" s="67" t="s">
        <v>20</v>
      </c>
      <c r="Q373" s="67"/>
      <c r="R373" s="18"/>
      <c r="S373" s="18"/>
      <c r="T373" s="18"/>
    </row>
    <row r="374" spans="1:17" ht="11.25">
      <c r="A374" s="6" t="s">
        <v>194</v>
      </c>
      <c r="B374" s="40">
        <v>324</v>
      </c>
      <c r="C374" s="34">
        <f>B374/$R18</f>
        <v>0.42077922077922075</v>
      </c>
      <c r="D374" s="40">
        <v>427</v>
      </c>
      <c r="E374" s="10">
        <f>D374/$R18</f>
        <v>0.5545454545454546</v>
      </c>
      <c r="F374" s="40">
        <v>109</v>
      </c>
      <c r="G374" s="10">
        <f>F374/$R18</f>
        <v>0.14155844155844155</v>
      </c>
      <c r="H374" s="40">
        <v>68</v>
      </c>
      <c r="I374" s="10">
        <f>H374/$R18</f>
        <v>0.08831168831168831</v>
      </c>
      <c r="J374" s="40">
        <v>75</v>
      </c>
      <c r="K374" s="10">
        <f>J374/$R18</f>
        <v>0.09740259740259741</v>
      </c>
      <c r="L374" s="40">
        <v>27</v>
      </c>
      <c r="M374" s="10">
        <f>L374/$R18</f>
        <v>0.03506493506493506</v>
      </c>
      <c r="N374" s="40">
        <v>54</v>
      </c>
      <c r="O374" s="10">
        <f>N374/$R18</f>
        <v>0.07012987012987013</v>
      </c>
      <c r="P374" s="40">
        <v>4</v>
      </c>
      <c r="Q374" s="10">
        <f>P374/$R18</f>
        <v>0.005194805194805195</v>
      </c>
    </row>
    <row r="375" spans="1:17" ht="11.25">
      <c r="A375" s="6" t="s">
        <v>195</v>
      </c>
      <c r="B375" s="40">
        <v>1065</v>
      </c>
      <c r="C375" s="10">
        <f>B375/$R19</f>
        <v>0.5939765755716676</v>
      </c>
      <c r="D375" s="40">
        <v>1188</v>
      </c>
      <c r="E375" s="10">
        <f>D375/$R19</f>
        <v>0.6625766871165644</v>
      </c>
      <c r="F375" s="40">
        <v>363</v>
      </c>
      <c r="G375" s="10">
        <f>F375/$R19</f>
        <v>0.20245398773006135</v>
      </c>
      <c r="H375" s="40">
        <v>136</v>
      </c>
      <c r="I375" s="10">
        <f>H375/$R19</f>
        <v>0.0758505298382599</v>
      </c>
      <c r="J375" s="40">
        <v>264</v>
      </c>
      <c r="K375" s="10">
        <f>J375/$R19</f>
        <v>0.147239263803681</v>
      </c>
      <c r="L375" s="40">
        <v>92</v>
      </c>
      <c r="M375" s="10">
        <f>L375/$R19</f>
        <v>0.051310652537646405</v>
      </c>
      <c r="N375" s="40">
        <v>144</v>
      </c>
      <c r="O375" s="10">
        <f>N375/$R19</f>
        <v>0.08031232571109871</v>
      </c>
      <c r="P375" s="40">
        <v>13</v>
      </c>
      <c r="Q375" s="10">
        <f>P375/$R19</f>
        <v>0.007250418293363078</v>
      </c>
    </row>
    <row r="376" spans="1:17" ht="11.25">
      <c r="A376" s="6" t="s">
        <v>1</v>
      </c>
      <c r="B376" s="40">
        <v>4</v>
      </c>
      <c r="C376" s="10">
        <f>B376/$R20</f>
        <v>0.36363636363636365</v>
      </c>
      <c r="D376" s="40">
        <v>7</v>
      </c>
      <c r="E376" s="10">
        <f>D376/$R20</f>
        <v>0.6363636363636364</v>
      </c>
      <c r="F376" s="40">
        <v>2</v>
      </c>
      <c r="G376" s="10">
        <f>F376/$R20</f>
        <v>0.18181818181818182</v>
      </c>
      <c r="H376" s="40"/>
      <c r="I376" s="10">
        <f>H376/$R20</f>
        <v>0</v>
      </c>
      <c r="J376" s="40">
        <v>1</v>
      </c>
      <c r="K376" s="10">
        <f>J376/$R20</f>
        <v>0.09090909090909091</v>
      </c>
      <c r="L376" s="40"/>
      <c r="M376" s="10">
        <f>L376/$R20</f>
        <v>0</v>
      </c>
      <c r="N376" s="40"/>
      <c r="O376" s="10">
        <f>N376/$R20</f>
        <v>0</v>
      </c>
      <c r="P376" s="40"/>
      <c r="Q376" s="10">
        <f>P376/$R20</f>
        <v>0</v>
      </c>
    </row>
    <row r="377" spans="1:17" ht="11.25">
      <c r="A377" s="6" t="s">
        <v>196</v>
      </c>
      <c r="B377" s="40">
        <v>1393</v>
      </c>
      <c r="C377" s="10">
        <f>B377/$R21</f>
        <v>0.5411810411810412</v>
      </c>
      <c r="D377" s="40">
        <v>1622</v>
      </c>
      <c r="E377" s="10">
        <f>D377/$R21</f>
        <v>0.6301476301476302</v>
      </c>
      <c r="F377" s="40">
        <v>474</v>
      </c>
      <c r="G377" s="10">
        <f>F377/$R21</f>
        <v>0.18414918414918416</v>
      </c>
      <c r="H377" s="40">
        <v>204</v>
      </c>
      <c r="I377" s="10">
        <f>H377/$R21</f>
        <v>0.07925407925407925</v>
      </c>
      <c r="J377" s="40">
        <v>340</v>
      </c>
      <c r="K377" s="10">
        <f>J377/$R21</f>
        <v>0.1320901320901321</v>
      </c>
      <c r="L377" s="40">
        <v>119</v>
      </c>
      <c r="M377" s="10">
        <f>L377/$R21</f>
        <v>0.04623154623154623</v>
      </c>
      <c r="N377" s="40">
        <v>198</v>
      </c>
      <c r="O377" s="10">
        <f>N377/$R21</f>
        <v>0.07692307692307693</v>
      </c>
      <c r="P377" s="40">
        <v>17</v>
      </c>
      <c r="Q377" s="10">
        <f>P377/$R21</f>
        <v>0.006604506604506605</v>
      </c>
    </row>
    <row r="378" spans="1:13" ht="11.25">
      <c r="A378" s="14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</row>
    <row r="379" spans="1:23" ht="63" customHeight="1">
      <c r="A379" s="44" t="s">
        <v>203</v>
      </c>
      <c r="B379" s="67" t="s">
        <v>107</v>
      </c>
      <c r="C379" s="67"/>
      <c r="D379" s="67" t="s">
        <v>108</v>
      </c>
      <c r="E379" s="67"/>
      <c r="F379" s="67" t="s">
        <v>109</v>
      </c>
      <c r="G379" s="67"/>
      <c r="H379" s="67" t="s">
        <v>110</v>
      </c>
      <c r="I379" s="67"/>
      <c r="J379" s="67" t="s">
        <v>111</v>
      </c>
      <c r="K379" s="67"/>
      <c r="L379" s="67" t="s">
        <v>112</v>
      </c>
      <c r="M379" s="67"/>
      <c r="N379" s="67" t="s">
        <v>113</v>
      </c>
      <c r="O379" s="67"/>
      <c r="P379" s="67" t="s">
        <v>26</v>
      </c>
      <c r="Q379" s="67"/>
      <c r="R379" s="18"/>
      <c r="S379" s="18"/>
      <c r="T379" s="18"/>
      <c r="U379" s="18"/>
      <c r="V379" s="18"/>
      <c r="W379" s="18"/>
    </row>
    <row r="380" spans="1:17" ht="11.25">
      <c r="A380" s="13" t="s">
        <v>171</v>
      </c>
      <c r="B380" s="40">
        <v>83</v>
      </c>
      <c r="C380" s="10">
        <f aca="true" t="shared" si="93" ref="C380:C392">B380/$R24</f>
        <v>0.6384615384615384</v>
      </c>
      <c r="D380" s="40">
        <v>89</v>
      </c>
      <c r="E380" s="10">
        <f aca="true" t="shared" si="94" ref="E380:E392">D380/$R24</f>
        <v>0.6846153846153846</v>
      </c>
      <c r="F380" s="40">
        <v>36</v>
      </c>
      <c r="G380" s="10">
        <f aca="true" t="shared" si="95" ref="G380:G392">F380/$R24</f>
        <v>0.27692307692307694</v>
      </c>
      <c r="H380" s="40">
        <v>24</v>
      </c>
      <c r="I380" s="10">
        <f aca="true" t="shared" si="96" ref="I380:I392">H380/$R24</f>
        <v>0.18461538461538463</v>
      </c>
      <c r="J380" s="40">
        <v>21</v>
      </c>
      <c r="K380" s="10">
        <f aca="true" t="shared" si="97" ref="K380:K392">J380/$R24</f>
        <v>0.16153846153846155</v>
      </c>
      <c r="L380" s="40">
        <v>16</v>
      </c>
      <c r="M380" s="10">
        <f aca="true" t="shared" si="98" ref="M380:M392">L380/$R24</f>
        <v>0.12307692307692308</v>
      </c>
      <c r="N380" s="40">
        <v>15</v>
      </c>
      <c r="O380" s="10">
        <f aca="true" t="shared" si="99" ref="O380:O392">N380/$R24</f>
        <v>0.11538461538461539</v>
      </c>
      <c r="P380" s="40">
        <v>1</v>
      </c>
      <c r="Q380" s="10">
        <f aca="true" t="shared" si="100" ref="Q380:Q392">P380/$R24</f>
        <v>0.007692307692307693</v>
      </c>
    </row>
    <row r="381" spans="1:17" ht="11.25">
      <c r="A381" s="13" t="s">
        <v>172</v>
      </c>
      <c r="B381" s="40">
        <v>93</v>
      </c>
      <c r="C381" s="10">
        <f t="shared" si="93"/>
        <v>0.6326530612244898</v>
      </c>
      <c r="D381" s="40">
        <v>99</v>
      </c>
      <c r="E381" s="10">
        <f t="shared" si="94"/>
        <v>0.673469387755102</v>
      </c>
      <c r="F381" s="40">
        <v>24</v>
      </c>
      <c r="G381" s="10">
        <f t="shared" si="95"/>
        <v>0.16326530612244897</v>
      </c>
      <c r="H381" s="40">
        <v>11</v>
      </c>
      <c r="I381" s="10">
        <f t="shared" si="96"/>
        <v>0.07482993197278912</v>
      </c>
      <c r="J381" s="40">
        <v>26</v>
      </c>
      <c r="K381" s="10">
        <f t="shared" si="97"/>
        <v>0.17687074829931973</v>
      </c>
      <c r="L381" s="40">
        <v>5</v>
      </c>
      <c r="M381" s="10">
        <f t="shared" si="98"/>
        <v>0.034013605442176874</v>
      </c>
      <c r="N381" s="40">
        <v>8</v>
      </c>
      <c r="O381" s="10">
        <f t="shared" si="99"/>
        <v>0.05442176870748299</v>
      </c>
      <c r="P381" s="40">
        <v>1</v>
      </c>
      <c r="Q381" s="10">
        <f t="shared" si="100"/>
        <v>0.006802721088435374</v>
      </c>
    </row>
    <row r="382" spans="1:17" ht="11.25">
      <c r="A382" s="13" t="s">
        <v>173</v>
      </c>
      <c r="B382" s="40">
        <v>119</v>
      </c>
      <c r="C382" s="10">
        <f t="shared" si="93"/>
        <v>0.46484375</v>
      </c>
      <c r="D382" s="40">
        <v>154</v>
      </c>
      <c r="E382" s="10">
        <f t="shared" si="94"/>
        <v>0.6015625</v>
      </c>
      <c r="F382" s="40">
        <v>40</v>
      </c>
      <c r="G382" s="10">
        <f t="shared" si="95"/>
        <v>0.15625</v>
      </c>
      <c r="H382" s="40">
        <v>15</v>
      </c>
      <c r="I382" s="10">
        <f t="shared" si="96"/>
        <v>0.05859375</v>
      </c>
      <c r="J382" s="40">
        <v>31</v>
      </c>
      <c r="K382" s="10">
        <f t="shared" si="97"/>
        <v>0.12109375</v>
      </c>
      <c r="L382" s="40">
        <v>8</v>
      </c>
      <c r="M382" s="10">
        <f t="shared" si="98"/>
        <v>0.03125</v>
      </c>
      <c r="N382" s="40">
        <v>21</v>
      </c>
      <c r="O382" s="10">
        <f t="shared" si="99"/>
        <v>0.08203125</v>
      </c>
      <c r="P382" s="40">
        <v>2</v>
      </c>
      <c r="Q382" s="10">
        <f t="shared" si="100"/>
        <v>0.0078125</v>
      </c>
    </row>
    <row r="383" spans="1:17" ht="11.25">
      <c r="A383" s="13" t="s">
        <v>174</v>
      </c>
      <c r="B383" s="40">
        <v>201</v>
      </c>
      <c r="C383" s="10">
        <f t="shared" si="93"/>
        <v>0.6421725239616614</v>
      </c>
      <c r="D383" s="40">
        <v>188</v>
      </c>
      <c r="E383" s="10">
        <f t="shared" si="94"/>
        <v>0.6006389776357828</v>
      </c>
      <c r="F383" s="40">
        <v>55</v>
      </c>
      <c r="G383" s="10">
        <f t="shared" si="95"/>
        <v>0.1757188498402556</v>
      </c>
      <c r="H383" s="40">
        <v>27</v>
      </c>
      <c r="I383" s="10">
        <f t="shared" si="96"/>
        <v>0.08626198083067092</v>
      </c>
      <c r="J383" s="40">
        <v>49</v>
      </c>
      <c r="K383" s="10">
        <f t="shared" si="97"/>
        <v>0.15654952076677317</v>
      </c>
      <c r="L383" s="40">
        <v>17</v>
      </c>
      <c r="M383" s="10">
        <f t="shared" si="98"/>
        <v>0.054313099041533544</v>
      </c>
      <c r="N383" s="40">
        <v>16</v>
      </c>
      <c r="O383" s="10">
        <f t="shared" si="99"/>
        <v>0.051118210862619806</v>
      </c>
      <c r="P383" s="40">
        <v>2</v>
      </c>
      <c r="Q383" s="10">
        <f t="shared" si="100"/>
        <v>0.006389776357827476</v>
      </c>
    </row>
    <row r="384" spans="1:17" ht="11.25">
      <c r="A384" s="13" t="s">
        <v>175</v>
      </c>
      <c r="B384" s="40">
        <v>96</v>
      </c>
      <c r="C384" s="10">
        <f t="shared" si="93"/>
        <v>0.5363128491620112</v>
      </c>
      <c r="D384" s="40">
        <v>104</v>
      </c>
      <c r="E384" s="10">
        <f t="shared" si="94"/>
        <v>0.5810055865921788</v>
      </c>
      <c r="F384" s="40">
        <v>23</v>
      </c>
      <c r="G384" s="10">
        <f t="shared" si="95"/>
        <v>0.12849162011173185</v>
      </c>
      <c r="H384" s="40">
        <v>15</v>
      </c>
      <c r="I384" s="10">
        <f t="shared" si="96"/>
        <v>0.08379888268156424</v>
      </c>
      <c r="J384" s="40">
        <v>22</v>
      </c>
      <c r="K384" s="10">
        <f t="shared" si="97"/>
        <v>0.12290502793296089</v>
      </c>
      <c r="L384" s="40">
        <v>3</v>
      </c>
      <c r="M384" s="10">
        <f t="shared" si="98"/>
        <v>0.01675977653631285</v>
      </c>
      <c r="N384" s="40">
        <v>6</v>
      </c>
      <c r="O384" s="10">
        <f t="shared" si="99"/>
        <v>0.0335195530726257</v>
      </c>
      <c r="P384" s="40">
        <v>3</v>
      </c>
      <c r="Q384" s="10">
        <f t="shared" si="100"/>
        <v>0.01675977653631285</v>
      </c>
    </row>
    <row r="385" spans="1:17" ht="11.25">
      <c r="A385" s="13" t="s">
        <v>176</v>
      </c>
      <c r="B385" s="40">
        <v>285</v>
      </c>
      <c r="C385" s="10">
        <f t="shared" si="93"/>
        <v>0.521978021978022</v>
      </c>
      <c r="D385" s="40">
        <v>340</v>
      </c>
      <c r="E385" s="10">
        <f t="shared" si="94"/>
        <v>0.6227106227106227</v>
      </c>
      <c r="F385" s="40">
        <v>91</v>
      </c>
      <c r="G385" s="10">
        <f t="shared" si="95"/>
        <v>0.16666666666666666</v>
      </c>
      <c r="H385" s="40">
        <v>28</v>
      </c>
      <c r="I385" s="10">
        <f t="shared" si="96"/>
        <v>0.05128205128205128</v>
      </c>
      <c r="J385" s="40">
        <v>52</v>
      </c>
      <c r="K385" s="10">
        <f t="shared" si="97"/>
        <v>0.09523809523809523</v>
      </c>
      <c r="L385" s="40">
        <v>26</v>
      </c>
      <c r="M385" s="10">
        <f t="shared" si="98"/>
        <v>0.047619047619047616</v>
      </c>
      <c r="N385" s="40">
        <v>42</v>
      </c>
      <c r="O385" s="10">
        <f t="shared" si="99"/>
        <v>0.07692307692307693</v>
      </c>
      <c r="P385" s="40">
        <v>2</v>
      </c>
      <c r="Q385" s="10">
        <f t="shared" si="100"/>
        <v>0.003663003663003663</v>
      </c>
    </row>
    <row r="386" spans="1:17" ht="11.25">
      <c r="A386" s="13" t="s">
        <v>177</v>
      </c>
      <c r="B386" s="40">
        <v>159</v>
      </c>
      <c r="C386" s="10">
        <f t="shared" si="93"/>
        <v>0.53</v>
      </c>
      <c r="D386" s="40">
        <v>188</v>
      </c>
      <c r="E386" s="10">
        <f t="shared" si="94"/>
        <v>0.6266666666666667</v>
      </c>
      <c r="F386" s="40">
        <v>57</v>
      </c>
      <c r="G386" s="10">
        <f t="shared" si="95"/>
        <v>0.19</v>
      </c>
      <c r="H386" s="40">
        <v>18</v>
      </c>
      <c r="I386" s="10">
        <f t="shared" si="96"/>
        <v>0.06</v>
      </c>
      <c r="J386" s="40">
        <v>32</v>
      </c>
      <c r="K386" s="10">
        <f t="shared" si="97"/>
        <v>0.10666666666666667</v>
      </c>
      <c r="L386" s="40">
        <v>9</v>
      </c>
      <c r="M386" s="10">
        <f t="shared" si="98"/>
        <v>0.03</v>
      </c>
      <c r="N386" s="40">
        <v>23</v>
      </c>
      <c r="O386" s="10">
        <f t="shared" si="99"/>
        <v>0.07666666666666666</v>
      </c>
      <c r="P386" s="40">
        <v>1</v>
      </c>
      <c r="Q386" s="10">
        <f t="shared" si="100"/>
        <v>0.0033333333333333335</v>
      </c>
    </row>
    <row r="387" spans="1:17" ht="11.25">
      <c r="A387" s="13" t="s">
        <v>178</v>
      </c>
      <c r="B387" s="40">
        <v>107</v>
      </c>
      <c r="C387" s="10">
        <f t="shared" si="93"/>
        <v>0.49767441860465117</v>
      </c>
      <c r="D387" s="40">
        <v>140</v>
      </c>
      <c r="E387" s="10">
        <f t="shared" si="94"/>
        <v>0.6511627906976745</v>
      </c>
      <c r="F387" s="40">
        <v>56</v>
      </c>
      <c r="G387" s="10">
        <f t="shared" si="95"/>
        <v>0.26046511627906976</v>
      </c>
      <c r="H387" s="40">
        <v>17</v>
      </c>
      <c r="I387" s="10">
        <f t="shared" si="96"/>
        <v>0.07906976744186046</v>
      </c>
      <c r="J387" s="40">
        <v>26</v>
      </c>
      <c r="K387" s="10">
        <f t="shared" si="97"/>
        <v>0.12093023255813953</v>
      </c>
      <c r="L387" s="40">
        <v>5</v>
      </c>
      <c r="M387" s="10">
        <f t="shared" si="98"/>
        <v>0.023255813953488372</v>
      </c>
      <c r="N387" s="40">
        <v>25</v>
      </c>
      <c r="O387" s="10">
        <f t="shared" si="99"/>
        <v>0.11627906976744186</v>
      </c>
      <c r="P387" s="40"/>
      <c r="Q387" s="10">
        <f t="shared" si="100"/>
        <v>0</v>
      </c>
    </row>
    <row r="388" spans="1:17" ht="11.25">
      <c r="A388" s="13" t="s">
        <v>179</v>
      </c>
      <c r="B388" s="40">
        <v>78</v>
      </c>
      <c r="C388" s="10">
        <f t="shared" si="93"/>
        <v>0.6</v>
      </c>
      <c r="D388" s="40">
        <v>78</v>
      </c>
      <c r="E388" s="10">
        <f t="shared" si="94"/>
        <v>0.6</v>
      </c>
      <c r="F388" s="40">
        <v>24</v>
      </c>
      <c r="G388" s="10">
        <f t="shared" si="95"/>
        <v>0.18461538461538463</v>
      </c>
      <c r="H388" s="40">
        <v>9</v>
      </c>
      <c r="I388" s="10">
        <f t="shared" si="96"/>
        <v>0.06923076923076923</v>
      </c>
      <c r="J388" s="40">
        <v>23</v>
      </c>
      <c r="K388" s="10">
        <f t="shared" si="97"/>
        <v>0.17692307692307693</v>
      </c>
      <c r="L388" s="40">
        <v>4</v>
      </c>
      <c r="M388" s="10">
        <f t="shared" si="98"/>
        <v>0.03076923076923077</v>
      </c>
      <c r="N388" s="40">
        <v>12</v>
      </c>
      <c r="O388" s="10">
        <f t="shared" si="99"/>
        <v>0.09230769230769231</v>
      </c>
      <c r="P388" s="40">
        <v>2</v>
      </c>
      <c r="Q388" s="10">
        <f t="shared" si="100"/>
        <v>0.015384615384615385</v>
      </c>
    </row>
    <row r="389" spans="1:17" ht="11.25">
      <c r="A389" s="13" t="s">
        <v>198</v>
      </c>
      <c r="B389" s="40">
        <v>42</v>
      </c>
      <c r="C389" s="10">
        <f t="shared" si="93"/>
        <v>0.4</v>
      </c>
      <c r="D389" s="40">
        <v>85</v>
      </c>
      <c r="E389" s="10">
        <f t="shared" si="94"/>
        <v>0.8095238095238095</v>
      </c>
      <c r="F389" s="40">
        <v>21</v>
      </c>
      <c r="G389" s="10">
        <f t="shared" si="95"/>
        <v>0.2</v>
      </c>
      <c r="H389" s="40">
        <v>13</v>
      </c>
      <c r="I389" s="10">
        <f t="shared" si="96"/>
        <v>0.12380952380952381</v>
      </c>
      <c r="J389" s="40">
        <v>21</v>
      </c>
      <c r="K389" s="10">
        <f t="shared" si="97"/>
        <v>0.2</v>
      </c>
      <c r="L389" s="40">
        <v>4</v>
      </c>
      <c r="M389" s="10">
        <f t="shared" si="98"/>
        <v>0.0380952380952381</v>
      </c>
      <c r="N389" s="40">
        <v>10</v>
      </c>
      <c r="O389" s="10">
        <f t="shared" si="99"/>
        <v>0.09523809523809523</v>
      </c>
      <c r="P389" s="40"/>
      <c r="Q389" s="10">
        <f t="shared" si="100"/>
        <v>0</v>
      </c>
    </row>
    <row r="390" spans="1:17" ht="11.25">
      <c r="A390" s="13" t="s">
        <v>222</v>
      </c>
      <c r="B390" s="40">
        <v>31</v>
      </c>
      <c r="C390" s="10">
        <f t="shared" si="93"/>
        <v>0.7560975609756098</v>
      </c>
      <c r="D390" s="40">
        <v>23</v>
      </c>
      <c r="E390" s="10">
        <f t="shared" si="94"/>
        <v>0.5609756097560976</v>
      </c>
      <c r="F390" s="40">
        <v>15</v>
      </c>
      <c r="G390" s="10">
        <f t="shared" si="95"/>
        <v>0.36585365853658536</v>
      </c>
      <c r="H390" s="40">
        <v>6</v>
      </c>
      <c r="I390" s="10">
        <f t="shared" si="96"/>
        <v>0.14634146341463414</v>
      </c>
      <c r="J390" s="40">
        <v>10</v>
      </c>
      <c r="K390" s="10">
        <f t="shared" si="97"/>
        <v>0.24390243902439024</v>
      </c>
      <c r="L390" s="40">
        <v>5</v>
      </c>
      <c r="M390" s="10">
        <f t="shared" si="98"/>
        <v>0.12195121951219512</v>
      </c>
      <c r="N390" s="40">
        <v>3</v>
      </c>
      <c r="O390" s="10">
        <f t="shared" si="99"/>
        <v>0.07317073170731707</v>
      </c>
      <c r="P390" s="40"/>
      <c r="Q390" s="10">
        <f t="shared" si="100"/>
        <v>0</v>
      </c>
    </row>
    <row r="391" spans="1:17" ht="11.25">
      <c r="A391" s="6" t="s">
        <v>9</v>
      </c>
      <c r="B391" s="40">
        <v>99</v>
      </c>
      <c r="C391" s="10">
        <f t="shared" si="93"/>
        <v>0.4669811320754717</v>
      </c>
      <c r="D391" s="40">
        <v>134</v>
      </c>
      <c r="E391" s="10">
        <f t="shared" si="94"/>
        <v>0.6320754716981132</v>
      </c>
      <c r="F391" s="40">
        <v>32</v>
      </c>
      <c r="G391" s="10">
        <f t="shared" si="95"/>
        <v>0.1509433962264151</v>
      </c>
      <c r="H391" s="40">
        <v>21</v>
      </c>
      <c r="I391" s="10">
        <f t="shared" si="96"/>
        <v>0.09905660377358491</v>
      </c>
      <c r="J391" s="40">
        <v>27</v>
      </c>
      <c r="K391" s="10">
        <f t="shared" si="97"/>
        <v>0.12735849056603774</v>
      </c>
      <c r="L391" s="40">
        <v>17</v>
      </c>
      <c r="M391" s="10">
        <f t="shared" si="98"/>
        <v>0.08018867924528301</v>
      </c>
      <c r="N391" s="40">
        <v>17</v>
      </c>
      <c r="O391" s="10">
        <f t="shared" si="99"/>
        <v>0.08018867924528301</v>
      </c>
      <c r="P391" s="40">
        <v>3</v>
      </c>
      <c r="Q391" s="10">
        <f t="shared" si="100"/>
        <v>0.014150943396226415</v>
      </c>
    </row>
    <row r="392" spans="1:17" ht="11.25">
      <c r="A392" s="13" t="s">
        <v>196</v>
      </c>
      <c r="B392" s="40">
        <v>1393</v>
      </c>
      <c r="C392" s="10">
        <f t="shared" si="93"/>
        <v>0.5411810411810412</v>
      </c>
      <c r="D392" s="40">
        <v>1622</v>
      </c>
      <c r="E392" s="10">
        <f t="shared" si="94"/>
        <v>0.6301476301476302</v>
      </c>
      <c r="F392" s="40">
        <v>474</v>
      </c>
      <c r="G392" s="10">
        <f t="shared" si="95"/>
        <v>0.18414918414918416</v>
      </c>
      <c r="H392" s="40">
        <v>204</v>
      </c>
      <c r="I392" s="10">
        <f t="shared" si="96"/>
        <v>0.07925407925407925</v>
      </c>
      <c r="J392" s="40">
        <v>340</v>
      </c>
      <c r="K392" s="10">
        <f t="shared" si="97"/>
        <v>0.1320901320901321</v>
      </c>
      <c r="L392" s="40">
        <v>119</v>
      </c>
      <c r="M392" s="10">
        <f t="shared" si="98"/>
        <v>0.04623154623154623</v>
      </c>
      <c r="N392" s="40">
        <v>198</v>
      </c>
      <c r="O392" s="10">
        <f t="shared" si="99"/>
        <v>0.07692307692307693</v>
      </c>
      <c r="P392" s="40">
        <v>17</v>
      </c>
      <c r="Q392" s="10">
        <f t="shared" si="100"/>
        <v>0.006604506604506605</v>
      </c>
    </row>
    <row r="393" ht="11.25">
      <c r="A393" s="2"/>
    </row>
  </sheetData>
  <mergeCells count="245">
    <mergeCell ref="B367:C367"/>
    <mergeCell ref="B368:C368"/>
    <mergeCell ref="B369:C369"/>
    <mergeCell ref="B370:C370"/>
    <mergeCell ref="B363:C363"/>
    <mergeCell ref="B364:C364"/>
    <mergeCell ref="B365:C365"/>
    <mergeCell ref="B366:C366"/>
    <mergeCell ref="B359:C359"/>
    <mergeCell ref="B360:C360"/>
    <mergeCell ref="B361:C361"/>
    <mergeCell ref="B362:C362"/>
    <mergeCell ref="B353:C353"/>
    <mergeCell ref="B354:C354"/>
    <mergeCell ref="B355:C355"/>
    <mergeCell ref="B358:C358"/>
    <mergeCell ref="N262:O262"/>
    <mergeCell ref="B268:C268"/>
    <mergeCell ref="D268:E268"/>
    <mergeCell ref="F268:G268"/>
    <mergeCell ref="H268:I268"/>
    <mergeCell ref="J268:K268"/>
    <mergeCell ref="L268:M268"/>
    <mergeCell ref="N268:O268"/>
    <mergeCell ref="B262:C262"/>
    <mergeCell ref="D262:E262"/>
    <mergeCell ref="F262:G262"/>
    <mergeCell ref="H262:I262"/>
    <mergeCell ref="L128:M128"/>
    <mergeCell ref="B134:C134"/>
    <mergeCell ref="D134:E134"/>
    <mergeCell ref="F134:G134"/>
    <mergeCell ref="H134:I134"/>
    <mergeCell ref="J134:K134"/>
    <mergeCell ref="L134:M134"/>
    <mergeCell ref="J239:K239"/>
    <mergeCell ref="J105:K105"/>
    <mergeCell ref="J111:K111"/>
    <mergeCell ref="B128:C128"/>
    <mergeCell ref="D128:E128"/>
    <mergeCell ref="F128:G128"/>
    <mergeCell ref="H128:I128"/>
    <mergeCell ref="J128:K128"/>
    <mergeCell ref="B105:C105"/>
    <mergeCell ref="D105:E105"/>
    <mergeCell ref="F105:G105"/>
    <mergeCell ref="J284:K284"/>
    <mergeCell ref="L306:M306"/>
    <mergeCell ref="J306:K306"/>
    <mergeCell ref="J245:K245"/>
    <mergeCell ref="J290:K290"/>
    <mergeCell ref="J262:K262"/>
    <mergeCell ref="L262:M262"/>
    <mergeCell ref="J217:K217"/>
    <mergeCell ref="H156:I156"/>
    <mergeCell ref="J156:K156"/>
    <mergeCell ref="L156:M156"/>
    <mergeCell ref="H217:I217"/>
    <mergeCell ref="H195:I195"/>
    <mergeCell ref="L4:M4"/>
    <mergeCell ref="L17:M17"/>
    <mergeCell ref="J39:K39"/>
    <mergeCell ref="J17:K17"/>
    <mergeCell ref="J23:K23"/>
    <mergeCell ref="L23:M23"/>
    <mergeCell ref="D61:E61"/>
    <mergeCell ref="N328:O328"/>
    <mergeCell ref="R4:S4"/>
    <mergeCell ref="N4:O4"/>
    <mergeCell ref="P4:Q4"/>
    <mergeCell ref="N17:O17"/>
    <mergeCell ref="P17:Q17"/>
    <mergeCell ref="R17:S17"/>
    <mergeCell ref="P83:Q83"/>
    <mergeCell ref="J4:K4"/>
    <mergeCell ref="B17:C17"/>
    <mergeCell ref="D17:E17"/>
    <mergeCell ref="F17:G17"/>
    <mergeCell ref="H17:I17"/>
    <mergeCell ref="B4:C4"/>
    <mergeCell ref="D4:E4"/>
    <mergeCell ref="F4:G4"/>
    <mergeCell ref="H4:I4"/>
    <mergeCell ref="F61:G61"/>
    <mergeCell ref="H61:I61"/>
    <mergeCell ref="B39:C39"/>
    <mergeCell ref="D39:E39"/>
    <mergeCell ref="F39:G39"/>
    <mergeCell ref="H39:I39"/>
    <mergeCell ref="B45:C45"/>
    <mergeCell ref="D45:E45"/>
    <mergeCell ref="F45:G45"/>
    <mergeCell ref="H45:I45"/>
    <mergeCell ref="B83:C83"/>
    <mergeCell ref="D83:E83"/>
    <mergeCell ref="F83:G83"/>
    <mergeCell ref="H83:I83"/>
    <mergeCell ref="J83:K83"/>
    <mergeCell ref="L83:M83"/>
    <mergeCell ref="N83:O83"/>
    <mergeCell ref="H150:I150"/>
    <mergeCell ref="J150:K150"/>
    <mergeCell ref="L105:M105"/>
    <mergeCell ref="L111:M111"/>
    <mergeCell ref="L89:M89"/>
    <mergeCell ref="N89:O89"/>
    <mergeCell ref="L150:M150"/>
    <mergeCell ref="H105:I105"/>
    <mergeCell ref="B150:C150"/>
    <mergeCell ref="D150:E150"/>
    <mergeCell ref="F150:G150"/>
    <mergeCell ref="B111:C111"/>
    <mergeCell ref="D111:E111"/>
    <mergeCell ref="F111:G111"/>
    <mergeCell ref="H111:I111"/>
    <mergeCell ref="B156:C156"/>
    <mergeCell ref="D156:E156"/>
    <mergeCell ref="F156:G156"/>
    <mergeCell ref="D217:E217"/>
    <mergeCell ref="F217:G217"/>
    <mergeCell ref="B195:C195"/>
    <mergeCell ref="D195:E195"/>
    <mergeCell ref="F195:G195"/>
    <mergeCell ref="B172:C172"/>
    <mergeCell ref="D172:E172"/>
    <mergeCell ref="B239:C239"/>
    <mergeCell ref="D239:E239"/>
    <mergeCell ref="F239:G239"/>
    <mergeCell ref="H239:I239"/>
    <mergeCell ref="J328:K328"/>
    <mergeCell ref="L328:M328"/>
    <mergeCell ref="B284:C284"/>
    <mergeCell ref="D284:E284"/>
    <mergeCell ref="F284:G284"/>
    <mergeCell ref="H284:I284"/>
    <mergeCell ref="B328:C328"/>
    <mergeCell ref="D328:E328"/>
    <mergeCell ref="F328:G328"/>
    <mergeCell ref="H328:I328"/>
    <mergeCell ref="B23:C23"/>
    <mergeCell ref="D23:E23"/>
    <mergeCell ref="F23:G23"/>
    <mergeCell ref="H23:I23"/>
    <mergeCell ref="H67:I67"/>
    <mergeCell ref="N23:O23"/>
    <mergeCell ref="P23:Q23"/>
    <mergeCell ref="R23:S23"/>
    <mergeCell ref="L67:M67"/>
    <mergeCell ref="J67:K67"/>
    <mergeCell ref="J61:K61"/>
    <mergeCell ref="J45:K45"/>
    <mergeCell ref="L61:M61"/>
    <mergeCell ref="B61:C61"/>
    <mergeCell ref="P89:Q89"/>
    <mergeCell ref="B89:C89"/>
    <mergeCell ref="D89:E89"/>
    <mergeCell ref="F89:G89"/>
    <mergeCell ref="H89:I89"/>
    <mergeCell ref="B67:C67"/>
    <mergeCell ref="D67:E67"/>
    <mergeCell ref="F67:G67"/>
    <mergeCell ref="J89:K89"/>
    <mergeCell ref="F172:G172"/>
    <mergeCell ref="J201:K201"/>
    <mergeCell ref="B178:C178"/>
    <mergeCell ref="D178:E178"/>
    <mergeCell ref="F178:G178"/>
    <mergeCell ref="H178:I178"/>
    <mergeCell ref="H172:I172"/>
    <mergeCell ref="J195:K195"/>
    <mergeCell ref="J223:K223"/>
    <mergeCell ref="B201:C201"/>
    <mergeCell ref="D201:E201"/>
    <mergeCell ref="F201:G201"/>
    <mergeCell ref="H201:I201"/>
    <mergeCell ref="B223:C223"/>
    <mergeCell ref="D223:E223"/>
    <mergeCell ref="F223:G223"/>
    <mergeCell ref="H223:I223"/>
    <mergeCell ref="B217:C217"/>
    <mergeCell ref="B245:C245"/>
    <mergeCell ref="D245:E245"/>
    <mergeCell ref="F245:G245"/>
    <mergeCell ref="H245:I245"/>
    <mergeCell ref="F312:G312"/>
    <mergeCell ref="H312:I312"/>
    <mergeCell ref="B290:C290"/>
    <mergeCell ref="D290:E290"/>
    <mergeCell ref="F290:G290"/>
    <mergeCell ref="H290:I290"/>
    <mergeCell ref="B306:C306"/>
    <mergeCell ref="D306:E306"/>
    <mergeCell ref="F306:G306"/>
    <mergeCell ref="H306:I306"/>
    <mergeCell ref="J312:K312"/>
    <mergeCell ref="L312:M312"/>
    <mergeCell ref="B334:C334"/>
    <mergeCell ref="D334:E334"/>
    <mergeCell ref="F334:G334"/>
    <mergeCell ref="H334:I334"/>
    <mergeCell ref="J334:K334"/>
    <mergeCell ref="L334:M334"/>
    <mergeCell ref="B312:C312"/>
    <mergeCell ref="D312:E312"/>
    <mergeCell ref="N334:O334"/>
    <mergeCell ref="D357:E357"/>
    <mergeCell ref="F357:G357"/>
    <mergeCell ref="H357:I357"/>
    <mergeCell ref="J357:K357"/>
    <mergeCell ref="L357:M357"/>
    <mergeCell ref="N357:O357"/>
    <mergeCell ref="F351:G351"/>
    <mergeCell ref="H351:I351"/>
    <mergeCell ref="J351:K351"/>
    <mergeCell ref="D351:E351"/>
    <mergeCell ref="P357:Q357"/>
    <mergeCell ref="A358:A370"/>
    <mergeCell ref="N351:O351"/>
    <mergeCell ref="P351:Q351"/>
    <mergeCell ref="A352:A355"/>
    <mergeCell ref="L351:M351"/>
    <mergeCell ref="B351:C351"/>
    <mergeCell ref="B357:C357"/>
    <mergeCell ref="B352:C352"/>
    <mergeCell ref="F10:G10"/>
    <mergeCell ref="H10:I10"/>
    <mergeCell ref="J10:K10"/>
    <mergeCell ref="B10:C10"/>
    <mergeCell ref="D10:E10"/>
    <mergeCell ref="B373:C373"/>
    <mergeCell ref="D373:E373"/>
    <mergeCell ref="F373:G373"/>
    <mergeCell ref="H373:I373"/>
    <mergeCell ref="B379:C379"/>
    <mergeCell ref="D379:E379"/>
    <mergeCell ref="F379:G379"/>
    <mergeCell ref="H379:I379"/>
    <mergeCell ref="P379:Q379"/>
    <mergeCell ref="J373:K373"/>
    <mergeCell ref="L373:M373"/>
    <mergeCell ref="N373:O373"/>
    <mergeCell ref="J379:K379"/>
    <mergeCell ref="L379:M379"/>
    <mergeCell ref="N379:O379"/>
    <mergeCell ref="P373:Q373"/>
  </mergeCells>
  <printOptions horizontalCentered="1"/>
  <pageMargins left="0.4724409448818898" right="0.4330708661417323" top="0.7480314960629921" bottom="0.4330708661417323" header="0.31496062992125984" footer="0.31496062992125984"/>
  <pageSetup fitToHeight="7" horizontalDpi="600" verticalDpi="600" orientation="portrait" paperSize="9" scale="94" r:id="rId2"/>
  <rowBreaks count="6" manualBreakCount="6">
    <brk id="59" max="255" man="1"/>
    <brk id="125" max="255" man="1"/>
    <brk id="192" max="255" man="1"/>
    <brk id="259" max="255" man="1"/>
    <brk id="304" max="255" man="1"/>
    <brk id="349" max="255" man="1"/>
  </rowBreaks>
  <ignoredErrors>
    <ignoredError sqref="C8 E8 G8 I8 K8 M8 O8 C14 E14 G14 I14 C21 Q21:R21 R19:R20 C36:R36 R24:R35 C43:J43 J40:J42 O21 M21 K21 I21 G21 E21 P21 N21 L21 J21 H21 D21 F21 J46:J58 C58:I58" 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O288"/>
  <sheetViews>
    <sheetView view="pageBreakPreview" zoomScaleSheetLayoutView="100" workbookViewId="0" topLeftCell="A1">
      <selection activeCell="B32" sqref="B32"/>
    </sheetView>
  </sheetViews>
  <sheetFormatPr defaultColWidth="9.00390625" defaultRowHeight="13.5"/>
  <cols>
    <col min="1" max="1" width="13.125" style="51" customWidth="1"/>
    <col min="2" max="2" width="15.75390625" style="51" customWidth="1"/>
    <col min="3" max="15" width="5.625" style="51" customWidth="1"/>
    <col min="16" max="16384" width="9.00390625" style="51" customWidth="1"/>
  </cols>
  <sheetData>
    <row r="1" ht="16.5" customHeight="1">
      <c r="A1" s="65" t="s">
        <v>166</v>
      </c>
    </row>
    <row r="3" spans="1:15" ht="19.5" customHeight="1">
      <c r="A3" s="66" t="s">
        <v>249</v>
      </c>
      <c r="B3" s="66" t="s">
        <v>250</v>
      </c>
      <c r="C3" s="66" t="s">
        <v>171</v>
      </c>
      <c r="D3" s="66" t="s">
        <v>172</v>
      </c>
      <c r="E3" s="66" t="s">
        <v>173</v>
      </c>
      <c r="F3" s="66" t="s">
        <v>174</v>
      </c>
      <c r="G3" s="66" t="s">
        <v>175</v>
      </c>
      <c r="H3" s="66" t="s">
        <v>176</v>
      </c>
      <c r="I3" s="66" t="s">
        <v>177</v>
      </c>
      <c r="J3" s="66" t="s">
        <v>178</v>
      </c>
      <c r="K3" s="66" t="s">
        <v>179</v>
      </c>
      <c r="L3" s="66" t="s">
        <v>198</v>
      </c>
      <c r="M3" s="66" t="s">
        <v>199</v>
      </c>
      <c r="N3" s="66" t="s">
        <v>208</v>
      </c>
      <c r="O3" s="66" t="s">
        <v>251</v>
      </c>
    </row>
    <row r="4" spans="1:15" ht="12">
      <c r="A4" s="52" t="s">
        <v>252</v>
      </c>
      <c r="B4" s="52" t="s">
        <v>253</v>
      </c>
      <c r="C4" s="53"/>
      <c r="D4" s="53"/>
      <c r="E4" s="53"/>
      <c r="F4" s="53">
        <v>1</v>
      </c>
      <c r="G4" s="53"/>
      <c r="H4" s="53"/>
      <c r="I4" s="53"/>
      <c r="J4" s="53"/>
      <c r="K4" s="53"/>
      <c r="L4" s="53"/>
      <c r="M4" s="53"/>
      <c r="N4" s="53"/>
      <c r="O4" s="52">
        <f aca="true" t="shared" si="0" ref="O4:O67">SUM(C4:N4)</f>
        <v>1</v>
      </c>
    </row>
    <row r="5" spans="1:15" ht="12">
      <c r="A5" s="52" t="s">
        <v>252</v>
      </c>
      <c r="B5" s="52" t="s">
        <v>254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>
        <v>1</v>
      </c>
      <c r="O5" s="52">
        <f t="shared" si="0"/>
        <v>1</v>
      </c>
    </row>
    <row r="6" spans="1:15" ht="12">
      <c r="A6" s="52" t="s">
        <v>252</v>
      </c>
      <c r="B6" s="52" t="s">
        <v>255</v>
      </c>
      <c r="C6" s="53"/>
      <c r="D6" s="53"/>
      <c r="E6" s="53"/>
      <c r="F6" s="53"/>
      <c r="G6" s="53"/>
      <c r="H6" s="53"/>
      <c r="I6" s="53"/>
      <c r="J6" s="53">
        <v>1</v>
      </c>
      <c r="K6" s="53"/>
      <c r="L6" s="53"/>
      <c r="M6" s="53"/>
      <c r="N6" s="53"/>
      <c r="O6" s="52">
        <f t="shared" si="0"/>
        <v>1</v>
      </c>
    </row>
    <row r="7" spans="1:15" ht="12">
      <c r="A7" s="52" t="s">
        <v>256</v>
      </c>
      <c r="B7" s="52" t="s">
        <v>257</v>
      </c>
      <c r="C7" s="53"/>
      <c r="D7" s="53"/>
      <c r="E7" s="53"/>
      <c r="F7" s="53"/>
      <c r="G7" s="53"/>
      <c r="H7" s="53"/>
      <c r="I7" s="53"/>
      <c r="J7" s="53">
        <v>4</v>
      </c>
      <c r="K7" s="53">
        <v>2</v>
      </c>
      <c r="L7" s="53"/>
      <c r="M7" s="53"/>
      <c r="N7" s="53"/>
      <c r="O7" s="52">
        <f t="shared" si="0"/>
        <v>6</v>
      </c>
    </row>
    <row r="8" spans="1:15" ht="12">
      <c r="A8" s="52" t="s">
        <v>258</v>
      </c>
      <c r="B8" s="52" t="s">
        <v>259</v>
      </c>
      <c r="C8" s="53"/>
      <c r="D8" s="53"/>
      <c r="E8" s="53"/>
      <c r="F8" s="53"/>
      <c r="G8" s="53"/>
      <c r="H8" s="53"/>
      <c r="I8" s="53">
        <v>6</v>
      </c>
      <c r="J8" s="53">
        <v>2</v>
      </c>
      <c r="K8" s="53"/>
      <c r="L8" s="53"/>
      <c r="M8" s="53"/>
      <c r="N8" s="53"/>
      <c r="O8" s="52">
        <f t="shared" si="0"/>
        <v>8</v>
      </c>
    </row>
    <row r="9" spans="1:15" ht="12">
      <c r="A9" s="52" t="s">
        <v>260</v>
      </c>
      <c r="B9" s="52" t="s">
        <v>261</v>
      </c>
      <c r="C9" s="53"/>
      <c r="D9" s="53"/>
      <c r="E9" s="53"/>
      <c r="F9" s="53"/>
      <c r="G9" s="53"/>
      <c r="H9" s="53">
        <v>1</v>
      </c>
      <c r="I9" s="53">
        <v>4</v>
      </c>
      <c r="J9" s="53"/>
      <c r="K9" s="53">
        <v>6</v>
      </c>
      <c r="L9" s="53"/>
      <c r="M9" s="53"/>
      <c r="N9" s="53"/>
      <c r="O9" s="52">
        <f t="shared" si="0"/>
        <v>11</v>
      </c>
    </row>
    <row r="10" spans="1:15" ht="12">
      <c r="A10" s="52" t="s">
        <v>260</v>
      </c>
      <c r="B10" s="52" t="s">
        <v>262</v>
      </c>
      <c r="C10" s="53"/>
      <c r="D10" s="53"/>
      <c r="E10" s="53"/>
      <c r="F10" s="53"/>
      <c r="G10" s="53"/>
      <c r="H10" s="53"/>
      <c r="I10" s="53"/>
      <c r="J10" s="53"/>
      <c r="K10" s="53">
        <v>1</v>
      </c>
      <c r="L10" s="53"/>
      <c r="M10" s="53"/>
      <c r="N10" s="53"/>
      <c r="O10" s="52">
        <f t="shared" si="0"/>
        <v>1</v>
      </c>
    </row>
    <row r="11" spans="1:15" ht="12">
      <c r="A11" s="52" t="s">
        <v>260</v>
      </c>
      <c r="B11" s="52" t="s">
        <v>263</v>
      </c>
      <c r="C11" s="53"/>
      <c r="D11" s="53"/>
      <c r="E11" s="53">
        <v>2</v>
      </c>
      <c r="F11" s="53"/>
      <c r="G11" s="53"/>
      <c r="H11" s="53"/>
      <c r="I11" s="53">
        <v>1</v>
      </c>
      <c r="J11" s="53"/>
      <c r="K11" s="53">
        <v>12</v>
      </c>
      <c r="L11" s="53"/>
      <c r="M11" s="53"/>
      <c r="N11" s="53"/>
      <c r="O11" s="52">
        <f t="shared" si="0"/>
        <v>15</v>
      </c>
    </row>
    <row r="12" spans="1:15" ht="12">
      <c r="A12" s="52" t="s">
        <v>264</v>
      </c>
      <c r="B12" s="52" t="s">
        <v>265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>
        <v>1</v>
      </c>
      <c r="N12" s="53"/>
      <c r="O12" s="52">
        <f t="shared" si="0"/>
        <v>1</v>
      </c>
    </row>
    <row r="13" spans="1:15" ht="12">
      <c r="A13" s="52" t="s">
        <v>264</v>
      </c>
      <c r="B13" s="52" t="s">
        <v>266</v>
      </c>
      <c r="C13" s="53"/>
      <c r="D13" s="53"/>
      <c r="E13" s="53"/>
      <c r="F13" s="53"/>
      <c r="G13" s="53"/>
      <c r="H13" s="53"/>
      <c r="I13" s="53"/>
      <c r="J13" s="53"/>
      <c r="K13" s="53"/>
      <c r="L13" s="53">
        <v>2</v>
      </c>
      <c r="M13" s="53"/>
      <c r="N13" s="53"/>
      <c r="O13" s="52">
        <f t="shared" si="0"/>
        <v>2</v>
      </c>
    </row>
    <row r="14" spans="1:15" ht="12">
      <c r="A14" s="52" t="s">
        <v>264</v>
      </c>
      <c r="B14" s="52" t="s">
        <v>267</v>
      </c>
      <c r="C14" s="53"/>
      <c r="D14" s="53"/>
      <c r="E14" s="53">
        <v>2</v>
      </c>
      <c r="F14" s="53"/>
      <c r="G14" s="53"/>
      <c r="H14" s="53"/>
      <c r="I14" s="53">
        <v>3</v>
      </c>
      <c r="J14" s="53">
        <v>9</v>
      </c>
      <c r="K14" s="53">
        <v>1</v>
      </c>
      <c r="L14" s="53"/>
      <c r="M14" s="53"/>
      <c r="N14" s="53"/>
      <c r="O14" s="52">
        <f t="shared" si="0"/>
        <v>15</v>
      </c>
    </row>
    <row r="15" spans="1:15" ht="12">
      <c r="A15" s="52" t="s">
        <v>264</v>
      </c>
      <c r="B15" s="52" t="s">
        <v>268</v>
      </c>
      <c r="C15" s="53"/>
      <c r="D15" s="53"/>
      <c r="E15" s="53">
        <v>1</v>
      </c>
      <c r="F15" s="53"/>
      <c r="G15" s="53"/>
      <c r="H15" s="53"/>
      <c r="I15" s="53"/>
      <c r="J15" s="53"/>
      <c r="K15" s="53"/>
      <c r="L15" s="53"/>
      <c r="M15" s="53"/>
      <c r="N15" s="53"/>
      <c r="O15" s="52">
        <f t="shared" si="0"/>
        <v>1</v>
      </c>
    </row>
    <row r="16" spans="1:15" ht="12">
      <c r="A16" s="52" t="s">
        <v>264</v>
      </c>
      <c r="B16" s="52" t="s">
        <v>269</v>
      </c>
      <c r="C16" s="53"/>
      <c r="D16" s="53"/>
      <c r="E16" s="53"/>
      <c r="F16" s="53"/>
      <c r="G16" s="53"/>
      <c r="H16" s="53"/>
      <c r="I16" s="53">
        <v>2</v>
      </c>
      <c r="J16" s="53">
        <v>3</v>
      </c>
      <c r="K16" s="53"/>
      <c r="L16" s="53">
        <v>3</v>
      </c>
      <c r="M16" s="53"/>
      <c r="N16" s="53"/>
      <c r="O16" s="52">
        <f t="shared" si="0"/>
        <v>8</v>
      </c>
    </row>
    <row r="17" spans="1:15" ht="12">
      <c r="A17" s="52" t="s">
        <v>264</v>
      </c>
      <c r="B17" s="52" t="s">
        <v>270</v>
      </c>
      <c r="C17" s="53"/>
      <c r="D17" s="53"/>
      <c r="E17" s="53"/>
      <c r="F17" s="53"/>
      <c r="G17" s="53"/>
      <c r="H17" s="53"/>
      <c r="I17" s="53"/>
      <c r="J17" s="53">
        <v>5</v>
      </c>
      <c r="K17" s="53"/>
      <c r="L17" s="53"/>
      <c r="M17" s="53"/>
      <c r="N17" s="53"/>
      <c r="O17" s="52">
        <f t="shared" si="0"/>
        <v>5</v>
      </c>
    </row>
    <row r="18" spans="1:15" ht="12">
      <c r="A18" s="52" t="s">
        <v>264</v>
      </c>
      <c r="B18" s="52" t="s">
        <v>271</v>
      </c>
      <c r="C18" s="53"/>
      <c r="D18" s="53"/>
      <c r="E18" s="53"/>
      <c r="F18" s="53"/>
      <c r="G18" s="53"/>
      <c r="H18" s="53"/>
      <c r="I18" s="53"/>
      <c r="J18" s="53">
        <v>1</v>
      </c>
      <c r="K18" s="53"/>
      <c r="L18" s="53"/>
      <c r="M18" s="53"/>
      <c r="N18" s="53"/>
      <c r="O18" s="52">
        <f t="shared" si="0"/>
        <v>1</v>
      </c>
    </row>
    <row r="19" spans="1:15" ht="12">
      <c r="A19" s="52" t="s">
        <v>264</v>
      </c>
      <c r="B19" s="52" t="s">
        <v>272</v>
      </c>
      <c r="C19" s="53"/>
      <c r="D19" s="53"/>
      <c r="E19" s="53"/>
      <c r="F19" s="53"/>
      <c r="G19" s="53"/>
      <c r="H19" s="53"/>
      <c r="I19" s="53">
        <v>3</v>
      </c>
      <c r="J19" s="53"/>
      <c r="K19" s="53"/>
      <c r="L19" s="53"/>
      <c r="M19" s="53"/>
      <c r="N19" s="53"/>
      <c r="O19" s="52">
        <f t="shared" si="0"/>
        <v>3</v>
      </c>
    </row>
    <row r="20" spans="1:15" ht="12">
      <c r="A20" s="52" t="s">
        <v>264</v>
      </c>
      <c r="B20" s="52" t="s">
        <v>273</v>
      </c>
      <c r="C20" s="53"/>
      <c r="D20" s="53"/>
      <c r="E20" s="53"/>
      <c r="F20" s="53"/>
      <c r="G20" s="53">
        <v>1</v>
      </c>
      <c r="H20" s="53"/>
      <c r="I20" s="53"/>
      <c r="J20" s="53"/>
      <c r="K20" s="53"/>
      <c r="L20" s="53"/>
      <c r="M20" s="53"/>
      <c r="N20" s="53"/>
      <c r="O20" s="52">
        <f t="shared" si="0"/>
        <v>1</v>
      </c>
    </row>
    <row r="21" spans="1:15" ht="12">
      <c r="A21" s="52" t="s">
        <v>264</v>
      </c>
      <c r="B21" s="52" t="s">
        <v>274</v>
      </c>
      <c r="C21" s="53"/>
      <c r="D21" s="53"/>
      <c r="E21" s="53"/>
      <c r="F21" s="53"/>
      <c r="G21" s="53"/>
      <c r="H21" s="53"/>
      <c r="I21" s="53"/>
      <c r="J21" s="53">
        <v>1</v>
      </c>
      <c r="K21" s="53"/>
      <c r="L21" s="53"/>
      <c r="M21" s="53"/>
      <c r="N21" s="53"/>
      <c r="O21" s="52">
        <f t="shared" si="0"/>
        <v>1</v>
      </c>
    </row>
    <row r="22" spans="1:15" ht="12">
      <c r="A22" s="52" t="s">
        <v>264</v>
      </c>
      <c r="B22" s="52" t="s">
        <v>275</v>
      </c>
      <c r="C22" s="53"/>
      <c r="D22" s="53"/>
      <c r="E22" s="53"/>
      <c r="F22" s="53"/>
      <c r="G22" s="53"/>
      <c r="H22" s="53"/>
      <c r="I22" s="53">
        <v>1</v>
      </c>
      <c r="J22" s="53"/>
      <c r="K22" s="53"/>
      <c r="L22" s="53"/>
      <c r="M22" s="53"/>
      <c r="N22" s="53"/>
      <c r="O22" s="52">
        <f t="shared" si="0"/>
        <v>1</v>
      </c>
    </row>
    <row r="23" spans="1:15" ht="12">
      <c r="A23" s="52" t="s">
        <v>264</v>
      </c>
      <c r="B23" s="52" t="s">
        <v>276</v>
      </c>
      <c r="C23" s="53"/>
      <c r="D23" s="53"/>
      <c r="E23" s="53"/>
      <c r="F23" s="53"/>
      <c r="G23" s="53"/>
      <c r="H23" s="53">
        <v>1</v>
      </c>
      <c r="I23" s="53"/>
      <c r="J23" s="53"/>
      <c r="K23" s="53"/>
      <c r="L23" s="53"/>
      <c r="M23" s="53"/>
      <c r="N23" s="53"/>
      <c r="O23" s="52">
        <f t="shared" si="0"/>
        <v>1</v>
      </c>
    </row>
    <row r="24" spans="1:15" ht="12">
      <c r="A24" s="52" t="s">
        <v>264</v>
      </c>
      <c r="B24" s="52" t="s">
        <v>277</v>
      </c>
      <c r="C24" s="53"/>
      <c r="D24" s="53"/>
      <c r="E24" s="53"/>
      <c r="F24" s="53"/>
      <c r="G24" s="53"/>
      <c r="H24" s="53"/>
      <c r="I24" s="53"/>
      <c r="J24" s="53">
        <v>2</v>
      </c>
      <c r="K24" s="53"/>
      <c r="L24" s="53"/>
      <c r="M24" s="53"/>
      <c r="N24" s="53"/>
      <c r="O24" s="52">
        <f t="shared" si="0"/>
        <v>2</v>
      </c>
    </row>
    <row r="25" spans="1:15" ht="12">
      <c r="A25" s="52" t="s">
        <v>264</v>
      </c>
      <c r="B25" s="52" t="s">
        <v>278</v>
      </c>
      <c r="C25" s="53"/>
      <c r="D25" s="53"/>
      <c r="E25" s="53"/>
      <c r="F25" s="53"/>
      <c r="G25" s="53"/>
      <c r="H25" s="53"/>
      <c r="I25" s="53"/>
      <c r="J25" s="53">
        <v>1</v>
      </c>
      <c r="K25" s="53"/>
      <c r="L25" s="53"/>
      <c r="M25" s="53"/>
      <c r="N25" s="53"/>
      <c r="O25" s="52">
        <f t="shared" si="0"/>
        <v>1</v>
      </c>
    </row>
    <row r="26" spans="1:15" ht="12">
      <c r="A26" s="52" t="s">
        <v>279</v>
      </c>
      <c r="B26" s="52" t="s">
        <v>280</v>
      </c>
      <c r="C26" s="53"/>
      <c r="D26" s="53"/>
      <c r="E26" s="53"/>
      <c r="F26" s="53"/>
      <c r="G26" s="53"/>
      <c r="H26" s="53"/>
      <c r="I26" s="53">
        <v>1</v>
      </c>
      <c r="J26" s="53">
        <v>12</v>
      </c>
      <c r="K26" s="53"/>
      <c r="L26" s="53"/>
      <c r="M26" s="53"/>
      <c r="N26" s="53"/>
      <c r="O26" s="52">
        <f t="shared" si="0"/>
        <v>13</v>
      </c>
    </row>
    <row r="27" spans="1:15" ht="12">
      <c r="A27" s="52" t="s">
        <v>281</v>
      </c>
      <c r="B27" s="52" t="s">
        <v>282</v>
      </c>
      <c r="C27" s="53"/>
      <c r="D27" s="53"/>
      <c r="E27" s="53"/>
      <c r="F27" s="53"/>
      <c r="G27" s="53">
        <v>1</v>
      </c>
      <c r="H27" s="53">
        <v>4</v>
      </c>
      <c r="I27" s="53">
        <v>1</v>
      </c>
      <c r="J27" s="53"/>
      <c r="K27" s="53"/>
      <c r="L27" s="53"/>
      <c r="M27" s="53"/>
      <c r="N27" s="53"/>
      <c r="O27" s="52">
        <f t="shared" si="0"/>
        <v>6</v>
      </c>
    </row>
    <row r="28" spans="1:15" ht="12">
      <c r="A28" s="52" t="s">
        <v>283</v>
      </c>
      <c r="B28" s="52" t="s">
        <v>284</v>
      </c>
      <c r="C28" s="53"/>
      <c r="D28" s="53"/>
      <c r="E28" s="53"/>
      <c r="F28" s="53"/>
      <c r="G28" s="53"/>
      <c r="H28" s="53"/>
      <c r="I28" s="53">
        <v>2</v>
      </c>
      <c r="J28" s="53"/>
      <c r="K28" s="53"/>
      <c r="L28" s="53"/>
      <c r="M28" s="53"/>
      <c r="N28" s="53"/>
      <c r="O28" s="52">
        <f t="shared" si="0"/>
        <v>2</v>
      </c>
    </row>
    <row r="29" spans="1:15" ht="12">
      <c r="A29" s="52" t="s">
        <v>285</v>
      </c>
      <c r="B29" s="52"/>
      <c r="C29" s="53"/>
      <c r="D29" s="53"/>
      <c r="E29" s="53"/>
      <c r="F29" s="53"/>
      <c r="G29" s="53"/>
      <c r="H29" s="53"/>
      <c r="I29" s="53">
        <v>2</v>
      </c>
      <c r="J29" s="53"/>
      <c r="K29" s="53"/>
      <c r="L29" s="53"/>
      <c r="M29" s="53"/>
      <c r="N29" s="53"/>
      <c r="O29" s="52">
        <f t="shared" si="0"/>
        <v>2</v>
      </c>
    </row>
    <row r="30" spans="1:15" ht="12">
      <c r="A30" s="52" t="s">
        <v>286</v>
      </c>
      <c r="B30" s="52" t="s">
        <v>287</v>
      </c>
      <c r="C30" s="53"/>
      <c r="D30" s="53"/>
      <c r="E30" s="53">
        <v>2</v>
      </c>
      <c r="F30" s="53"/>
      <c r="G30" s="53"/>
      <c r="H30" s="53"/>
      <c r="I30" s="53"/>
      <c r="J30" s="53"/>
      <c r="K30" s="53">
        <v>3</v>
      </c>
      <c r="L30" s="53"/>
      <c r="M30" s="53"/>
      <c r="N30" s="53"/>
      <c r="O30" s="52">
        <f t="shared" si="0"/>
        <v>5</v>
      </c>
    </row>
    <row r="31" spans="1:15" ht="12">
      <c r="A31" s="52" t="s">
        <v>286</v>
      </c>
      <c r="B31" s="52" t="s">
        <v>288</v>
      </c>
      <c r="C31" s="53"/>
      <c r="D31" s="53"/>
      <c r="E31" s="53"/>
      <c r="F31" s="53"/>
      <c r="G31" s="53"/>
      <c r="H31" s="53"/>
      <c r="I31" s="53"/>
      <c r="J31" s="53"/>
      <c r="K31" s="53">
        <v>2</v>
      </c>
      <c r="L31" s="53"/>
      <c r="M31" s="53"/>
      <c r="N31" s="53"/>
      <c r="O31" s="52">
        <f t="shared" si="0"/>
        <v>2</v>
      </c>
    </row>
    <row r="32" spans="1:15" ht="12">
      <c r="A32" s="52" t="s">
        <v>289</v>
      </c>
      <c r="B32" s="52" t="s">
        <v>290</v>
      </c>
      <c r="C32" s="53"/>
      <c r="D32" s="53"/>
      <c r="E32" s="53"/>
      <c r="F32" s="53"/>
      <c r="G32" s="53"/>
      <c r="H32" s="53"/>
      <c r="I32" s="53">
        <v>1</v>
      </c>
      <c r="J32" s="53"/>
      <c r="K32" s="53"/>
      <c r="L32" s="53"/>
      <c r="M32" s="53"/>
      <c r="N32" s="53"/>
      <c r="O32" s="52">
        <f t="shared" si="0"/>
        <v>1</v>
      </c>
    </row>
    <row r="33" spans="1:15" ht="12">
      <c r="A33" s="52" t="s">
        <v>291</v>
      </c>
      <c r="B33" s="52" t="s">
        <v>292</v>
      </c>
      <c r="C33" s="53"/>
      <c r="D33" s="53"/>
      <c r="E33" s="53"/>
      <c r="F33" s="53"/>
      <c r="G33" s="53"/>
      <c r="H33" s="53"/>
      <c r="I33" s="53">
        <v>1</v>
      </c>
      <c r="J33" s="53"/>
      <c r="K33" s="53"/>
      <c r="L33" s="53"/>
      <c r="M33" s="53"/>
      <c r="N33" s="53"/>
      <c r="O33" s="52">
        <f t="shared" si="0"/>
        <v>1</v>
      </c>
    </row>
    <row r="34" spans="1:15" ht="12">
      <c r="A34" s="52" t="s">
        <v>291</v>
      </c>
      <c r="B34" s="52" t="s">
        <v>293</v>
      </c>
      <c r="C34" s="53"/>
      <c r="D34" s="53"/>
      <c r="E34" s="53">
        <v>1</v>
      </c>
      <c r="F34" s="53"/>
      <c r="G34" s="53"/>
      <c r="H34" s="53"/>
      <c r="I34" s="53"/>
      <c r="J34" s="53"/>
      <c r="K34" s="53"/>
      <c r="L34" s="53"/>
      <c r="M34" s="53"/>
      <c r="N34" s="53"/>
      <c r="O34" s="52">
        <f t="shared" si="0"/>
        <v>1</v>
      </c>
    </row>
    <row r="35" spans="1:15" ht="12">
      <c r="A35" s="52" t="s">
        <v>294</v>
      </c>
      <c r="B35" s="52" t="s">
        <v>295</v>
      </c>
      <c r="C35" s="53"/>
      <c r="D35" s="53"/>
      <c r="E35" s="53"/>
      <c r="F35" s="53"/>
      <c r="G35" s="53"/>
      <c r="H35" s="53">
        <v>2</v>
      </c>
      <c r="I35" s="53"/>
      <c r="J35" s="53"/>
      <c r="K35" s="53"/>
      <c r="L35" s="53"/>
      <c r="M35" s="53"/>
      <c r="N35" s="53"/>
      <c r="O35" s="52">
        <f t="shared" si="0"/>
        <v>2</v>
      </c>
    </row>
    <row r="36" spans="1:15" ht="12">
      <c r="A36" s="52" t="s">
        <v>296</v>
      </c>
      <c r="B36" s="52" t="s">
        <v>297</v>
      </c>
      <c r="C36" s="53"/>
      <c r="D36" s="53"/>
      <c r="E36" s="53"/>
      <c r="F36" s="53"/>
      <c r="G36" s="53">
        <v>1</v>
      </c>
      <c r="H36" s="53"/>
      <c r="I36" s="53">
        <v>4</v>
      </c>
      <c r="J36" s="53">
        <v>2</v>
      </c>
      <c r="K36" s="53">
        <v>1</v>
      </c>
      <c r="L36" s="53"/>
      <c r="M36" s="53"/>
      <c r="N36" s="53"/>
      <c r="O36" s="52">
        <f t="shared" si="0"/>
        <v>8</v>
      </c>
    </row>
    <row r="37" spans="1:15" ht="12">
      <c r="A37" s="52" t="s">
        <v>296</v>
      </c>
      <c r="B37" s="52" t="s">
        <v>298</v>
      </c>
      <c r="C37" s="53"/>
      <c r="D37" s="53"/>
      <c r="E37" s="53">
        <v>1</v>
      </c>
      <c r="F37" s="53"/>
      <c r="G37" s="53">
        <v>1</v>
      </c>
      <c r="H37" s="53"/>
      <c r="I37" s="53">
        <v>1</v>
      </c>
      <c r="J37" s="53"/>
      <c r="K37" s="53"/>
      <c r="L37" s="53"/>
      <c r="M37" s="53"/>
      <c r="N37" s="53"/>
      <c r="O37" s="52">
        <f t="shared" si="0"/>
        <v>3</v>
      </c>
    </row>
    <row r="38" spans="1:15" ht="12">
      <c r="A38" s="52" t="s">
        <v>296</v>
      </c>
      <c r="B38" s="52" t="s">
        <v>299</v>
      </c>
      <c r="C38" s="53"/>
      <c r="D38" s="53"/>
      <c r="E38" s="53"/>
      <c r="F38" s="53"/>
      <c r="G38" s="53"/>
      <c r="H38" s="53"/>
      <c r="I38" s="53"/>
      <c r="J38" s="53"/>
      <c r="K38" s="53"/>
      <c r="L38" s="53">
        <v>1</v>
      </c>
      <c r="M38" s="53"/>
      <c r="N38" s="53"/>
      <c r="O38" s="52">
        <f t="shared" si="0"/>
        <v>1</v>
      </c>
    </row>
    <row r="39" spans="1:15" ht="12">
      <c r="A39" s="52" t="s">
        <v>296</v>
      </c>
      <c r="B39" s="52" t="s">
        <v>300</v>
      </c>
      <c r="C39" s="53"/>
      <c r="D39" s="53"/>
      <c r="E39" s="53"/>
      <c r="F39" s="53"/>
      <c r="G39" s="53"/>
      <c r="H39" s="53"/>
      <c r="I39" s="53">
        <v>1</v>
      </c>
      <c r="J39" s="53">
        <v>1</v>
      </c>
      <c r="K39" s="53"/>
      <c r="L39" s="53"/>
      <c r="M39" s="53"/>
      <c r="N39" s="53"/>
      <c r="O39" s="52">
        <f t="shared" si="0"/>
        <v>2</v>
      </c>
    </row>
    <row r="40" spans="1:15" ht="12">
      <c r="A40" s="52" t="s">
        <v>296</v>
      </c>
      <c r="B40" s="52" t="s">
        <v>301</v>
      </c>
      <c r="C40" s="53"/>
      <c r="D40" s="53"/>
      <c r="E40" s="53"/>
      <c r="F40" s="53"/>
      <c r="G40" s="53"/>
      <c r="H40" s="53"/>
      <c r="I40" s="53">
        <v>1</v>
      </c>
      <c r="J40" s="53"/>
      <c r="K40" s="53"/>
      <c r="L40" s="53"/>
      <c r="M40" s="53"/>
      <c r="N40" s="53"/>
      <c r="O40" s="52">
        <f t="shared" si="0"/>
        <v>1</v>
      </c>
    </row>
    <row r="41" spans="1:15" ht="12">
      <c r="A41" s="52" t="s">
        <v>296</v>
      </c>
      <c r="B41" s="52" t="s">
        <v>302</v>
      </c>
      <c r="C41" s="53"/>
      <c r="D41" s="53"/>
      <c r="E41" s="53"/>
      <c r="F41" s="53"/>
      <c r="G41" s="53"/>
      <c r="H41" s="53">
        <v>2</v>
      </c>
      <c r="I41" s="53">
        <v>2</v>
      </c>
      <c r="J41" s="53"/>
      <c r="K41" s="53"/>
      <c r="L41" s="53"/>
      <c r="M41" s="53"/>
      <c r="N41" s="53"/>
      <c r="O41" s="52">
        <f t="shared" si="0"/>
        <v>4</v>
      </c>
    </row>
    <row r="42" spans="1:15" ht="12">
      <c r="A42" s="52" t="s">
        <v>296</v>
      </c>
      <c r="B42" s="52" t="s">
        <v>303</v>
      </c>
      <c r="C42" s="53"/>
      <c r="D42" s="53"/>
      <c r="E42" s="53"/>
      <c r="F42" s="53"/>
      <c r="G42" s="53"/>
      <c r="H42" s="53"/>
      <c r="I42" s="53"/>
      <c r="J42" s="53">
        <v>2</v>
      </c>
      <c r="K42" s="53"/>
      <c r="L42" s="53"/>
      <c r="M42" s="53"/>
      <c r="N42" s="53"/>
      <c r="O42" s="52">
        <f t="shared" si="0"/>
        <v>2</v>
      </c>
    </row>
    <row r="43" spans="1:15" ht="12">
      <c r="A43" s="52" t="s">
        <v>296</v>
      </c>
      <c r="B43" s="52" t="s">
        <v>304</v>
      </c>
      <c r="C43" s="53"/>
      <c r="D43" s="53"/>
      <c r="E43" s="53"/>
      <c r="F43" s="53"/>
      <c r="G43" s="53"/>
      <c r="H43" s="53"/>
      <c r="I43" s="53"/>
      <c r="J43" s="53">
        <v>2</v>
      </c>
      <c r="K43" s="53"/>
      <c r="L43" s="53"/>
      <c r="M43" s="53"/>
      <c r="N43" s="53"/>
      <c r="O43" s="52">
        <f t="shared" si="0"/>
        <v>2</v>
      </c>
    </row>
    <row r="44" spans="1:15" ht="12">
      <c r="A44" s="52" t="s">
        <v>296</v>
      </c>
      <c r="B44" s="52" t="s">
        <v>305</v>
      </c>
      <c r="C44" s="53"/>
      <c r="D44" s="53"/>
      <c r="E44" s="53"/>
      <c r="F44" s="53"/>
      <c r="G44" s="53"/>
      <c r="H44" s="53"/>
      <c r="I44" s="53">
        <v>2</v>
      </c>
      <c r="J44" s="53"/>
      <c r="K44" s="53"/>
      <c r="L44" s="53"/>
      <c r="M44" s="53"/>
      <c r="N44" s="53"/>
      <c r="O44" s="52">
        <f t="shared" si="0"/>
        <v>2</v>
      </c>
    </row>
    <row r="45" spans="1:15" ht="12">
      <c r="A45" s="52" t="s">
        <v>296</v>
      </c>
      <c r="B45" s="52" t="s">
        <v>306</v>
      </c>
      <c r="C45" s="53"/>
      <c r="D45" s="53"/>
      <c r="E45" s="53">
        <v>1</v>
      </c>
      <c r="F45" s="53"/>
      <c r="G45" s="53">
        <v>1</v>
      </c>
      <c r="H45" s="53">
        <v>1</v>
      </c>
      <c r="I45" s="53">
        <v>1</v>
      </c>
      <c r="J45" s="53">
        <v>1</v>
      </c>
      <c r="K45" s="53">
        <v>1</v>
      </c>
      <c r="L45" s="53"/>
      <c r="M45" s="53"/>
      <c r="N45" s="53"/>
      <c r="O45" s="52">
        <f t="shared" si="0"/>
        <v>6</v>
      </c>
    </row>
    <row r="46" spans="1:15" ht="12">
      <c r="A46" s="52" t="s">
        <v>296</v>
      </c>
      <c r="B46" s="52" t="s">
        <v>307</v>
      </c>
      <c r="C46" s="53"/>
      <c r="D46" s="53"/>
      <c r="E46" s="53"/>
      <c r="F46" s="53"/>
      <c r="G46" s="53"/>
      <c r="H46" s="53"/>
      <c r="I46" s="53"/>
      <c r="J46" s="53"/>
      <c r="K46" s="53">
        <v>1</v>
      </c>
      <c r="L46" s="53"/>
      <c r="M46" s="53"/>
      <c r="N46" s="53"/>
      <c r="O46" s="52">
        <f t="shared" si="0"/>
        <v>1</v>
      </c>
    </row>
    <row r="47" spans="1:15" ht="12">
      <c r="A47" s="52" t="s">
        <v>296</v>
      </c>
      <c r="B47" s="52" t="s">
        <v>308</v>
      </c>
      <c r="C47" s="53"/>
      <c r="D47" s="53"/>
      <c r="E47" s="53"/>
      <c r="F47" s="53">
        <v>2</v>
      </c>
      <c r="G47" s="53"/>
      <c r="H47" s="53"/>
      <c r="I47" s="53"/>
      <c r="J47" s="53"/>
      <c r="K47" s="53"/>
      <c r="L47" s="53"/>
      <c r="M47" s="53"/>
      <c r="N47" s="53"/>
      <c r="O47" s="52">
        <f t="shared" si="0"/>
        <v>2</v>
      </c>
    </row>
    <row r="48" spans="1:15" ht="12">
      <c r="A48" s="52" t="s">
        <v>296</v>
      </c>
      <c r="B48" s="52" t="s">
        <v>309</v>
      </c>
      <c r="C48" s="53"/>
      <c r="D48" s="53"/>
      <c r="E48" s="53"/>
      <c r="F48" s="53"/>
      <c r="G48" s="53"/>
      <c r="H48" s="53">
        <v>1</v>
      </c>
      <c r="I48" s="53"/>
      <c r="J48" s="53">
        <v>1</v>
      </c>
      <c r="K48" s="53"/>
      <c r="L48" s="53"/>
      <c r="M48" s="53"/>
      <c r="N48" s="53"/>
      <c r="O48" s="52">
        <f t="shared" si="0"/>
        <v>2</v>
      </c>
    </row>
    <row r="49" spans="1:15" ht="12">
      <c r="A49" s="52" t="s">
        <v>296</v>
      </c>
      <c r="B49" s="52" t="s">
        <v>310</v>
      </c>
      <c r="C49" s="53"/>
      <c r="D49" s="53">
        <v>1</v>
      </c>
      <c r="E49" s="53"/>
      <c r="F49" s="53"/>
      <c r="G49" s="53"/>
      <c r="H49" s="53"/>
      <c r="I49" s="53"/>
      <c r="J49" s="53"/>
      <c r="K49" s="53"/>
      <c r="L49" s="53"/>
      <c r="M49" s="53">
        <v>1</v>
      </c>
      <c r="N49" s="53"/>
      <c r="O49" s="52">
        <f t="shared" si="0"/>
        <v>2</v>
      </c>
    </row>
    <row r="50" spans="1:15" ht="12">
      <c r="A50" s="52" t="s">
        <v>311</v>
      </c>
      <c r="B50" s="52" t="s">
        <v>312</v>
      </c>
      <c r="C50" s="53"/>
      <c r="D50" s="53"/>
      <c r="E50" s="53"/>
      <c r="F50" s="53"/>
      <c r="G50" s="53"/>
      <c r="H50" s="53"/>
      <c r="I50" s="53"/>
      <c r="J50" s="53">
        <v>18</v>
      </c>
      <c r="K50" s="53"/>
      <c r="L50" s="53"/>
      <c r="M50" s="53"/>
      <c r="N50" s="53"/>
      <c r="O50" s="52">
        <f t="shared" si="0"/>
        <v>18</v>
      </c>
    </row>
    <row r="51" spans="1:15" ht="12">
      <c r="A51" s="52" t="s">
        <v>313</v>
      </c>
      <c r="B51" s="52" t="s">
        <v>314</v>
      </c>
      <c r="C51" s="53"/>
      <c r="D51" s="53"/>
      <c r="E51" s="53"/>
      <c r="F51" s="53"/>
      <c r="G51" s="53"/>
      <c r="H51" s="53"/>
      <c r="I51" s="53">
        <v>1</v>
      </c>
      <c r="J51" s="53">
        <v>1</v>
      </c>
      <c r="K51" s="53"/>
      <c r="L51" s="53"/>
      <c r="M51" s="53"/>
      <c r="N51" s="53"/>
      <c r="O51" s="52">
        <f t="shared" si="0"/>
        <v>2</v>
      </c>
    </row>
    <row r="52" spans="1:15" ht="12">
      <c r="A52" s="52" t="s">
        <v>315</v>
      </c>
      <c r="B52" s="52" t="s">
        <v>316</v>
      </c>
      <c r="C52" s="53"/>
      <c r="D52" s="53"/>
      <c r="E52" s="53"/>
      <c r="F52" s="53"/>
      <c r="G52" s="53"/>
      <c r="H52" s="53"/>
      <c r="I52" s="53"/>
      <c r="J52" s="53">
        <v>2</v>
      </c>
      <c r="K52" s="53"/>
      <c r="L52" s="53"/>
      <c r="M52" s="53"/>
      <c r="N52" s="53"/>
      <c r="O52" s="52">
        <f t="shared" si="0"/>
        <v>2</v>
      </c>
    </row>
    <row r="53" spans="1:15" ht="12">
      <c r="A53" s="52" t="s">
        <v>317</v>
      </c>
      <c r="B53" s="52" t="s">
        <v>318</v>
      </c>
      <c r="C53" s="53"/>
      <c r="D53" s="53"/>
      <c r="E53" s="53"/>
      <c r="F53" s="53"/>
      <c r="G53" s="53"/>
      <c r="H53" s="53"/>
      <c r="I53" s="53"/>
      <c r="J53" s="53">
        <v>12</v>
      </c>
      <c r="K53" s="54"/>
      <c r="L53" s="53"/>
      <c r="M53" s="53">
        <v>1</v>
      </c>
      <c r="N53" s="53"/>
      <c r="O53" s="52">
        <f t="shared" si="0"/>
        <v>13</v>
      </c>
    </row>
    <row r="54" spans="1:15" ht="12">
      <c r="A54" s="52" t="s">
        <v>319</v>
      </c>
      <c r="B54" s="52" t="s">
        <v>320</v>
      </c>
      <c r="C54" s="53"/>
      <c r="D54" s="53"/>
      <c r="E54" s="53"/>
      <c r="F54" s="53"/>
      <c r="G54" s="53">
        <v>1</v>
      </c>
      <c r="H54" s="53"/>
      <c r="I54" s="53"/>
      <c r="J54" s="53">
        <v>3</v>
      </c>
      <c r="K54" s="53"/>
      <c r="L54" s="53"/>
      <c r="M54" s="53"/>
      <c r="N54" s="53"/>
      <c r="O54" s="52">
        <f t="shared" si="0"/>
        <v>4</v>
      </c>
    </row>
    <row r="55" spans="1:15" ht="12">
      <c r="A55" s="52" t="s">
        <v>321</v>
      </c>
      <c r="B55" s="52" t="s">
        <v>322</v>
      </c>
      <c r="C55" s="53"/>
      <c r="D55" s="53"/>
      <c r="E55" s="53"/>
      <c r="F55" s="53"/>
      <c r="G55" s="53"/>
      <c r="H55" s="53">
        <v>1</v>
      </c>
      <c r="I55" s="53"/>
      <c r="J55" s="53"/>
      <c r="K55" s="53"/>
      <c r="L55" s="53"/>
      <c r="M55" s="53"/>
      <c r="N55" s="53"/>
      <c r="O55" s="52">
        <f t="shared" si="0"/>
        <v>1</v>
      </c>
    </row>
    <row r="56" spans="1:15" ht="12">
      <c r="A56" s="52" t="s">
        <v>321</v>
      </c>
      <c r="B56" s="52" t="s">
        <v>323</v>
      </c>
      <c r="C56" s="53"/>
      <c r="D56" s="53"/>
      <c r="E56" s="53"/>
      <c r="F56" s="53"/>
      <c r="G56" s="53"/>
      <c r="H56" s="53"/>
      <c r="I56" s="53"/>
      <c r="J56" s="53"/>
      <c r="K56" s="53"/>
      <c r="L56" s="53">
        <v>1</v>
      </c>
      <c r="M56" s="53"/>
      <c r="N56" s="53"/>
      <c r="O56" s="52">
        <f t="shared" si="0"/>
        <v>1</v>
      </c>
    </row>
    <row r="57" spans="1:15" ht="12">
      <c r="A57" s="52" t="s">
        <v>321</v>
      </c>
      <c r="B57" s="52" t="s">
        <v>324</v>
      </c>
      <c r="C57" s="53"/>
      <c r="D57" s="53"/>
      <c r="E57" s="53"/>
      <c r="F57" s="53"/>
      <c r="G57" s="53"/>
      <c r="H57" s="53">
        <v>1</v>
      </c>
      <c r="I57" s="53"/>
      <c r="J57" s="53"/>
      <c r="K57" s="53"/>
      <c r="L57" s="53"/>
      <c r="M57" s="53"/>
      <c r="N57" s="53"/>
      <c r="O57" s="52">
        <f t="shared" si="0"/>
        <v>1</v>
      </c>
    </row>
    <row r="58" spans="1:15" ht="12">
      <c r="A58" s="52" t="s">
        <v>321</v>
      </c>
      <c r="B58" s="52" t="s">
        <v>325</v>
      </c>
      <c r="C58" s="53"/>
      <c r="D58" s="53"/>
      <c r="E58" s="53">
        <v>1</v>
      </c>
      <c r="F58" s="53">
        <v>2</v>
      </c>
      <c r="G58" s="53"/>
      <c r="H58" s="53">
        <v>1</v>
      </c>
      <c r="I58" s="53">
        <v>1</v>
      </c>
      <c r="J58" s="53"/>
      <c r="K58" s="53"/>
      <c r="L58" s="53">
        <v>1</v>
      </c>
      <c r="M58" s="53"/>
      <c r="N58" s="53">
        <v>1</v>
      </c>
      <c r="O58" s="52">
        <f t="shared" si="0"/>
        <v>7</v>
      </c>
    </row>
    <row r="59" spans="1:15" ht="12">
      <c r="A59" s="52" t="s">
        <v>321</v>
      </c>
      <c r="B59" s="52" t="s">
        <v>326</v>
      </c>
      <c r="C59" s="53"/>
      <c r="D59" s="53"/>
      <c r="E59" s="53"/>
      <c r="F59" s="53"/>
      <c r="G59" s="53"/>
      <c r="H59" s="53"/>
      <c r="I59" s="53"/>
      <c r="J59" s="53">
        <v>1</v>
      </c>
      <c r="K59" s="53"/>
      <c r="L59" s="53"/>
      <c r="M59" s="53"/>
      <c r="N59" s="53"/>
      <c r="O59" s="52">
        <f t="shared" si="0"/>
        <v>1</v>
      </c>
    </row>
    <row r="60" spans="1:15" ht="12">
      <c r="A60" s="52" t="s">
        <v>321</v>
      </c>
      <c r="B60" s="52" t="s">
        <v>327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>
        <v>1</v>
      </c>
      <c r="O60" s="52">
        <f t="shared" si="0"/>
        <v>1</v>
      </c>
    </row>
    <row r="61" spans="1:15" ht="12">
      <c r="A61" s="52" t="s">
        <v>321</v>
      </c>
      <c r="B61" s="52" t="s">
        <v>328</v>
      </c>
      <c r="C61" s="53"/>
      <c r="D61" s="53"/>
      <c r="E61" s="53"/>
      <c r="F61" s="53"/>
      <c r="G61" s="53"/>
      <c r="H61" s="53">
        <v>2</v>
      </c>
      <c r="I61" s="53"/>
      <c r="J61" s="53"/>
      <c r="K61" s="53"/>
      <c r="L61" s="53">
        <v>1</v>
      </c>
      <c r="M61" s="53"/>
      <c r="N61" s="53"/>
      <c r="O61" s="52">
        <f t="shared" si="0"/>
        <v>3</v>
      </c>
    </row>
    <row r="62" spans="1:15" ht="12">
      <c r="A62" s="52" t="s">
        <v>321</v>
      </c>
      <c r="B62" s="52" t="s">
        <v>329</v>
      </c>
      <c r="C62" s="53"/>
      <c r="D62" s="53"/>
      <c r="E62" s="53"/>
      <c r="F62" s="53"/>
      <c r="G62" s="53">
        <v>2</v>
      </c>
      <c r="H62" s="53">
        <v>2</v>
      </c>
      <c r="I62" s="53">
        <v>1</v>
      </c>
      <c r="J62" s="53"/>
      <c r="K62" s="53"/>
      <c r="L62" s="53"/>
      <c r="M62" s="55">
        <v>4</v>
      </c>
      <c r="N62" s="53"/>
      <c r="O62" s="52">
        <f t="shared" si="0"/>
        <v>9</v>
      </c>
    </row>
    <row r="63" spans="1:15" ht="12">
      <c r="A63" s="52" t="s">
        <v>321</v>
      </c>
      <c r="B63" s="52" t="s">
        <v>330</v>
      </c>
      <c r="C63" s="53"/>
      <c r="D63" s="53"/>
      <c r="E63" s="53">
        <v>1</v>
      </c>
      <c r="F63" s="53"/>
      <c r="G63" s="53"/>
      <c r="H63" s="53"/>
      <c r="I63" s="53">
        <v>1</v>
      </c>
      <c r="J63" s="53"/>
      <c r="K63" s="53"/>
      <c r="L63" s="53"/>
      <c r="M63" s="53"/>
      <c r="N63" s="53"/>
      <c r="O63" s="52">
        <f t="shared" si="0"/>
        <v>2</v>
      </c>
    </row>
    <row r="64" spans="1:15" ht="12">
      <c r="A64" s="52" t="s">
        <v>633</v>
      </c>
      <c r="B64" s="52" t="s">
        <v>331</v>
      </c>
      <c r="C64" s="53"/>
      <c r="D64" s="53"/>
      <c r="E64" s="53"/>
      <c r="F64" s="53"/>
      <c r="G64" s="53">
        <v>1</v>
      </c>
      <c r="H64" s="53"/>
      <c r="I64" s="53">
        <v>8</v>
      </c>
      <c r="J64" s="53"/>
      <c r="K64" s="53"/>
      <c r="L64" s="53"/>
      <c r="M64" s="53">
        <v>1</v>
      </c>
      <c r="N64" s="53"/>
      <c r="O64" s="52">
        <f t="shared" si="0"/>
        <v>10</v>
      </c>
    </row>
    <row r="65" spans="1:15" ht="12">
      <c r="A65" s="52" t="s">
        <v>634</v>
      </c>
      <c r="B65" s="52" t="s">
        <v>332</v>
      </c>
      <c r="C65" s="53"/>
      <c r="D65" s="53"/>
      <c r="E65" s="53">
        <v>1</v>
      </c>
      <c r="F65" s="53">
        <v>15</v>
      </c>
      <c r="G65" s="55">
        <v>12</v>
      </c>
      <c r="H65" s="56">
        <v>14</v>
      </c>
      <c r="I65" s="57">
        <v>15</v>
      </c>
      <c r="J65" s="53">
        <v>5</v>
      </c>
      <c r="K65" s="53">
        <v>9</v>
      </c>
      <c r="L65" s="53"/>
      <c r="M65" s="53"/>
      <c r="N65" s="53">
        <v>1</v>
      </c>
      <c r="O65" s="58">
        <f t="shared" si="0"/>
        <v>72</v>
      </c>
    </row>
    <row r="66" spans="1:15" ht="12">
      <c r="A66" s="52" t="s">
        <v>333</v>
      </c>
      <c r="B66" s="52" t="s">
        <v>334</v>
      </c>
      <c r="C66" s="53"/>
      <c r="D66" s="53"/>
      <c r="E66" s="53"/>
      <c r="F66" s="53"/>
      <c r="G66" s="53"/>
      <c r="H66" s="53">
        <v>4</v>
      </c>
      <c r="I66" s="53">
        <v>9</v>
      </c>
      <c r="J66" s="53"/>
      <c r="K66" s="53"/>
      <c r="L66" s="53"/>
      <c r="M66" s="53"/>
      <c r="N66" s="53"/>
      <c r="O66" s="52">
        <f t="shared" si="0"/>
        <v>13</v>
      </c>
    </row>
    <row r="67" spans="1:15" ht="12">
      <c r="A67" s="52" t="s">
        <v>335</v>
      </c>
      <c r="B67" s="52" t="s">
        <v>336</v>
      </c>
      <c r="C67" s="53"/>
      <c r="D67" s="53"/>
      <c r="E67" s="53"/>
      <c r="F67" s="53">
        <v>2</v>
      </c>
      <c r="G67" s="57">
        <v>9</v>
      </c>
      <c r="H67" s="53"/>
      <c r="I67" s="53">
        <v>1</v>
      </c>
      <c r="J67" s="53">
        <v>2</v>
      </c>
      <c r="K67" s="53"/>
      <c r="L67" s="53"/>
      <c r="M67" s="53"/>
      <c r="N67" s="53"/>
      <c r="O67" s="52">
        <f t="shared" si="0"/>
        <v>14</v>
      </c>
    </row>
    <row r="68" spans="1:15" ht="12">
      <c r="A68" s="52" t="s">
        <v>337</v>
      </c>
      <c r="B68" s="52" t="s">
        <v>338</v>
      </c>
      <c r="C68" s="53">
        <v>1</v>
      </c>
      <c r="D68" s="53">
        <v>1</v>
      </c>
      <c r="E68" s="53"/>
      <c r="F68" s="53">
        <v>28</v>
      </c>
      <c r="G68" s="53">
        <v>1</v>
      </c>
      <c r="H68" s="53"/>
      <c r="I68" s="53"/>
      <c r="J68" s="53"/>
      <c r="K68" s="53"/>
      <c r="L68" s="53">
        <v>5</v>
      </c>
      <c r="M68" s="53"/>
      <c r="N68" s="53">
        <v>5</v>
      </c>
      <c r="O68" s="52">
        <f aca="true" t="shared" si="1" ref="O68:O131">SUM(C68:N68)</f>
        <v>41</v>
      </c>
    </row>
    <row r="69" spans="1:15" ht="12">
      <c r="A69" s="52" t="s">
        <v>339</v>
      </c>
      <c r="B69" s="52" t="s">
        <v>340</v>
      </c>
      <c r="C69" s="53"/>
      <c r="D69" s="53"/>
      <c r="E69" s="53"/>
      <c r="F69" s="53"/>
      <c r="G69" s="53">
        <v>5</v>
      </c>
      <c r="H69" s="53">
        <v>3</v>
      </c>
      <c r="I69" s="53"/>
      <c r="J69" s="53"/>
      <c r="K69" s="53"/>
      <c r="L69" s="53"/>
      <c r="M69" s="53"/>
      <c r="N69" s="53"/>
      <c r="O69" s="52">
        <f t="shared" si="1"/>
        <v>8</v>
      </c>
    </row>
    <row r="70" spans="1:15" ht="12">
      <c r="A70" s="52" t="s">
        <v>341</v>
      </c>
      <c r="B70" s="52" t="s">
        <v>342</v>
      </c>
      <c r="C70" s="53">
        <v>1</v>
      </c>
      <c r="D70" s="53"/>
      <c r="E70" s="53"/>
      <c r="F70" s="57">
        <v>47</v>
      </c>
      <c r="G70" s="53">
        <v>1</v>
      </c>
      <c r="H70" s="53">
        <v>3</v>
      </c>
      <c r="I70" s="53">
        <v>4</v>
      </c>
      <c r="J70" s="53"/>
      <c r="K70" s="53"/>
      <c r="L70" s="53"/>
      <c r="M70" s="53"/>
      <c r="N70" s="53">
        <v>4</v>
      </c>
      <c r="O70" s="59">
        <f t="shared" si="1"/>
        <v>60</v>
      </c>
    </row>
    <row r="71" spans="1:15" ht="12">
      <c r="A71" s="52" t="s">
        <v>343</v>
      </c>
      <c r="B71" s="52" t="s">
        <v>344</v>
      </c>
      <c r="C71" s="53"/>
      <c r="D71" s="53"/>
      <c r="E71" s="53"/>
      <c r="F71" s="53"/>
      <c r="G71" s="53"/>
      <c r="H71" s="53"/>
      <c r="I71" s="53"/>
      <c r="J71" s="53">
        <v>6</v>
      </c>
      <c r="K71" s="53"/>
      <c r="L71" s="53"/>
      <c r="M71" s="53"/>
      <c r="N71" s="53"/>
      <c r="O71" s="52">
        <f t="shared" si="1"/>
        <v>6</v>
      </c>
    </row>
    <row r="72" spans="1:15" ht="12">
      <c r="A72" s="52" t="s">
        <v>345</v>
      </c>
      <c r="B72" s="52" t="s">
        <v>346</v>
      </c>
      <c r="C72" s="53"/>
      <c r="D72" s="53"/>
      <c r="E72" s="53"/>
      <c r="F72" s="53"/>
      <c r="G72" s="53"/>
      <c r="H72" s="53"/>
      <c r="I72" s="53"/>
      <c r="J72" s="53"/>
      <c r="K72" s="53"/>
      <c r="L72" s="53">
        <v>4</v>
      </c>
      <c r="M72" s="53"/>
      <c r="N72" s="53"/>
      <c r="O72" s="52">
        <f t="shared" si="1"/>
        <v>4</v>
      </c>
    </row>
    <row r="73" spans="1:15" ht="12">
      <c r="A73" s="52" t="s">
        <v>349</v>
      </c>
      <c r="B73" s="52" t="s">
        <v>350</v>
      </c>
      <c r="C73" s="53"/>
      <c r="D73" s="53"/>
      <c r="E73" s="53">
        <v>1</v>
      </c>
      <c r="F73" s="53"/>
      <c r="G73" s="53">
        <v>1</v>
      </c>
      <c r="H73" s="53">
        <v>1</v>
      </c>
      <c r="I73" s="53">
        <v>5</v>
      </c>
      <c r="J73" s="53">
        <v>4</v>
      </c>
      <c r="K73" s="53">
        <v>5</v>
      </c>
      <c r="L73" s="53"/>
      <c r="M73" s="53"/>
      <c r="N73" s="53"/>
      <c r="O73" s="52">
        <f t="shared" si="1"/>
        <v>17</v>
      </c>
    </row>
    <row r="74" spans="1:15" ht="12">
      <c r="A74" s="52" t="s">
        <v>351</v>
      </c>
      <c r="B74" s="52" t="s">
        <v>352</v>
      </c>
      <c r="C74" s="53"/>
      <c r="D74" s="53"/>
      <c r="E74" s="53">
        <v>2</v>
      </c>
      <c r="F74" s="53"/>
      <c r="G74" s="53"/>
      <c r="H74" s="53"/>
      <c r="I74" s="53"/>
      <c r="J74" s="53">
        <v>2</v>
      </c>
      <c r="K74" s="56">
        <v>13</v>
      </c>
      <c r="L74" s="53"/>
      <c r="M74" s="53"/>
      <c r="N74" s="53"/>
      <c r="O74" s="52">
        <f t="shared" si="1"/>
        <v>17</v>
      </c>
    </row>
    <row r="75" spans="1:15" ht="12">
      <c r="A75" s="52" t="s">
        <v>351</v>
      </c>
      <c r="B75" s="52" t="s">
        <v>353</v>
      </c>
      <c r="C75" s="53"/>
      <c r="D75" s="53"/>
      <c r="E75" s="53"/>
      <c r="F75" s="53"/>
      <c r="G75" s="53">
        <v>2</v>
      </c>
      <c r="H75" s="53"/>
      <c r="I75" s="53">
        <v>2</v>
      </c>
      <c r="J75" s="53"/>
      <c r="K75" s="53"/>
      <c r="L75" s="53"/>
      <c r="M75" s="53"/>
      <c r="N75" s="53"/>
      <c r="O75" s="52">
        <f t="shared" si="1"/>
        <v>4</v>
      </c>
    </row>
    <row r="76" spans="1:15" ht="12">
      <c r="A76" s="52" t="s">
        <v>354</v>
      </c>
      <c r="B76" s="52" t="s">
        <v>355</v>
      </c>
      <c r="C76" s="53"/>
      <c r="D76" s="53"/>
      <c r="E76" s="53"/>
      <c r="F76" s="53"/>
      <c r="G76" s="53"/>
      <c r="H76" s="53">
        <v>1</v>
      </c>
      <c r="I76" s="53">
        <v>3</v>
      </c>
      <c r="J76" s="53">
        <v>4</v>
      </c>
      <c r="K76" s="53">
        <v>1</v>
      </c>
      <c r="L76" s="53"/>
      <c r="M76" s="53"/>
      <c r="N76" s="53"/>
      <c r="O76" s="52">
        <f t="shared" si="1"/>
        <v>9</v>
      </c>
    </row>
    <row r="77" spans="1:15" ht="12">
      <c r="A77" s="52" t="s">
        <v>356</v>
      </c>
      <c r="B77" s="52" t="s">
        <v>357</v>
      </c>
      <c r="C77" s="53"/>
      <c r="D77" s="53"/>
      <c r="E77" s="53"/>
      <c r="F77" s="53"/>
      <c r="G77" s="53"/>
      <c r="H77" s="53"/>
      <c r="I77" s="53"/>
      <c r="J77" s="53">
        <v>1</v>
      </c>
      <c r="K77" s="53">
        <v>1</v>
      </c>
      <c r="L77" s="53"/>
      <c r="M77" s="53"/>
      <c r="N77" s="53"/>
      <c r="O77" s="52">
        <f t="shared" si="1"/>
        <v>2</v>
      </c>
    </row>
    <row r="78" spans="1:15" ht="12">
      <c r="A78" s="52" t="s">
        <v>356</v>
      </c>
      <c r="B78" s="52" t="s">
        <v>358</v>
      </c>
      <c r="C78" s="53"/>
      <c r="D78" s="53"/>
      <c r="E78" s="53"/>
      <c r="F78" s="53"/>
      <c r="G78" s="53"/>
      <c r="H78" s="53"/>
      <c r="I78" s="53"/>
      <c r="J78" s="53">
        <v>1</v>
      </c>
      <c r="K78" s="53"/>
      <c r="L78" s="53"/>
      <c r="M78" s="53"/>
      <c r="N78" s="53"/>
      <c r="O78" s="52">
        <f t="shared" si="1"/>
        <v>1</v>
      </c>
    </row>
    <row r="79" spans="1:15" ht="12">
      <c r="A79" s="52" t="s">
        <v>359</v>
      </c>
      <c r="B79" s="52" t="s">
        <v>360</v>
      </c>
      <c r="C79" s="53"/>
      <c r="D79" s="53"/>
      <c r="E79" s="53"/>
      <c r="F79" s="53"/>
      <c r="G79" s="53">
        <v>2</v>
      </c>
      <c r="H79" s="53"/>
      <c r="I79" s="53">
        <v>3</v>
      </c>
      <c r="J79" s="53">
        <v>10</v>
      </c>
      <c r="K79" s="53">
        <v>2</v>
      </c>
      <c r="L79" s="53"/>
      <c r="M79" s="53"/>
      <c r="N79" s="53"/>
      <c r="O79" s="52">
        <f t="shared" si="1"/>
        <v>17</v>
      </c>
    </row>
    <row r="80" spans="1:15" ht="12">
      <c r="A80" s="52" t="s">
        <v>361</v>
      </c>
      <c r="B80" s="52" t="s">
        <v>362</v>
      </c>
      <c r="C80" s="53"/>
      <c r="D80" s="53"/>
      <c r="E80" s="53"/>
      <c r="F80" s="53">
        <v>5</v>
      </c>
      <c r="G80" s="53"/>
      <c r="H80" s="53"/>
      <c r="I80" s="53"/>
      <c r="J80" s="53"/>
      <c r="K80" s="53"/>
      <c r="L80" s="53">
        <v>2</v>
      </c>
      <c r="M80" s="53"/>
      <c r="N80" s="53">
        <v>1</v>
      </c>
      <c r="O80" s="52">
        <f t="shared" si="1"/>
        <v>8</v>
      </c>
    </row>
    <row r="81" spans="1:15" ht="12">
      <c r="A81" s="52" t="s">
        <v>363</v>
      </c>
      <c r="B81" s="52" t="s">
        <v>364</v>
      </c>
      <c r="C81" s="53"/>
      <c r="D81" s="53"/>
      <c r="E81" s="53">
        <v>1</v>
      </c>
      <c r="F81" s="53">
        <v>1</v>
      </c>
      <c r="G81" s="53"/>
      <c r="H81" s="53">
        <v>1</v>
      </c>
      <c r="I81" s="53">
        <v>3</v>
      </c>
      <c r="J81" s="53"/>
      <c r="K81" s="53"/>
      <c r="L81" s="53"/>
      <c r="M81" s="53"/>
      <c r="N81" s="53">
        <v>1</v>
      </c>
      <c r="O81" s="52">
        <f t="shared" si="1"/>
        <v>7</v>
      </c>
    </row>
    <row r="82" spans="1:15" ht="12">
      <c r="A82" s="52" t="s">
        <v>363</v>
      </c>
      <c r="B82" s="52" t="s">
        <v>365</v>
      </c>
      <c r="C82" s="53"/>
      <c r="D82" s="53"/>
      <c r="E82" s="53"/>
      <c r="F82" s="53"/>
      <c r="G82" s="53"/>
      <c r="H82" s="53">
        <v>1</v>
      </c>
      <c r="I82" s="53"/>
      <c r="J82" s="53"/>
      <c r="K82" s="53"/>
      <c r="L82" s="53"/>
      <c r="M82" s="53"/>
      <c r="N82" s="53"/>
      <c r="O82" s="52">
        <f t="shared" si="1"/>
        <v>1</v>
      </c>
    </row>
    <row r="83" spans="1:15" ht="12">
      <c r="A83" s="52" t="s">
        <v>366</v>
      </c>
      <c r="B83" s="52" t="s">
        <v>367</v>
      </c>
      <c r="C83" s="53"/>
      <c r="D83" s="53"/>
      <c r="E83" s="53"/>
      <c r="F83" s="53"/>
      <c r="G83" s="53"/>
      <c r="H83" s="53"/>
      <c r="I83" s="53"/>
      <c r="J83" s="53">
        <v>3</v>
      </c>
      <c r="K83" s="53">
        <v>6</v>
      </c>
      <c r="L83" s="53"/>
      <c r="M83" s="53"/>
      <c r="N83" s="53"/>
      <c r="O83" s="52">
        <f t="shared" si="1"/>
        <v>9</v>
      </c>
    </row>
    <row r="84" spans="1:15" ht="12">
      <c r="A84" s="52" t="s">
        <v>368</v>
      </c>
      <c r="B84" s="52" t="s">
        <v>369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>
        <v>1</v>
      </c>
      <c r="N84" s="53"/>
      <c r="O84" s="52">
        <f t="shared" si="1"/>
        <v>1</v>
      </c>
    </row>
    <row r="85" spans="1:15" ht="12">
      <c r="A85" s="52" t="s">
        <v>368</v>
      </c>
      <c r="B85" s="52" t="s">
        <v>370</v>
      </c>
      <c r="C85" s="53"/>
      <c r="D85" s="53"/>
      <c r="E85" s="53"/>
      <c r="F85" s="53"/>
      <c r="G85" s="53"/>
      <c r="H85" s="53"/>
      <c r="I85" s="53"/>
      <c r="J85" s="53">
        <v>2</v>
      </c>
      <c r="K85" s="53"/>
      <c r="L85" s="53"/>
      <c r="M85" s="53"/>
      <c r="N85" s="53"/>
      <c r="O85" s="52">
        <f t="shared" si="1"/>
        <v>2</v>
      </c>
    </row>
    <row r="86" spans="1:15" ht="12">
      <c r="A86" s="52" t="s">
        <v>368</v>
      </c>
      <c r="B86" s="52" t="s">
        <v>371</v>
      </c>
      <c r="C86" s="53"/>
      <c r="D86" s="53"/>
      <c r="E86" s="53"/>
      <c r="F86" s="53"/>
      <c r="G86" s="53"/>
      <c r="H86" s="53">
        <v>1</v>
      </c>
      <c r="I86" s="53"/>
      <c r="J86" s="53"/>
      <c r="K86" s="53"/>
      <c r="L86" s="53"/>
      <c r="M86" s="53"/>
      <c r="N86" s="53"/>
      <c r="O86" s="52">
        <f t="shared" si="1"/>
        <v>1</v>
      </c>
    </row>
    <row r="87" spans="1:15" ht="12">
      <c r="A87" s="52" t="s">
        <v>368</v>
      </c>
      <c r="B87" s="52" t="s">
        <v>372</v>
      </c>
      <c r="C87" s="53"/>
      <c r="D87" s="53"/>
      <c r="E87" s="53"/>
      <c r="F87" s="53">
        <v>1</v>
      </c>
      <c r="G87" s="53"/>
      <c r="H87" s="53">
        <v>1</v>
      </c>
      <c r="I87" s="53"/>
      <c r="J87" s="53">
        <v>1</v>
      </c>
      <c r="K87" s="53"/>
      <c r="L87" s="53"/>
      <c r="M87" s="53"/>
      <c r="N87" s="53"/>
      <c r="O87" s="52">
        <f t="shared" si="1"/>
        <v>3</v>
      </c>
    </row>
    <row r="88" spans="1:15" ht="12">
      <c r="A88" s="52" t="s">
        <v>368</v>
      </c>
      <c r="B88" s="52" t="s">
        <v>373</v>
      </c>
      <c r="C88" s="53"/>
      <c r="D88" s="53"/>
      <c r="E88" s="53"/>
      <c r="F88" s="53"/>
      <c r="G88" s="53"/>
      <c r="H88" s="53">
        <v>1</v>
      </c>
      <c r="I88" s="53"/>
      <c r="J88" s="53"/>
      <c r="K88" s="53"/>
      <c r="L88" s="53"/>
      <c r="M88" s="53"/>
      <c r="N88" s="53"/>
      <c r="O88" s="52">
        <f t="shared" si="1"/>
        <v>1</v>
      </c>
    </row>
    <row r="89" spans="1:15" ht="12">
      <c r="A89" s="52" t="s">
        <v>374</v>
      </c>
      <c r="B89" s="52" t="s">
        <v>375</v>
      </c>
      <c r="C89" s="53"/>
      <c r="D89" s="53"/>
      <c r="E89" s="53"/>
      <c r="F89" s="53"/>
      <c r="G89" s="53"/>
      <c r="H89" s="53"/>
      <c r="I89" s="53"/>
      <c r="J89" s="53">
        <v>2</v>
      </c>
      <c r="K89" s="53"/>
      <c r="L89" s="53"/>
      <c r="M89" s="53"/>
      <c r="N89" s="53"/>
      <c r="O89" s="52">
        <f t="shared" si="1"/>
        <v>2</v>
      </c>
    </row>
    <row r="90" spans="1:15" ht="12">
      <c r="A90" s="52" t="s">
        <v>376</v>
      </c>
      <c r="B90" s="52" t="s">
        <v>377</v>
      </c>
      <c r="C90" s="53"/>
      <c r="D90" s="53"/>
      <c r="E90" s="53"/>
      <c r="F90" s="53">
        <v>5</v>
      </c>
      <c r="G90" s="53">
        <v>1</v>
      </c>
      <c r="H90" s="53">
        <v>3</v>
      </c>
      <c r="I90" s="53">
        <v>3</v>
      </c>
      <c r="J90" s="53"/>
      <c r="K90" s="53"/>
      <c r="L90" s="53"/>
      <c r="M90" s="53"/>
      <c r="N90" s="53">
        <v>1</v>
      </c>
      <c r="O90" s="52">
        <f t="shared" si="1"/>
        <v>13</v>
      </c>
    </row>
    <row r="91" spans="1:15" ht="12">
      <c r="A91" s="52" t="s">
        <v>378</v>
      </c>
      <c r="B91" s="52" t="s">
        <v>379</v>
      </c>
      <c r="C91" s="53"/>
      <c r="D91" s="53"/>
      <c r="E91" s="53"/>
      <c r="F91" s="53"/>
      <c r="G91" s="53"/>
      <c r="H91" s="53">
        <v>1</v>
      </c>
      <c r="I91" s="53">
        <v>4</v>
      </c>
      <c r="J91" s="53">
        <v>2</v>
      </c>
      <c r="K91" s="53"/>
      <c r="L91" s="53"/>
      <c r="M91" s="53"/>
      <c r="N91" s="53">
        <v>1</v>
      </c>
      <c r="O91" s="52">
        <f t="shared" si="1"/>
        <v>8</v>
      </c>
    </row>
    <row r="92" spans="1:15" ht="12">
      <c r="A92" s="52" t="s">
        <v>380</v>
      </c>
      <c r="B92" s="52" t="s">
        <v>381</v>
      </c>
      <c r="C92" s="53"/>
      <c r="D92" s="53"/>
      <c r="E92" s="53"/>
      <c r="F92" s="53"/>
      <c r="G92" s="53"/>
      <c r="H92" s="53"/>
      <c r="I92" s="53"/>
      <c r="J92" s="53">
        <v>4</v>
      </c>
      <c r="K92" s="53"/>
      <c r="L92" s="53"/>
      <c r="M92" s="53"/>
      <c r="N92" s="53"/>
      <c r="O92" s="52">
        <f t="shared" si="1"/>
        <v>4</v>
      </c>
    </row>
    <row r="93" spans="1:15" ht="12">
      <c r="A93" s="52" t="s">
        <v>380</v>
      </c>
      <c r="B93" s="52" t="s">
        <v>382</v>
      </c>
      <c r="C93" s="53"/>
      <c r="D93" s="53"/>
      <c r="E93" s="53"/>
      <c r="F93" s="53"/>
      <c r="G93" s="53"/>
      <c r="H93" s="53"/>
      <c r="I93" s="53"/>
      <c r="J93" s="53">
        <v>1</v>
      </c>
      <c r="K93" s="53"/>
      <c r="L93" s="53"/>
      <c r="M93" s="53"/>
      <c r="N93" s="53"/>
      <c r="O93" s="52">
        <f t="shared" si="1"/>
        <v>1</v>
      </c>
    </row>
    <row r="94" spans="1:15" ht="12">
      <c r="A94" s="52" t="s">
        <v>380</v>
      </c>
      <c r="B94" s="52" t="s">
        <v>383</v>
      </c>
      <c r="C94" s="53"/>
      <c r="D94" s="53"/>
      <c r="E94" s="53"/>
      <c r="F94" s="53"/>
      <c r="G94" s="53"/>
      <c r="H94" s="53"/>
      <c r="I94" s="53"/>
      <c r="J94" s="53">
        <v>2</v>
      </c>
      <c r="K94" s="53"/>
      <c r="L94" s="53"/>
      <c r="M94" s="53"/>
      <c r="N94" s="53"/>
      <c r="O94" s="52">
        <f t="shared" si="1"/>
        <v>2</v>
      </c>
    </row>
    <row r="95" spans="1:15" ht="12">
      <c r="A95" s="52" t="s">
        <v>380</v>
      </c>
      <c r="B95" s="52" t="s">
        <v>384</v>
      </c>
      <c r="C95" s="53"/>
      <c r="D95" s="53"/>
      <c r="E95" s="53"/>
      <c r="F95" s="53"/>
      <c r="G95" s="53"/>
      <c r="H95" s="53"/>
      <c r="I95" s="53"/>
      <c r="J95" s="53">
        <v>2</v>
      </c>
      <c r="K95" s="53"/>
      <c r="L95" s="53"/>
      <c r="M95" s="53"/>
      <c r="N95" s="53"/>
      <c r="O95" s="52">
        <f t="shared" si="1"/>
        <v>2</v>
      </c>
    </row>
    <row r="96" spans="1:15" ht="12">
      <c r="A96" s="52" t="s">
        <v>385</v>
      </c>
      <c r="B96" s="52" t="s">
        <v>386</v>
      </c>
      <c r="C96" s="53">
        <v>7</v>
      </c>
      <c r="D96" s="53"/>
      <c r="E96" s="53"/>
      <c r="F96" s="53">
        <v>19</v>
      </c>
      <c r="G96" s="53"/>
      <c r="H96" s="53">
        <v>6</v>
      </c>
      <c r="I96" s="53">
        <v>1</v>
      </c>
      <c r="J96" s="53"/>
      <c r="K96" s="53"/>
      <c r="L96" s="53"/>
      <c r="M96" s="53"/>
      <c r="N96" s="53"/>
      <c r="O96" s="52">
        <f t="shared" si="1"/>
        <v>33</v>
      </c>
    </row>
    <row r="97" spans="1:15" ht="12">
      <c r="A97" s="52" t="s">
        <v>385</v>
      </c>
      <c r="B97" s="52" t="s">
        <v>387</v>
      </c>
      <c r="C97" s="55">
        <v>33</v>
      </c>
      <c r="D97" s="55">
        <v>16</v>
      </c>
      <c r="E97" s="53">
        <v>2</v>
      </c>
      <c r="F97" s="55">
        <v>66</v>
      </c>
      <c r="G97" s="53">
        <v>1</v>
      </c>
      <c r="H97" s="57">
        <v>39</v>
      </c>
      <c r="I97" s="55">
        <v>16</v>
      </c>
      <c r="J97" s="53"/>
      <c r="K97" s="53"/>
      <c r="L97" s="57">
        <v>23</v>
      </c>
      <c r="M97" s="53"/>
      <c r="N97" s="53">
        <v>11</v>
      </c>
      <c r="O97" s="60">
        <f t="shared" si="1"/>
        <v>207</v>
      </c>
    </row>
    <row r="98" spans="1:15" ht="12">
      <c r="A98" s="52" t="s">
        <v>388</v>
      </c>
      <c r="B98" s="52" t="s">
        <v>389</v>
      </c>
      <c r="C98" s="53"/>
      <c r="D98" s="53"/>
      <c r="E98" s="53"/>
      <c r="F98" s="53"/>
      <c r="G98" s="53"/>
      <c r="H98" s="53"/>
      <c r="I98" s="53"/>
      <c r="J98" s="53"/>
      <c r="K98" s="53"/>
      <c r="L98" s="53">
        <v>7</v>
      </c>
      <c r="M98" s="53"/>
      <c r="N98" s="53"/>
      <c r="O98" s="52">
        <f t="shared" si="1"/>
        <v>7</v>
      </c>
    </row>
    <row r="99" spans="1:15" ht="12">
      <c r="A99" s="52" t="s">
        <v>635</v>
      </c>
      <c r="B99" s="52" t="s">
        <v>390</v>
      </c>
      <c r="C99" s="53"/>
      <c r="D99" s="53"/>
      <c r="E99" s="53"/>
      <c r="F99" s="53"/>
      <c r="G99" s="53"/>
      <c r="H99" s="53"/>
      <c r="I99" s="53">
        <v>1</v>
      </c>
      <c r="J99" s="53"/>
      <c r="K99" s="53"/>
      <c r="L99" s="53"/>
      <c r="M99" s="53"/>
      <c r="N99" s="53"/>
      <c r="O99" s="52">
        <f t="shared" si="1"/>
        <v>1</v>
      </c>
    </row>
    <row r="100" spans="1:15" ht="12">
      <c r="A100" s="52" t="s">
        <v>635</v>
      </c>
      <c r="B100" s="52" t="s">
        <v>391</v>
      </c>
      <c r="C100" s="53"/>
      <c r="D100" s="53"/>
      <c r="E100" s="53"/>
      <c r="F100" s="53"/>
      <c r="G100" s="53"/>
      <c r="H100" s="53"/>
      <c r="I100" s="53">
        <v>1</v>
      </c>
      <c r="J100" s="53"/>
      <c r="K100" s="53"/>
      <c r="L100" s="53"/>
      <c r="M100" s="53"/>
      <c r="N100" s="53"/>
      <c r="O100" s="52">
        <f t="shared" si="1"/>
        <v>1</v>
      </c>
    </row>
    <row r="101" spans="1:15" ht="12">
      <c r="A101" s="52" t="s">
        <v>635</v>
      </c>
      <c r="B101" s="52" t="s">
        <v>392</v>
      </c>
      <c r="C101" s="53"/>
      <c r="D101" s="53"/>
      <c r="E101" s="53"/>
      <c r="F101" s="53"/>
      <c r="G101" s="53"/>
      <c r="H101" s="53"/>
      <c r="I101" s="53">
        <v>1</v>
      </c>
      <c r="J101" s="53"/>
      <c r="K101" s="53"/>
      <c r="L101" s="53"/>
      <c r="M101" s="53"/>
      <c r="N101" s="53"/>
      <c r="O101" s="52">
        <f t="shared" si="1"/>
        <v>1</v>
      </c>
    </row>
    <row r="102" spans="1:15" ht="12">
      <c r="A102" s="52" t="s">
        <v>393</v>
      </c>
      <c r="B102" s="52" t="s">
        <v>394</v>
      </c>
      <c r="C102" s="53"/>
      <c r="D102" s="53"/>
      <c r="E102" s="53"/>
      <c r="F102" s="53"/>
      <c r="G102" s="53"/>
      <c r="H102" s="53"/>
      <c r="I102" s="53"/>
      <c r="J102" s="53">
        <v>2</v>
      </c>
      <c r="K102" s="53"/>
      <c r="L102" s="53"/>
      <c r="M102" s="53"/>
      <c r="N102" s="53"/>
      <c r="O102" s="52">
        <f t="shared" si="1"/>
        <v>2</v>
      </c>
    </row>
    <row r="103" spans="1:15" ht="12">
      <c r="A103" s="52" t="s">
        <v>395</v>
      </c>
      <c r="B103" s="52" t="s">
        <v>396</v>
      </c>
      <c r="C103" s="53"/>
      <c r="D103" s="53"/>
      <c r="E103" s="53"/>
      <c r="F103" s="53"/>
      <c r="G103" s="53"/>
      <c r="H103" s="53"/>
      <c r="I103" s="53">
        <v>2</v>
      </c>
      <c r="J103" s="53"/>
      <c r="K103" s="53"/>
      <c r="L103" s="53"/>
      <c r="M103" s="53"/>
      <c r="N103" s="53"/>
      <c r="O103" s="52">
        <f t="shared" si="1"/>
        <v>2</v>
      </c>
    </row>
    <row r="104" spans="1:15" ht="12">
      <c r="A104" s="52" t="s">
        <v>395</v>
      </c>
      <c r="B104" s="52" t="s">
        <v>397</v>
      </c>
      <c r="C104" s="53"/>
      <c r="D104" s="53"/>
      <c r="E104" s="53"/>
      <c r="F104" s="53"/>
      <c r="G104" s="53"/>
      <c r="H104" s="53"/>
      <c r="I104" s="53">
        <v>1</v>
      </c>
      <c r="J104" s="53"/>
      <c r="K104" s="53"/>
      <c r="L104" s="53"/>
      <c r="M104" s="53"/>
      <c r="N104" s="53"/>
      <c r="O104" s="52">
        <f t="shared" si="1"/>
        <v>1</v>
      </c>
    </row>
    <row r="105" spans="1:15" ht="12">
      <c r="A105" s="52" t="s">
        <v>398</v>
      </c>
      <c r="B105" s="52" t="s">
        <v>399</v>
      </c>
      <c r="C105" s="53"/>
      <c r="D105" s="53"/>
      <c r="E105" s="53"/>
      <c r="F105" s="53"/>
      <c r="G105" s="53"/>
      <c r="H105" s="53">
        <v>1</v>
      </c>
      <c r="I105" s="53"/>
      <c r="J105" s="53"/>
      <c r="K105" s="53"/>
      <c r="L105" s="53"/>
      <c r="M105" s="53"/>
      <c r="N105" s="53"/>
      <c r="O105" s="52">
        <f t="shared" si="1"/>
        <v>1</v>
      </c>
    </row>
    <row r="106" spans="1:15" ht="12">
      <c r="A106" s="52" t="s">
        <v>398</v>
      </c>
      <c r="B106" s="52" t="s">
        <v>400</v>
      </c>
      <c r="C106" s="53"/>
      <c r="D106" s="53"/>
      <c r="E106" s="53"/>
      <c r="F106" s="53"/>
      <c r="G106" s="53"/>
      <c r="H106" s="53"/>
      <c r="I106" s="53"/>
      <c r="J106" s="53">
        <v>1</v>
      </c>
      <c r="K106" s="53"/>
      <c r="L106" s="53"/>
      <c r="M106" s="53"/>
      <c r="N106" s="53"/>
      <c r="O106" s="52">
        <f t="shared" si="1"/>
        <v>1</v>
      </c>
    </row>
    <row r="107" spans="1:15" ht="12">
      <c r="A107" s="52" t="s">
        <v>401</v>
      </c>
      <c r="B107" s="52" t="s">
        <v>402</v>
      </c>
      <c r="C107" s="53"/>
      <c r="D107" s="53"/>
      <c r="E107" s="53"/>
      <c r="F107" s="53"/>
      <c r="G107" s="53"/>
      <c r="H107" s="53"/>
      <c r="I107" s="53">
        <v>1</v>
      </c>
      <c r="J107" s="53"/>
      <c r="K107" s="53"/>
      <c r="L107" s="53"/>
      <c r="M107" s="53"/>
      <c r="N107" s="53"/>
      <c r="O107" s="52">
        <f t="shared" si="1"/>
        <v>1</v>
      </c>
    </row>
    <row r="108" spans="1:15" ht="12">
      <c r="A108" s="52" t="s">
        <v>401</v>
      </c>
      <c r="B108" s="52" t="s">
        <v>403</v>
      </c>
      <c r="C108" s="53"/>
      <c r="D108" s="53"/>
      <c r="E108" s="53"/>
      <c r="F108" s="53"/>
      <c r="G108" s="53"/>
      <c r="H108" s="53"/>
      <c r="I108" s="53">
        <v>1</v>
      </c>
      <c r="J108" s="53"/>
      <c r="K108" s="53"/>
      <c r="L108" s="53"/>
      <c r="M108" s="53"/>
      <c r="N108" s="53"/>
      <c r="O108" s="52">
        <f t="shared" si="1"/>
        <v>1</v>
      </c>
    </row>
    <row r="109" spans="1:15" ht="12">
      <c r="A109" s="52" t="s">
        <v>401</v>
      </c>
      <c r="B109" s="52" t="s">
        <v>404</v>
      </c>
      <c r="C109" s="53"/>
      <c r="D109" s="53"/>
      <c r="E109" s="53"/>
      <c r="F109" s="53"/>
      <c r="G109" s="53"/>
      <c r="H109" s="53"/>
      <c r="I109" s="53">
        <v>2</v>
      </c>
      <c r="J109" s="53"/>
      <c r="K109" s="53"/>
      <c r="L109" s="53"/>
      <c r="M109" s="53"/>
      <c r="N109" s="53"/>
      <c r="O109" s="52">
        <f t="shared" si="1"/>
        <v>2</v>
      </c>
    </row>
    <row r="110" spans="1:15" ht="12">
      <c r="A110" s="52" t="s">
        <v>401</v>
      </c>
      <c r="B110" s="52" t="s">
        <v>405</v>
      </c>
      <c r="C110" s="53"/>
      <c r="D110" s="53"/>
      <c r="E110" s="53"/>
      <c r="F110" s="53"/>
      <c r="G110" s="53"/>
      <c r="H110" s="53"/>
      <c r="I110" s="53">
        <v>4</v>
      </c>
      <c r="J110" s="53"/>
      <c r="K110" s="53"/>
      <c r="L110" s="53"/>
      <c r="M110" s="53"/>
      <c r="N110" s="53"/>
      <c r="O110" s="52">
        <f t="shared" si="1"/>
        <v>4</v>
      </c>
    </row>
    <row r="111" spans="1:15" ht="12">
      <c r="A111" s="52" t="s">
        <v>401</v>
      </c>
      <c r="B111" s="52" t="s">
        <v>406</v>
      </c>
      <c r="C111" s="53"/>
      <c r="D111" s="53"/>
      <c r="E111" s="53"/>
      <c r="F111" s="53"/>
      <c r="G111" s="53"/>
      <c r="H111" s="53"/>
      <c r="I111" s="53">
        <v>1</v>
      </c>
      <c r="J111" s="53"/>
      <c r="K111" s="53"/>
      <c r="L111" s="53"/>
      <c r="M111" s="53"/>
      <c r="N111" s="53"/>
      <c r="O111" s="52">
        <f t="shared" si="1"/>
        <v>1</v>
      </c>
    </row>
    <row r="112" spans="1:15" ht="12">
      <c r="A112" s="52" t="s">
        <v>401</v>
      </c>
      <c r="B112" s="52" t="s">
        <v>407</v>
      </c>
      <c r="C112" s="53"/>
      <c r="D112" s="53"/>
      <c r="E112" s="53"/>
      <c r="F112" s="53"/>
      <c r="G112" s="53"/>
      <c r="H112" s="53"/>
      <c r="I112" s="53">
        <v>2</v>
      </c>
      <c r="J112" s="53"/>
      <c r="K112" s="53"/>
      <c r="L112" s="53"/>
      <c r="M112" s="53"/>
      <c r="N112" s="53"/>
      <c r="O112" s="52">
        <f t="shared" si="1"/>
        <v>2</v>
      </c>
    </row>
    <row r="113" spans="1:15" ht="12">
      <c r="A113" s="52" t="s">
        <v>401</v>
      </c>
      <c r="B113" s="52" t="s">
        <v>408</v>
      </c>
      <c r="C113" s="53"/>
      <c r="D113" s="53"/>
      <c r="E113" s="53"/>
      <c r="F113" s="53"/>
      <c r="G113" s="53"/>
      <c r="H113" s="53"/>
      <c r="I113" s="53">
        <v>1</v>
      </c>
      <c r="J113" s="53"/>
      <c r="K113" s="53"/>
      <c r="L113" s="53"/>
      <c r="M113" s="53"/>
      <c r="N113" s="53"/>
      <c r="O113" s="52">
        <f t="shared" si="1"/>
        <v>1</v>
      </c>
    </row>
    <row r="114" spans="1:15" ht="12">
      <c r="A114" s="52" t="s">
        <v>409</v>
      </c>
      <c r="B114" s="52" t="s">
        <v>410</v>
      </c>
      <c r="C114" s="53"/>
      <c r="D114" s="53"/>
      <c r="E114" s="53"/>
      <c r="F114" s="53"/>
      <c r="G114" s="53"/>
      <c r="H114" s="53"/>
      <c r="I114" s="53"/>
      <c r="J114" s="53">
        <v>3</v>
      </c>
      <c r="K114" s="53"/>
      <c r="L114" s="53"/>
      <c r="M114" s="53"/>
      <c r="N114" s="53"/>
      <c r="O114" s="52">
        <f t="shared" si="1"/>
        <v>3</v>
      </c>
    </row>
    <row r="115" spans="1:15" ht="12">
      <c r="A115" s="52" t="s">
        <v>411</v>
      </c>
      <c r="B115" s="52" t="s">
        <v>412</v>
      </c>
      <c r="C115" s="53"/>
      <c r="D115" s="53"/>
      <c r="E115" s="53"/>
      <c r="F115" s="53"/>
      <c r="G115" s="53"/>
      <c r="H115" s="53"/>
      <c r="I115" s="53"/>
      <c r="J115" s="53">
        <v>8</v>
      </c>
      <c r="K115" s="53"/>
      <c r="L115" s="53"/>
      <c r="M115" s="53"/>
      <c r="N115" s="53"/>
      <c r="O115" s="52">
        <f t="shared" si="1"/>
        <v>8</v>
      </c>
    </row>
    <row r="116" spans="1:15" ht="12">
      <c r="A116" s="52" t="s">
        <v>413</v>
      </c>
      <c r="B116" s="52" t="s">
        <v>414</v>
      </c>
      <c r="C116" s="53"/>
      <c r="D116" s="53"/>
      <c r="E116" s="53"/>
      <c r="F116" s="53"/>
      <c r="G116" s="53"/>
      <c r="H116" s="53">
        <v>1</v>
      </c>
      <c r="I116" s="53"/>
      <c r="J116" s="53"/>
      <c r="K116" s="53"/>
      <c r="L116" s="53"/>
      <c r="M116" s="53"/>
      <c r="N116" s="53"/>
      <c r="O116" s="52">
        <f t="shared" si="1"/>
        <v>1</v>
      </c>
    </row>
    <row r="117" spans="1:15" ht="12">
      <c r="A117" s="52" t="s">
        <v>413</v>
      </c>
      <c r="B117" s="52" t="s">
        <v>415</v>
      </c>
      <c r="C117" s="53"/>
      <c r="D117" s="53"/>
      <c r="E117" s="53"/>
      <c r="F117" s="53"/>
      <c r="G117" s="53"/>
      <c r="H117" s="53"/>
      <c r="I117" s="53"/>
      <c r="J117" s="53">
        <v>2</v>
      </c>
      <c r="K117" s="53"/>
      <c r="L117" s="53"/>
      <c r="M117" s="53"/>
      <c r="N117" s="53"/>
      <c r="O117" s="52">
        <f t="shared" si="1"/>
        <v>2</v>
      </c>
    </row>
    <row r="118" spans="1:15" ht="12">
      <c r="A118" s="52" t="s">
        <v>416</v>
      </c>
      <c r="B118" s="52" t="s">
        <v>417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>
        <v>1</v>
      </c>
      <c r="M118" s="53"/>
      <c r="N118" s="53"/>
      <c r="O118" s="52">
        <f t="shared" si="1"/>
        <v>1</v>
      </c>
    </row>
    <row r="119" spans="1:15" ht="12">
      <c r="A119" s="52" t="s">
        <v>416</v>
      </c>
      <c r="B119" s="52" t="s">
        <v>418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>
        <v>1</v>
      </c>
      <c r="N119" s="53"/>
      <c r="O119" s="52">
        <f t="shared" si="1"/>
        <v>1</v>
      </c>
    </row>
    <row r="120" spans="1:15" ht="12">
      <c r="A120" s="52" t="s">
        <v>419</v>
      </c>
      <c r="B120" s="52" t="s">
        <v>420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>
        <v>1</v>
      </c>
      <c r="N120" s="53"/>
      <c r="O120" s="52">
        <f t="shared" si="1"/>
        <v>1</v>
      </c>
    </row>
    <row r="121" spans="1:15" ht="12">
      <c r="A121" s="52" t="s">
        <v>419</v>
      </c>
      <c r="B121" s="52" t="s">
        <v>421</v>
      </c>
      <c r="C121" s="53"/>
      <c r="D121" s="53"/>
      <c r="E121" s="53"/>
      <c r="F121" s="53">
        <v>1</v>
      </c>
      <c r="G121" s="53"/>
      <c r="H121" s="53"/>
      <c r="I121" s="53"/>
      <c r="J121" s="53"/>
      <c r="K121" s="53"/>
      <c r="L121" s="53"/>
      <c r="M121" s="53"/>
      <c r="N121" s="53"/>
      <c r="O121" s="52">
        <f t="shared" si="1"/>
        <v>1</v>
      </c>
    </row>
    <row r="122" spans="1:15" ht="12">
      <c r="A122" s="52" t="s">
        <v>419</v>
      </c>
      <c r="B122" s="52" t="s">
        <v>422</v>
      </c>
      <c r="C122" s="53"/>
      <c r="D122" s="53"/>
      <c r="E122" s="53"/>
      <c r="F122" s="53">
        <v>1</v>
      </c>
      <c r="G122" s="53"/>
      <c r="H122" s="53"/>
      <c r="I122" s="53"/>
      <c r="J122" s="53"/>
      <c r="K122" s="53"/>
      <c r="L122" s="53"/>
      <c r="M122" s="53"/>
      <c r="N122" s="53"/>
      <c r="O122" s="52">
        <f t="shared" si="1"/>
        <v>1</v>
      </c>
    </row>
    <row r="123" spans="1:15" ht="12">
      <c r="A123" s="52" t="s">
        <v>419</v>
      </c>
      <c r="B123" s="52" t="s">
        <v>423</v>
      </c>
      <c r="C123" s="53"/>
      <c r="D123" s="53"/>
      <c r="E123" s="53"/>
      <c r="F123" s="53">
        <v>1</v>
      </c>
      <c r="G123" s="53"/>
      <c r="H123" s="53"/>
      <c r="I123" s="53"/>
      <c r="J123" s="53"/>
      <c r="K123" s="53"/>
      <c r="L123" s="53"/>
      <c r="M123" s="53"/>
      <c r="N123" s="53"/>
      <c r="O123" s="52">
        <f t="shared" si="1"/>
        <v>1</v>
      </c>
    </row>
    <row r="124" spans="1:15" ht="12">
      <c r="A124" s="52" t="s">
        <v>424</v>
      </c>
      <c r="B124" s="52" t="s">
        <v>425</v>
      </c>
      <c r="C124" s="53"/>
      <c r="D124" s="53"/>
      <c r="E124" s="53"/>
      <c r="F124" s="53"/>
      <c r="G124" s="53"/>
      <c r="H124" s="53"/>
      <c r="I124" s="53"/>
      <c r="J124" s="53">
        <v>1</v>
      </c>
      <c r="K124" s="53"/>
      <c r="L124" s="53"/>
      <c r="M124" s="53"/>
      <c r="N124" s="53"/>
      <c r="O124" s="52">
        <f t="shared" si="1"/>
        <v>1</v>
      </c>
    </row>
    <row r="125" spans="1:15" ht="12">
      <c r="A125" s="52" t="s">
        <v>424</v>
      </c>
      <c r="B125" s="52" t="s">
        <v>426</v>
      </c>
      <c r="C125" s="53"/>
      <c r="D125" s="53"/>
      <c r="E125" s="53"/>
      <c r="F125" s="53"/>
      <c r="G125" s="53"/>
      <c r="H125" s="53"/>
      <c r="I125" s="53"/>
      <c r="J125" s="53">
        <v>1</v>
      </c>
      <c r="K125" s="53"/>
      <c r="L125" s="53"/>
      <c r="M125" s="53"/>
      <c r="N125" s="53"/>
      <c r="O125" s="52">
        <f t="shared" si="1"/>
        <v>1</v>
      </c>
    </row>
    <row r="126" spans="1:15" ht="12">
      <c r="A126" s="52" t="s">
        <v>424</v>
      </c>
      <c r="B126" s="52" t="s">
        <v>427</v>
      </c>
      <c r="C126" s="53"/>
      <c r="D126" s="53"/>
      <c r="E126" s="53"/>
      <c r="F126" s="53"/>
      <c r="G126" s="53"/>
      <c r="H126" s="53"/>
      <c r="I126" s="53"/>
      <c r="J126" s="53">
        <v>1</v>
      </c>
      <c r="K126" s="53"/>
      <c r="L126" s="53"/>
      <c r="M126" s="53"/>
      <c r="N126" s="53"/>
      <c r="O126" s="52">
        <f t="shared" si="1"/>
        <v>1</v>
      </c>
    </row>
    <row r="127" spans="1:15" ht="12">
      <c r="A127" s="52" t="s">
        <v>424</v>
      </c>
      <c r="B127" s="52" t="s">
        <v>428</v>
      </c>
      <c r="C127" s="53"/>
      <c r="D127" s="53"/>
      <c r="E127" s="53"/>
      <c r="F127" s="53"/>
      <c r="G127" s="53"/>
      <c r="H127" s="53"/>
      <c r="I127" s="53"/>
      <c r="J127" s="53">
        <v>1</v>
      </c>
      <c r="K127" s="53"/>
      <c r="L127" s="53"/>
      <c r="M127" s="53"/>
      <c r="N127" s="53"/>
      <c r="O127" s="52">
        <f t="shared" si="1"/>
        <v>1</v>
      </c>
    </row>
    <row r="128" spans="1:15" ht="12">
      <c r="A128" s="52" t="s">
        <v>429</v>
      </c>
      <c r="B128" s="52" t="s">
        <v>430</v>
      </c>
      <c r="C128" s="53"/>
      <c r="D128" s="53"/>
      <c r="E128" s="53"/>
      <c r="F128" s="53"/>
      <c r="G128" s="53"/>
      <c r="H128" s="53">
        <v>1</v>
      </c>
      <c r="I128" s="53"/>
      <c r="J128" s="53"/>
      <c r="K128" s="53"/>
      <c r="L128" s="53"/>
      <c r="M128" s="53">
        <v>3</v>
      </c>
      <c r="N128" s="53"/>
      <c r="O128" s="52">
        <f t="shared" si="1"/>
        <v>4</v>
      </c>
    </row>
    <row r="129" spans="1:15" ht="12">
      <c r="A129" s="52" t="s">
        <v>431</v>
      </c>
      <c r="B129" s="52" t="s">
        <v>432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>
        <v>1</v>
      </c>
      <c r="O129" s="52">
        <f t="shared" si="1"/>
        <v>1</v>
      </c>
    </row>
    <row r="130" spans="1:15" ht="12">
      <c r="A130" s="52" t="s">
        <v>431</v>
      </c>
      <c r="B130" s="52" t="s">
        <v>433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>
        <v>3</v>
      </c>
      <c r="M130" s="53"/>
      <c r="N130" s="53"/>
      <c r="O130" s="52">
        <f t="shared" si="1"/>
        <v>3</v>
      </c>
    </row>
    <row r="131" spans="1:15" ht="12">
      <c r="A131" s="52" t="s">
        <v>434</v>
      </c>
      <c r="B131" s="52" t="s">
        <v>435</v>
      </c>
      <c r="C131" s="53"/>
      <c r="D131" s="53"/>
      <c r="E131" s="53"/>
      <c r="F131" s="53"/>
      <c r="G131" s="53"/>
      <c r="H131" s="53"/>
      <c r="I131" s="53"/>
      <c r="J131" s="53">
        <v>1</v>
      </c>
      <c r="K131" s="53"/>
      <c r="L131" s="53"/>
      <c r="M131" s="53"/>
      <c r="N131" s="53"/>
      <c r="O131" s="52">
        <f t="shared" si="1"/>
        <v>1</v>
      </c>
    </row>
    <row r="132" spans="1:15" ht="12">
      <c r="A132" s="52" t="s">
        <v>434</v>
      </c>
      <c r="B132" s="52" t="s">
        <v>436</v>
      </c>
      <c r="C132" s="53"/>
      <c r="D132" s="53"/>
      <c r="E132" s="53"/>
      <c r="F132" s="53"/>
      <c r="G132" s="53"/>
      <c r="H132" s="53"/>
      <c r="I132" s="53"/>
      <c r="J132" s="53">
        <v>4</v>
      </c>
      <c r="K132" s="53"/>
      <c r="L132" s="53">
        <v>1</v>
      </c>
      <c r="M132" s="53"/>
      <c r="N132" s="53"/>
      <c r="O132" s="52">
        <f aca="true" t="shared" si="2" ref="O132:O195">SUM(C132:N132)</f>
        <v>5</v>
      </c>
    </row>
    <row r="133" spans="1:15" ht="12">
      <c r="A133" s="52" t="s">
        <v>434</v>
      </c>
      <c r="B133" s="52" t="s">
        <v>437</v>
      </c>
      <c r="C133" s="53"/>
      <c r="D133" s="53"/>
      <c r="E133" s="53"/>
      <c r="F133" s="53"/>
      <c r="G133" s="53"/>
      <c r="H133" s="53"/>
      <c r="I133" s="53"/>
      <c r="J133" s="53">
        <v>1</v>
      </c>
      <c r="K133" s="53"/>
      <c r="L133" s="53"/>
      <c r="M133" s="53"/>
      <c r="N133" s="53"/>
      <c r="O133" s="52">
        <f t="shared" si="2"/>
        <v>1</v>
      </c>
    </row>
    <row r="134" spans="1:15" ht="12">
      <c r="A134" s="52" t="s">
        <v>434</v>
      </c>
      <c r="B134" s="52" t="s">
        <v>438</v>
      </c>
      <c r="C134" s="53"/>
      <c r="D134" s="53"/>
      <c r="E134" s="53"/>
      <c r="F134" s="53"/>
      <c r="G134" s="53"/>
      <c r="H134" s="53"/>
      <c r="I134" s="53"/>
      <c r="J134" s="53">
        <v>2</v>
      </c>
      <c r="K134" s="53"/>
      <c r="L134" s="53"/>
      <c r="M134" s="53"/>
      <c r="N134" s="53"/>
      <c r="O134" s="52">
        <f t="shared" si="2"/>
        <v>2</v>
      </c>
    </row>
    <row r="135" spans="1:15" ht="12">
      <c r="A135" s="52" t="s">
        <v>434</v>
      </c>
      <c r="B135" s="52" t="s">
        <v>439</v>
      </c>
      <c r="C135" s="53"/>
      <c r="D135" s="53"/>
      <c r="E135" s="53"/>
      <c r="F135" s="53"/>
      <c r="G135" s="53"/>
      <c r="H135" s="53"/>
      <c r="I135" s="53"/>
      <c r="J135" s="53">
        <v>1</v>
      </c>
      <c r="K135" s="53"/>
      <c r="L135" s="53"/>
      <c r="M135" s="53"/>
      <c r="N135" s="53"/>
      <c r="O135" s="52">
        <f t="shared" si="2"/>
        <v>1</v>
      </c>
    </row>
    <row r="136" spans="1:15" ht="12">
      <c r="A136" s="52" t="s">
        <v>434</v>
      </c>
      <c r="B136" s="52" t="s">
        <v>440</v>
      </c>
      <c r="C136" s="53">
        <v>1</v>
      </c>
      <c r="D136" s="53"/>
      <c r="E136" s="53"/>
      <c r="F136" s="53"/>
      <c r="G136" s="53"/>
      <c r="H136" s="53"/>
      <c r="I136" s="53"/>
      <c r="J136" s="53"/>
      <c r="K136" s="53"/>
      <c r="L136" s="55">
        <v>33</v>
      </c>
      <c r="M136" s="53"/>
      <c r="N136" s="53">
        <v>1</v>
      </c>
      <c r="O136" s="52">
        <f t="shared" si="2"/>
        <v>35</v>
      </c>
    </row>
    <row r="137" spans="1:15" ht="12">
      <c r="A137" s="52" t="s">
        <v>434</v>
      </c>
      <c r="B137" s="52" t="s">
        <v>441</v>
      </c>
      <c r="C137" s="53"/>
      <c r="D137" s="53"/>
      <c r="E137" s="53"/>
      <c r="F137" s="53"/>
      <c r="G137" s="53"/>
      <c r="H137" s="53"/>
      <c r="I137" s="53"/>
      <c r="J137" s="53">
        <v>5</v>
      </c>
      <c r="K137" s="53"/>
      <c r="L137" s="53"/>
      <c r="M137" s="53"/>
      <c r="N137" s="53"/>
      <c r="O137" s="52">
        <f t="shared" si="2"/>
        <v>5</v>
      </c>
    </row>
    <row r="138" spans="1:15" ht="12">
      <c r="A138" s="52" t="s">
        <v>442</v>
      </c>
      <c r="B138" s="52" t="s">
        <v>443</v>
      </c>
      <c r="C138" s="53"/>
      <c r="D138" s="53"/>
      <c r="E138" s="53"/>
      <c r="F138" s="53"/>
      <c r="G138" s="53"/>
      <c r="H138" s="53"/>
      <c r="I138" s="53"/>
      <c r="J138" s="53">
        <v>2</v>
      </c>
      <c r="K138" s="53"/>
      <c r="L138" s="53"/>
      <c r="M138" s="53"/>
      <c r="N138" s="53"/>
      <c r="O138" s="52">
        <f t="shared" si="2"/>
        <v>2</v>
      </c>
    </row>
    <row r="139" spans="1:15" ht="12">
      <c r="A139" s="52" t="s">
        <v>444</v>
      </c>
      <c r="B139" s="52" t="s">
        <v>445</v>
      </c>
      <c r="C139" s="53"/>
      <c r="D139" s="53"/>
      <c r="E139" s="53"/>
      <c r="F139" s="53"/>
      <c r="G139" s="53"/>
      <c r="H139" s="53"/>
      <c r="I139" s="53"/>
      <c r="J139" s="53">
        <v>3</v>
      </c>
      <c r="K139" s="53"/>
      <c r="L139" s="53"/>
      <c r="M139" s="53"/>
      <c r="N139" s="53"/>
      <c r="O139" s="52">
        <f t="shared" si="2"/>
        <v>3</v>
      </c>
    </row>
    <row r="140" spans="1:15" ht="12">
      <c r="A140" s="52" t="s">
        <v>446</v>
      </c>
      <c r="B140" s="52" t="s">
        <v>447</v>
      </c>
      <c r="C140" s="53"/>
      <c r="D140" s="53"/>
      <c r="E140" s="53"/>
      <c r="F140" s="53"/>
      <c r="G140" s="53">
        <v>1</v>
      </c>
      <c r="H140" s="53"/>
      <c r="I140" s="53">
        <v>1</v>
      </c>
      <c r="J140" s="53">
        <v>1</v>
      </c>
      <c r="K140" s="53"/>
      <c r="L140" s="53">
        <v>5</v>
      </c>
      <c r="M140" s="53"/>
      <c r="N140" s="53"/>
      <c r="O140" s="52">
        <f t="shared" si="2"/>
        <v>8</v>
      </c>
    </row>
    <row r="141" spans="1:15" ht="12">
      <c r="A141" s="52" t="s">
        <v>448</v>
      </c>
      <c r="B141" s="52" t="s">
        <v>449</v>
      </c>
      <c r="C141" s="53"/>
      <c r="D141" s="53"/>
      <c r="E141" s="53"/>
      <c r="F141" s="53"/>
      <c r="G141" s="53"/>
      <c r="H141" s="53"/>
      <c r="I141" s="53">
        <v>1</v>
      </c>
      <c r="J141" s="55">
        <v>22</v>
      </c>
      <c r="K141" s="53"/>
      <c r="L141" s="53"/>
      <c r="M141" s="53"/>
      <c r="N141" s="53"/>
      <c r="O141" s="52">
        <f t="shared" si="2"/>
        <v>23</v>
      </c>
    </row>
    <row r="142" spans="1:15" ht="12">
      <c r="A142" s="52" t="s">
        <v>450</v>
      </c>
      <c r="B142" s="52" t="s">
        <v>451</v>
      </c>
      <c r="C142" s="53"/>
      <c r="D142" s="53"/>
      <c r="E142" s="55">
        <v>7</v>
      </c>
      <c r="F142" s="53"/>
      <c r="G142" s="53">
        <v>1</v>
      </c>
      <c r="H142" s="53"/>
      <c r="I142" s="53">
        <v>1</v>
      </c>
      <c r="J142" s="53"/>
      <c r="K142" s="57">
        <v>24</v>
      </c>
      <c r="L142" s="53"/>
      <c r="M142" s="53"/>
      <c r="N142" s="53">
        <v>1</v>
      </c>
      <c r="O142" s="52">
        <f t="shared" si="2"/>
        <v>34</v>
      </c>
    </row>
    <row r="143" spans="1:15" ht="12">
      <c r="A143" s="52" t="s">
        <v>452</v>
      </c>
      <c r="B143" s="52" t="s">
        <v>453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>
        <v>1</v>
      </c>
      <c r="N143" s="53">
        <v>2</v>
      </c>
      <c r="O143" s="52">
        <f t="shared" si="2"/>
        <v>3</v>
      </c>
    </row>
    <row r="144" spans="1:15" ht="12">
      <c r="A144" s="52" t="s">
        <v>454</v>
      </c>
      <c r="B144" s="52" t="s">
        <v>455</v>
      </c>
      <c r="C144" s="53"/>
      <c r="D144" s="53"/>
      <c r="E144" s="53"/>
      <c r="F144" s="53"/>
      <c r="G144" s="53"/>
      <c r="H144" s="53"/>
      <c r="I144" s="53">
        <v>2</v>
      </c>
      <c r="J144" s="53"/>
      <c r="K144" s="53"/>
      <c r="L144" s="53"/>
      <c r="M144" s="53"/>
      <c r="N144" s="53"/>
      <c r="O144" s="52">
        <f t="shared" si="2"/>
        <v>2</v>
      </c>
    </row>
    <row r="145" spans="1:15" ht="12">
      <c r="A145" s="52" t="s">
        <v>456</v>
      </c>
      <c r="B145" s="52" t="s">
        <v>457</v>
      </c>
      <c r="C145" s="53">
        <v>2</v>
      </c>
      <c r="D145" s="53"/>
      <c r="E145" s="53"/>
      <c r="F145" s="53"/>
      <c r="G145" s="53"/>
      <c r="H145" s="53"/>
      <c r="I145" s="53">
        <v>1</v>
      </c>
      <c r="J145" s="53"/>
      <c r="K145" s="53"/>
      <c r="L145" s="53"/>
      <c r="M145" s="53"/>
      <c r="N145" s="53"/>
      <c r="O145" s="52">
        <f t="shared" si="2"/>
        <v>3</v>
      </c>
    </row>
    <row r="146" spans="1:15" ht="12">
      <c r="A146" s="52" t="s">
        <v>458</v>
      </c>
      <c r="B146" s="52" t="s">
        <v>459</v>
      </c>
      <c r="C146" s="53"/>
      <c r="D146" s="53"/>
      <c r="E146" s="53"/>
      <c r="F146" s="53"/>
      <c r="G146" s="53"/>
      <c r="H146" s="53"/>
      <c r="I146" s="53"/>
      <c r="J146" s="53">
        <v>1</v>
      </c>
      <c r="K146" s="53"/>
      <c r="L146" s="53"/>
      <c r="M146" s="53"/>
      <c r="N146" s="53"/>
      <c r="O146" s="52">
        <f t="shared" si="2"/>
        <v>1</v>
      </c>
    </row>
    <row r="147" spans="1:15" ht="12">
      <c r="A147" s="52" t="s">
        <v>458</v>
      </c>
      <c r="B147" s="52" t="s">
        <v>460</v>
      </c>
      <c r="C147" s="53">
        <v>1</v>
      </c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2">
        <f t="shared" si="2"/>
        <v>1</v>
      </c>
    </row>
    <row r="148" spans="1:15" ht="12">
      <c r="A148" s="52" t="s">
        <v>458</v>
      </c>
      <c r="B148" s="52" t="s">
        <v>461</v>
      </c>
      <c r="C148" s="53"/>
      <c r="D148" s="53"/>
      <c r="E148" s="53"/>
      <c r="F148" s="53"/>
      <c r="G148" s="53"/>
      <c r="H148" s="53"/>
      <c r="I148" s="53"/>
      <c r="J148" s="53">
        <v>1</v>
      </c>
      <c r="K148" s="53"/>
      <c r="L148" s="53"/>
      <c r="M148" s="53"/>
      <c r="N148" s="53"/>
      <c r="O148" s="52">
        <f t="shared" si="2"/>
        <v>1</v>
      </c>
    </row>
    <row r="149" spans="1:15" ht="12">
      <c r="A149" s="52" t="s">
        <v>458</v>
      </c>
      <c r="B149" s="52" t="s">
        <v>462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>
        <v>1</v>
      </c>
      <c r="M149" s="53"/>
      <c r="N149" s="53"/>
      <c r="O149" s="52">
        <f t="shared" si="2"/>
        <v>1</v>
      </c>
    </row>
    <row r="150" spans="1:15" ht="12">
      <c r="A150" s="52" t="s">
        <v>463</v>
      </c>
      <c r="B150" s="52" t="s">
        <v>464</v>
      </c>
      <c r="C150" s="53"/>
      <c r="D150" s="53"/>
      <c r="E150" s="53"/>
      <c r="F150" s="53"/>
      <c r="G150" s="53"/>
      <c r="H150" s="53"/>
      <c r="I150" s="53">
        <v>1</v>
      </c>
      <c r="J150" s="53">
        <v>2</v>
      </c>
      <c r="K150" s="53"/>
      <c r="L150" s="53"/>
      <c r="M150" s="53"/>
      <c r="N150" s="53"/>
      <c r="O150" s="52">
        <f t="shared" si="2"/>
        <v>3</v>
      </c>
    </row>
    <row r="151" spans="1:15" ht="12">
      <c r="A151" s="52" t="s">
        <v>465</v>
      </c>
      <c r="B151" s="52" t="s">
        <v>466</v>
      </c>
      <c r="C151" s="53"/>
      <c r="D151" s="53"/>
      <c r="E151" s="53"/>
      <c r="F151" s="53"/>
      <c r="G151" s="53"/>
      <c r="H151" s="53"/>
      <c r="I151" s="53">
        <v>3</v>
      </c>
      <c r="J151" s="53"/>
      <c r="K151" s="53"/>
      <c r="L151" s="53"/>
      <c r="M151" s="53"/>
      <c r="N151" s="53"/>
      <c r="O151" s="52">
        <f t="shared" si="2"/>
        <v>3</v>
      </c>
    </row>
    <row r="152" spans="1:15" ht="12">
      <c r="A152" s="52" t="s">
        <v>465</v>
      </c>
      <c r="B152" s="52" t="s">
        <v>467</v>
      </c>
      <c r="C152" s="53"/>
      <c r="D152" s="53"/>
      <c r="E152" s="53"/>
      <c r="F152" s="53"/>
      <c r="G152" s="53"/>
      <c r="H152" s="53"/>
      <c r="I152" s="53">
        <v>2</v>
      </c>
      <c r="J152" s="53"/>
      <c r="K152" s="53"/>
      <c r="L152" s="53"/>
      <c r="M152" s="53"/>
      <c r="N152" s="53"/>
      <c r="O152" s="52">
        <f t="shared" si="2"/>
        <v>2</v>
      </c>
    </row>
    <row r="153" spans="1:15" ht="12">
      <c r="A153" s="52" t="s">
        <v>468</v>
      </c>
      <c r="B153" s="52" t="s">
        <v>469</v>
      </c>
      <c r="C153" s="53"/>
      <c r="D153" s="53"/>
      <c r="E153" s="53"/>
      <c r="F153" s="53"/>
      <c r="G153" s="53"/>
      <c r="H153" s="53"/>
      <c r="I153" s="53"/>
      <c r="J153" s="53"/>
      <c r="K153" s="53">
        <v>2</v>
      </c>
      <c r="L153" s="53"/>
      <c r="M153" s="53"/>
      <c r="N153" s="53">
        <v>1</v>
      </c>
      <c r="O153" s="52">
        <f t="shared" si="2"/>
        <v>3</v>
      </c>
    </row>
    <row r="154" spans="1:15" ht="12">
      <c r="A154" s="52" t="s">
        <v>468</v>
      </c>
      <c r="B154" s="52" t="s">
        <v>470</v>
      </c>
      <c r="C154" s="53"/>
      <c r="D154" s="53"/>
      <c r="E154" s="53"/>
      <c r="F154" s="53"/>
      <c r="G154" s="53"/>
      <c r="H154" s="53"/>
      <c r="I154" s="53"/>
      <c r="J154" s="53"/>
      <c r="K154" s="53">
        <v>1</v>
      </c>
      <c r="L154" s="53"/>
      <c r="M154" s="53"/>
      <c r="N154" s="53"/>
      <c r="O154" s="52">
        <f t="shared" si="2"/>
        <v>1</v>
      </c>
    </row>
    <row r="155" spans="1:15" ht="12">
      <c r="A155" s="52" t="s">
        <v>468</v>
      </c>
      <c r="B155" s="52" t="s">
        <v>471</v>
      </c>
      <c r="C155" s="53"/>
      <c r="D155" s="53">
        <v>1</v>
      </c>
      <c r="E155" s="53">
        <v>1</v>
      </c>
      <c r="F155" s="53"/>
      <c r="G155" s="53"/>
      <c r="H155" s="53"/>
      <c r="I155" s="53"/>
      <c r="J155" s="53">
        <v>2</v>
      </c>
      <c r="K155" s="55">
        <v>25</v>
      </c>
      <c r="L155" s="53"/>
      <c r="M155" s="53"/>
      <c r="N155" s="53"/>
      <c r="O155" s="52">
        <f t="shared" si="2"/>
        <v>29</v>
      </c>
    </row>
    <row r="156" spans="1:15" ht="12">
      <c r="A156" s="52" t="s">
        <v>472</v>
      </c>
      <c r="B156" s="52" t="s">
        <v>473</v>
      </c>
      <c r="C156" s="53"/>
      <c r="D156" s="53"/>
      <c r="E156" s="53">
        <v>1</v>
      </c>
      <c r="F156" s="53"/>
      <c r="G156" s="53"/>
      <c r="H156" s="53"/>
      <c r="I156" s="53">
        <v>1</v>
      </c>
      <c r="J156" s="53"/>
      <c r="K156" s="53"/>
      <c r="L156" s="53"/>
      <c r="M156" s="53"/>
      <c r="N156" s="53"/>
      <c r="O156" s="52">
        <f t="shared" si="2"/>
        <v>2</v>
      </c>
    </row>
    <row r="157" spans="1:15" ht="12">
      <c r="A157" s="52" t="s">
        <v>472</v>
      </c>
      <c r="B157" s="52" t="s">
        <v>474</v>
      </c>
      <c r="C157" s="53"/>
      <c r="D157" s="53"/>
      <c r="E157" s="53"/>
      <c r="F157" s="53"/>
      <c r="G157" s="53"/>
      <c r="H157" s="53"/>
      <c r="I157" s="53">
        <v>1</v>
      </c>
      <c r="J157" s="53"/>
      <c r="K157" s="53"/>
      <c r="L157" s="53"/>
      <c r="M157" s="53"/>
      <c r="N157" s="53"/>
      <c r="O157" s="52">
        <f t="shared" si="2"/>
        <v>1</v>
      </c>
    </row>
    <row r="158" spans="1:15" ht="12">
      <c r="A158" s="52" t="s">
        <v>475</v>
      </c>
      <c r="B158" s="52" t="s">
        <v>476</v>
      </c>
      <c r="C158" s="53"/>
      <c r="D158" s="53"/>
      <c r="E158" s="53"/>
      <c r="F158" s="53"/>
      <c r="G158" s="53"/>
      <c r="H158" s="53">
        <v>3</v>
      </c>
      <c r="I158" s="53">
        <v>4</v>
      </c>
      <c r="J158" s="53"/>
      <c r="K158" s="53"/>
      <c r="L158" s="53"/>
      <c r="M158" s="53"/>
      <c r="N158" s="53"/>
      <c r="O158" s="52">
        <f t="shared" si="2"/>
        <v>7</v>
      </c>
    </row>
    <row r="159" spans="1:15" ht="12">
      <c r="A159" s="52" t="s">
        <v>477</v>
      </c>
      <c r="B159" s="52" t="s">
        <v>478</v>
      </c>
      <c r="C159" s="53"/>
      <c r="D159" s="53"/>
      <c r="E159" s="53"/>
      <c r="F159" s="53"/>
      <c r="G159" s="53"/>
      <c r="H159" s="53">
        <v>2</v>
      </c>
      <c r="I159" s="53">
        <v>8</v>
      </c>
      <c r="J159" s="53"/>
      <c r="K159" s="53"/>
      <c r="L159" s="53">
        <v>1</v>
      </c>
      <c r="M159" s="53"/>
      <c r="N159" s="53"/>
      <c r="O159" s="52">
        <f t="shared" si="2"/>
        <v>11</v>
      </c>
    </row>
    <row r="160" spans="1:15" ht="12">
      <c r="A160" s="52" t="s">
        <v>477</v>
      </c>
      <c r="B160" s="52" t="s">
        <v>479</v>
      </c>
      <c r="C160" s="53"/>
      <c r="D160" s="53"/>
      <c r="E160" s="53"/>
      <c r="F160" s="53"/>
      <c r="G160" s="53"/>
      <c r="H160" s="53"/>
      <c r="I160" s="53">
        <v>4</v>
      </c>
      <c r="J160" s="53"/>
      <c r="K160" s="53"/>
      <c r="L160" s="53"/>
      <c r="M160" s="53"/>
      <c r="N160" s="53"/>
      <c r="O160" s="52">
        <f t="shared" si="2"/>
        <v>4</v>
      </c>
    </row>
    <row r="161" spans="1:15" ht="12">
      <c r="A161" s="52" t="s">
        <v>477</v>
      </c>
      <c r="B161" s="52" t="s">
        <v>480</v>
      </c>
      <c r="C161" s="53"/>
      <c r="D161" s="53"/>
      <c r="E161" s="53"/>
      <c r="F161" s="53">
        <v>1</v>
      </c>
      <c r="G161" s="53"/>
      <c r="H161" s="53">
        <v>3</v>
      </c>
      <c r="I161" s="53">
        <v>1</v>
      </c>
      <c r="J161" s="53"/>
      <c r="K161" s="53"/>
      <c r="L161" s="53"/>
      <c r="M161" s="53"/>
      <c r="N161" s="53"/>
      <c r="O161" s="52">
        <f t="shared" si="2"/>
        <v>5</v>
      </c>
    </row>
    <row r="162" spans="1:15" ht="12">
      <c r="A162" s="52" t="s">
        <v>481</v>
      </c>
      <c r="B162" s="52" t="s">
        <v>482</v>
      </c>
      <c r="C162" s="53"/>
      <c r="D162" s="53"/>
      <c r="E162" s="53">
        <v>2</v>
      </c>
      <c r="F162" s="53"/>
      <c r="G162" s="53"/>
      <c r="H162" s="53"/>
      <c r="I162" s="53">
        <v>3</v>
      </c>
      <c r="J162" s="53">
        <v>1</v>
      </c>
      <c r="K162" s="53"/>
      <c r="L162" s="53"/>
      <c r="M162" s="53"/>
      <c r="N162" s="53"/>
      <c r="O162" s="52">
        <f t="shared" si="2"/>
        <v>6</v>
      </c>
    </row>
    <row r="163" spans="1:15" ht="12">
      <c r="A163" s="52" t="s">
        <v>481</v>
      </c>
      <c r="B163" s="52" t="s">
        <v>483</v>
      </c>
      <c r="C163" s="53"/>
      <c r="D163" s="53"/>
      <c r="E163" s="53"/>
      <c r="F163" s="53"/>
      <c r="G163" s="53">
        <v>1</v>
      </c>
      <c r="H163" s="53"/>
      <c r="I163" s="53"/>
      <c r="J163" s="53"/>
      <c r="K163" s="53"/>
      <c r="L163" s="53"/>
      <c r="M163" s="53"/>
      <c r="N163" s="53"/>
      <c r="O163" s="52">
        <f t="shared" si="2"/>
        <v>1</v>
      </c>
    </row>
    <row r="164" spans="1:15" ht="12">
      <c r="A164" s="52" t="s">
        <v>484</v>
      </c>
      <c r="B164" s="52" t="s">
        <v>485</v>
      </c>
      <c r="C164" s="53"/>
      <c r="D164" s="53"/>
      <c r="E164" s="53"/>
      <c r="F164" s="53"/>
      <c r="G164" s="53"/>
      <c r="H164" s="53">
        <v>15</v>
      </c>
      <c r="I164" s="53"/>
      <c r="J164" s="53"/>
      <c r="K164" s="53"/>
      <c r="L164" s="53"/>
      <c r="M164" s="53"/>
      <c r="N164" s="53"/>
      <c r="O164" s="52">
        <f t="shared" si="2"/>
        <v>15</v>
      </c>
    </row>
    <row r="165" spans="1:15" ht="12">
      <c r="A165" s="52" t="s">
        <v>636</v>
      </c>
      <c r="B165" s="52" t="s">
        <v>486</v>
      </c>
      <c r="C165" s="53"/>
      <c r="D165" s="53"/>
      <c r="E165" s="53"/>
      <c r="F165" s="53"/>
      <c r="G165" s="53"/>
      <c r="H165" s="53"/>
      <c r="I165" s="56">
        <v>13</v>
      </c>
      <c r="J165" s="53"/>
      <c r="K165" s="53"/>
      <c r="L165" s="53"/>
      <c r="M165" s="53"/>
      <c r="N165" s="53"/>
      <c r="O165" s="52">
        <f t="shared" si="2"/>
        <v>13</v>
      </c>
    </row>
    <row r="166" spans="1:15" ht="12">
      <c r="A166" s="52" t="s">
        <v>487</v>
      </c>
      <c r="B166" s="52" t="s">
        <v>488</v>
      </c>
      <c r="C166" s="53"/>
      <c r="D166" s="53"/>
      <c r="E166" s="53"/>
      <c r="F166" s="53"/>
      <c r="G166" s="53"/>
      <c r="H166" s="53"/>
      <c r="I166" s="53">
        <v>4</v>
      </c>
      <c r="J166" s="53"/>
      <c r="K166" s="53"/>
      <c r="L166" s="53">
        <v>2</v>
      </c>
      <c r="M166" s="53"/>
      <c r="N166" s="53"/>
      <c r="O166" s="52">
        <f t="shared" si="2"/>
        <v>6</v>
      </c>
    </row>
    <row r="167" spans="1:15" ht="12">
      <c r="A167" s="52" t="s">
        <v>489</v>
      </c>
      <c r="B167" s="52" t="s">
        <v>489</v>
      </c>
      <c r="C167" s="53"/>
      <c r="D167" s="53"/>
      <c r="E167" s="53"/>
      <c r="F167" s="53"/>
      <c r="G167" s="53"/>
      <c r="H167" s="53">
        <v>1</v>
      </c>
      <c r="I167" s="53">
        <v>5</v>
      </c>
      <c r="J167" s="53">
        <v>1</v>
      </c>
      <c r="K167" s="53"/>
      <c r="L167" s="53"/>
      <c r="M167" s="53"/>
      <c r="N167" s="53"/>
      <c r="O167" s="52">
        <f t="shared" si="2"/>
        <v>7</v>
      </c>
    </row>
    <row r="168" spans="1:15" ht="12">
      <c r="A168" s="52" t="s">
        <v>490</v>
      </c>
      <c r="B168" s="52" t="s">
        <v>491</v>
      </c>
      <c r="C168" s="53"/>
      <c r="D168" s="53"/>
      <c r="E168" s="53"/>
      <c r="F168" s="53"/>
      <c r="G168" s="53"/>
      <c r="H168" s="53"/>
      <c r="I168" s="53"/>
      <c r="J168" s="53">
        <v>1</v>
      </c>
      <c r="K168" s="53"/>
      <c r="L168" s="53"/>
      <c r="M168" s="53"/>
      <c r="N168" s="53"/>
      <c r="O168" s="52">
        <f t="shared" si="2"/>
        <v>1</v>
      </c>
    </row>
    <row r="169" spans="1:15" ht="12">
      <c r="A169" s="52" t="s">
        <v>490</v>
      </c>
      <c r="B169" s="52" t="s">
        <v>492</v>
      </c>
      <c r="C169" s="53"/>
      <c r="D169" s="53"/>
      <c r="E169" s="53"/>
      <c r="F169" s="53"/>
      <c r="G169" s="53"/>
      <c r="H169" s="53"/>
      <c r="I169" s="53"/>
      <c r="J169" s="53">
        <v>1</v>
      </c>
      <c r="K169" s="53"/>
      <c r="L169" s="53"/>
      <c r="M169" s="53"/>
      <c r="N169" s="53"/>
      <c r="O169" s="52">
        <f t="shared" si="2"/>
        <v>1</v>
      </c>
    </row>
    <row r="170" spans="1:15" ht="12">
      <c r="A170" s="52" t="s">
        <v>490</v>
      </c>
      <c r="B170" s="52" t="s">
        <v>493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>
        <v>1</v>
      </c>
      <c r="N170" s="53"/>
      <c r="O170" s="52">
        <f t="shared" si="2"/>
        <v>1</v>
      </c>
    </row>
    <row r="171" spans="1:15" ht="12">
      <c r="A171" s="52" t="s">
        <v>637</v>
      </c>
      <c r="B171" s="52" t="s">
        <v>494</v>
      </c>
      <c r="C171" s="53"/>
      <c r="D171" s="53"/>
      <c r="E171" s="53"/>
      <c r="F171" s="53"/>
      <c r="G171" s="53"/>
      <c r="H171" s="53"/>
      <c r="I171" s="53"/>
      <c r="J171" s="53">
        <v>1</v>
      </c>
      <c r="K171" s="53"/>
      <c r="L171" s="53"/>
      <c r="M171" s="53"/>
      <c r="N171" s="53"/>
      <c r="O171" s="52">
        <f t="shared" si="2"/>
        <v>1</v>
      </c>
    </row>
    <row r="172" spans="1:15" ht="12">
      <c r="A172" s="52" t="s">
        <v>490</v>
      </c>
      <c r="B172" s="52" t="s">
        <v>495</v>
      </c>
      <c r="C172" s="53"/>
      <c r="D172" s="53"/>
      <c r="E172" s="53"/>
      <c r="F172" s="53">
        <v>1</v>
      </c>
      <c r="G172" s="53"/>
      <c r="H172" s="53"/>
      <c r="I172" s="53"/>
      <c r="J172" s="53"/>
      <c r="K172" s="53"/>
      <c r="L172" s="53"/>
      <c r="M172" s="53"/>
      <c r="N172" s="53"/>
      <c r="O172" s="52">
        <f t="shared" si="2"/>
        <v>1</v>
      </c>
    </row>
    <row r="173" spans="1:15" ht="12">
      <c r="A173" s="52" t="s">
        <v>490</v>
      </c>
      <c r="B173" s="52" t="s">
        <v>496</v>
      </c>
      <c r="C173" s="53"/>
      <c r="D173" s="53"/>
      <c r="E173" s="53"/>
      <c r="F173" s="53">
        <v>1</v>
      </c>
      <c r="G173" s="53"/>
      <c r="H173" s="53"/>
      <c r="I173" s="53"/>
      <c r="J173" s="53"/>
      <c r="K173" s="53"/>
      <c r="L173" s="53"/>
      <c r="M173" s="53"/>
      <c r="N173" s="53"/>
      <c r="O173" s="52">
        <f t="shared" si="2"/>
        <v>1</v>
      </c>
    </row>
    <row r="174" spans="1:15" ht="12">
      <c r="A174" s="52" t="s">
        <v>490</v>
      </c>
      <c r="B174" s="52" t="s">
        <v>497</v>
      </c>
      <c r="C174" s="53"/>
      <c r="D174" s="53"/>
      <c r="E174" s="53"/>
      <c r="F174" s="53"/>
      <c r="G174" s="53"/>
      <c r="H174" s="53">
        <v>1</v>
      </c>
      <c r="I174" s="53"/>
      <c r="J174" s="53">
        <v>1</v>
      </c>
      <c r="K174" s="53"/>
      <c r="L174" s="53"/>
      <c r="M174" s="53"/>
      <c r="N174" s="53"/>
      <c r="O174" s="52">
        <f t="shared" si="2"/>
        <v>2</v>
      </c>
    </row>
    <row r="175" spans="1:15" ht="12">
      <c r="A175" s="52" t="s">
        <v>490</v>
      </c>
      <c r="B175" s="52" t="s">
        <v>498</v>
      </c>
      <c r="C175" s="53"/>
      <c r="D175" s="53"/>
      <c r="E175" s="53"/>
      <c r="F175" s="53"/>
      <c r="G175" s="53">
        <v>1</v>
      </c>
      <c r="H175" s="53"/>
      <c r="I175" s="53"/>
      <c r="J175" s="53"/>
      <c r="K175" s="53"/>
      <c r="L175" s="53"/>
      <c r="M175" s="53"/>
      <c r="N175" s="53"/>
      <c r="O175" s="52">
        <f t="shared" si="2"/>
        <v>1</v>
      </c>
    </row>
    <row r="176" spans="1:15" ht="12">
      <c r="A176" s="52" t="s">
        <v>490</v>
      </c>
      <c r="B176" s="52" t="s">
        <v>499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>
        <v>1</v>
      </c>
      <c r="N176" s="53"/>
      <c r="O176" s="52">
        <f t="shared" si="2"/>
        <v>1</v>
      </c>
    </row>
    <row r="177" spans="1:15" ht="12">
      <c r="A177" s="52" t="s">
        <v>490</v>
      </c>
      <c r="B177" s="52" t="s">
        <v>500</v>
      </c>
      <c r="C177" s="53"/>
      <c r="D177" s="53"/>
      <c r="E177" s="53"/>
      <c r="F177" s="53"/>
      <c r="G177" s="53">
        <v>1</v>
      </c>
      <c r="H177" s="53"/>
      <c r="I177" s="53"/>
      <c r="J177" s="53"/>
      <c r="K177" s="53"/>
      <c r="L177" s="53"/>
      <c r="M177" s="53"/>
      <c r="N177" s="53"/>
      <c r="O177" s="52">
        <f t="shared" si="2"/>
        <v>1</v>
      </c>
    </row>
    <row r="178" spans="1:15" ht="12">
      <c r="A178" s="52" t="s">
        <v>490</v>
      </c>
      <c r="B178" s="52" t="s">
        <v>501</v>
      </c>
      <c r="C178" s="53"/>
      <c r="D178" s="53"/>
      <c r="E178" s="53"/>
      <c r="F178" s="53"/>
      <c r="G178" s="53"/>
      <c r="H178" s="53">
        <v>1</v>
      </c>
      <c r="I178" s="53"/>
      <c r="J178" s="53"/>
      <c r="K178" s="53"/>
      <c r="L178" s="53"/>
      <c r="M178" s="53"/>
      <c r="N178" s="53"/>
      <c r="O178" s="52">
        <f t="shared" si="2"/>
        <v>1</v>
      </c>
    </row>
    <row r="179" spans="1:15" ht="12">
      <c r="A179" s="52" t="s">
        <v>490</v>
      </c>
      <c r="B179" s="52" t="s">
        <v>502</v>
      </c>
      <c r="C179" s="53"/>
      <c r="D179" s="53"/>
      <c r="E179" s="53">
        <v>1</v>
      </c>
      <c r="F179" s="53"/>
      <c r="G179" s="53"/>
      <c r="H179" s="53"/>
      <c r="I179" s="53"/>
      <c r="J179" s="53"/>
      <c r="K179" s="53"/>
      <c r="L179" s="53"/>
      <c r="M179" s="53"/>
      <c r="N179" s="53"/>
      <c r="O179" s="52">
        <f t="shared" si="2"/>
        <v>1</v>
      </c>
    </row>
    <row r="180" spans="1:15" ht="12">
      <c r="A180" s="52" t="s">
        <v>490</v>
      </c>
      <c r="B180" s="52" t="s">
        <v>503</v>
      </c>
      <c r="C180" s="53"/>
      <c r="D180" s="53"/>
      <c r="E180" s="53"/>
      <c r="F180" s="53">
        <v>1</v>
      </c>
      <c r="G180" s="53"/>
      <c r="H180" s="53"/>
      <c r="I180" s="53"/>
      <c r="J180" s="53"/>
      <c r="K180" s="53"/>
      <c r="L180" s="53"/>
      <c r="M180" s="53"/>
      <c r="N180" s="53"/>
      <c r="O180" s="52">
        <f t="shared" si="2"/>
        <v>1</v>
      </c>
    </row>
    <row r="181" spans="1:15" ht="12">
      <c r="A181" s="52" t="s">
        <v>490</v>
      </c>
      <c r="B181" s="52" t="s">
        <v>504</v>
      </c>
      <c r="C181" s="53"/>
      <c r="D181" s="53"/>
      <c r="E181" s="53"/>
      <c r="F181" s="53"/>
      <c r="G181" s="53"/>
      <c r="H181" s="53">
        <v>1</v>
      </c>
      <c r="I181" s="53"/>
      <c r="J181" s="53"/>
      <c r="K181" s="53"/>
      <c r="L181" s="53"/>
      <c r="M181" s="53"/>
      <c r="N181" s="53"/>
      <c r="O181" s="52">
        <f t="shared" si="2"/>
        <v>1</v>
      </c>
    </row>
    <row r="182" spans="1:15" ht="12">
      <c r="A182" s="52" t="s">
        <v>490</v>
      </c>
      <c r="B182" s="52" t="s">
        <v>505</v>
      </c>
      <c r="C182" s="53"/>
      <c r="D182" s="53"/>
      <c r="E182" s="53"/>
      <c r="F182" s="53"/>
      <c r="G182" s="53"/>
      <c r="H182" s="53"/>
      <c r="I182" s="53"/>
      <c r="J182" s="53"/>
      <c r="K182" s="53">
        <v>1</v>
      </c>
      <c r="L182" s="53"/>
      <c r="M182" s="53"/>
      <c r="N182" s="53"/>
      <c r="O182" s="52">
        <f t="shared" si="2"/>
        <v>1</v>
      </c>
    </row>
    <row r="183" spans="1:15" ht="12">
      <c r="A183" s="52" t="s">
        <v>490</v>
      </c>
      <c r="B183" s="52" t="s">
        <v>506</v>
      </c>
      <c r="C183" s="53"/>
      <c r="D183" s="53"/>
      <c r="E183" s="53"/>
      <c r="F183" s="53"/>
      <c r="G183" s="53"/>
      <c r="H183" s="53"/>
      <c r="I183" s="53">
        <v>1</v>
      </c>
      <c r="J183" s="53"/>
      <c r="K183" s="53"/>
      <c r="L183" s="53"/>
      <c r="M183" s="53"/>
      <c r="N183" s="53"/>
      <c r="O183" s="52">
        <f t="shared" si="2"/>
        <v>1</v>
      </c>
    </row>
    <row r="184" spans="1:15" ht="12">
      <c r="A184" s="52" t="s">
        <v>490</v>
      </c>
      <c r="B184" s="52" t="s">
        <v>507</v>
      </c>
      <c r="C184" s="53"/>
      <c r="D184" s="53"/>
      <c r="E184" s="53"/>
      <c r="F184" s="53"/>
      <c r="G184" s="53"/>
      <c r="H184" s="53"/>
      <c r="I184" s="53"/>
      <c r="J184" s="53">
        <v>1</v>
      </c>
      <c r="K184" s="53"/>
      <c r="L184" s="53"/>
      <c r="M184" s="53"/>
      <c r="N184" s="53"/>
      <c r="O184" s="52">
        <f t="shared" si="2"/>
        <v>1</v>
      </c>
    </row>
    <row r="185" spans="1:15" ht="12">
      <c r="A185" s="52" t="s">
        <v>490</v>
      </c>
      <c r="B185" s="52" t="s">
        <v>508</v>
      </c>
      <c r="C185" s="53"/>
      <c r="D185" s="53"/>
      <c r="E185" s="53"/>
      <c r="F185" s="53"/>
      <c r="G185" s="53"/>
      <c r="H185" s="53">
        <v>1</v>
      </c>
      <c r="I185" s="53"/>
      <c r="J185" s="53"/>
      <c r="K185" s="53"/>
      <c r="L185" s="53"/>
      <c r="M185" s="53"/>
      <c r="N185" s="53"/>
      <c r="O185" s="52">
        <f t="shared" si="2"/>
        <v>1</v>
      </c>
    </row>
    <row r="186" spans="1:15" ht="12">
      <c r="A186" s="52" t="s">
        <v>509</v>
      </c>
      <c r="B186" s="52" t="s">
        <v>510</v>
      </c>
      <c r="C186" s="53"/>
      <c r="D186" s="53"/>
      <c r="E186" s="53">
        <v>3</v>
      </c>
      <c r="F186" s="53"/>
      <c r="G186" s="53"/>
      <c r="H186" s="53"/>
      <c r="I186" s="53"/>
      <c r="J186" s="53"/>
      <c r="K186" s="53">
        <v>1</v>
      </c>
      <c r="L186" s="53"/>
      <c r="M186" s="53"/>
      <c r="N186" s="53"/>
      <c r="O186" s="52">
        <f t="shared" si="2"/>
        <v>4</v>
      </c>
    </row>
    <row r="187" spans="1:15" ht="12">
      <c r="A187" s="52" t="s">
        <v>509</v>
      </c>
      <c r="B187" s="52" t="s">
        <v>511</v>
      </c>
      <c r="C187" s="53"/>
      <c r="D187" s="53"/>
      <c r="E187" s="53"/>
      <c r="F187" s="53"/>
      <c r="G187" s="53"/>
      <c r="H187" s="53"/>
      <c r="I187" s="53"/>
      <c r="J187" s="53">
        <v>1</v>
      </c>
      <c r="K187" s="53"/>
      <c r="L187" s="53"/>
      <c r="M187" s="53"/>
      <c r="N187" s="53"/>
      <c r="O187" s="52">
        <f t="shared" si="2"/>
        <v>1</v>
      </c>
    </row>
    <row r="188" spans="1:15" ht="12">
      <c r="A188" s="52" t="s">
        <v>509</v>
      </c>
      <c r="B188" s="52" t="s">
        <v>512</v>
      </c>
      <c r="C188" s="53"/>
      <c r="D188" s="53"/>
      <c r="E188" s="53">
        <v>6</v>
      </c>
      <c r="F188" s="53"/>
      <c r="G188" s="53"/>
      <c r="H188" s="53"/>
      <c r="I188" s="53"/>
      <c r="J188" s="53"/>
      <c r="K188" s="53"/>
      <c r="L188" s="53"/>
      <c r="M188" s="53"/>
      <c r="N188" s="53"/>
      <c r="O188" s="52">
        <f t="shared" si="2"/>
        <v>6</v>
      </c>
    </row>
    <row r="189" spans="1:15" ht="12">
      <c r="A189" s="52" t="s">
        <v>513</v>
      </c>
      <c r="B189" s="52" t="s">
        <v>514</v>
      </c>
      <c r="C189" s="53"/>
      <c r="D189" s="53"/>
      <c r="E189" s="53"/>
      <c r="F189" s="53"/>
      <c r="G189" s="53"/>
      <c r="H189" s="53"/>
      <c r="I189" s="53"/>
      <c r="J189" s="53">
        <v>4</v>
      </c>
      <c r="K189" s="53"/>
      <c r="L189" s="53"/>
      <c r="M189" s="53"/>
      <c r="N189" s="53"/>
      <c r="O189" s="52">
        <f t="shared" si="2"/>
        <v>4</v>
      </c>
    </row>
    <row r="190" spans="1:15" ht="12">
      <c r="A190" s="52" t="s">
        <v>515</v>
      </c>
      <c r="B190" s="52" t="s">
        <v>516</v>
      </c>
      <c r="C190" s="53"/>
      <c r="D190" s="53"/>
      <c r="E190" s="53"/>
      <c r="F190" s="53"/>
      <c r="G190" s="53"/>
      <c r="H190" s="53">
        <v>1</v>
      </c>
      <c r="I190" s="53"/>
      <c r="J190" s="53"/>
      <c r="K190" s="53"/>
      <c r="L190" s="53"/>
      <c r="M190" s="53"/>
      <c r="N190" s="53"/>
      <c r="O190" s="52">
        <f t="shared" si="2"/>
        <v>1</v>
      </c>
    </row>
    <row r="191" spans="1:15" ht="12">
      <c r="A191" s="52" t="s">
        <v>517</v>
      </c>
      <c r="B191" s="52" t="s">
        <v>518</v>
      </c>
      <c r="C191" s="53"/>
      <c r="D191" s="53"/>
      <c r="E191" s="53"/>
      <c r="F191" s="53"/>
      <c r="G191" s="53"/>
      <c r="H191" s="53"/>
      <c r="I191" s="53"/>
      <c r="J191" s="56">
        <v>20</v>
      </c>
      <c r="K191" s="53"/>
      <c r="L191" s="53">
        <v>1</v>
      </c>
      <c r="M191" s="53"/>
      <c r="N191" s="53">
        <v>1</v>
      </c>
      <c r="O191" s="52">
        <f t="shared" si="2"/>
        <v>22</v>
      </c>
    </row>
    <row r="192" spans="1:15" ht="12">
      <c r="A192" s="52" t="s">
        <v>519</v>
      </c>
      <c r="B192" s="52" t="s">
        <v>520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>
        <v>1</v>
      </c>
      <c r="M192" s="53"/>
      <c r="N192" s="53"/>
      <c r="O192" s="52">
        <f t="shared" si="2"/>
        <v>1</v>
      </c>
    </row>
    <row r="193" spans="1:15" ht="12">
      <c r="A193" s="52" t="s">
        <v>519</v>
      </c>
      <c r="B193" s="52" t="s">
        <v>521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>
        <v>1</v>
      </c>
      <c r="M193" s="53"/>
      <c r="N193" s="53"/>
      <c r="O193" s="52">
        <f t="shared" si="2"/>
        <v>1</v>
      </c>
    </row>
    <row r="194" spans="1:15" ht="12">
      <c r="A194" s="52" t="s">
        <v>519</v>
      </c>
      <c r="B194" s="52" t="s">
        <v>522</v>
      </c>
      <c r="C194" s="53"/>
      <c r="D194" s="53">
        <v>1</v>
      </c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2">
        <f t="shared" si="2"/>
        <v>1</v>
      </c>
    </row>
    <row r="195" spans="1:15" ht="12">
      <c r="A195" s="52" t="s">
        <v>519</v>
      </c>
      <c r="B195" s="52" t="s">
        <v>523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>
        <v>1</v>
      </c>
      <c r="M195" s="53"/>
      <c r="N195" s="53"/>
      <c r="O195" s="52">
        <f t="shared" si="2"/>
        <v>1</v>
      </c>
    </row>
    <row r="196" spans="1:15" ht="12">
      <c r="A196" s="52" t="s">
        <v>524</v>
      </c>
      <c r="B196" s="52" t="s">
        <v>525</v>
      </c>
      <c r="C196" s="53"/>
      <c r="D196" s="53"/>
      <c r="E196" s="53"/>
      <c r="F196" s="53"/>
      <c r="G196" s="53"/>
      <c r="H196" s="53">
        <v>2</v>
      </c>
      <c r="I196" s="53">
        <v>1</v>
      </c>
      <c r="J196" s="53">
        <v>5</v>
      </c>
      <c r="K196" s="53"/>
      <c r="L196" s="53"/>
      <c r="M196" s="53"/>
      <c r="N196" s="53"/>
      <c r="O196" s="52">
        <f aca="true" t="shared" si="3" ref="O196:O259">SUM(C196:N196)</f>
        <v>8</v>
      </c>
    </row>
    <row r="197" spans="1:15" ht="12">
      <c r="A197" s="52" t="s">
        <v>526</v>
      </c>
      <c r="B197" s="52" t="s">
        <v>527</v>
      </c>
      <c r="C197" s="53"/>
      <c r="D197" s="53"/>
      <c r="E197" s="53"/>
      <c r="F197" s="53"/>
      <c r="G197" s="53"/>
      <c r="H197" s="53">
        <v>1</v>
      </c>
      <c r="I197" s="53"/>
      <c r="J197" s="53"/>
      <c r="K197" s="53"/>
      <c r="L197" s="53"/>
      <c r="M197" s="53"/>
      <c r="N197" s="53"/>
      <c r="O197" s="52">
        <f t="shared" si="3"/>
        <v>1</v>
      </c>
    </row>
    <row r="198" spans="1:15" ht="12">
      <c r="A198" s="52" t="s">
        <v>528</v>
      </c>
      <c r="B198" s="52" t="s">
        <v>529</v>
      </c>
      <c r="C198" s="53"/>
      <c r="D198" s="53"/>
      <c r="E198" s="53"/>
      <c r="F198" s="53"/>
      <c r="G198" s="53"/>
      <c r="H198" s="53"/>
      <c r="I198" s="53">
        <v>3</v>
      </c>
      <c r="J198" s="53"/>
      <c r="K198" s="53"/>
      <c r="L198" s="53"/>
      <c r="M198" s="53"/>
      <c r="N198" s="53"/>
      <c r="O198" s="52">
        <f t="shared" si="3"/>
        <v>3</v>
      </c>
    </row>
    <row r="199" spans="1:15" ht="12">
      <c r="A199" s="52" t="s">
        <v>530</v>
      </c>
      <c r="B199" s="52" t="s">
        <v>531</v>
      </c>
      <c r="C199" s="53"/>
      <c r="D199" s="53"/>
      <c r="E199" s="53"/>
      <c r="F199" s="53"/>
      <c r="G199" s="53"/>
      <c r="H199" s="53"/>
      <c r="I199" s="53"/>
      <c r="J199" s="53">
        <v>1</v>
      </c>
      <c r="K199" s="53"/>
      <c r="L199" s="53"/>
      <c r="M199" s="53"/>
      <c r="N199" s="53"/>
      <c r="O199" s="52">
        <f t="shared" si="3"/>
        <v>1</v>
      </c>
    </row>
    <row r="200" spans="1:15" ht="12">
      <c r="A200" s="52" t="s">
        <v>530</v>
      </c>
      <c r="B200" s="52" t="s">
        <v>532</v>
      </c>
      <c r="C200" s="53"/>
      <c r="D200" s="53"/>
      <c r="E200" s="53"/>
      <c r="F200" s="53"/>
      <c r="G200" s="53"/>
      <c r="H200" s="53"/>
      <c r="I200" s="53"/>
      <c r="J200" s="53">
        <v>1</v>
      </c>
      <c r="K200" s="53"/>
      <c r="L200" s="53"/>
      <c r="M200" s="53"/>
      <c r="N200" s="53"/>
      <c r="O200" s="52">
        <f t="shared" si="3"/>
        <v>1</v>
      </c>
    </row>
    <row r="201" spans="1:15" ht="12">
      <c r="A201" s="52" t="s">
        <v>530</v>
      </c>
      <c r="B201" s="52" t="s">
        <v>533</v>
      </c>
      <c r="C201" s="53"/>
      <c r="D201" s="53"/>
      <c r="E201" s="53"/>
      <c r="F201" s="53"/>
      <c r="G201" s="53"/>
      <c r="H201" s="53"/>
      <c r="I201" s="53"/>
      <c r="J201" s="53">
        <v>1</v>
      </c>
      <c r="K201" s="53"/>
      <c r="L201" s="53"/>
      <c r="M201" s="53"/>
      <c r="N201" s="53"/>
      <c r="O201" s="52">
        <f t="shared" si="3"/>
        <v>1</v>
      </c>
    </row>
    <row r="202" spans="1:15" ht="12">
      <c r="A202" s="52" t="s">
        <v>530</v>
      </c>
      <c r="B202" s="52" t="s">
        <v>534</v>
      </c>
      <c r="C202" s="53"/>
      <c r="D202" s="53"/>
      <c r="E202" s="53"/>
      <c r="F202" s="53"/>
      <c r="G202" s="53"/>
      <c r="H202" s="53"/>
      <c r="I202" s="53"/>
      <c r="J202" s="53">
        <v>1</v>
      </c>
      <c r="K202" s="53"/>
      <c r="L202" s="53"/>
      <c r="M202" s="53"/>
      <c r="N202" s="53"/>
      <c r="O202" s="52">
        <f t="shared" si="3"/>
        <v>1</v>
      </c>
    </row>
    <row r="203" spans="1:15" ht="12">
      <c r="A203" s="52" t="s">
        <v>535</v>
      </c>
      <c r="B203" s="52" t="s">
        <v>536</v>
      </c>
      <c r="C203" s="53"/>
      <c r="D203" s="53"/>
      <c r="E203" s="53"/>
      <c r="F203" s="53"/>
      <c r="G203" s="53"/>
      <c r="H203" s="53"/>
      <c r="I203" s="53"/>
      <c r="J203" s="53">
        <v>1</v>
      </c>
      <c r="K203" s="53"/>
      <c r="L203" s="53"/>
      <c r="M203" s="53"/>
      <c r="N203" s="53"/>
      <c r="O203" s="52">
        <f t="shared" si="3"/>
        <v>1</v>
      </c>
    </row>
    <row r="204" spans="1:15" ht="12">
      <c r="A204" s="52" t="s">
        <v>535</v>
      </c>
      <c r="B204" s="52" t="s">
        <v>537</v>
      </c>
      <c r="C204" s="53"/>
      <c r="D204" s="53"/>
      <c r="E204" s="53"/>
      <c r="F204" s="53"/>
      <c r="G204" s="53"/>
      <c r="H204" s="53"/>
      <c r="I204" s="53"/>
      <c r="J204" s="53">
        <v>2</v>
      </c>
      <c r="K204" s="53"/>
      <c r="L204" s="53"/>
      <c r="M204" s="53"/>
      <c r="N204" s="53"/>
      <c r="O204" s="52">
        <f t="shared" si="3"/>
        <v>2</v>
      </c>
    </row>
    <row r="205" spans="1:15" ht="12">
      <c r="A205" s="52" t="s">
        <v>535</v>
      </c>
      <c r="B205" s="52" t="s">
        <v>538</v>
      </c>
      <c r="C205" s="53"/>
      <c r="D205" s="53"/>
      <c r="E205" s="53"/>
      <c r="F205" s="53"/>
      <c r="G205" s="53"/>
      <c r="H205" s="53"/>
      <c r="I205" s="53"/>
      <c r="J205" s="53">
        <v>1</v>
      </c>
      <c r="K205" s="53"/>
      <c r="L205" s="53"/>
      <c r="M205" s="53"/>
      <c r="N205" s="53"/>
      <c r="O205" s="52">
        <f t="shared" si="3"/>
        <v>1</v>
      </c>
    </row>
    <row r="206" spans="1:15" ht="12">
      <c r="A206" s="52" t="s">
        <v>535</v>
      </c>
      <c r="B206" s="52" t="s">
        <v>539</v>
      </c>
      <c r="C206" s="53"/>
      <c r="D206" s="53"/>
      <c r="E206" s="53"/>
      <c r="F206" s="53"/>
      <c r="G206" s="53"/>
      <c r="H206" s="53"/>
      <c r="I206" s="53"/>
      <c r="J206" s="53">
        <v>1</v>
      </c>
      <c r="K206" s="53"/>
      <c r="L206" s="53"/>
      <c r="M206" s="53"/>
      <c r="N206" s="53"/>
      <c r="O206" s="52">
        <f t="shared" si="3"/>
        <v>1</v>
      </c>
    </row>
    <row r="207" spans="1:15" ht="12">
      <c r="A207" s="52" t="s">
        <v>535</v>
      </c>
      <c r="B207" s="52" t="s">
        <v>540</v>
      </c>
      <c r="C207" s="53"/>
      <c r="D207" s="53"/>
      <c r="E207" s="53"/>
      <c r="F207" s="53"/>
      <c r="G207" s="53"/>
      <c r="H207" s="53"/>
      <c r="I207" s="53"/>
      <c r="J207" s="53">
        <v>1</v>
      </c>
      <c r="K207" s="53"/>
      <c r="L207" s="53"/>
      <c r="M207" s="53"/>
      <c r="N207" s="53"/>
      <c r="O207" s="52">
        <f t="shared" si="3"/>
        <v>1</v>
      </c>
    </row>
    <row r="208" spans="1:15" ht="12">
      <c r="A208" s="52" t="s">
        <v>535</v>
      </c>
      <c r="B208" s="52" t="s">
        <v>541</v>
      </c>
      <c r="C208" s="53"/>
      <c r="D208" s="53"/>
      <c r="E208" s="53"/>
      <c r="F208" s="53"/>
      <c r="G208" s="53"/>
      <c r="H208" s="53">
        <v>1</v>
      </c>
      <c r="I208" s="53"/>
      <c r="J208" s="53">
        <v>7</v>
      </c>
      <c r="K208" s="53">
        <v>1</v>
      </c>
      <c r="L208" s="53"/>
      <c r="M208" s="53"/>
      <c r="N208" s="53"/>
      <c r="O208" s="52">
        <f t="shared" si="3"/>
        <v>9</v>
      </c>
    </row>
    <row r="209" spans="1:15" ht="12">
      <c r="A209" s="52" t="s">
        <v>535</v>
      </c>
      <c r="B209" s="52" t="s">
        <v>542</v>
      </c>
      <c r="C209" s="53"/>
      <c r="D209" s="53"/>
      <c r="E209" s="53"/>
      <c r="F209" s="53"/>
      <c r="G209" s="53"/>
      <c r="H209" s="53"/>
      <c r="I209" s="53"/>
      <c r="J209" s="53">
        <v>1</v>
      </c>
      <c r="K209" s="53"/>
      <c r="L209" s="53"/>
      <c r="M209" s="53"/>
      <c r="N209" s="53"/>
      <c r="O209" s="52">
        <f t="shared" si="3"/>
        <v>1</v>
      </c>
    </row>
    <row r="210" spans="1:15" ht="12">
      <c r="A210" s="52" t="s">
        <v>535</v>
      </c>
      <c r="B210" s="52" t="s">
        <v>543</v>
      </c>
      <c r="C210" s="53"/>
      <c r="D210" s="53"/>
      <c r="E210" s="53"/>
      <c r="F210" s="53"/>
      <c r="G210" s="53"/>
      <c r="H210" s="53">
        <v>1</v>
      </c>
      <c r="I210" s="53">
        <v>3</v>
      </c>
      <c r="J210" s="53">
        <v>2</v>
      </c>
      <c r="K210" s="53"/>
      <c r="L210" s="53"/>
      <c r="M210" s="53"/>
      <c r="N210" s="53"/>
      <c r="O210" s="52">
        <f t="shared" si="3"/>
        <v>6</v>
      </c>
    </row>
    <row r="211" spans="1:15" ht="12">
      <c r="A211" s="52" t="s">
        <v>535</v>
      </c>
      <c r="B211" s="52" t="s">
        <v>544</v>
      </c>
      <c r="C211" s="53"/>
      <c r="D211" s="53"/>
      <c r="E211" s="53"/>
      <c r="F211" s="53"/>
      <c r="G211" s="53"/>
      <c r="H211" s="53"/>
      <c r="I211" s="53"/>
      <c r="J211" s="53">
        <v>1</v>
      </c>
      <c r="K211" s="53"/>
      <c r="L211" s="53"/>
      <c r="M211" s="53"/>
      <c r="N211" s="53"/>
      <c r="O211" s="52">
        <f t="shared" si="3"/>
        <v>1</v>
      </c>
    </row>
    <row r="212" spans="1:15" ht="12">
      <c r="A212" s="52" t="s">
        <v>545</v>
      </c>
      <c r="B212" s="52" t="s">
        <v>546</v>
      </c>
      <c r="C212" s="53"/>
      <c r="D212" s="53"/>
      <c r="E212" s="53"/>
      <c r="F212" s="53"/>
      <c r="G212" s="53"/>
      <c r="H212" s="53"/>
      <c r="I212" s="53">
        <v>1</v>
      </c>
      <c r="J212" s="53"/>
      <c r="K212" s="53"/>
      <c r="L212" s="53"/>
      <c r="M212" s="53"/>
      <c r="N212" s="53"/>
      <c r="O212" s="52">
        <f t="shared" si="3"/>
        <v>1</v>
      </c>
    </row>
    <row r="213" spans="1:15" ht="12">
      <c r="A213" s="52" t="s">
        <v>545</v>
      </c>
      <c r="B213" s="52" t="s">
        <v>547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>
        <v>1</v>
      </c>
      <c r="M213" s="53"/>
      <c r="N213" s="53"/>
      <c r="O213" s="52">
        <f t="shared" si="3"/>
        <v>1</v>
      </c>
    </row>
    <row r="214" spans="1:15" ht="12">
      <c r="A214" s="52" t="s">
        <v>545</v>
      </c>
      <c r="B214" s="52" t="s">
        <v>548</v>
      </c>
      <c r="C214" s="53"/>
      <c r="D214" s="53"/>
      <c r="E214" s="53"/>
      <c r="F214" s="53"/>
      <c r="G214" s="53"/>
      <c r="H214" s="53"/>
      <c r="I214" s="53"/>
      <c r="J214" s="53">
        <v>1</v>
      </c>
      <c r="K214" s="53"/>
      <c r="L214" s="53"/>
      <c r="M214" s="53">
        <v>1</v>
      </c>
      <c r="N214" s="53"/>
      <c r="O214" s="52">
        <f t="shared" si="3"/>
        <v>2</v>
      </c>
    </row>
    <row r="215" spans="1:15" ht="12">
      <c r="A215" s="52" t="s">
        <v>549</v>
      </c>
      <c r="B215" s="52" t="s">
        <v>550</v>
      </c>
      <c r="C215" s="53"/>
      <c r="D215" s="53"/>
      <c r="E215" s="53"/>
      <c r="F215" s="53"/>
      <c r="G215" s="53"/>
      <c r="H215" s="53">
        <v>3</v>
      </c>
      <c r="I215" s="53"/>
      <c r="J215" s="53"/>
      <c r="K215" s="53"/>
      <c r="L215" s="53"/>
      <c r="M215" s="53"/>
      <c r="N215" s="53"/>
      <c r="O215" s="52">
        <f t="shared" si="3"/>
        <v>3</v>
      </c>
    </row>
    <row r="216" spans="1:15" ht="12">
      <c r="A216" s="52" t="s">
        <v>551</v>
      </c>
      <c r="B216" s="52" t="s">
        <v>552</v>
      </c>
      <c r="C216" s="53"/>
      <c r="D216" s="53"/>
      <c r="E216" s="53"/>
      <c r="F216" s="53"/>
      <c r="G216" s="53"/>
      <c r="H216" s="53"/>
      <c r="I216" s="53">
        <v>1</v>
      </c>
      <c r="J216" s="53"/>
      <c r="K216" s="53"/>
      <c r="L216" s="53"/>
      <c r="M216" s="53"/>
      <c r="N216" s="53"/>
      <c r="O216" s="52">
        <f t="shared" si="3"/>
        <v>1</v>
      </c>
    </row>
    <row r="217" spans="1:15" ht="12">
      <c r="A217" s="52" t="s">
        <v>553</v>
      </c>
      <c r="B217" s="52" t="s">
        <v>554</v>
      </c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>
        <v>1</v>
      </c>
      <c r="O217" s="52">
        <f t="shared" si="3"/>
        <v>1</v>
      </c>
    </row>
    <row r="218" spans="1:15" ht="12">
      <c r="A218" s="52" t="s">
        <v>553</v>
      </c>
      <c r="B218" s="52" t="s">
        <v>555</v>
      </c>
      <c r="C218" s="53"/>
      <c r="D218" s="53"/>
      <c r="E218" s="53"/>
      <c r="F218" s="53"/>
      <c r="G218" s="53"/>
      <c r="H218" s="53"/>
      <c r="I218" s="53"/>
      <c r="J218" s="53">
        <v>1</v>
      </c>
      <c r="K218" s="53"/>
      <c r="L218" s="53"/>
      <c r="M218" s="53"/>
      <c r="N218" s="53"/>
      <c r="O218" s="52">
        <f t="shared" si="3"/>
        <v>1</v>
      </c>
    </row>
    <row r="219" spans="1:15" ht="12">
      <c r="A219" s="52" t="s">
        <v>553</v>
      </c>
      <c r="B219" s="52" t="s">
        <v>556</v>
      </c>
      <c r="C219" s="53"/>
      <c r="D219" s="53"/>
      <c r="E219" s="53"/>
      <c r="F219" s="53"/>
      <c r="G219" s="53"/>
      <c r="H219" s="53"/>
      <c r="I219" s="53"/>
      <c r="J219" s="53">
        <v>3</v>
      </c>
      <c r="K219" s="53"/>
      <c r="L219" s="53"/>
      <c r="M219" s="53"/>
      <c r="N219" s="53"/>
      <c r="O219" s="52">
        <f t="shared" si="3"/>
        <v>3</v>
      </c>
    </row>
    <row r="220" spans="1:15" ht="12">
      <c r="A220" s="52" t="s">
        <v>553</v>
      </c>
      <c r="B220" s="52" t="s">
        <v>557</v>
      </c>
      <c r="C220" s="53"/>
      <c r="D220" s="53"/>
      <c r="E220" s="53"/>
      <c r="F220" s="53"/>
      <c r="G220" s="53"/>
      <c r="H220" s="53"/>
      <c r="I220" s="53"/>
      <c r="J220" s="53">
        <v>4</v>
      </c>
      <c r="K220" s="53"/>
      <c r="L220" s="53"/>
      <c r="M220" s="53"/>
      <c r="N220" s="53"/>
      <c r="O220" s="52">
        <f t="shared" si="3"/>
        <v>4</v>
      </c>
    </row>
    <row r="221" spans="1:15" ht="12">
      <c r="A221" s="52" t="s">
        <v>553</v>
      </c>
      <c r="B221" s="52" t="s">
        <v>558</v>
      </c>
      <c r="C221" s="53"/>
      <c r="D221" s="53"/>
      <c r="E221" s="53"/>
      <c r="F221" s="53"/>
      <c r="G221" s="53"/>
      <c r="H221" s="53"/>
      <c r="I221" s="53"/>
      <c r="J221" s="53">
        <v>1</v>
      </c>
      <c r="K221" s="53"/>
      <c r="L221" s="53"/>
      <c r="M221" s="53"/>
      <c r="N221" s="53"/>
      <c r="O221" s="52">
        <f t="shared" si="3"/>
        <v>1</v>
      </c>
    </row>
    <row r="222" spans="1:15" ht="12">
      <c r="A222" s="52" t="s">
        <v>553</v>
      </c>
      <c r="B222" s="52" t="s">
        <v>559</v>
      </c>
      <c r="C222" s="53"/>
      <c r="D222" s="53"/>
      <c r="E222" s="53"/>
      <c r="F222" s="53"/>
      <c r="G222" s="53"/>
      <c r="H222" s="53"/>
      <c r="I222" s="53"/>
      <c r="J222" s="53">
        <v>4</v>
      </c>
      <c r="K222" s="53"/>
      <c r="L222" s="53"/>
      <c r="M222" s="53"/>
      <c r="N222" s="53"/>
      <c r="O222" s="52">
        <f t="shared" si="3"/>
        <v>4</v>
      </c>
    </row>
    <row r="223" spans="1:15" ht="14.25" customHeight="1">
      <c r="A223" s="52" t="s">
        <v>553</v>
      </c>
      <c r="B223" s="52" t="s">
        <v>560</v>
      </c>
      <c r="C223" s="53"/>
      <c r="D223" s="53">
        <v>1</v>
      </c>
      <c r="E223" s="53"/>
      <c r="F223" s="53">
        <v>1</v>
      </c>
      <c r="G223" s="53"/>
      <c r="H223" s="53"/>
      <c r="I223" s="53"/>
      <c r="J223" s="53"/>
      <c r="K223" s="53"/>
      <c r="L223" s="53"/>
      <c r="M223" s="53"/>
      <c r="N223" s="53"/>
      <c r="O223" s="52">
        <f t="shared" si="3"/>
        <v>2</v>
      </c>
    </row>
    <row r="224" spans="1:15" ht="12">
      <c r="A224" s="52" t="s">
        <v>561</v>
      </c>
      <c r="B224" s="52" t="s">
        <v>562</v>
      </c>
      <c r="C224" s="53"/>
      <c r="D224" s="53"/>
      <c r="E224" s="53"/>
      <c r="F224" s="53"/>
      <c r="G224" s="53"/>
      <c r="H224" s="53"/>
      <c r="I224" s="53"/>
      <c r="J224" s="53">
        <v>16</v>
      </c>
      <c r="K224" s="53"/>
      <c r="L224" s="53"/>
      <c r="M224" s="53"/>
      <c r="N224" s="53"/>
      <c r="O224" s="52">
        <f t="shared" si="3"/>
        <v>16</v>
      </c>
    </row>
    <row r="225" spans="1:15" ht="12">
      <c r="A225" s="52" t="s">
        <v>563</v>
      </c>
      <c r="B225" s="52" t="s">
        <v>564</v>
      </c>
      <c r="C225" s="53"/>
      <c r="D225" s="53"/>
      <c r="E225" s="53">
        <v>1</v>
      </c>
      <c r="F225" s="53"/>
      <c r="G225" s="53"/>
      <c r="H225" s="53">
        <v>1</v>
      </c>
      <c r="I225" s="53"/>
      <c r="J225" s="53">
        <v>6</v>
      </c>
      <c r="K225" s="53"/>
      <c r="L225" s="53"/>
      <c r="M225" s="53"/>
      <c r="N225" s="53"/>
      <c r="O225" s="52">
        <f t="shared" si="3"/>
        <v>8</v>
      </c>
    </row>
    <row r="226" spans="1:15" ht="12">
      <c r="A226" s="52" t="s">
        <v>563</v>
      </c>
      <c r="B226" s="52" t="s">
        <v>565</v>
      </c>
      <c r="C226" s="53"/>
      <c r="D226" s="53"/>
      <c r="E226" s="53"/>
      <c r="F226" s="53"/>
      <c r="G226" s="53"/>
      <c r="H226" s="53"/>
      <c r="I226" s="53"/>
      <c r="J226" s="55">
        <v>22</v>
      </c>
      <c r="K226" s="53"/>
      <c r="L226" s="53"/>
      <c r="M226" s="53"/>
      <c r="N226" s="53"/>
      <c r="O226" s="52">
        <f t="shared" si="3"/>
        <v>22</v>
      </c>
    </row>
    <row r="227" spans="1:15" ht="12">
      <c r="A227" s="52" t="s">
        <v>563</v>
      </c>
      <c r="B227" s="52" t="s">
        <v>566</v>
      </c>
      <c r="C227" s="53"/>
      <c r="D227" s="53"/>
      <c r="E227" s="53"/>
      <c r="F227" s="53"/>
      <c r="G227" s="53">
        <v>1</v>
      </c>
      <c r="H227" s="53">
        <v>1</v>
      </c>
      <c r="I227" s="53"/>
      <c r="J227" s="53">
        <v>5</v>
      </c>
      <c r="K227" s="53"/>
      <c r="L227" s="53"/>
      <c r="M227" s="53"/>
      <c r="N227" s="53"/>
      <c r="O227" s="52">
        <f t="shared" si="3"/>
        <v>7</v>
      </c>
    </row>
    <row r="228" spans="1:15" ht="12">
      <c r="A228" s="52" t="s">
        <v>563</v>
      </c>
      <c r="B228" s="52" t="s">
        <v>567</v>
      </c>
      <c r="C228" s="53"/>
      <c r="D228" s="53"/>
      <c r="E228" s="53"/>
      <c r="F228" s="53"/>
      <c r="G228" s="53"/>
      <c r="H228" s="53"/>
      <c r="I228" s="53"/>
      <c r="J228" s="53">
        <v>3</v>
      </c>
      <c r="K228" s="53"/>
      <c r="L228" s="53"/>
      <c r="M228" s="53"/>
      <c r="N228" s="53"/>
      <c r="O228" s="52">
        <f t="shared" si="3"/>
        <v>3</v>
      </c>
    </row>
    <row r="229" spans="1:15" ht="12">
      <c r="A229" s="52" t="s">
        <v>563</v>
      </c>
      <c r="B229" s="52" t="s">
        <v>568</v>
      </c>
      <c r="C229" s="53"/>
      <c r="D229" s="53">
        <v>1</v>
      </c>
      <c r="E229" s="53"/>
      <c r="F229" s="53"/>
      <c r="G229" s="53"/>
      <c r="H229" s="53"/>
      <c r="I229" s="53"/>
      <c r="J229" s="53">
        <v>3</v>
      </c>
      <c r="K229" s="53"/>
      <c r="L229" s="53"/>
      <c r="M229" s="53"/>
      <c r="N229" s="53"/>
      <c r="O229" s="52">
        <f t="shared" si="3"/>
        <v>4</v>
      </c>
    </row>
    <row r="230" spans="1:15" ht="12">
      <c r="A230" s="52" t="s">
        <v>569</v>
      </c>
      <c r="B230" s="52" t="s">
        <v>570</v>
      </c>
      <c r="C230" s="53"/>
      <c r="D230" s="53"/>
      <c r="E230" s="53"/>
      <c r="F230" s="53">
        <v>2</v>
      </c>
      <c r="G230" s="53">
        <v>2</v>
      </c>
      <c r="H230" s="55">
        <v>50</v>
      </c>
      <c r="I230" s="53">
        <v>3</v>
      </c>
      <c r="J230" s="53"/>
      <c r="K230" s="53"/>
      <c r="L230" s="53"/>
      <c r="M230" s="53"/>
      <c r="N230" s="53">
        <v>2</v>
      </c>
      <c r="O230" s="61">
        <f t="shared" si="3"/>
        <v>59</v>
      </c>
    </row>
    <row r="231" spans="1:15" ht="12">
      <c r="A231" s="52" t="s">
        <v>571</v>
      </c>
      <c r="B231" s="52" t="s">
        <v>638</v>
      </c>
      <c r="C231" s="53"/>
      <c r="D231" s="53">
        <v>3</v>
      </c>
      <c r="E231" s="53"/>
      <c r="F231" s="53">
        <v>1</v>
      </c>
      <c r="G231" s="53">
        <v>1</v>
      </c>
      <c r="H231" s="53">
        <v>1</v>
      </c>
      <c r="I231" s="53">
        <v>1</v>
      </c>
      <c r="J231" s="53">
        <v>5</v>
      </c>
      <c r="K231" s="53"/>
      <c r="L231" s="53">
        <v>1</v>
      </c>
      <c r="M231" s="53">
        <v>1</v>
      </c>
      <c r="N231" s="53"/>
      <c r="O231" s="52">
        <f t="shared" si="3"/>
        <v>14</v>
      </c>
    </row>
    <row r="232" spans="1:15" ht="12">
      <c r="A232" s="52" t="s">
        <v>572</v>
      </c>
      <c r="B232" s="52" t="s">
        <v>573</v>
      </c>
      <c r="C232" s="53"/>
      <c r="D232" s="53"/>
      <c r="E232" s="53"/>
      <c r="F232" s="53"/>
      <c r="G232" s="53"/>
      <c r="H232" s="53"/>
      <c r="I232" s="53"/>
      <c r="J232" s="53">
        <v>1</v>
      </c>
      <c r="K232" s="53"/>
      <c r="L232" s="53"/>
      <c r="M232" s="53"/>
      <c r="N232" s="53"/>
      <c r="O232" s="52">
        <f t="shared" si="3"/>
        <v>1</v>
      </c>
    </row>
    <row r="233" spans="1:15" ht="12">
      <c r="A233" s="52" t="s">
        <v>572</v>
      </c>
      <c r="B233" s="52" t="s">
        <v>574</v>
      </c>
      <c r="C233" s="53"/>
      <c r="D233" s="53"/>
      <c r="E233" s="53"/>
      <c r="F233" s="53"/>
      <c r="G233" s="53"/>
      <c r="H233" s="53"/>
      <c r="I233" s="53">
        <v>1</v>
      </c>
      <c r="J233" s="53"/>
      <c r="K233" s="53"/>
      <c r="L233" s="53"/>
      <c r="M233" s="53"/>
      <c r="N233" s="53"/>
      <c r="O233" s="52">
        <f t="shared" si="3"/>
        <v>1</v>
      </c>
    </row>
    <row r="234" spans="1:15" ht="12">
      <c r="A234" s="52" t="s">
        <v>575</v>
      </c>
      <c r="B234" s="52" t="s">
        <v>576</v>
      </c>
      <c r="C234" s="53"/>
      <c r="D234" s="53"/>
      <c r="E234" s="53"/>
      <c r="F234" s="53"/>
      <c r="G234" s="53"/>
      <c r="H234" s="53"/>
      <c r="I234" s="53"/>
      <c r="J234" s="53">
        <v>1</v>
      </c>
      <c r="K234" s="53"/>
      <c r="L234" s="53"/>
      <c r="M234" s="53"/>
      <c r="N234" s="53"/>
      <c r="O234" s="52">
        <f t="shared" si="3"/>
        <v>1</v>
      </c>
    </row>
    <row r="235" spans="1:15" ht="12">
      <c r="A235" s="52" t="s">
        <v>575</v>
      </c>
      <c r="B235" s="52" t="s">
        <v>577</v>
      </c>
      <c r="C235" s="53"/>
      <c r="D235" s="53"/>
      <c r="E235" s="53"/>
      <c r="F235" s="53"/>
      <c r="G235" s="53"/>
      <c r="H235" s="53"/>
      <c r="I235" s="53"/>
      <c r="J235" s="53">
        <v>2</v>
      </c>
      <c r="K235" s="53"/>
      <c r="L235" s="53"/>
      <c r="M235" s="53"/>
      <c r="N235" s="53"/>
      <c r="O235" s="52">
        <f t="shared" si="3"/>
        <v>2</v>
      </c>
    </row>
    <row r="236" spans="1:15" ht="12">
      <c r="A236" s="52" t="s">
        <v>575</v>
      </c>
      <c r="B236" s="52" t="s">
        <v>578</v>
      </c>
      <c r="C236" s="53"/>
      <c r="D236" s="53"/>
      <c r="E236" s="53"/>
      <c r="F236" s="53"/>
      <c r="G236" s="53"/>
      <c r="H236" s="53"/>
      <c r="I236" s="53"/>
      <c r="J236" s="53">
        <v>2</v>
      </c>
      <c r="K236" s="53"/>
      <c r="L236" s="53"/>
      <c r="M236" s="53"/>
      <c r="N236" s="53"/>
      <c r="O236" s="52">
        <f t="shared" si="3"/>
        <v>2</v>
      </c>
    </row>
    <row r="237" spans="1:15" ht="12">
      <c r="A237" s="52" t="s">
        <v>575</v>
      </c>
      <c r="B237" s="52" t="s">
        <v>579</v>
      </c>
      <c r="C237" s="53"/>
      <c r="D237" s="53"/>
      <c r="E237" s="53"/>
      <c r="F237" s="53"/>
      <c r="G237" s="53"/>
      <c r="H237" s="53"/>
      <c r="I237" s="53"/>
      <c r="J237" s="53">
        <v>1</v>
      </c>
      <c r="K237" s="53"/>
      <c r="L237" s="53"/>
      <c r="M237" s="53"/>
      <c r="N237" s="53"/>
      <c r="O237" s="52">
        <f t="shared" si="3"/>
        <v>1</v>
      </c>
    </row>
    <row r="238" spans="1:15" ht="12">
      <c r="A238" s="52" t="s">
        <v>575</v>
      </c>
      <c r="B238" s="52" t="s">
        <v>580</v>
      </c>
      <c r="C238" s="53"/>
      <c r="D238" s="53"/>
      <c r="E238" s="53"/>
      <c r="F238" s="53"/>
      <c r="G238" s="53"/>
      <c r="H238" s="53"/>
      <c r="I238" s="53"/>
      <c r="J238" s="53">
        <v>1</v>
      </c>
      <c r="K238" s="53"/>
      <c r="L238" s="53"/>
      <c r="M238" s="53"/>
      <c r="N238" s="53"/>
      <c r="O238" s="52">
        <f t="shared" si="3"/>
        <v>1</v>
      </c>
    </row>
    <row r="239" spans="1:15" ht="12">
      <c r="A239" s="52" t="s">
        <v>575</v>
      </c>
      <c r="B239" s="52" t="s">
        <v>581</v>
      </c>
      <c r="C239" s="53"/>
      <c r="D239" s="53"/>
      <c r="E239" s="53"/>
      <c r="F239" s="53"/>
      <c r="G239" s="53">
        <v>1</v>
      </c>
      <c r="H239" s="53"/>
      <c r="I239" s="53"/>
      <c r="J239" s="53"/>
      <c r="K239" s="53"/>
      <c r="L239" s="53"/>
      <c r="M239" s="53"/>
      <c r="N239" s="53"/>
      <c r="O239" s="52">
        <f t="shared" si="3"/>
        <v>1</v>
      </c>
    </row>
    <row r="240" spans="1:15" ht="12">
      <c r="A240" s="52" t="s">
        <v>575</v>
      </c>
      <c r="B240" s="52" t="s">
        <v>582</v>
      </c>
      <c r="C240" s="53"/>
      <c r="D240" s="53"/>
      <c r="E240" s="53"/>
      <c r="F240" s="53"/>
      <c r="G240" s="53"/>
      <c r="H240" s="53"/>
      <c r="I240" s="53">
        <v>3</v>
      </c>
      <c r="J240" s="53"/>
      <c r="K240" s="53"/>
      <c r="L240" s="53"/>
      <c r="M240" s="53"/>
      <c r="N240" s="53"/>
      <c r="O240" s="52">
        <f t="shared" si="3"/>
        <v>3</v>
      </c>
    </row>
    <row r="241" spans="1:15" ht="12">
      <c r="A241" s="52" t="s">
        <v>575</v>
      </c>
      <c r="B241" s="52" t="s">
        <v>583</v>
      </c>
      <c r="C241" s="53"/>
      <c r="D241" s="53"/>
      <c r="E241" s="53"/>
      <c r="F241" s="53"/>
      <c r="G241" s="53"/>
      <c r="H241" s="53"/>
      <c r="I241" s="53"/>
      <c r="J241" s="53">
        <v>1</v>
      </c>
      <c r="K241" s="53">
        <v>1</v>
      </c>
      <c r="L241" s="53"/>
      <c r="M241" s="53"/>
      <c r="N241" s="53"/>
      <c r="O241" s="52">
        <f t="shared" si="3"/>
        <v>2</v>
      </c>
    </row>
    <row r="242" spans="1:15" ht="12">
      <c r="A242" s="52" t="s">
        <v>575</v>
      </c>
      <c r="B242" s="52" t="s">
        <v>584</v>
      </c>
      <c r="C242" s="53"/>
      <c r="D242" s="53"/>
      <c r="E242" s="53"/>
      <c r="F242" s="53"/>
      <c r="G242" s="53"/>
      <c r="H242" s="53"/>
      <c r="I242" s="53">
        <v>1</v>
      </c>
      <c r="J242" s="53">
        <v>10</v>
      </c>
      <c r="K242" s="53"/>
      <c r="L242" s="53"/>
      <c r="M242" s="53"/>
      <c r="N242" s="53"/>
      <c r="O242" s="52">
        <f t="shared" si="3"/>
        <v>11</v>
      </c>
    </row>
    <row r="243" spans="1:15" ht="12">
      <c r="A243" s="52" t="s">
        <v>585</v>
      </c>
      <c r="B243" s="52" t="s">
        <v>586</v>
      </c>
      <c r="C243" s="53">
        <v>1</v>
      </c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2">
        <f t="shared" si="3"/>
        <v>1</v>
      </c>
    </row>
    <row r="244" spans="1:15" ht="12">
      <c r="A244" s="52" t="s">
        <v>585</v>
      </c>
      <c r="B244" s="52" t="s">
        <v>587</v>
      </c>
      <c r="C244" s="53"/>
      <c r="D244" s="53"/>
      <c r="E244" s="53"/>
      <c r="F244" s="53"/>
      <c r="G244" s="53"/>
      <c r="H244" s="53">
        <v>1</v>
      </c>
      <c r="I244" s="53"/>
      <c r="J244" s="53"/>
      <c r="K244" s="53"/>
      <c r="L244" s="53"/>
      <c r="M244" s="53"/>
      <c r="N244" s="53"/>
      <c r="O244" s="52">
        <f t="shared" si="3"/>
        <v>1</v>
      </c>
    </row>
    <row r="245" spans="1:15" ht="12">
      <c r="A245" s="52" t="s">
        <v>585</v>
      </c>
      <c r="B245" s="52" t="s">
        <v>576</v>
      </c>
      <c r="C245" s="53"/>
      <c r="D245" s="53"/>
      <c r="E245" s="53"/>
      <c r="F245" s="53"/>
      <c r="G245" s="53"/>
      <c r="H245" s="53"/>
      <c r="I245" s="53"/>
      <c r="J245" s="53">
        <v>1</v>
      </c>
      <c r="K245" s="53"/>
      <c r="L245" s="53"/>
      <c r="M245" s="53"/>
      <c r="N245" s="53"/>
      <c r="O245" s="52">
        <f t="shared" si="3"/>
        <v>1</v>
      </c>
    </row>
    <row r="246" spans="1:15" ht="12">
      <c r="A246" s="52" t="s">
        <v>588</v>
      </c>
      <c r="B246" s="52" t="s">
        <v>589</v>
      </c>
      <c r="C246" s="53">
        <v>1</v>
      </c>
      <c r="D246" s="53">
        <v>1</v>
      </c>
      <c r="E246" s="53"/>
      <c r="F246" s="53"/>
      <c r="G246" s="53"/>
      <c r="H246" s="53">
        <v>1</v>
      </c>
      <c r="I246" s="53"/>
      <c r="J246" s="53"/>
      <c r="K246" s="53"/>
      <c r="L246" s="53"/>
      <c r="M246" s="53"/>
      <c r="N246" s="53">
        <v>8</v>
      </c>
      <c r="O246" s="52">
        <f t="shared" si="3"/>
        <v>11</v>
      </c>
    </row>
    <row r="247" spans="1:15" ht="12">
      <c r="A247" s="52" t="s">
        <v>588</v>
      </c>
      <c r="B247" s="52" t="s">
        <v>590</v>
      </c>
      <c r="C247" s="53">
        <v>5</v>
      </c>
      <c r="D247" s="53"/>
      <c r="E247" s="53"/>
      <c r="F247" s="53"/>
      <c r="G247" s="53"/>
      <c r="H247" s="53">
        <v>1</v>
      </c>
      <c r="I247" s="53"/>
      <c r="J247" s="53"/>
      <c r="K247" s="53"/>
      <c r="L247" s="53"/>
      <c r="M247" s="53"/>
      <c r="N247" s="53"/>
      <c r="O247" s="52">
        <f t="shared" si="3"/>
        <v>6</v>
      </c>
    </row>
    <row r="248" spans="1:15" ht="12">
      <c r="A248" s="52" t="s">
        <v>588</v>
      </c>
      <c r="B248" s="52" t="s">
        <v>591</v>
      </c>
      <c r="C248" s="53"/>
      <c r="D248" s="53"/>
      <c r="E248" s="53"/>
      <c r="F248" s="53">
        <v>20</v>
      </c>
      <c r="G248" s="53"/>
      <c r="H248" s="53">
        <v>1</v>
      </c>
      <c r="I248" s="53">
        <v>1</v>
      </c>
      <c r="J248" s="53"/>
      <c r="K248" s="53"/>
      <c r="L248" s="53"/>
      <c r="M248" s="53"/>
      <c r="N248" s="53"/>
      <c r="O248" s="52">
        <f t="shared" si="3"/>
        <v>22</v>
      </c>
    </row>
    <row r="249" spans="1:15" ht="12">
      <c r="A249" s="52" t="s">
        <v>588</v>
      </c>
      <c r="B249" s="52" t="s">
        <v>592</v>
      </c>
      <c r="C249" s="53"/>
      <c r="D249" s="53"/>
      <c r="E249" s="53"/>
      <c r="F249" s="53"/>
      <c r="G249" s="53"/>
      <c r="H249" s="53"/>
      <c r="I249" s="53">
        <v>2</v>
      </c>
      <c r="J249" s="53"/>
      <c r="K249" s="53"/>
      <c r="L249" s="53"/>
      <c r="M249" s="53"/>
      <c r="N249" s="53"/>
      <c r="O249" s="52">
        <f t="shared" si="3"/>
        <v>2</v>
      </c>
    </row>
    <row r="250" spans="1:15" ht="12">
      <c r="A250" s="52" t="s">
        <v>593</v>
      </c>
      <c r="B250" s="52" t="s">
        <v>594</v>
      </c>
      <c r="C250" s="53">
        <v>4</v>
      </c>
      <c r="D250" s="53">
        <v>2</v>
      </c>
      <c r="E250" s="53"/>
      <c r="F250" s="56">
        <v>29</v>
      </c>
      <c r="G250" s="53">
        <v>1</v>
      </c>
      <c r="H250" s="53">
        <v>2</v>
      </c>
      <c r="I250" s="53">
        <v>1</v>
      </c>
      <c r="J250" s="53"/>
      <c r="K250" s="53"/>
      <c r="L250" s="53"/>
      <c r="M250" s="53"/>
      <c r="N250" s="53">
        <v>12</v>
      </c>
      <c r="O250" s="62">
        <f t="shared" si="3"/>
        <v>51</v>
      </c>
    </row>
    <row r="251" spans="1:15" ht="12">
      <c r="A251" s="52" t="s">
        <v>595</v>
      </c>
      <c r="B251" s="52" t="s">
        <v>596</v>
      </c>
      <c r="C251" s="53"/>
      <c r="D251" s="53"/>
      <c r="E251" s="53"/>
      <c r="F251" s="53"/>
      <c r="G251" s="53"/>
      <c r="H251" s="53">
        <v>1</v>
      </c>
      <c r="I251" s="53"/>
      <c r="J251" s="53"/>
      <c r="K251" s="53"/>
      <c r="L251" s="53"/>
      <c r="M251" s="53"/>
      <c r="N251" s="53"/>
      <c r="O251" s="52">
        <f t="shared" si="3"/>
        <v>1</v>
      </c>
    </row>
    <row r="252" spans="1:15" ht="12">
      <c r="A252" s="52" t="s">
        <v>595</v>
      </c>
      <c r="B252" s="52" t="s">
        <v>597</v>
      </c>
      <c r="C252" s="53"/>
      <c r="D252" s="53"/>
      <c r="E252" s="53"/>
      <c r="F252" s="53"/>
      <c r="G252" s="53"/>
      <c r="H252" s="53"/>
      <c r="I252" s="53"/>
      <c r="J252" s="53"/>
      <c r="K252" s="53"/>
      <c r="L252" s="53">
        <v>1</v>
      </c>
      <c r="M252" s="53"/>
      <c r="N252" s="53"/>
      <c r="O252" s="52">
        <f t="shared" si="3"/>
        <v>1</v>
      </c>
    </row>
    <row r="253" spans="1:15" ht="12">
      <c r="A253" s="52" t="s">
        <v>595</v>
      </c>
      <c r="B253" s="52" t="s">
        <v>598</v>
      </c>
      <c r="C253" s="53"/>
      <c r="D253" s="53"/>
      <c r="E253" s="53"/>
      <c r="F253" s="53"/>
      <c r="G253" s="53"/>
      <c r="H253" s="53"/>
      <c r="I253" s="53"/>
      <c r="J253" s="53">
        <v>1</v>
      </c>
      <c r="K253" s="53"/>
      <c r="L253" s="53"/>
      <c r="M253" s="53"/>
      <c r="N253" s="53"/>
      <c r="O253" s="52">
        <f t="shared" si="3"/>
        <v>1</v>
      </c>
    </row>
    <row r="254" spans="1:15" ht="12">
      <c r="A254" s="52" t="s">
        <v>595</v>
      </c>
      <c r="B254" s="52" t="s">
        <v>599</v>
      </c>
      <c r="C254" s="53"/>
      <c r="D254" s="53"/>
      <c r="E254" s="53"/>
      <c r="F254" s="53"/>
      <c r="G254" s="53"/>
      <c r="H254" s="53">
        <v>1</v>
      </c>
      <c r="I254" s="53"/>
      <c r="J254" s="53"/>
      <c r="K254" s="53"/>
      <c r="L254" s="53"/>
      <c r="M254" s="53"/>
      <c r="N254" s="53"/>
      <c r="O254" s="52">
        <f t="shared" si="3"/>
        <v>1</v>
      </c>
    </row>
    <row r="255" spans="1:15" ht="12">
      <c r="A255" s="52" t="s">
        <v>595</v>
      </c>
      <c r="B255" s="52" t="s">
        <v>600</v>
      </c>
      <c r="C255" s="53"/>
      <c r="D255" s="53"/>
      <c r="E255" s="53"/>
      <c r="F255" s="53"/>
      <c r="G255" s="53"/>
      <c r="H255" s="53">
        <v>1</v>
      </c>
      <c r="I255" s="53"/>
      <c r="J255" s="53"/>
      <c r="K255" s="53"/>
      <c r="L255" s="53"/>
      <c r="M255" s="53"/>
      <c r="N255" s="53"/>
      <c r="O255" s="52">
        <f t="shared" si="3"/>
        <v>1</v>
      </c>
    </row>
    <row r="256" spans="1:15" ht="12">
      <c r="A256" s="52" t="s">
        <v>595</v>
      </c>
      <c r="B256" s="52" t="s">
        <v>601</v>
      </c>
      <c r="C256" s="53"/>
      <c r="D256" s="53"/>
      <c r="E256" s="53"/>
      <c r="F256" s="53"/>
      <c r="G256" s="53"/>
      <c r="H256" s="53"/>
      <c r="I256" s="53"/>
      <c r="J256" s="53">
        <v>1</v>
      </c>
      <c r="K256" s="53"/>
      <c r="L256" s="53"/>
      <c r="M256" s="53"/>
      <c r="N256" s="53"/>
      <c r="O256" s="52">
        <f t="shared" si="3"/>
        <v>1</v>
      </c>
    </row>
    <row r="257" spans="1:15" ht="12">
      <c r="A257" s="52" t="s">
        <v>595</v>
      </c>
      <c r="B257" s="52" t="s">
        <v>602</v>
      </c>
      <c r="C257" s="53"/>
      <c r="D257" s="53"/>
      <c r="E257" s="53"/>
      <c r="F257" s="53"/>
      <c r="G257" s="53"/>
      <c r="H257" s="53">
        <v>2</v>
      </c>
      <c r="I257" s="53"/>
      <c r="J257" s="53"/>
      <c r="K257" s="53"/>
      <c r="L257" s="53"/>
      <c r="M257" s="53"/>
      <c r="N257" s="53"/>
      <c r="O257" s="52">
        <f t="shared" si="3"/>
        <v>2</v>
      </c>
    </row>
    <row r="258" spans="1:15" ht="12">
      <c r="A258" s="52" t="s">
        <v>595</v>
      </c>
      <c r="B258" s="52" t="s">
        <v>603</v>
      </c>
      <c r="C258" s="53"/>
      <c r="D258" s="53"/>
      <c r="E258" s="53"/>
      <c r="F258" s="53"/>
      <c r="G258" s="53"/>
      <c r="H258" s="53"/>
      <c r="I258" s="53"/>
      <c r="J258" s="53">
        <v>2</v>
      </c>
      <c r="K258" s="53"/>
      <c r="L258" s="53"/>
      <c r="M258" s="53"/>
      <c r="N258" s="53"/>
      <c r="O258" s="52">
        <f t="shared" si="3"/>
        <v>2</v>
      </c>
    </row>
    <row r="259" spans="1:15" ht="12">
      <c r="A259" s="52" t="s">
        <v>595</v>
      </c>
      <c r="B259" s="52" t="s">
        <v>604</v>
      </c>
      <c r="C259" s="53"/>
      <c r="D259" s="53"/>
      <c r="E259" s="53"/>
      <c r="F259" s="53"/>
      <c r="G259" s="53"/>
      <c r="H259" s="53"/>
      <c r="I259" s="53"/>
      <c r="J259" s="53"/>
      <c r="K259" s="53">
        <v>1</v>
      </c>
      <c r="L259" s="53"/>
      <c r="M259" s="53"/>
      <c r="N259" s="53"/>
      <c r="O259" s="52">
        <f t="shared" si="3"/>
        <v>1</v>
      </c>
    </row>
    <row r="260" spans="1:15" ht="12">
      <c r="A260" s="52" t="s">
        <v>595</v>
      </c>
      <c r="B260" s="52" t="s">
        <v>605</v>
      </c>
      <c r="C260" s="53"/>
      <c r="D260" s="53"/>
      <c r="E260" s="53"/>
      <c r="F260" s="53"/>
      <c r="G260" s="53"/>
      <c r="H260" s="53"/>
      <c r="I260" s="53"/>
      <c r="J260" s="53">
        <v>1</v>
      </c>
      <c r="K260" s="53"/>
      <c r="L260" s="53"/>
      <c r="M260" s="53"/>
      <c r="N260" s="53"/>
      <c r="O260" s="52">
        <f aca="true" t="shared" si="4" ref="O260:O287">SUM(C260:N260)</f>
        <v>1</v>
      </c>
    </row>
    <row r="261" spans="1:15" ht="12">
      <c r="A261" s="52" t="s">
        <v>595</v>
      </c>
      <c r="B261" s="52" t="s">
        <v>606</v>
      </c>
      <c r="C261" s="53"/>
      <c r="D261" s="53"/>
      <c r="E261" s="53"/>
      <c r="F261" s="53"/>
      <c r="G261" s="53"/>
      <c r="H261" s="53"/>
      <c r="I261" s="53"/>
      <c r="J261" s="53">
        <v>3</v>
      </c>
      <c r="K261" s="53"/>
      <c r="L261" s="53"/>
      <c r="M261" s="53"/>
      <c r="N261" s="53"/>
      <c r="O261" s="52">
        <f t="shared" si="4"/>
        <v>3</v>
      </c>
    </row>
    <row r="262" spans="1:15" ht="12">
      <c r="A262" s="52" t="s">
        <v>595</v>
      </c>
      <c r="B262" s="52" t="s">
        <v>607</v>
      </c>
      <c r="C262" s="53"/>
      <c r="D262" s="53"/>
      <c r="E262" s="53"/>
      <c r="F262" s="53"/>
      <c r="G262" s="53"/>
      <c r="H262" s="53"/>
      <c r="I262" s="53"/>
      <c r="J262" s="53">
        <v>1</v>
      </c>
      <c r="K262" s="53"/>
      <c r="L262" s="53"/>
      <c r="M262" s="53"/>
      <c r="N262" s="53"/>
      <c r="O262" s="52">
        <f t="shared" si="4"/>
        <v>1</v>
      </c>
    </row>
    <row r="263" spans="1:15" ht="12">
      <c r="A263" s="52" t="s">
        <v>595</v>
      </c>
      <c r="B263" s="52" t="s">
        <v>608</v>
      </c>
      <c r="C263" s="53"/>
      <c r="D263" s="53"/>
      <c r="E263" s="53"/>
      <c r="F263" s="53"/>
      <c r="G263" s="53"/>
      <c r="H263" s="53">
        <v>1</v>
      </c>
      <c r="I263" s="53"/>
      <c r="J263" s="53"/>
      <c r="K263" s="53"/>
      <c r="L263" s="53"/>
      <c r="M263" s="53"/>
      <c r="N263" s="53"/>
      <c r="O263" s="52">
        <f t="shared" si="4"/>
        <v>1</v>
      </c>
    </row>
    <row r="264" spans="1:15" ht="12">
      <c r="A264" s="52" t="s">
        <v>595</v>
      </c>
      <c r="B264" s="52" t="s">
        <v>609</v>
      </c>
      <c r="C264" s="53"/>
      <c r="D264" s="53"/>
      <c r="E264" s="53"/>
      <c r="F264" s="53"/>
      <c r="G264" s="53">
        <v>1</v>
      </c>
      <c r="H264" s="53"/>
      <c r="I264" s="53"/>
      <c r="J264" s="53"/>
      <c r="K264" s="53"/>
      <c r="L264" s="53"/>
      <c r="M264" s="53"/>
      <c r="N264" s="53"/>
      <c r="O264" s="52">
        <f t="shared" si="4"/>
        <v>1</v>
      </c>
    </row>
    <row r="265" spans="1:15" ht="12">
      <c r="A265" s="52" t="s">
        <v>595</v>
      </c>
      <c r="B265" s="52" t="s">
        <v>610</v>
      </c>
      <c r="C265" s="53"/>
      <c r="D265" s="53"/>
      <c r="E265" s="53"/>
      <c r="F265" s="53"/>
      <c r="G265" s="53"/>
      <c r="H265" s="53"/>
      <c r="I265" s="53"/>
      <c r="J265" s="53">
        <v>1</v>
      </c>
      <c r="K265" s="53"/>
      <c r="L265" s="53"/>
      <c r="M265" s="53"/>
      <c r="N265" s="53"/>
      <c r="O265" s="52">
        <f t="shared" si="4"/>
        <v>1</v>
      </c>
    </row>
    <row r="266" spans="1:15" ht="12">
      <c r="A266" s="52" t="s">
        <v>595</v>
      </c>
      <c r="B266" s="52" t="s">
        <v>611</v>
      </c>
      <c r="C266" s="53"/>
      <c r="D266" s="53"/>
      <c r="E266" s="53"/>
      <c r="F266" s="53"/>
      <c r="G266" s="53"/>
      <c r="H266" s="53"/>
      <c r="I266" s="53"/>
      <c r="J266" s="53">
        <v>1</v>
      </c>
      <c r="K266" s="53"/>
      <c r="L266" s="53"/>
      <c r="M266" s="53"/>
      <c r="N266" s="53"/>
      <c r="O266" s="52">
        <f t="shared" si="4"/>
        <v>1</v>
      </c>
    </row>
    <row r="267" spans="1:15" ht="12">
      <c r="A267" s="52" t="s">
        <v>595</v>
      </c>
      <c r="B267" s="52" t="s">
        <v>612</v>
      </c>
      <c r="C267" s="53"/>
      <c r="D267" s="53"/>
      <c r="E267" s="53">
        <v>1</v>
      </c>
      <c r="F267" s="53"/>
      <c r="G267" s="53"/>
      <c r="H267" s="53"/>
      <c r="I267" s="53"/>
      <c r="J267" s="53"/>
      <c r="K267" s="53"/>
      <c r="L267" s="53"/>
      <c r="M267" s="53"/>
      <c r="N267" s="53"/>
      <c r="O267" s="52">
        <f t="shared" si="4"/>
        <v>1</v>
      </c>
    </row>
    <row r="268" spans="1:15" ht="12">
      <c r="A268" s="52" t="s">
        <v>595</v>
      </c>
      <c r="B268" s="52" t="s">
        <v>613</v>
      </c>
      <c r="C268" s="53"/>
      <c r="D268" s="53"/>
      <c r="E268" s="53"/>
      <c r="F268" s="53"/>
      <c r="G268" s="53"/>
      <c r="H268" s="53"/>
      <c r="I268" s="53"/>
      <c r="J268" s="53">
        <v>1</v>
      </c>
      <c r="K268" s="53"/>
      <c r="L268" s="53"/>
      <c r="M268" s="53"/>
      <c r="N268" s="53"/>
      <c r="O268" s="52">
        <f t="shared" si="4"/>
        <v>1</v>
      </c>
    </row>
    <row r="269" spans="1:15" ht="12">
      <c r="A269" s="52" t="s">
        <v>595</v>
      </c>
      <c r="B269" s="52" t="s">
        <v>614</v>
      </c>
      <c r="C269" s="53"/>
      <c r="D269" s="53"/>
      <c r="E269" s="53"/>
      <c r="F269" s="53"/>
      <c r="G269" s="53"/>
      <c r="H269" s="53"/>
      <c r="I269" s="53"/>
      <c r="J269" s="53">
        <v>1</v>
      </c>
      <c r="K269" s="53"/>
      <c r="L269" s="53"/>
      <c r="M269" s="53"/>
      <c r="N269" s="53"/>
      <c r="O269" s="52">
        <f t="shared" si="4"/>
        <v>1</v>
      </c>
    </row>
    <row r="270" spans="1:15" ht="12">
      <c r="A270" s="52" t="s">
        <v>595</v>
      </c>
      <c r="B270" s="52" t="s">
        <v>615</v>
      </c>
      <c r="C270" s="53"/>
      <c r="D270" s="53"/>
      <c r="E270" s="53"/>
      <c r="F270" s="53"/>
      <c r="G270" s="53"/>
      <c r="H270" s="53"/>
      <c r="I270" s="53">
        <v>2</v>
      </c>
      <c r="J270" s="53">
        <v>1</v>
      </c>
      <c r="K270" s="53"/>
      <c r="L270" s="53"/>
      <c r="M270" s="53"/>
      <c r="N270" s="53"/>
      <c r="O270" s="52">
        <f t="shared" si="4"/>
        <v>3</v>
      </c>
    </row>
    <row r="271" spans="1:15" ht="12">
      <c r="A271" s="52" t="s">
        <v>595</v>
      </c>
      <c r="B271" s="52" t="s">
        <v>616</v>
      </c>
      <c r="C271" s="53"/>
      <c r="D271" s="53"/>
      <c r="E271" s="53"/>
      <c r="F271" s="53"/>
      <c r="G271" s="53"/>
      <c r="H271" s="53"/>
      <c r="I271" s="53"/>
      <c r="J271" s="53">
        <v>1</v>
      </c>
      <c r="K271" s="53"/>
      <c r="L271" s="53"/>
      <c r="M271" s="53"/>
      <c r="N271" s="53"/>
      <c r="O271" s="52">
        <f t="shared" si="4"/>
        <v>1</v>
      </c>
    </row>
    <row r="272" spans="1:15" ht="12">
      <c r="A272" s="52" t="s">
        <v>595</v>
      </c>
      <c r="B272" s="52" t="s">
        <v>617</v>
      </c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>
        <v>1</v>
      </c>
      <c r="O272" s="52">
        <f t="shared" si="4"/>
        <v>1</v>
      </c>
    </row>
    <row r="273" spans="1:15" ht="12">
      <c r="A273" s="52" t="s">
        <v>595</v>
      </c>
      <c r="B273" s="52" t="s">
        <v>618</v>
      </c>
      <c r="C273" s="53"/>
      <c r="D273" s="53"/>
      <c r="E273" s="53"/>
      <c r="F273" s="53"/>
      <c r="G273" s="53"/>
      <c r="H273" s="53"/>
      <c r="I273" s="53"/>
      <c r="J273" s="53">
        <v>1</v>
      </c>
      <c r="K273" s="53"/>
      <c r="L273" s="53"/>
      <c r="M273" s="53"/>
      <c r="N273" s="53"/>
      <c r="O273" s="52">
        <f t="shared" si="4"/>
        <v>1</v>
      </c>
    </row>
    <row r="274" spans="1:15" ht="12">
      <c r="A274" s="52" t="s">
        <v>595</v>
      </c>
      <c r="B274" s="52" t="s">
        <v>619</v>
      </c>
      <c r="C274" s="53"/>
      <c r="D274" s="53"/>
      <c r="E274" s="53"/>
      <c r="F274" s="53"/>
      <c r="G274" s="53"/>
      <c r="H274" s="53"/>
      <c r="I274" s="53"/>
      <c r="J274" s="53">
        <v>1</v>
      </c>
      <c r="K274" s="53"/>
      <c r="L274" s="53"/>
      <c r="M274" s="53"/>
      <c r="N274" s="53"/>
      <c r="O274" s="52">
        <f t="shared" si="4"/>
        <v>1</v>
      </c>
    </row>
    <row r="275" spans="1:15" ht="12">
      <c r="A275" s="52" t="s">
        <v>595</v>
      </c>
      <c r="B275" s="52" t="s">
        <v>620</v>
      </c>
      <c r="C275" s="53"/>
      <c r="D275" s="53"/>
      <c r="E275" s="53"/>
      <c r="F275" s="53"/>
      <c r="G275" s="53"/>
      <c r="H275" s="53"/>
      <c r="I275" s="53"/>
      <c r="J275" s="53"/>
      <c r="K275" s="53">
        <v>1</v>
      </c>
      <c r="L275" s="53"/>
      <c r="M275" s="53"/>
      <c r="N275" s="53"/>
      <c r="O275" s="52">
        <f t="shared" si="4"/>
        <v>1</v>
      </c>
    </row>
    <row r="276" spans="1:15" ht="12">
      <c r="A276" s="52" t="s">
        <v>595</v>
      </c>
      <c r="B276" s="52" t="s">
        <v>621</v>
      </c>
      <c r="C276" s="53"/>
      <c r="D276" s="53"/>
      <c r="E276" s="53"/>
      <c r="F276" s="53"/>
      <c r="G276" s="53"/>
      <c r="H276" s="53"/>
      <c r="I276" s="53">
        <v>1</v>
      </c>
      <c r="J276" s="53"/>
      <c r="K276" s="53"/>
      <c r="L276" s="53"/>
      <c r="M276" s="53"/>
      <c r="N276" s="53"/>
      <c r="O276" s="52">
        <f t="shared" si="4"/>
        <v>1</v>
      </c>
    </row>
    <row r="277" spans="1:15" ht="12">
      <c r="A277" s="52" t="s">
        <v>595</v>
      </c>
      <c r="B277" s="52" t="s">
        <v>622</v>
      </c>
      <c r="C277" s="53"/>
      <c r="D277" s="53"/>
      <c r="E277" s="53"/>
      <c r="F277" s="53"/>
      <c r="G277" s="53"/>
      <c r="H277" s="53"/>
      <c r="I277" s="53"/>
      <c r="J277" s="53">
        <v>1</v>
      </c>
      <c r="K277" s="53"/>
      <c r="L277" s="53"/>
      <c r="M277" s="53"/>
      <c r="N277" s="53"/>
      <c r="O277" s="52">
        <f t="shared" si="4"/>
        <v>1</v>
      </c>
    </row>
    <row r="278" spans="1:15" ht="12">
      <c r="A278" s="52" t="s">
        <v>595</v>
      </c>
      <c r="B278" s="52" t="s">
        <v>623</v>
      </c>
      <c r="C278" s="53"/>
      <c r="D278" s="53"/>
      <c r="E278" s="53"/>
      <c r="F278" s="53"/>
      <c r="G278" s="53"/>
      <c r="H278" s="53">
        <v>1</v>
      </c>
      <c r="I278" s="53"/>
      <c r="J278" s="53"/>
      <c r="K278" s="53"/>
      <c r="L278" s="53"/>
      <c r="M278" s="53"/>
      <c r="N278" s="53"/>
      <c r="O278" s="52">
        <f t="shared" si="4"/>
        <v>1</v>
      </c>
    </row>
    <row r="279" spans="1:15" ht="12">
      <c r="A279" s="52" t="s">
        <v>595</v>
      </c>
      <c r="B279" s="52" t="s">
        <v>624</v>
      </c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>
        <v>1</v>
      </c>
      <c r="N279" s="53"/>
      <c r="O279" s="52">
        <f t="shared" si="4"/>
        <v>1</v>
      </c>
    </row>
    <row r="280" spans="1:15" ht="12">
      <c r="A280" s="52" t="s">
        <v>595</v>
      </c>
      <c r="B280" s="52" t="s">
        <v>625</v>
      </c>
      <c r="C280" s="53"/>
      <c r="D280" s="53"/>
      <c r="E280" s="53"/>
      <c r="F280" s="53"/>
      <c r="G280" s="53"/>
      <c r="H280" s="53"/>
      <c r="I280" s="53">
        <v>1</v>
      </c>
      <c r="J280" s="53"/>
      <c r="K280" s="53"/>
      <c r="L280" s="53"/>
      <c r="M280" s="53"/>
      <c r="N280" s="53"/>
      <c r="O280" s="52">
        <f t="shared" si="4"/>
        <v>1</v>
      </c>
    </row>
    <row r="281" spans="1:15" ht="12">
      <c r="A281" s="52" t="s">
        <v>595</v>
      </c>
      <c r="B281" s="52" t="s">
        <v>626</v>
      </c>
      <c r="C281" s="53"/>
      <c r="D281" s="53"/>
      <c r="E281" s="53"/>
      <c r="F281" s="53"/>
      <c r="G281" s="53"/>
      <c r="H281" s="53">
        <v>1</v>
      </c>
      <c r="I281" s="53"/>
      <c r="J281" s="53"/>
      <c r="K281" s="53"/>
      <c r="L281" s="53"/>
      <c r="M281" s="53"/>
      <c r="N281" s="53"/>
      <c r="O281" s="52">
        <f t="shared" si="4"/>
        <v>1</v>
      </c>
    </row>
    <row r="282" spans="1:15" ht="12">
      <c r="A282" s="52" t="s">
        <v>595</v>
      </c>
      <c r="B282" s="52" t="s">
        <v>627</v>
      </c>
      <c r="C282" s="53"/>
      <c r="D282" s="53"/>
      <c r="E282" s="53"/>
      <c r="F282" s="53"/>
      <c r="G282" s="53"/>
      <c r="H282" s="53"/>
      <c r="I282" s="53">
        <v>1</v>
      </c>
      <c r="J282" s="53"/>
      <c r="K282" s="53"/>
      <c r="L282" s="53"/>
      <c r="M282" s="53"/>
      <c r="N282" s="53"/>
      <c r="O282" s="52">
        <f t="shared" si="4"/>
        <v>1</v>
      </c>
    </row>
    <row r="283" spans="1:15" ht="12">
      <c r="A283" s="52" t="s">
        <v>595</v>
      </c>
      <c r="B283" s="52" t="s">
        <v>628</v>
      </c>
      <c r="C283" s="53"/>
      <c r="D283" s="53"/>
      <c r="E283" s="53"/>
      <c r="F283" s="53"/>
      <c r="G283" s="53"/>
      <c r="H283" s="53"/>
      <c r="I283" s="53">
        <v>1</v>
      </c>
      <c r="J283" s="53"/>
      <c r="K283" s="53"/>
      <c r="L283" s="53"/>
      <c r="M283" s="53"/>
      <c r="N283" s="53"/>
      <c r="O283" s="52">
        <f t="shared" si="4"/>
        <v>1</v>
      </c>
    </row>
    <row r="284" spans="1:15" ht="12">
      <c r="A284" s="52" t="s">
        <v>595</v>
      </c>
      <c r="B284" s="52" t="s">
        <v>629</v>
      </c>
      <c r="C284" s="53"/>
      <c r="D284" s="53"/>
      <c r="E284" s="53"/>
      <c r="F284" s="53"/>
      <c r="G284" s="53"/>
      <c r="H284" s="53"/>
      <c r="I284" s="53"/>
      <c r="J284" s="53">
        <v>1</v>
      </c>
      <c r="K284" s="53"/>
      <c r="L284" s="53"/>
      <c r="M284" s="53"/>
      <c r="N284" s="53">
        <v>1</v>
      </c>
      <c r="O284" s="52">
        <f t="shared" si="4"/>
        <v>2</v>
      </c>
    </row>
    <row r="285" spans="1:15" ht="12">
      <c r="A285" s="52" t="s">
        <v>595</v>
      </c>
      <c r="B285" s="52" t="s">
        <v>630</v>
      </c>
      <c r="C285" s="53"/>
      <c r="D285" s="53"/>
      <c r="E285" s="53"/>
      <c r="F285" s="53"/>
      <c r="G285" s="53">
        <v>1</v>
      </c>
      <c r="H285" s="53"/>
      <c r="I285" s="53"/>
      <c r="J285" s="53"/>
      <c r="K285" s="53"/>
      <c r="L285" s="53"/>
      <c r="M285" s="53"/>
      <c r="N285" s="53"/>
      <c r="O285" s="52">
        <f t="shared" si="4"/>
        <v>1</v>
      </c>
    </row>
    <row r="286" spans="1:15" ht="12">
      <c r="A286" s="52" t="s">
        <v>595</v>
      </c>
      <c r="B286" s="52" t="s">
        <v>631</v>
      </c>
      <c r="C286" s="53"/>
      <c r="D286" s="53"/>
      <c r="E286" s="53">
        <v>1</v>
      </c>
      <c r="F286" s="53"/>
      <c r="G286" s="53"/>
      <c r="H286" s="53"/>
      <c r="I286" s="53"/>
      <c r="J286" s="53"/>
      <c r="K286" s="53"/>
      <c r="L286" s="53"/>
      <c r="M286" s="53"/>
      <c r="N286" s="53"/>
      <c r="O286" s="52">
        <f t="shared" si="4"/>
        <v>1</v>
      </c>
    </row>
    <row r="287" spans="1:15" ht="12">
      <c r="A287" s="52" t="s">
        <v>595</v>
      </c>
      <c r="B287" s="52" t="s">
        <v>632</v>
      </c>
      <c r="C287" s="53"/>
      <c r="D287" s="53"/>
      <c r="E287" s="53"/>
      <c r="F287" s="53"/>
      <c r="G287" s="53">
        <v>2</v>
      </c>
      <c r="H287" s="53"/>
      <c r="I287" s="53"/>
      <c r="J287" s="53"/>
      <c r="K287" s="53"/>
      <c r="L287" s="53"/>
      <c r="M287" s="53"/>
      <c r="N287" s="53"/>
      <c r="O287" s="52">
        <f t="shared" si="4"/>
        <v>2</v>
      </c>
    </row>
    <row r="288" spans="1:15" ht="12">
      <c r="A288" s="52" t="s">
        <v>251</v>
      </c>
      <c r="B288" s="52"/>
      <c r="C288" s="52">
        <f aca="true" t="shared" si="5" ref="C288:O288">SUM(C4:C287)</f>
        <v>57</v>
      </c>
      <c r="D288" s="52">
        <f t="shared" si="5"/>
        <v>28</v>
      </c>
      <c r="E288" s="52">
        <f t="shared" si="5"/>
        <v>43</v>
      </c>
      <c r="F288" s="52">
        <f t="shared" si="5"/>
        <v>254</v>
      </c>
      <c r="G288" s="52">
        <f t="shared" si="5"/>
        <v>59</v>
      </c>
      <c r="H288" s="52">
        <f t="shared" si="5"/>
        <v>206</v>
      </c>
      <c r="I288" s="52">
        <f t="shared" si="5"/>
        <v>224</v>
      </c>
      <c r="J288" s="52">
        <f t="shared" si="5"/>
        <v>380</v>
      </c>
      <c r="K288" s="52">
        <f t="shared" si="5"/>
        <v>125</v>
      </c>
      <c r="L288" s="52">
        <f t="shared" si="5"/>
        <v>104</v>
      </c>
      <c r="M288" s="52">
        <f t="shared" si="5"/>
        <v>20</v>
      </c>
      <c r="N288" s="52">
        <f t="shared" si="5"/>
        <v>60</v>
      </c>
      <c r="O288" s="52">
        <f t="shared" si="5"/>
        <v>1560</v>
      </c>
    </row>
  </sheetData>
  <autoFilter ref="A3:O288"/>
  <printOptions horizontalCentered="1"/>
  <pageMargins left="0.5905511811023623" right="0.3937007874015748" top="0.984251968503937" bottom="0.5905511811023623" header="0.5118110236220472" footer="0.5118110236220472"/>
  <pageSetup fitToHeight="1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154"/>
  <sheetViews>
    <sheetView view="pageBreakPreview" zoomScaleSheetLayoutView="100" workbookViewId="0" topLeftCell="A1">
      <selection activeCell="M10" sqref="M10"/>
    </sheetView>
  </sheetViews>
  <sheetFormatPr defaultColWidth="9.00390625" defaultRowHeight="13.5"/>
  <cols>
    <col min="1" max="1" width="8.625" style="1" customWidth="1"/>
    <col min="2" max="18" width="5.125" style="1" customWidth="1"/>
    <col min="19" max="16384" width="9.00390625" style="1" customWidth="1"/>
  </cols>
  <sheetData>
    <row r="1" ht="14.25">
      <c r="A1" s="48" t="s">
        <v>348</v>
      </c>
    </row>
    <row r="3" spans="1:16" ht="11.25">
      <c r="A3" s="1" t="s">
        <v>347</v>
      </c>
      <c r="L3" s="27"/>
      <c r="M3" s="27"/>
      <c r="N3" s="27"/>
      <c r="O3" s="27"/>
      <c r="P3" s="27"/>
    </row>
    <row r="4" spans="1:16" ht="11.25">
      <c r="A4" s="44" t="s">
        <v>137</v>
      </c>
      <c r="B4" s="69" t="s">
        <v>194</v>
      </c>
      <c r="C4" s="69"/>
      <c r="D4" s="69" t="s">
        <v>195</v>
      </c>
      <c r="E4" s="69"/>
      <c r="F4" s="69" t="s">
        <v>1</v>
      </c>
      <c r="G4" s="69"/>
      <c r="H4" s="68" t="s">
        <v>196</v>
      </c>
      <c r="I4" s="68"/>
      <c r="L4" s="27"/>
      <c r="M4" s="27"/>
      <c r="N4" s="27"/>
      <c r="O4" s="27"/>
      <c r="P4" s="27"/>
    </row>
    <row r="5" spans="1:16" ht="11.25">
      <c r="A5" s="17" t="s">
        <v>169</v>
      </c>
      <c r="B5" s="36">
        <v>124</v>
      </c>
      <c r="C5" s="31">
        <f>B5/$H5</f>
        <v>0.3803680981595092</v>
      </c>
      <c r="D5" s="36">
        <v>202</v>
      </c>
      <c r="E5" s="31">
        <f>D5/$H5</f>
        <v>0.6196319018404908</v>
      </c>
      <c r="F5" s="36"/>
      <c r="G5" s="31">
        <f>F5/$H5</f>
        <v>0</v>
      </c>
      <c r="H5" s="36">
        <f>B5+D5+F5</f>
        <v>326</v>
      </c>
      <c r="I5" s="31">
        <f>H5/$H5</f>
        <v>1</v>
      </c>
      <c r="L5" s="29"/>
      <c r="M5" s="29"/>
      <c r="N5" s="29"/>
      <c r="O5" s="29"/>
      <c r="P5" s="29"/>
    </row>
    <row r="6" spans="1:16" ht="11.25">
      <c r="A6" s="17" t="s">
        <v>170</v>
      </c>
      <c r="B6" s="36">
        <v>110</v>
      </c>
      <c r="C6" s="31">
        <f>B6/$H6</f>
        <v>0.3426791277258567</v>
      </c>
      <c r="D6" s="36">
        <v>207</v>
      </c>
      <c r="E6" s="31">
        <f>D6/$H6</f>
        <v>0.6448598130841121</v>
      </c>
      <c r="F6" s="36">
        <v>4</v>
      </c>
      <c r="G6" s="31">
        <f>F6/$H6</f>
        <v>0.012461059190031152</v>
      </c>
      <c r="H6" s="36">
        <f>B6+D6+F6</f>
        <v>321</v>
      </c>
      <c r="I6" s="31">
        <f>H6/$H6</f>
        <v>1</v>
      </c>
      <c r="L6" s="29"/>
      <c r="M6" s="29"/>
      <c r="N6" s="29"/>
      <c r="O6" s="29"/>
      <c r="P6" s="29"/>
    </row>
    <row r="7" spans="1:16" ht="11.25">
      <c r="A7" s="17" t="s">
        <v>8</v>
      </c>
      <c r="B7" s="36"/>
      <c r="C7" s="31">
        <f>B7/$H7</f>
        <v>0</v>
      </c>
      <c r="D7" s="36">
        <v>1</v>
      </c>
      <c r="E7" s="31">
        <f>D7/$H7</f>
        <v>0.5</v>
      </c>
      <c r="F7" s="36">
        <v>1</v>
      </c>
      <c r="G7" s="31">
        <f>F7/$H7</f>
        <v>0.5</v>
      </c>
      <c r="H7" s="36">
        <f>B7+D7+F7</f>
        <v>2</v>
      </c>
      <c r="I7" s="31">
        <f>H7/$H7</f>
        <v>1</v>
      </c>
      <c r="L7" s="29"/>
      <c r="M7" s="29"/>
      <c r="N7" s="29"/>
      <c r="O7" s="29"/>
      <c r="P7" s="29"/>
    </row>
    <row r="8" spans="1:16" ht="11.25">
      <c r="A8" s="6" t="s">
        <v>196</v>
      </c>
      <c r="B8" s="36">
        <f>SUM(B5:B7)</f>
        <v>234</v>
      </c>
      <c r="C8" s="31">
        <f>B8/$H8</f>
        <v>0.3605546995377504</v>
      </c>
      <c r="D8" s="36">
        <f>SUM(D5:D7)</f>
        <v>410</v>
      </c>
      <c r="E8" s="31">
        <f>D8/$H8</f>
        <v>0.6317411402157165</v>
      </c>
      <c r="F8" s="36">
        <f>SUM(F5:F7)</f>
        <v>5</v>
      </c>
      <c r="G8" s="31">
        <f>F8/$H8</f>
        <v>0.007704160246533128</v>
      </c>
      <c r="H8" s="36">
        <f>SUM(H5:H7)</f>
        <v>649</v>
      </c>
      <c r="I8" s="31">
        <f>H8/$H8</f>
        <v>1</v>
      </c>
      <c r="L8" s="29"/>
      <c r="M8" s="46"/>
      <c r="N8" s="46"/>
      <c r="O8" s="46"/>
      <c r="P8" s="46"/>
    </row>
    <row r="9" spans="12:16" ht="11.25">
      <c r="L9" s="29"/>
      <c r="M9" s="46"/>
      <c r="N9" s="46"/>
      <c r="O9" s="46"/>
      <c r="P9" s="46"/>
    </row>
    <row r="10" spans="1:16" ht="11.25">
      <c r="A10" s="44" t="s">
        <v>203</v>
      </c>
      <c r="B10" s="69" t="s">
        <v>194</v>
      </c>
      <c r="C10" s="69"/>
      <c r="D10" s="69" t="s">
        <v>195</v>
      </c>
      <c r="E10" s="69"/>
      <c r="F10" s="69" t="s">
        <v>1</v>
      </c>
      <c r="G10" s="68"/>
      <c r="H10" s="68" t="s">
        <v>196</v>
      </c>
      <c r="I10" s="68"/>
      <c r="L10" s="29"/>
      <c r="M10" s="46"/>
      <c r="N10" s="46"/>
      <c r="O10" s="46"/>
      <c r="P10" s="46"/>
    </row>
    <row r="11" spans="1:16" ht="11.25">
      <c r="A11" s="6" t="s">
        <v>171</v>
      </c>
      <c r="B11" s="36">
        <v>2</v>
      </c>
      <c r="C11" s="31">
        <f aca="true" t="shared" si="0" ref="C11:C23">B11/$H11</f>
        <v>0.2</v>
      </c>
      <c r="D11" s="36">
        <v>8</v>
      </c>
      <c r="E11" s="31">
        <f aca="true" t="shared" si="1" ref="E11:E23">D11/$H11</f>
        <v>0.8</v>
      </c>
      <c r="F11" s="36"/>
      <c r="G11" s="31">
        <f aca="true" t="shared" si="2" ref="G11:G23">F11/$H11</f>
        <v>0</v>
      </c>
      <c r="H11" s="36">
        <v>10</v>
      </c>
      <c r="I11" s="31">
        <f aca="true" t="shared" si="3" ref="I11:I23">H11/$H11</f>
        <v>1</v>
      </c>
      <c r="L11" s="29"/>
      <c r="M11" s="46"/>
      <c r="N11" s="46"/>
      <c r="O11" s="46"/>
      <c r="P11" s="46"/>
    </row>
    <row r="12" spans="1:16" ht="11.25">
      <c r="A12" s="6" t="s">
        <v>172</v>
      </c>
      <c r="B12" s="36">
        <v>12</v>
      </c>
      <c r="C12" s="31">
        <f t="shared" si="0"/>
        <v>0.3</v>
      </c>
      <c r="D12" s="36">
        <v>28</v>
      </c>
      <c r="E12" s="31">
        <f t="shared" si="1"/>
        <v>0.7</v>
      </c>
      <c r="F12" s="36"/>
      <c r="G12" s="31">
        <f t="shared" si="2"/>
        <v>0</v>
      </c>
      <c r="H12" s="36">
        <v>40</v>
      </c>
      <c r="I12" s="31">
        <f t="shared" si="3"/>
        <v>1</v>
      </c>
      <c r="L12" s="29"/>
      <c r="M12" s="46"/>
      <c r="N12" s="46"/>
      <c r="O12" s="46"/>
      <c r="P12" s="46"/>
    </row>
    <row r="13" spans="1:16" ht="11.25">
      <c r="A13" s="6" t="s">
        <v>173</v>
      </c>
      <c r="B13" s="36">
        <v>11</v>
      </c>
      <c r="C13" s="31">
        <f t="shared" si="0"/>
        <v>0.24444444444444444</v>
      </c>
      <c r="D13" s="36">
        <v>33</v>
      </c>
      <c r="E13" s="31">
        <f t="shared" si="1"/>
        <v>0.7333333333333333</v>
      </c>
      <c r="F13" s="36">
        <v>1</v>
      </c>
      <c r="G13" s="31">
        <f t="shared" si="2"/>
        <v>0.022222222222222223</v>
      </c>
      <c r="H13" s="36">
        <v>45</v>
      </c>
      <c r="I13" s="31">
        <f t="shared" si="3"/>
        <v>1</v>
      </c>
      <c r="L13" s="29"/>
      <c r="M13" s="46"/>
      <c r="N13" s="46"/>
      <c r="O13" s="46"/>
      <c r="P13" s="46"/>
    </row>
    <row r="14" spans="1:16" ht="11.25">
      <c r="A14" s="6" t="s">
        <v>174</v>
      </c>
      <c r="B14" s="36">
        <v>23</v>
      </c>
      <c r="C14" s="31">
        <f t="shared" si="0"/>
        <v>0.3150684931506849</v>
      </c>
      <c r="D14" s="36">
        <v>49</v>
      </c>
      <c r="E14" s="31">
        <f t="shared" si="1"/>
        <v>0.6712328767123288</v>
      </c>
      <c r="F14" s="36">
        <v>1</v>
      </c>
      <c r="G14" s="31">
        <f t="shared" si="2"/>
        <v>0.0136986301369863</v>
      </c>
      <c r="H14" s="36">
        <v>73</v>
      </c>
      <c r="I14" s="31">
        <f t="shared" si="3"/>
        <v>1</v>
      </c>
      <c r="L14" s="29"/>
      <c r="M14" s="46"/>
      <c r="N14" s="46"/>
      <c r="O14" s="46"/>
      <c r="P14" s="46"/>
    </row>
    <row r="15" spans="1:16" ht="11.25">
      <c r="A15" s="6" t="s">
        <v>175</v>
      </c>
      <c r="B15" s="36">
        <v>31</v>
      </c>
      <c r="C15" s="31">
        <f t="shared" si="0"/>
        <v>0.4305555555555556</v>
      </c>
      <c r="D15" s="36">
        <v>41</v>
      </c>
      <c r="E15" s="31">
        <f t="shared" si="1"/>
        <v>0.5694444444444444</v>
      </c>
      <c r="F15" s="36"/>
      <c r="G15" s="31">
        <f t="shared" si="2"/>
        <v>0</v>
      </c>
      <c r="H15" s="36">
        <v>72</v>
      </c>
      <c r="I15" s="31">
        <f t="shared" si="3"/>
        <v>1</v>
      </c>
      <c r="L15" s="29"/>
      <c r="M15" s="46"/>
      <c r="N15" s="46"/>
      <c r="O15" s="46"/>
      <c r="P15" s="46"/>
    </row>
    <row r="16" spans="1:16" ht="11.25">
      <c r="A16" s="6" t="s">
        <v>176</v>
      </c>
      <c r="B16" s="36">
        <v>18</v>
      </c>
      <c r="C16" s="31">
        <f t="shared" si="0"/>
        <v>0.35294117647058826</v>
      </c>
      <c r="D16" s="36">
        <v>32</v>
      </c>
      <c r="E16" s="31">
        <f t="shared" si="1"/>
        <v>0.6274509803921569</v>
      </c>
      <c r="F16" s="36">
        <v>1</v>
      </c>
      <c r="G16" s="31">
        <f t="shared" si="2"/>
        <v>0.0196078431372549</v>
      </c>
      <c r="H16" s="36">
        <v>51</v>
      </c>
      <c r="I16" s="31">
        <f t="shared" si="3"/>
        <v>1</v>
      </c>
      <c r="L16" s="29"/>
      <c r="M16" s="46"/>
      <c r="N16" s="46"/>
      <c r="O16" s="46"/>
      <c r="P16" s="46"/>
    </row>
    <row r="17" spans="1:16" ht="11.25">
      <c r="A17" s="6" t="s">
        <v>177</v>
      </c>
      <c r="B17" s="36">
        <v>57</v>
      </c>
      <c r="C17" s="31">
        <f t="shared" si="0"/>
        <v>0.3931034482758621</v>
      </c>
      <c r="D17" s="36">
        <v>88</v>
      </c>
      <c r="E17" s="31">
        <f t="shared" si="1"/>
        <v>0.6068965517241379</v>
      </c>
      <c r="F17" s="36"/>
      <c r="G17" s="31">
        <f t="shared" si="2"/>
        <v>0</v>
      </c>
      <c r="H17" s="36">
        <v>145</v>
      </c>
      <c r="I17" s="31">
        <f t="shared" si="3"/>
        <v>1</v>
      </c>
      <c r="L17" s="29"/>
      <c r="M17" s="46"/>
      <c r="N17" s="46"/>
      <c r="O17" s="46"/>
      <c r="P17" s="46"/>
    </row>
    <row r="18" spans="1:16" ht="11.25">
      <c r="A18" s="6" t="s">
        <v>178</v>
      </c>
      <c r="B18" s="36">
        <v>27</v>
      </c>
      <c r="C18" s="31">
        <f t="shared" si="0"/>
        <v>0.34177215189873417</v>
      </c>
      <c r="D18" s="36">
        <v>52</v>
      </c>
      <c r="E18" s="31">
        <f t="shared" si="1"/>
        <v>0.6582278481012658</v>
      </c>
      <c r="F18" s="36"/>
      <c r="G18" s="31">
        <f t="shared" si="2"/>
        <v>0</v>
      </c>
      <c r="H18" s="36">
        <v>79</v>
      </c>
      <c r="I18" s="31">
        <f t="shared" si="3"/>
        <v>1</v>
      </c>
      <c r="L18" s="29"/>
      <c r="M18" s="46"/>
      <c r="N18" s="46"/>
      <c r="O18" s="46"/>
      <c r="P18" s="46"/>
    </row>
    <row r="19" spans="1:16" ht="11.25">
      <c r="A19" s="6" t="s">
        <v>179</v>
      </c>
      <c r="B19" s="36">
        <v>39</v>
      </c>
      <c r="C19" s="31">
        <f t="shared" si="0"/>
        <v>0.4482758620689655</v>
      </c>
      <c r="D19" s="36">
        <v>48</v>
      </c>
      <c r="E19" s="31">
        <f t="shared" si="1"/>
        <v>0.5517241379310345</v>
      </c>
      <c r="F19" s="36"/>
      <c r="G19" s="31">
        <f t="shared" si="2"/>
        <v>0</v>
      </c>
      <c r="H19" s="36">
        <v>87</v>
      </c>
      <c r="I19" s="31">
        <f t="shared" si="3"/>
        <v>1</v>
      </c>
      <c r="L19" s="29"/>
      <c r="M19" s="46"/>
      <c r="N19" s="46"/>
      <c r="O19" s="46"/>
      <c r="P19" s="46"/>
    </row>
    <row r="20" spans="1:16" ht="11.25">
      <c r="A20" s="6" t="s">
        <v>198</v>
      </c>
      <c r="B20" s="36">
        <v>11</v>
      </c>
      <c r="C20" s="31">
        <f t="shared" si="0"/>
        <v>0.36666666666666664</v>
      </c>
      <c r="D20" s="36">
        <v>19</v>
      </c>
      <c r="E20" s="31">
        <f t="shared" si="1"/>
        <v>0.6333333333333333</v>
      </c>
      <c r="F20" s="36"/>
      <c r="G20" s="31">
        <f t="shared" si="2"/>
        <v>0</v>
      </c>
      <c r="H20" s="36">
        <v>30</v>
      </c>
      <c r="I20" s="31">
        <f t="shared" si="3"/>
        <v>1</v>
      </c>
      <c r="L20" s="29"/>
      <c r="M20" s="46"/>
      <c r="N20" s="46"/>
      <c r="O20" s="46"/>
      <c r="P20" s="46"/>
    </row>
    <row r="21" spans="1:16" ht="11.25">
      <c r="A21" s="6" t="s">
        <v>222</v>
      </c>
      <c r="B21" s="36">
        <v>1</v>
      </c>
      <c r="C21" s="31">
        <f t="shared" si="0"/>
        <v>0.25</v>
      </c>
      <c r="D21" s="36">
        <v>3</v>
      </c>
      <c r="E21" s="31">
        <f t="shared" si="1"/>
        <v>0.75</v>
      </c>
      <c r="F21" s="36"/>
      <c r="G21" s="31">
        <f t="shared" si="2"/>
        <v>0</v>
      </c>
      <c r="H21" s="36">
        <v>4</v>
      </c>
      <c r="I21" s="31">
        <f t="shared" si="3"/>
        <v>1</v>
      </c>
      <c r="L21" s="29"/>
      <c r="M21" s="46"/>
      <c r="N21" s="46"/>
      <c r="O21" s="46"/>
      <c r="P21" s="46"/>
    </row>
    <row r="22" spans="1:16" ht="11.25">
      <c r="A22" s="17" t="s">
        <v>9</v>
      </c>
      <c r="B22" s="36">
        <v>2</v>
      </c>
      <c r="C22" s="31">
        <f t="shared" si="0"/>
        <v>0.15384615384615385</v>
      </c>
      <c r="D22" s="36">
        <v>9</v>
      </c>
      <c r="E22" s="31">
        <f t="shared" si="1"/>
        <v>0.6923076923076923</v>
      </c>
      <c r="F22" s="36">
        <v>2</v>
      </c>
      <c r="G22" s="31">
        <f t="shared" si="2"/>
        <v>0.15384615384615385</v>
      </c>
      <c r="H22" s="36">
        <v>13</v>
      </c>
      <c r="I22" s="31">
        <f t="shared" si="3"/>
        <v>1</v>
      </c>
      <c r="L22" s="27"/>
      <c r="M22" s="27"/>
      <c r="N22" s="27"/>
      <c r="O22" s="27"/>
      <c r="P22" s="27"/>
    </row>
    <row r="23" spans="1:9" ht="11.25">
      <c r="A23" s="6" t="s">
        <v>196</v>
      </c>
      <c r="B23" s="36">
        <v>234</v>
      </c>
      <c r="C23" s="31">
        <f t="shared" si="0"/>
        <v>0.3605546995377504</v>
      </c>
      <c r="D23" s="36">
        <v>410</v>
      </c>
      <c r="E23" s="31">
        <f t="shared" si="1"/>
        <v>0.6317411402157165</v>
      </c>
      <c r="F23" s="36">
        <v>5</v>
      </c>
      <c r="G23" s="31">
        <f t="shared" si="2"/>
        <v>0.007704160246533128</v>
      </c>
      <c r="H23" s="36">
        <v>649</v>
      </c>
      <c r="I23" s="31">
        <f t="shared" si="3"/>
        <v>1</v>
      </c>
    </row>
    <row r="25" ht="11.25">
      <c r="A25" s="16" t="s">
        <v>209</v>
      </c>
    </row>
    <row r="26" spans="1:18" ht="24.75" customHeight="1">
      <c r="A26" s="44" t="s">
        <v>138</v>
      </c>
      <c r="B26" s="67" t="s">
        <v>162</v>
      </c>
      <c r="C26" s="67"/>
      <c r="D26" s="67" t="s">
        <v>14</v>
      </c>
      <c r="E26" s="67"/>
      <c r="F26" s="67" t="s">
        <v>15</v>
      </c>
      <c r="G26" s="67"/>
      <c r="H26" s="67" t="s">
        <v>140</v>
      </c>
      <c r="I26" s="67"/>
      <c r="J26" s="67" t="s">
        <v>9</v>
      </c>
      <c r="K26" s="68"/>
      <c r="L26" s="68" t="s">
        <v>196</v>
      </c>
      <c r="M26" s="68"/>
      <c r="N26" s="14"/>
      <c r="O26" s="14"/>
      <c r="P26" s="14"/>
      <c r="R26" s="14"/>
    </row>
    <row r="27" spans="1:13" ht="11.25">
      <c r="A27" s="17" t="s">
        <v>169</v>
      </c>
      <c r="B27" s="36">
        <v>318</v>
      </c>
      <c r="C27" s="31">
        <f>B27/$L27</f>
        <v>0.9754601226993865</v>
      </c>
      <c r="D27" s="36">
        <v>1</v>
      </c>
      <c r="E27" s="31">
        <f>D27/$L27</f>
        <v>0.003067484662576687</v>
      </c>
      <c r="F27" s="36">
        <v>3</v>
      </c>
      <c r="G27" s="31">
        <f>F27/$L27</f>
        <v>0.009202453987730062</v>
      </c>
      <c r="H27" s="36">
        <v>3</v>
      </c>
      <c r="I27" s="31">
        <f>H27/$L27</f>
        <v>0.009202453987730062</v>
      </c>
      <c r="J27" s="36">
        <v>1</v>
      </c>
      <c r="K27" s="31">
        <f>J27/$L27</f>
        <v>0.003067484662576687</v>
      </c>
      <c r="L27" s="36">
        <v>326</v>
      </c>
      <c r="M27" s="31">
        <f>L27/$L27</f>
        <v>1</v>
      </c>
    </row>
    <row r="28" spans="1:13" ht="11.25">
      <c r="A28" s="17" t="s">
        <v>170</v>
      </c>
      <c r="B28" s="36">
        <v>312</v>
      </c>
      <c r="C28" s="31">
        <f>B28/$L28</f>
        <v>0.9719626168224299</v>
      </c>
      <c r="D28" s="36">
        <v>2</v>
      </c>
      <c r="E28" s="31">
        <f>D28/$L28</f>
        <v>0.006230529595015576</v>
      </c>
      <c r="F28" s="36">
        <v>3</v>
      </c>
      <c r="G28" s="31">
        <f>F28/$L28</f>
        <v>0.009345794392523364</v>
      </c>
      <c r="H28" s="36">
        <v>4</v>
      </c>
      <c r="I28" s="31">
        <f>H28/$L28</f>
        <v>0.012461059190031152</v>
      </c>
      <c r="J28" s="36"/>
      <c r="K28" s="31">
        <f>J28/$L28</f>
        <v>0</v>
      </c>
      <c r="L28" s="36">
        <v>321</v>
      </c>
      <c r="M28" s="31">
        <f>L28/$L28</f>
        <v>1</v>
      </c>
    </row>
    <row r="29" spans="1:13" ht="11.25">
      <c r="A29" s="17" t="s">
        <v>8</v>
      </c>
      <c r="B29" s="36">
        <v>2</v>
      </c>
      <c r="C29" s="31">
        <f>B29/$L29</f>
        <v>1</v>
      </c>
      <c r="D29" s="36"/>
      <c r="E29" s="31">
        <f>D29/$L29</f>
        <v>0</v>
      </c>
      <c r="F29" s="36"/>
      <c r="G29" s="31">
        <f>F29/$L29</f>
        <v>0</v>
      </c>
      <c r="H29" s="36"/>
      <c r="I29" s="31">
        <f>H29/$L29</f>
        <v>0</v>
      </c>
      <c r="J29" s="36"/>
      <c r="K29" s="31">
        <f>J29/$L29</f>
        <v>0</v>
      </c>
      <c r="L29" s="36">
        <v>2</v>
      </c>
      <c r="M29" s="31">
        <f>L29/$L29</f>
        <v>1</v>
      </c>
    </row>
    <row r="30" spans="1:13" ht="11.25">
      <c r="A30" s="6" t="s">
        <v>196</v>
      </c>
      <c r="B30" s="36">
        <v>632</v>
      </c>
      <c r="C30" s="31">
        <f>B30/$L30</f>
        <v>0.9738058551617874</v>
      </c>
      <c r="D30" s="36">
        <v>3</v>
      </c>
      <c r="E30" s="31">
        <f>D30/$L30</f>
        <v>0.004622496147919877</v>
      </c>
      <c r="F30" s="36">
        <v>6</v>
      </c>
      <c r="G30" s="31">
        <f>F30/$L30</f>
        <v>0.009244992295839754</v>
      </c>
      <c r="H30" s="36">
        <v>7</v>
      </c>
      <c r="I30" s="31">
        <f>H30/$L30</f>
        <v>0.01078582434514638</v>
      </c>
      <c r="J30" s="36">
        <v>1</v>
      </c>
      <c r="K30" s="31">
        <f>J30/$L30</f>
        <v>0.0015408320493066256</v>
      </c>
      <c r="L30" s="36">
        <v>649</v>
      </c>
      <c r="M30" s="31">
        <f>L30/$L30</f>
        <v>1</v>
      </c>
    </row>
    <row r="32" spans="1:13" ht="24.75" customHeight="1">
      <c r="A32" s="44" t="s">
        <v>203</v>
      </c>
      <c r="B32" s="67" t="s">
        <v>162</v>
      </c>
      <c r="C32" s="67"/>
      <c r="D32" s="67" t="s">
        <v>118</v>
      </c>
      <c r="E32" s="67"/>
      <c r="F32" s="67" t="s">
        <v>119</v>
      </c>
      <c r="G32" s="67"/>
      <c r="H32" s="67" t="s">
        <v>140</v>
      </c>
      <c r="I32" s="67"/>
      <c r="J32" s="67" t="s">
        <v>8</v>
      </c>
      <c r="K32" s="68"/>
      <c r="L32" s="68" t="s">
        <v>196</v>
      </c>
      <c r="M32" s="68"/>
    </row>
    <row r="33" spans="1:19" ht="11.25">
      <c r="A33" s="6" t="s">
        <v>171</v>
      </c>
      <c r="B33" s="36">
        <v>10</v>
      </c>
      <c r="C33" s="31">
        <f aca="true" t="shared" si="4" ref="C33:C43">B33/$L33</f>
        <v>1</v>
      </c>
      <c r="D33" s="36"/>
      <c r="E33" s="31">
        <f aca="true" t="shared" si="5" ref="E33:E43">D33/$L33</f>
        <v>0</v>
      </c>
      <c r="F33" s="36"/>
      <c r="G33" s="31">
        <f aca="true" t="shared" si="6" ref="G33:G43">F33/$L33</f>
        <v>0</v>
      </c>
      <c r="H33" s="36"/>
      <c r="I33" s="31">
        <f aca="true" t="shared" si="7" ref="I33:I43">H33/$L33</f>
        <v>0</v>
      </c>
      <c r="J33" s="36"/>
      <c r="K33" s="31">
        <f aca="true" t="shared" si="8" ref="K33:K43">J33/$L33</f>
        <v>0</v>
      </c>
      <c r="L33" s="36">
        <v>10</v>
      </c>
      <c r="M33" s="31">
        <f aca="true" t="shared" si="9" ref="M33:M43">L33/$L33</f>
        <v>1</v>
      </c>
      <c r="P33" s="27"/>
      <c r="Q33" s="27"/>
      <c r="R33" s="27"/>
      <c r="S33" s="27"/>
    </row>
    <row r="34" spans="1:19" ht="11.25">
      <c r="A34" s="6" t="s">
        <v>172</v>
      </c>
      <c r="B34" s="36">
        <v>40</v>
      </c>
      <c r="C34" s="31">
        <f t="shared" si="4"/>
        <v>1</v>
      </c>
      <c r="D34" s="36"/>
      <c r="E34" s="31">
        <f t="shared" si="5"/>
        <v>0</v>
      </c>
      <c r="F34" s="36"/>
      <c r="G34" s="31">
        <f t="shared" si="6"/>
        <v>0</v>
      </c>
      <c r="H34" s="36"/>
      <c r="I34" s="31">
        <f t="shared" si="7"/>
        <v>0</v>
      </c>
      <c r="J34" s="36"/>
      <c r="K34" s="31">
        <f t="shared" si="8"/>
        <v>0</v>
      </c>
      <c r="L34" s="36">
        <v>40</v>
      </c>
      <c r="M34" s="31">
        <f t="shared" si="9"/>
        <v>1</v>
      </c>
      <c r="P34" s="27"/>
      <c r="Q34" s="27"/>
      <c r="R34" s="27"/>
      <c r="S34" s="27"/>
    </row>
    <row r="35" spans="1:19" ht="11.25">
      <c r="A35" s="6" t="s">
        <v>173</v>
      </c>
      <c r="B35" s="36">
        <v>45</v>
      </c>
      <c r="C35" s="31">
        <f t="shared" si="4"/>
        <v>1</v>
      </c>
      <c r="D35" s="36"/>
      <c r="E35" s="31">
        <f t="shared" si="5"/>
        <v>0</v>
      </c>
      <c r="F35" s="36"/>
      <c r="G35" s="31">
        <f t="shared" si="6"/>
        <v>0</v>
      </c>
      <c r="H35" s="36"/>
      <c r="I35" s="31">
        <f t="shared" si="7"/>
        <v>0</v>
      </c>
      <c r="J35" s="36"/>
      <c r="K35" s="31">
        <f t="shared" si="8"/>
        <v>0</v>
      </c>
      <c r="L35" s="36">
        <v>45</v>
      </c>
      <c r="M35" s="31">
        <f t="shared" si="9"/>
        <v>1</v>
      </c>
      <c r="P35" s="27"/>
      <c r="Q35" s="27"/>
      <c r="R35" s="27"/>
      <c r="S35" s="27"/>
    </row>
    <row r="36" spans="1:19" ht="11.25">
      <c r="A36" s="6" t="s">
        <v>174</v>
      </c>
      <c r="B36" s="36">
        <v>69</v>
      </c>
      <c r="C36" s="31">
        <f t="shared" si="4"/>
        <v>0.9452054794520548</v>
      </c>
      <c r="D36" s="36">
        <v>2</v>
      </c>
      <c r="E36" s="31">
        <f t="shared" si="5"/>
        <v>0.0273972602739726</v>
      </c>
      <c r="F36" s="36"/>
      <c r="G36" s="31">
        <f t="shared" si="6"/>
        <v>0</v>
      </c>
      <c r="H36" s="36">
        <v>2</v>
      </c>
      <c r="I36" s="31">
        <f t="shared" si="7"/>
        <v>0.0273972602739726</v>
      </c>
      <c r="J36" s="36"/>
      <c r="K36" s="31">
        <f t="shared" si="8"/>
        <v>0</v>
      </c>
      <c r="L36" s="36">
        <v>73</v>
      </c>
      <c r="M36" s="31">
        <f t="shared" si="9"/>
        <v>1</v>
      </c>
      <c r="P36" s="27"/>
      <c r="Q36" s="27"/>
      <c r="R36" s="27"/>
      <c r="S36" s="27"/>
    </row>
    <row r="37" spans="1:19" ht="11.25">
      <c r="A37" s="6" t="s">
        <v>175</v>
      </c>
      <c r="B37" s="36">
        <v>69</v>
      </c>
      <c r="C37" s="31">
        <f t="shared" si="4"/>
        <v>0.9583333333333334</v>
      </c>
      <c r="D37" s="36"/>
      <c r="E37" s="31">
        <f t="shared" si="5"/>
        <v>0</v>
      </c>
      <c r="F37" s="36">
        <v>3</v>
      </c>
      <c r="G37" s="31">
        <f t="shared" si="6"/>
        <v>0.041666666666666664</v>
      </c>
      <c r="H37" s="36"/>
      <c r="I37" s="31">
        <f t="shared" si="7"/>
        <v>0</v>
      </c>
      <c r="J37" s="36"/>
      <c r="K37" s="31">
        <f t="shared" si="8"/>
        <v>0</v>
      </c>
      <c r="L37" s="36">
        <v>72</v>
      </c>
      <c r="M37" s="31">
        <f t="shared" si="9"/>
        <v>1</v>
      </c>
      <c r="P37" s="27"/>
      <c r="Q37" s="27"/>
      <c r="R37" s="27"/>
      <c r="S37" s="27"/>
    </row>
    <row r="38" spans="1:19" ht="11.25">
      <c r="A38" s="6" t="s">
        <v>176</v>
      </c>
      <c r="B38" s="36">
        <v>51</v>
      </c>
      <c r="C38" s="31">
        <f t="shared" si="4"/>
        <v>1</v>
      </c>
      <c r="D38" s="36"/>
      <c r="E38" s="31">
        <f t="shared" si="5"/>
        <v>0</v>
      </c>
      <c r="F38" s="36"/>
      <c r="G38" s="31">
        <f t="shared" si="6"/>
        <v>0</v>
      </c>
      <c r="H38" s="36"/>
      <c r="I38" s="31">
        <f t="shared" si="7"/>
        <v>0</v>
      </c>
      <c r="J38" s="36"/>
      <c r="K38" s="31">
        <f t="shared" si="8"/>
        <v>0</v>
      </c>
      <c r="L38" s="36">
        <v>51</v>
      </c>
      <c r="M38" s="31">
        <f t="shared" si="9"/>
        <v>1</v>
      </c>
      <c r="P38" s="27"/>
      <c r="Q38" s="27"/>
      <c r="R38" s="27"/>
      <c r="S38" s="27"/>
    </row>
    <row r="39" spans="1:19" ht="11.25">
      <c r="A39" s="6" t="s">
        <v>177</v>
      </c>
      <c r="B39" s="36">
        <v>140</v>
      </c>
      <c r="C39" s="31">
        <f t="shared" si="4"/>
        <v>0.9655172413793104</v>
      </c>
      <c r="D39" s="36">
        <v>1</v>
      </c>
      <c r="E39" s="31">
        <f t="shared" si="5"/>
        <v>0.006896551724137931</v>
      </c>
      <c r="F39" s="36">
        <v>1</v>
      </c>
      <c r="G39" s="31">
        <f t="shared" si="6"/>
        <v>0.006896551724137931</v>
      </c>
      <c r="H39" s="36">
        <v>2</v>
      </c>
      <c r="I39" s="31">
        <f t="shared" si="7"/>
        <v>0.013793103448275862</v>
      </c>
      <c r="J39" s="36">
        <v>1</v>
      </c>
      <c r="K39" s="31">
        <f t="shared" si="8"/>
        <v>0.006896551724137931</v>
      </c>
      <c r="L39" s="36">
        <v>145</v>
      </c>
      <c r="M39" s="31">
        <f t="shared" si="9"/>
        <v>1</v>
      </c>
      <c r="P39" s="27"/>
      <c r="Q39" s="27"/>
      <c r="R39" s="27"/>
      <c r="S39" s="27"/>
    </row>
    <row r="40" spans="1:19" ht="11.25">
      <c r="A40" s="6" t="s">
        <v>178</v>
      </c>
      <c r="B40" s="36">
        <v>77</v>
      </c>
      <c r="C40" s="31">
        <f t="shared" si="4"/>
        <v>0.9746835443037974</v>
      </c>
      <c r="D40" s="36"/>
      <c r="E40" s="31">
        <f t="shared" si="5"/>
        <v>0</v>
      </c>
      <c r="F40" s="36">
        <v>1</v>
      </c>
      <c r="G40" s="31">
        <f t="shared" si="6"/>
        <v>0.012658227848101266</v>
      </c>
      <c r="H40" s="36">
        <v>1</v>
      </c>
      <c r="I40" s="31">
        <f t="shared" si="7"/>
        <v>0.012658227848101266</v>
      </c>
      <c r="J40" s="36"/>
      <c r="K40" s="31">
        <f t="shared" si="8"/>
        <v>0</v>
      </c>
      <c r="L40" s="36">
        <v>79</v>
      </c>
      <c r="M40" s="31">
        <f t="shared" si="9"/>
        <v>1</v>
      </c>
      <c r="P40" s="27"/>
      <c r="Q40" s="27"/>
      <c r="R40" s="27"/>
      <c r="S40" s="27"/>
    </row>
    <row r="41" spans="1:19" ht="11.25">
      <c r="A41" s="6" t="s">
        <v>179</v>
      </c>
      <c r="B41" s="36">
        <v>84</v>
      </c>
      <c r="C41" s="31">
        <f t="shared" si="4"/>
        <v>0.9655172413793104</v>
      </c>
      <c r="D41" s="36"/>
      <c r="E41" s="31">
        <f t="shared" si="5"/>
        <v>0</v>
      </c>
      <c r="F41" s="36">
        <v>1</v>
      </c>
      <c r="G41" s="31">
        <f t="shared" si="6"/>
        <v>0.011494252873563218</v>
      </c>
      <c r="H41" s="36">
        <v>2</v>
      </c>
      <c r="I41" s="31">
        <f t="shared" si="7"/>
        <v>0.022988505747126436</v>
      </c>
      <c r="J41" s="36"/>
      <c r="K41" s="31">
        <f t="shared" si="8"/>
        <v>0</v>
      </c>
      <c r="L41" s="36">
        <v>87</v>
      </c>
      <c r="M41" s="31">
        <f t="shared" si="9"/>
        <v>1</v>
      </c>
      <c r="P41" s="27"/>
      <c r="Q41" s="27"/>
      <c r="R41" s="27"/>
      <c r="S41" s="27"/>
    </row>
    <row r="42" spans="1:19" ht="11.25">
      <c r="A42" s="6" t="s">
        <v>198</v>
      </c>
      <c r="B42" s="36">
        <v>30</v>
      </c>
      <c r="C42" s="31">
        <f t="shared" si="4"/>
        <v>1</v>
      </c>
      <c r="D42" s="36"/>
      <c r="E42" s="31">
        <f t="shared" si="5"/>
        <v>0</v>
      </c>
      <c r="F42" s="36"/>
      <c r="G42" s="31">
        <f t="shared" si="6"/>
        <v>0</v>
      </c>
      <c r="H42" s="36"/>
      <c r="I42" s="31">
        <f t="shared" si="7"/>
        <v>0</v>
      </c>
      <c r="J42" s="36"/>
      <c r="K42" s="31">
        <f t="shared" si="8"/>
        <v>0</v>
      </c>
      <c r="L42" s="36">
        <v>30</v>
      </c>
      <c r="M42" s="31">
        <f t="shared" si="9"/>
        <v>1</v>
      </c>
      <c r="P42" s="27"/>
      <c r="Q42" s="27"/>
      <c r="R42" s="27"/>
      <c r="S42" s="27"/>
    </row>
    <row r="43" spans="1:19" ht="11.25">
      <c r="A43" s="6" t="s">
        <v>222</v>
      </c>
      <c r="B43" s="36">
        <v>4</v>
      </c>
      <c r="C43" s="31">
        <f t="shared" si="4"/>
        <v>1</v>
      </c>
      <c r="D43" s="36"/>
      <c r="E43" s="31">
        <f t="shared" si="5"/>
        <v>0</v>
      </c>
      <c r="F43" s="36"/>
      <c r="G43" s="31">
        <f t="shared" si="6"/>
        <v>0</v>
      </c>
      <c r="H43" s="36"/>
      <c r="I43" s="31">
        <f t="shared" si="7"/>
        <v>0</v>
      </c>
      <c r="J43" s="36"/>
      <c r="K43" s="31">
        <f t="shared" si="8"/>
        <v>0</v>
      </c>
      <c r="L43" s="36">
        <v>4</v>
      </c>
      <c r="M43" s="31">
        <f t="shared" si="9"/>
        <v>1</v>
      </c>
      <c r="P43" s="27"/>
      <c r="Q43" s="27"/>
      <c r="R43" s="27"/>
      <c r="S43" s="27"/>
    </row>
    <row r="44" spans="1:19" ht="11.25">
      <c r="A44" s="17" t="s">
        <v>9</v>
      </c>
      <c r="B44" s="36">
        <v>13</v>
      </c>
      <c r="C44" s="31">
        <f>B44/$L44</f>
        <v>1</v>
      </c>
      <c r="D44" s="36"/>
      <c r="E44" s="31">
        <f>D44/$L44</f>
        <v>0</v>
      </c>
      <c r="F44" s="36"/>
      <c r="G44" s="31">
        <f>F44/$L44</f>
        <v>0</v>
      </c>
      <c r="H44" s="36"/>
      <c r="I44" s="31">
        <f>H44/$L44</f>
        <v>0</v>
      </c>
      <c r="J44" s="36"/>
      <c r="K44" s="31">
        <f>J44/$L44</f>
        <v>0</v>
      </c>
      <c r="L44" s="36">
        <v>13</v>
      </c>
      <c r="M44" s="31">
        <f>L44/$L44</f>
        <v>1</v>
      </c>
      <c r="P44" s="27"/>
      <c r="Q44" s="27"/>
      <c r="R44" s="27"/>
      <c r="S44" s="27"/>
    </row>
    <row r="45" spans="1:19" ht="11.25">
      <c r="A45" s="6" t="s">
        <v>196</v>
      </c>
      <c r="B45" s="36">
        <v>632</v>
      </c>
      <c r="C45" s="31">
        <f>B45/$L45</f>
        <v>0.9738058551617874</v>
      </c>
      <c r="D45" s="36">
        <v>3</v>
      </c>
      <c r="E45" s="31">
        <f>D45/$L45</f>
        <v>0.004622496147919877</v>
      </c>
      <c r="F45" s="36">
        <v>6</v>
      </c>
      <c r="G45" s="31">
        <f>F45/$L45</f>
        <v>0.009244992295839754</v>
      </c>
      <c r="H45" s="36">
        <v>7</v>
      </c>
      <c r="I45" s="31">
        <f>H45/$L45</f>
        <v>0.01078582434514638</v>
      </c>
      <c r="J45" s="36">
        <v>1</v>
      </c>
      <c r="K45" s="31">
        <f>J45/$L45</f>
        <v>0.0015408320493066256</v>
      </c>
      <c r="L45" s="36">
        <v>649</v>
      </c>
      <c r="M45" s="31">
        <f>L45/$L45</f>
        <v>1</v>
      </c>
      <c r="P45" s="27"/>
      <c r="Q45" s="27"/>
      <c r="R45" s="27"/>
      <c r="S45" s="27"/>
    </row>
    <row r="47" ht="11.25">
      <c r="A47" s="16" t="s">
        <v>210</v>
      </c>
    </row>
    <row r="48" spans="1:18" ht="53.25" customHeight="1">
      <c r="A48" s="44" t="s">
        <v>139</v>
      </c>
      <c r="B48" s="67" t="s">
        <v>211</v>
      </c>
      <c r="C48" s="67"/>
      <c r="D48" s="67" t="s">
        <v>120</v>
      </c>
      <c r="E48" s="67"/>
      <c r="F48" s="67" t="s">
        <v>212</v>
      </c>
      <c r="G48" s="67"/>
      <c r="H48" s="67" t="s">
        <v>121</v>
      </c>
      <c r="I48" s="67"/>
      <c r="J48" s="67" t="s">
        <v>122</v>
      </c>
      <c r="K48" s="67"/>
      <c r="L48" s="67" t="s">
        <v>123</v>
      </c>
      <c r="M48" s="67"/>
      <c r="N48" s="67" t="s">
        <v>124</v>
      </c>
      <c r="O48" s="67"/>
      <c r="P48" s="67" t="s">
        <v>125</v>
      </c>
      <c r="Q48" s="67"/>
      <c r="R48" s="14"/>
    </row>
    <row r="49" spans="1:17" ht="11.25">
      <c r="A49" s="17" t="s">
        <v>169</v>
      </c>
      <c r="B49" s="36">
        <v>321</v>
      </c>
      <c r="C49" s="31">
        <f>B49/$H$5</f>
        <v>0.9846625766871165</v>
      </c>
      <c r="D49" s="36">
        <v>126</v>
      </c>
      <c r="E49" s="31">
        <f>D49/$H$5</f>
        <v>0.38650306748466257</v>
      </c>
      <c r="F49" s="36">
        <v>137</v>
      </c>
      <c r="G49" s="31">
        <f>F49/$H$5</f>
        <v>0.42024539877300615</v>
      </c>
      <c r="H49" s="36">
        <v>218</v>
      </c>
      <c r="I49" s="31">
        <f>H49/$H$5</f>
        <v>0.6687116564417178</v>
      </c>
      <c r="J49" s="36">
        <v>171</v>
      </c>
      <c r="K49" s="31">
        <f>J49/$H$5</f>
        <v>0.5245398773006135</v>
      </c>
      <c r="L49" s="36">
        <v>66</v>
      </c>
      <c r="M49" s="31">
        <f>L49/$H$5</f>
        <v>0.20245398773006135</v>
      </c>
      <c r="N49" s="36">
        <v>56</v>
      </c>
      <c r="O49" s="31">
        <f>N49/$H$5</f>
        <v>0.17177914110429449</v>
      </c>
      <c r="P49" s="36">
        <v>3</v>
      </c>
      <c r="Q49" s="31">
        <f>P49/$H$5</f>
        <v>0.009202453987730062</v>
      </c>
    </row>
    <row r="50" spans="1:17" ht="11.25">
      <c r="A50" s="17" t="s">
        <v>170</v>
      </c>
      <c r="B50" s="36">
        <v>313</v>
      </c>
      <c r="C50" s="31">
        <f>B50/$H$6</f>
        <v>0.9750778816199377</v>
      </c>
      <c r="D50" s="36">
        <v>121</v>
      </c>
      <c r="E50" s="31">
        <f>D50/$H$6</f>
        <v>0.37694704049844235</v>
      </c>
      <c r="F50" s="36">
        <v>154</v>
      </c>
      <c r="G50" s="31">
        <f>F50/$H$6</f>
        <v>0.4797507788161994</v>
      </c>
      <c r="H50" s="36">
        <v>185</v>
      </c>
      <c r="I50" s="31">
        <f>H50/$H$6</f>
        <v>0.5763239875389408</v>
      </c>
      <c r="J50" s="36">
        <v>122</v>
      </c>
      <c r="K50" s="31">
        <f>J50/$H$6</f>
        <v>0.38006230529595014</v>
      </c>
      <c r="L50" s="36">
        <v>57</v>
      </c>
      <c r="M50" s="31">
        <f>L50/$H$6</f>
        <v>0.17757009345794392</v>
      </c>
      <c r="N50" s="36">
        <v>58</v>
      </c>
      <c r="O50" s="31">
        <f>N50/$H$6</f>
        <v>0.1806853582554517</v>
      </c>
      <c r="P50" s="36">
        <v>6</v>
      </c>
      <c r="Q50" s="31">
        <f>P50/$H$6</f>
        <v>0.018691588785046728</v>
      </c>
    </row>
    <row r="51" spans="1:17" ht="11.25">
      <c r="A51" s="17" t="s">
        <v>8</v>
      </c>
      <c r="B51" s="36">
        <v>2</v>
      </c>
      <c r="C51" s="31">
        <f>B51/$H$7</f>
        <v>1</v>
      </c>
      <c r="D51" s="36"/>
      <c r="E51" s="31">
        <f>D51/$H$7</f>
        <v>0</v>
      </c>
      <c r="F51" s="36"/>
      <c r="G51" s="31">
        <f>F51/$H$7</f>
        <v>0</v>
      </c>
      <c r="H51" s="36">
        <v>1</v>
      </c>
      <c r="I51" s="31">
        <f>H51/$H$7</f>
        <v>0.5</v>
      </c>
      <c r="J51" s="36">
        <v>1</v>
      </c>
      <c r="K51" s="31">
        <f>J51/$H$7</f>
        <v>0.5</v>
      </c>
      <c r="L51" s="36"/>
      <c r="M51" s="31">
        <f>L51/$H$7</f>
        <v>0</v>
      </c>
      <c r="N51" s="36"/>
      <c r="O51" s="31">
        <f>N51/$H$7</f>
        <v>0</v>
      </c>
      <c r="P51" s="36"/>
      <c r="Q51" s="31">
        <f>P51/$H$7</f>
        <v>0</v>
      </c>
    </row>
    <row r="52" spans="1:17" ht="11.25">
      <c r="A52" s="6" t="s">
        <v>196</v>
      </c>
      <c r="B52" s="36">
        <v>636</v>
      </c>
      <c r="C52" s="31">
        <f>B52/$H$8</f>
        <v>0.9799691833590138</v>
      </c>
      <c r="D52" s="36">
        <v>247</v>
      </c>
      <c r="E52" s="31">
        <f>D52/$H$8</f>
        <v>0.38058551617873654</v>
      </c>
      <c r="F52" s="36">
        <v>291</v>
      </c>
      <c r="G52" s="31">
        <f>F52/$H$8</f>
        <v>0.44838212634822805</v>
      </c>
      <c r="H52" s="36">
        <v>404</v>
      </c>
      <c r="I52" s="31">
        <f>H52/$H$8</f>
        <v>0.6224961479198767</v>
      </c>
      <c r="J52" s="36">
        <v>294</v>
      </c>
      <c r="K52" s="31">
        <f>J52/$H$8</f>
        <v>0.4530046224961479</v>
      </c>
      <c r="L52" s="36">
        <v>123</v>
      </c>
      <c r="M52" s="31">
        <f>L52/$H$8</f>
        <v>0.18952234206471494</v>
      </c>
      <c r="N52" s="36">
        <v>114</v>
      </c>
      <c r="O52" s="31">
        <f>N52/$H$8</f>
        <v>0.17565485362095531</v>
      </c>
      <c r="P52" s="36">
        <v>9</v>
      </c>
      <c r="Q52" s="31">
        <f>P52/$H$8</f>
        <v>0.01386748844375963</v>
      </c>
    </row>
    <row r="54" spans="1:18" ht="52.5" customHeight="1">
      <c r="A54" s="44" t="s">
        <v>203</v>
      </c>
      <c r="B54" s="67" t="s">
        <v>211</v>
      </c>
      <c r="C54" s="67"/>
      <c r="D54" s="67" t="s">
        <v>21</v>
      </c>
      <c r="E54" s="67"/>
      <c r="F54" s="67" t="s">
        <v>212</v>
      </c>
      <c r="G54" s="67"/>
      <c r="H54" s="67" t="s">
        <v>22</v>
      </c>
      <c r="I54" s="67"/>
      <c r="J54" s="67" t="s">
        <v>23</v>
      </c>
      <c r="K54" s="67"/>
      <c r="L54" s="67" t="s">
        <v>24</v>
      </c>
      <c r="M54" s="67"/>
      <c r="N54" s="67" t="s">
        <v>25</v>
      </c>
      <c r="O54" s="67"/>
      <c r="P54" s="67" t="s">
        <v>26</v>
      </c>
      <c r="Q54" s="67"/>
      <c r="R54" s="14"/>
    </row>
    <row r="55" spans="1:17" ht="11.25">
      <c r="A55" s="6" t="s">
        <v>171</v>
      </c>
      <c r="B55" s="36">
        <v>10</v>
      </c>
      <c r="C55" s="31">
        <f aca="true" t="shared" si="10" ref="C55:C66">B55/$H11</f>
        <v>1</v>
      </c>
      <c r="D55" s="36">
        <v>3</v>
      </c>
      <c r="E55" s="31">
        <f aca="true" t="shared" si="11" ref="E55:E66">D55/$H11</f>
        <v>0.3</v>
      </c>
      <c r="F55" s="36">
        <v>3</v>
      </c>
      <c r="G55" s="31">
        <f aca="true" t="shared" si="12" ref="G55:G66">F55/$H11</f>
        <v>0.3</v>
      </c>
      <c r="H55" s="36">
        <v>6</v>
      </c>
      <c r="I55" s="31">
        <f aca="true" t="shared" si="13" ref="I55:I66">H55/$H11</f>
        <v>0.6</v>
      </c>
      <c r="J55" s="36">
        <v>6</v>
      </c>
      <c r="K55" s="31">
        <f aca="true" t="shared" si="14" ref="K55:K66">J55/$H11</f>
        <v>0.6</v>
      </c>
      <c r="L55" s="36">
        <v>2</v>
      </c>
      <c r="M55" s="31">
        <f aca="true" t="shared" si="15" ref="M55:M66">L55/$H11</f>
        <v>0.2</v>
      </c>
      <c r="N55" s="36">
        <v>2</v>
      </c>
      <c r="O55" s="31">
        <f aca="true" t="shared" si="16" ref="O55:O66">N55/$H11</f>
        <v>0.2</v>
      </c>
      <c r="P55" s="36"/>
      <c r="Q55" s="31">
        <f aca="true" t="shared" si="17" ref="Q55:Q66">P55/$H11</f>
        <v>0</v>
      </c>
    </row>
    <row r="56" spans="1:17" ht="11.25">
      <c r="A56" s="6" t="s">
        <v>172</v>
      </c>
      <c r="B56" s="36">
        <v>39</v>
      </c>
      <c r="C56" s="31">
        <f t="shared" si="10"/>
        <v>0.975</v>
      </c>
      <c r="D56" s="36">
        <v>15</v>
      </c>
      <c r="E56" s="31">
        <f t="shared" si="11"/>
        <v>0.375</v>
      </c>
      <c r="F56" s="36">
        <v>16</v>
      </c>
      <c r="G56" s="31">
        <f t="shared" si="12"/>
        <v>0.4</v>
      </c>
      <c r="H56" s="36">
        <v>30</v>
      </c>
      <c r="I56" s="31">
        <f t="shared" si="13"/>
        <v>0.75</v>
      </c>
      <c r="J56" s="36">
        <v>21</v>
      </c>
      <c r="K56" s="31">
        <f t="shared" si="14"/>
        <v>0.525</v>
      </c>
      <c r="L56" s="36">
        <v>4</v>
      </c>
      <c r="M56" s="31">
        <f t="shared" si="15"/>
        <v>0.1</v>
      </c>
      <c r="N56" s="36">
        <v>5</v>
      </c>
      <c r="O56" s="31">
        <f t="shared" si="16"/>
        <v>0.125</v>
      </c>
      <c r="P56" s="36"/>
      <c r="Q56" s="31">
        <f t="shared" si="17"/>
        <v>0</v>
      </c>
    </row>
    <row r="57" spans="1:17" ht="11.25">
      <c r="A57" s="6" t="s">
        <v>173</v>
      </c>
      <c r="B57" s="36">
        <v>45</v>
      </c>
      <c r="C57" s="31">
        <f t="shared" si="10"/>
        <v>1</v>
      </c>
      <c r="D57" s="36">
        <v>16</v>
      </c>
      <c r="E57" s="31">
        <f t="shared" si="11"/>
        <v>0.35555555555555557</v>
      </c>
      <c r="F57" s="36">
        <v>20</v>
      </c>
      <c r="G57" s="31">
        <f t="shared" si="12"/>
        <v>0.4444444444444444</v>
      </c>
      <c r="H57" s="36">
        <v>29</v>
      </c>
      <c r="I57" s="31">
        <f t="shared" si="13"/>
        <v>0.6444444444444445</v>
      </c>
      <c r="J57" s="36">
        <v>21</v>
      </c>
      <c r="K57" s="31">
        <f t="shared" si="14"/>
        <v>0.4666666666666667</v>
      </c>
      <c r="L57" s="36">
        <v>6</v>
      </c>
      <c r="M57" s="31">
        <f t="shared" si="15"/>
        <v>0.13333333333333333</v>
      </c>
      <c r="N57" s="36">
        <v>10</v>
      </c>
      <c r="O57" s="31">
        <f t="shared" si="16"/>
        <v>0.2222222222222222</v>
      </c>
      <c r="P57" s="36">
        <v>1</v>
      </c>
      <c r="Q57" s="31">
        <f t="shared" si="17"/>
        <v>0.022222222222222223</v>
      </c>
    </row>
    <row r="58" spans="1:17" ht="11.25">
      <c r="A58" s="6" t="s">
        <v>174</v>
      </c>
      <c r="B58" s="36">
        <v>70</v>
      </c>
      <c r="C58" s="31">
        <f t="shared" si="10"/>
        <v>0.958904109589041</v>
      </c>
      <c r="D58" s="36">
        <v>22</v>
      </c>
      <c r="E58" s="31">
        <f t="shared" si="11"/>
        <v>0.3013698630136986</v>
      </c>
      <c r="F58" s="36">
        <v>32</v>
      </c>
      <c r="G58" s="31">
        <f t="shared" si="12"/>
        <v>0.4383561643835616</v>
      </c>
      <c r="H58" s="36">
        <v>42</v>
      </c>
      <c r="I58" s="31">
        <f t="shared" si="13"/>
        <v>0.5753424657534246</v>
      </c>
      <c r="J58" s="36">
        <v>33</v>
      </c>
      <c r="K58" s="31">
        <f t="shared" si="14"/>
        <v>0.4520547945205479</v>
      </c>
      <c r="L58" s="36">
        <v>17</v>
      </c>
      <c r="M58" s="31">
        <f t="shared" si="15"/>
        <v>0.2328767123287671</v>
      </c>
      <c r="N58" s="36">
        <v>9</v>
      </c>
      <c r="O58" s="31">
        <f t="shared" si="16"/>
        <v>0.1232876712328767</v>
      </c>
      <c r="P58" s="36"/>
      <c r="Q58" s="31">
        <f t="shared" si="17"/>
        <v>0</v>
      </c>
    </row>
    <row r="59" spans="1:17" ht="11.25">
      <c r="A59" s="6" t="s">
        <v>175</v>
      </c>
      <c r="B59" s="36">
        <v>71</v>
      </c>
      <c r="C59" s="31">
        <f t="shared" si="10"/>
        <v>0.9861111111111112</v>
      </c>
      <c r="D59" s="36">
        <v>28</v>
      </c>
      <c r="E59" s="31">
        <f t="shared" si="11"/>
        <v>0.3888888888888889</v>
      </c>
      <c r="F59" s="36">
        <v>37</v>
      </c>
      <c r="G59" s="31">
        <f t="shared" si="12"/>
        <v>0.5138888888888888</v>
      </c>
      <c r="H59" s="36">
        <v>37</v>
      </c>
      <c r="I59" s="31">
        <f t="shared" si="13"/>
        <v>0.5138888888888888</v>
      </c>
      <c r="J59" s="36">
        <v>22</v>
      </c>
      <c r="K59" s="31">
        <f t="shared" si="14"/>
        <v>0.3055555555555556</v>
      </c>
      <c r="L59" s="36">
        <v>17</v>
      </c>
      <c r="M59" s="31">
        <f t="shared" si="15"/>
        <v>0.2361111111111111</v>
      </c>
      <c r="N59" s="36">
        <v>15</v>
      </c>
      <c r="O59" s="31">
        <f t="shared" si="16"/>
        <v>0.20833333333333334</v>
      </c>
      <c r="P59" s="36"/>
      <c r="Q59" s="31">
        <f t="shared" si="17"/>
        <v>0</v>
      </c>
    </row>
    <row r="60" spans="1:17" ht="11.25">
      <c r="A60" s="6" t="s">
        <v>176</v>
      </c>
      <c r="B60" s="36">
        <v>51</v>
      </c>
      <c r="C60" s="31">
        <f t="shared" si="10"/>
        <v>1</v>
      </c>
      <c r="D60" s="36">
        <v>17</v>
      </c>
      <c r="E60" s="31">
        <f t="shared" si="11"/>
        <v>0.3333333333333333</v>
      </c>
      <c r="F60" s="36">
        <v>20</v>
      </c>
      <c r="G60" s="31">
        <f t="shared" si="12"/>
        <v>0.39215686274509803</v>
      </c>
      <c r="H60" s="36">
        <v>36</v>
      </c>
      <c r="I60" s="31">
        <f t="shared" si="13"/>
        <v>0.7058823529411765</v>
      </c>
      <c r="J60" s="36">
        <v>22</v>
      </c>
      <c r="K60" s="31">
        <f t="shared" si="14"/>
        <v>0.43137254901960786</v>
      </c>
      <c r="L60" s="36">
        <v>10</v>
      </c>
      <c r="M60" s="31">
        <f t="shared" si="15"/>
        <v>0.19607843137254902</v>
      </c>
      <c r="N60" s="36">
        <v>6</v>
      </c>
      <c r="O60" s="31">
        <f t="shared" si="16"/>
        <v>0.11764705882352941</v>
      </c>
      <c r="P60" s="36">
        <v>1</v>
      </c>
      <c r="Q60" s="31">
        <f t="shared" si="17"/>
        <v>0.0196078431372549</v>
      </c>
    </row>
    <row r="61" spans="1:17" ht="11.25">
      <c r="A61" s="6" t="s">
        <v>177</v>
      </c>
      <c r="B61" s="36">
        <v>138</v>
      </c>
      <c r="C61" s="31">
        <f t="shared" si="10"/>
        <v>0.9517241379310345</v>
      </c>
      <c r="D61" s="36">
        <v>56</v>
      </c>
      <c r="E61" s="31">
        <f t="shared" si="11"/>
        <v>0.38620689655172413</v>
      </c>
      <c r="F61" s="36">
        <v>68</v>
      </c>
      <c r="G61" s="31">
        <f t="shared" si="12"/>
        <v>0.4689655172413793</v>
      </c>
      <c r="H61" s="36">
        <v>75</v>
      </c>
      <c r="I61" s="31">
        <f t="shared" si="13"/>
        <v>0.5172413793103449</v>
      </c>
      <c r="J61" s="36">
        <v>62</v>
      </c>
      <c r="K61" s="31">
        <f t="shared" si="14"/>
        <v>0.42758620689655175</v>
      </c>
      <c r="L61" s="36">
        <v>28</v>
      </c>
      <c r="M61" s="31">
        <f t="shared" si="15"/>
        <v>0.19310344827586207</v>
      </c>
      <c r="N61" s="36">
        <v>28</v>
      </c>
      <c r="O61" s="31">
        <f t="shared" si="16"/>
        <v>0.19310344827586207</v>
      </c>
      <c r="P61" s="36">
        <v>2</v>
      </c>
      <c r="Q61" s="31">
        <f t="shared" si="17"/>
        <v>0.013793103448275862</v>
      </c>
    </row>
    <row r="62" spans="1:17" ht="11.25">
      <c r="A62" s="6" t="s">
        <v>178</v>
      </c>
      <c r="B62" s="36">
        <v>79</v>
      </c>
      <c r="C62" s="31">
        <f t="shared" si="10"/>
        <v>1</v>
      </c>
      <c r="D62" s="36">
        <v>37</v>
      </c>
      <c r="E62" s="31">
        <f t="shared" si="11"/>
        <v>0.46835443037974683</v>
      </c>
      <c r="F62" s="36">
        <v>41</v>
      </c>
      <c r="G62" s="31">
        <f t="shared" si="12"/>
        <v>0.5189873417721519</v>
      </c>
      <c r="H62" s="36">
        <v>56</v>
      </c>
      <c r="I62" s="31">
        <f t="shared" si="13"/>
        <v>0.7088607594936709</v>
      </c>
      <c r="J62" s="36">
        <v>38</v>
      </c>
      <c r="K62" s="31">
        <f t="shared" si="14"/>
        <v>0.4810126582278481</v>
      </c>
      <c r="L62" s="36">
        <v>12</v>
      </c>
      <c r="M62" s="31">
        <f t="shared" si="15"/>
        <v>0.1518987341772152</v>
      </c>
      <c r="N62" s="36">
        <v>11</v>
      </c>
      <c r="O62" s="31">
        <f t="shared" si="16"/>
        <v>0.13924050632911392</v>
      </c>
      <c r="P62" s="36">
        <v>3</v>
      </c>
      <c r="Q62" s="31">
        <f t="shared" si="17"/>
        <v>0.0379746835443038</v>
      </c>
    </row>
    <row r="63" spans="1:17" ht="11.25">
      <c r="A63" s="6" t="s">
        <v>179</v>
      </c>
      <c r="B63" s="36">
        <v>86</v>
      </c>
      <c r="C63" s="31">
        <f t="shared" si="10"/>
        <v>0.9885057471264368</v>
      </c>
      <c r="D63" s="36">
        <v>33</v>
      </c>
      <c r="E63" s="31">
        <f t="shared" si="11"/>
        <v>0.3793103448275862</v>
      </c>
      <c r="F63" s="36">
        <v>40</v>
      </c>
      <c r="G63" s="31">
        <f t="shared" si="12"/>
        <v>0.45977011494252873</v>
      </c>
      <c r="H63" s="36">
        <v>60</v>
      </c>
      <c r="I63" s="31">
        <f t="shared" si="13"/>
        <v>0.6896551724137931</v>
      </c>
      <c r="J63" s="36">
        <v>43</v>
      </c>
      <c r="K63" s="31">
        <f t="shared" si="14"/>
        <v>0.4942528735632184</v>
      </c>
      <c r="L63" s="36">
        <v>19</v>
      </c>
      <c r="M63" s="31">
        <f t="shared" si="15"/>
        <v>0.21839080459770116</v>
      </c>
      <c r="N63" s="36">
        <v>21</v>
      </c>
      <c r="O63" s="31">
        <f t="shared" si="16"/>
        <v>0.2413793103448276</v>
      </c>
      <c r="P63" s="36">
        <v>1</v>
      </c>
      <c r="Q63" s="31">
        <f t="shared" si="17"/>
        <v>0.011494252873563218</v>
      </c>
    </row>
    <row r="64" spans="1:17" ht="11.25">
      <c r="A64" s="6" t="s">
        <v>198</v>
      </c>
      <c r="B64" s="36">
        <v>30</v>
      </c>
      <c r="C64" s="31">
        <f t="shared" si="10"/>
        <v>1</v>
      </c>
      <c r="D64" s="36">
        <v>11</v>
      </c>
      <c r="E64" s="31">
        <f t="shared" si="11"/>
        <v>0.36666666666666664</v>
      </c>
      <c r="F64" s="36">
        <v>6</v>
      </c>
      <c r="G64" s="31">
        <f t="shared" si="12"/>
        <v>0.2</v>
      </c>
      <c r="H64" s="36">
        <v>23</v>
      </c>
      <c r="I64" s="31">
        <f t="shared" si="13"/>
        <v>0.7666666666666667</v>
      </c>
      <c r="J64" s="36">
        <v>18</v>
      </c>
      <c r="K64" s="31">
        <f t="shared" si="14"/>
        <v>0.6</v>
      </c>
      <c r="L64" s="36">
        <v>7</v>
      </c>
      <c r="M64" s="31">
        <f t="shared" si="15"/>
        <v>0.23333333333333334</v>
      </c>
      <c r="N64" s="36">
        <v>4</v>
      </c>
      <c r="O64" s="31">
        <f t="shared" si="16"/>
        <v>0.13333333333333333</v>
      </c>
      <c r="P64" s="36">
        <v>1</v>
      </c>
      <c r="Q64" s="31">
        <f t="shared" si="17"/>
        <v>0.03333333333333333</v>
      </c>
    </row>
    <row r="65" spans="1:17" ht="11.25">
      <c r="A65" s="6" t="s">
        <v>222</v>
      </c>
      <c r="B65" s="36">
        <v>4</v>
      </c>
      <c r="C65" s="31">
        <f t="shared" si="10"/>
        <v>1</v>
      </c>
      <c r="D65" s="36">
        <v>2</v>
      </c>
      <c r="E65" s="31">
        <f t="shared" si="11"/>
        <v>0.5</v>
      </c>
      <c r="F65" s="36">
        <v>2</v>
      </c>
      <c r="G65" s="31">
        <f t="shared" si="12"/>
        <v>0.5</v>
      </c>
      <c r="H65" s="36">
        <v>4</v>
      </c>
      <c r="I65" s="31">
        <f t="shared" si="13"/>
        <v>1</v>
      </c>
      <c r="J65" s="36">
        <v>2</v>
      </c>
      <c r="K65" s="31">
        <f t="shared" si="14"/>
        <v>0.5</v>
      </c>
      <c r="L65" s="36">
        <v>1</v>
      </c>
      <c r="M65" s="31">
        <f t="shared" si="15"/>
        <v>0.25</v>
      </c>
      <c r="N65" s="36">
        <v>1</v>
      </c>
      <c r="O65" s="31">
        <f t="shared" si="16"/>
        <v>0.25</v>
      </c>
      <c r="P65" s="36"/>
      <c r="Q65" s="31">
        <f t="shared" si="17"/>
        <v>0</v>
      </c>
    </row>
    <row r="66" spans="1:17" ht="11.25">
      <c r="A66" s="17" t="s">
        <v>9</v>
      </c>
      <c r="B66" s="36">
        <v>13</v>
      </c>
      <c r="C66" s="31">
        <f t="shared" si="10"/>
        <v>1</v>
      </c>
      <c r="D66" s="36">
        <v>7</v>
      </c>
      <c r="E66" s="31">
        <f t="shared" si="11"/>
        <v>0.5384615384615384</v>
      </c>
      <c r="F66" s="36">
        <v>6</v>
      </c>
      <c r="G66" s="31">
        <f t="shared" si="12"/>
        <v>0.46153846153846156</v>
      </c>
      <c r="H66" s="36">
        <v>6</v>
      </c>
      <c r="I66" s="31">
        <f t="shared" si="13"/>
        <v>0.46153846153846156</v>
      </c>
      <c r="J66" s="36">
        <v>6</v>
      </c>
      <c r="K66" s="31">
        <f t="shared" si="14"/>
        <v>0.46153846153846156</v>
      </c>
      <c r="L66" s="36"/>
      <c r="M66" s="31">
        <f t="shared" si="15"/>
        <v>0</v>
      </c>
      <c r="N66" s="36">
        <v>2</v>
      </c>
      <c r="O66" s="31">
        <f t="shared" si="16"/>
        <v>0.15384615384615385</v>
      </c>
      <c r="P66" s="36"/>
      <c r="Q66" s="31">
        <f t="shared" si="17"/>
        <v>0</v>
      </c>
    </row>
    <row r="67" spans="1:17" ht="11.25">
      <c r="A67" s="6" t="s">
        <v>196</v>
      </c>
      <c r="B67" s="36">
        <v>636</v>
      </c>
      <c r="C67" s="31">
        <f>B67/$H23</f>
        <v>0.9799691833590138</v>
      </c>
      <c r="D67" s="36">
        <v>247</v>
      </c>
      <c r="E67" s="31">
        <f>D67/$H23</f>
        <v>0.38058551617873654</v>
      </c>
      <c r="F67" s="36">
        <v>291</v>
      </c>
      <c r="G67" s="31">
        <f>F67/$H23</f>
        <v>0.44838212634822805</v>
      </c>
      <c r="H67" s="36">
        <v>404</v>
      </c>
      <c r="I67" s="31">
        <f>H67/$H23</f>
        <v>0.6224961479198767</v>
      </c>
      <c r="J67" s="36">
        <v>294</v>
      </c>
      <c r="K67" s="31">
        <f>J67/$H23</f>
        <v>0.4530046224961479</v>
      </c>
      <c r="L67" s="36">
        <v>123</v>
      </c>
      <c r="M67" s="31">
        <f>L67/$H23</f>
        <v>0.18952234206471494</v>
      </c>
      <c r="N67" s="36">
        <v>114</v>
      </c>
      <c r="O67" s="31">
        <f>N67/$H23</f>
        <v>0.17565485362095531</v>
      </c>
      <c r="P67" s="36">
        <v>9</v>
      </c>
      <c r="Q67" s="31">
        <f>P67/$H23</f>
        <v>0.01386748844375963</v>
      </c>
    </row>
    <row r="68" ht="11.25">
      <c r="N68" s="30"/>
    </row>
    <row r="69" ht="11.25">
      <c r="A69" s="16" t="s">
        <v>180</v>
      </c>
    </row>
    <row r="70" spans="1:11" ht="27.75" customHeight="1">
      <c r="A70" s="44" t="s">
        <v>139</v>
      </c>
      <c r="B70" s="67" t="s">
        <v>126</v>
      </c>
      <c r="C70" s="67"/>
      <c r="D70" s="67" t="s">
        <v>127</v>
      </c>
      <c r="E70" s="67"/>
      <c r="F70" s="67" t="s">
        <v>141</v>
      </c>
      <c r="G70" s="67"/>
      <c r="H70" s="67" t="s">
        <v>9</v>
      </c>
      <c r="I70" s="68"/>
      <c r="J70" s="68" t="s">
        <v>196</v>
      </c>
      <c r="K70" s="68"/>
    </row>
    <row r="71" spans="1:11" ht="11.25">
      <c r="A71" s="17" t="s">
        <v>169</v>
      </c>
      <c r="B71" s="36">
        <v>216</v>
      </c>
      <c r="C71" s="31">
        <f>B71/$J71</f>
        <v>0.6625766871165644</v>
      </c>
      <c r="D71" s="36">
        <v>97</v>
      </c>
      <c r="E71" s="31">
        <f>D71/$J71</f>
        <v>0.29754601226993865</v>
      </c>
      <c r="F71" s="36">
        <v>10</v>
      </c>
      <c r="G71" s="31">
        <f>F71/$J71</f>
        <v>0.03067484662576687</v>
      </c>
      <c r="H71" s="36">
        <v>3</v>
      </c>
      <c r="I71" s="31">
        <f>H71/$J71</f>
        <v>0.009202453987730062</v>
      </c>
      <c r="J71" s="36">
        <v>326</v>
      </c>
      <c r="K71" s="31">
        <f>J71/$J71</f>
        <v>1</v>
      </c>
    </row>
    <row r="72" spans="1:11" ht="11.25">
      <c r="A72" s="17" t="s">
        <v>170</v>
      </c>
      <c r="B72" s="36">
        <v>212</v>
      </c>
      <c r="C72" s="31">
        <f>B72/$J72</f>
        <v>0.660436137071651</v>
      </c>
      <c r="D72" s="36">
        <v>93</v>
      </c>
      <c r="E72" s="31">
        <f>D72/$J72</f>
        <v>0.2897196261682243</v>
      </c>
      <c r="F72" s="36">
        <v>16</v>
      </c>
      <c r="G72" s="31">
        <f>F72/$J72</f>
        <v>0.04984423676012461</v>
      </c>
      <c r="H72" s="36"/>
      <c r="I72" s="31">
        <f>H72/$J72</f>
        <v>0</v>
      </c>
      <c r="J72" s="36">
        <v>321</v>
      </c>
      <c r="K72" s="31">
        <f>J72/$J72</f>
        <v>1</v>
      </c>
    </row>
    <row r="73" spans="1:11" ht="11.25">
      <c r="A73" s="17" t="s">
        <v>8</v>
      </c>
      <c r="B73" s="36"/>
      <c r="C73" s="31">
        <f>B73/$J73</f>
        <v>0</v>
      </c>
      <c r="D73" s="36">
        <v>1</v>
      </c>
      <c r="E73" s="31">
        <f>D73/$J73</f>
        <v>0.5</v>
      </c>
      <c r="F73" s="36"/>
      <c r="G73" s="31">
        <f>F73/$J73</f>
        <v>0</v>
      </c>
      <c r="H73" s="36">
        <v>1</v>
      </c>
      <c r="I73" s="31">
        <f>H73/$J73</f>
        <v>0.5</v>
      </c>
      <c r="J73" s="36">
        <v>2</v>
      </c>
      <c r="K73" s="31">
        <f>J73/$J73</f>
        <v>1</v>
      </c>
    </row>
    <row r="74" spans="1:11" ht="11.25">
      <c r="A74" s="6" t="s">
        <v>196</v>
      </c>
      <c r="B74" s="36">
        <v>428</v>
      </c>
      <c r="C74" s="31">
        <f>B74/$J74</f>
        <v>0.6594761171032357</v>
      </c>
      <c r="D74" s="36">
        <v>191</v>
      </c>
      <c r="E74" s="31">
        <f>D74/$J74</f>
        <v>0.2942989214175655</v>
      </c>
      <c r="F74" s="36">
        <v>26</v>
      </c>
      <c r="G74" s="31">
        <f>F74/$J74</f>
        <v>0.040061633281972264</v>
      </c>
      <c r="H74" s="36">
        <v>4</v>
      </c>
      <c r="I74" s="31">
        <f>H74/$J74</f>
        <v>0.0061633281972265025</v>
      </c>
      <c r="J74" s="36">
        <v>649</v>
      </c>
      <c r="K74" s="31">
        <f>J74/$J74</f>
        <v>1</v>
      </c>
    </row>
    <row r="76" spans="1:11" ht="27.75" customHeight="1">
      <c r="A76" s="44" t="s">
        <v>203</v>
      </c>
      <c r="B76" s="67" t="s">
        <v>126</v>
      </c>
      <c r="C76" s="67"/>
      <c r="D76" s="67" t="s">
        <v>127</v>
      </c>
      <c r="E76" s="67"/>
      <c r="F76" s="67" t="s">
        <v>141</v>
      </c>
      <c r="G76" s="67"/>
      <c r="H76" s="67" t="s">
        <v>9</v>
      </c>
      <c r="I76" s="68"/>
      <c r="J76" s="68" t="s">
        <v>196</v>
      </c>
      <c r="K76" s="68"/>
    </row>
    <row r="77" spans="1:11" ht="11.25">
      <c r="A77" s="6" t="s">
        <v>171</v>
      </c>
      <c r="B77" s="36">
        <v>7</v>
      </c>
      <c r="C77" s="31">
        <f aca="true" t="shared" si="18" ref="C77:C89">B77/$J77</f>
        <v>0.7</v>
      </c>
      <c r="D77" s="36">
        <v>3</v>
      </c>
      <c r="E77" s="31">
        <f aca="true" t="shared" si="19" ref="E77:E89">D77/$J77</f>
        <v>0.3</v>
      </c>
      <c r="F77" s="36"/>
      <c r="G77" s="31">
        <f aca="true" t="shared" si="20" ref="G77:G89">F77/$J77</f>
        <v>0</v>
      </c>
      <c r="H77" s="36"/>
      <c r="I77" s="31">
        <f aca="true" t="shared" si="21" ref="I77:I89">H77/$J77</f>
        <v>0</v>
      </c>
      <c r="J77" s="36">
        <v>10</v>
      </c>
      <c r="K77" s="31">
        <f aca="true" t="shared" si="22" ref="K77:K89">J77/$J77</f>
        <v>1</v>
      </c>
    </row>
    <row r="78" spans="1:11" ht="11.25">
      <c r="A78" s="6" t="s">
        <v>172</v>
      </c>
      <c r="B78" s="36">
        <v>30</v>
      </c>
      <c r="C78" s="31">
        <f t="shared" si="18"/>
        <v>0.75</v>
      </c>
      <c r="D78" s="36">
        <v>7</v>
      </c>
      <c r="E78" s="31">
        <f t="shared" si="19"/>
        <v>0.175</v>
      </c>
      <c r="F78" s="36">
        <v>2</v>
      </c>
      <c r="G78" s="31">
        <f t="shared" si="20"/>
        <v>0.05</v>
      </c>
      <c r="H78" s="36">
        <v>1</v>
      </c>
      <c r="I78" s="31">
        <f t="shared" si="21"/>
        <v>0.025</v>
      </c>
      <c r="J78" s="36">
        <v>40</v>
      </c>
      <c r="K78" s="31">
        <f t="shared" si="22"/>
        <v>1</v>
      </c>
    </row>
    <row r="79" spans="1:11" ht="11.25">
      <c r="A79" s="6" t="s">
        <v>173</v>
      </c>
      <c r="B79" s="36">
        <v>34</v>
      </c>
      <c r="C79" s="31">
        <f t="shared" si="18"/>
        <v>0.7555555555555555</v>
      </c>
      <c r="D79" s="36">
        <v>9</v>
      </c>
      <c r="E79" s="31">
        <f t="shared" si="19"/>
        <v>0.2</v>
      </c>
      <c r="F79" s="36">
        <v>2</v>
      </c>
      <c r="G79" s="31">
        <f t="shared" si="20"/>
        <v>0.044444444444444446</v>
      </c>
      <c r="H79" s="36"/>
      <c r="I79" s="31">
        <f t="shared" si="21"/>
        <v>0</v>
      </c>
      <c r="J79" s="36">
        <v>45</v>
      </c>
      <c r="K79" s="31">
        <f t="shared" si="22"/>
        <v>1</v>
      </c>
    </row>
    <row r="80" spans="1:11" ht="11.25">
      <c r="A80" s="6" t="s">
        <v>174</v>
      </c>
      <c r="B80" s="36">
        <v>53</v>
      </c>
      <c r="C80" s="31">
        <f t="shared" si="18"/>
        <v>0.726027397260274</v>
      </c>
      <c r="D80" s="36">
        <v>18</v>
      </c>
      <c r="E80" s="31">
        <f t="shared" si="19"/>
        <v>0.2465753424657534</v>
      </c>
      <c r="F80" s="36">
        <v>1</v>
      </c>
      <c r="G80" s="31">
        <f t="shared" si="20"/>
        <v>0.0136986301369863</v>
      </c>
      <c r="H80" s="36">
        <v>1</v>
      </c>
      <c r="I80" s="31">
        <f t="shared" si="21"/>
        <v>0.0136986301369863</v>
      </c>
      <c r="J80" s="36">
        <v>73</v>
      </c>
      <c r="K80" s="31">
        <f t="shared" si="22"/>
        <v>1</v>
      </c>
    </row>
    <row r="81" spans="1:11" ht="11.25">
      <c r="A81" s="6" t="s">
        <v>175</v>
      </c>
      <c r="B81" s="36">
        <v>40</v>
      </c>
      <c r="C81" s="31">
        <f t="shared" si="18"/>
        <v>0.5555555555555556</v>
      </c>
      <c r="D81" s="36">
        <v>25</v>
      </c>
      <c r="E81" s="31">
        <f t="shared" si="19"/>
        <v>0.3472222222222222</v>
      </c>
      <c r="F81" s="36">
        <v>7</v>
      </c>
      <c r="G81" s="31">
        <f t="shared" si="20"/>
        <v>0.09722222222222222</v>
      </c>
      <c r="H81" s="36"/>
      <c r="I81" s="31">
        <f t="shared" si="21"/>
        <v>0</v>
      </c>
      <c r="J81" s="36">
        <v>72</v>
      </c>
      <c r="K81" s="31">
        <f t="shared" si="22"/>
        <v>1</v>
      </c>
    </row>
    <row r="82" spans="1:11" ht="11.25">
      <c r="A82" s="6" t="s">
        <v>176</v>
      </c>
      <c r="B82" s="36">
        <v>32</v>
      </c>
      <c r="C82" s="31">
        <f t="shared" si="18"/>
        <v>0.6274509803921569</v>
      </c>
      <c r="D82" s="36">
        <v>19</v>
      </c>
      <c r="E82" s="31">
        <f t="shared" si="19"/>
        <v>0.37254901960784315</v>
      </c>
      <c r="F82" s="36"/>
      <c r="G82" s="31">
        <f t="shared" si="20"/>
        <v>0</v>
      </c>
      <c r="H82" s="36"/>
      <c r="I82" s="31">
        <f t="shared" si="21"/>
        <v>0</v>
      </c>
      <c r="J82" s="36">
        <v>51</v>
      </c>
      <c r="K82" s="31">
        <f t="shared" si="22"/>
        <v>1</v>
      </c>
    </row>
    <row r="83" spans="1:11" ht="11.25">
      <c r="A83" s="6" t="s">
        <v>177</v>
      </c>
      <c r="B83" s="36">
        <v>103</v>
      </c>
      <c r="C83" s="31">
        <f t="shared" si="18"/>
        <v>0.7103448275862069</v>
      </c>
      <c r="D83" s="36">
        <v>35</v>
      </c>
      <c r="E83" s="31">
        <f t="shared" si="19"/>
        <v>0.2413793103448276</v>
      </c>
      <c r="F83" s="36">
        <v>6</v>
      </c>
      <c r="G83" s="31">
        <f t="shared" si="20"/>
        <v>0.041379310344827586</v>
      </c>
      <c r="H83" s="36">
        <v>1</v>
      </c>
      <c r="I83" s="31">
        <f t="shared" si="21"/>
        <v>0.006896551724137931</v>
      </c>
      <c r="J83" s="36">
        <v>145</v>
      </c>
      <c r="K83" s="31">
        <f t="shared" si="22"/>
        <v>1</v>
      </c>
    </row>
    <row r="84" spans="1:11" ht="11.25">
      <c r="A84" s="6" t="s">
        <v>178</v>
      </c>
      <c r="B84" s="36">
        <v>54</v>
      </c>
      <c r="C84" s="31">
        <f t="shared" si="18"/>
        <v>0.6835443037974683</v>
      </c>
      <c r="D84" s="36">
        <v>23</v>
      </c>
      <c r="E84" s="31">
        <f t="shared" si="19"/>
        <v>0.2911392405063291</v>
      </c>
      <c r="F84" s="36">
        <v>2</v>
      </c>
      <c r="G84" s="31">
        <f t="shared" si="20"/>
        <v>0.02531645569620253</v>
      </c>
      <c r="H84" s="36"/>
      <c r="I84" s="31">
        <f t="shared" si="21"/>
        <v>0</v>
      </c>
      <c r="J84" s="36">
        <v>79</v>
      </c>
      <c r="K84" s="31">
        <f t="shared" si="22"/>
        <v>1</v>
      </c>
    </row>
    <row r="85" spans="1:11" ht="11.25">
      <c r="A85" s="6" t="s">
        <v>179</v>
      </c>
      <c r="B85" s="36">
        <v>50</v>
      </c>
      <c r="C85" s="31">
        <f t="shared" si="18"/>
        <v>0.5747126436781609</v>
      </c>
      <c r="D85" s="36">
        <v>32</v>
      </c>
      <c r="E85" s="31">
        <f t="shared" si="19"/>
        <v>0.367816091954023</v>
      </c>
      <c r="F85" s="36">
        <v>4</v>
      </c>
      <c r="G85" s="31">
        <f t="shared" si="20"/>
        <v>0.04597701149425287</v>
      </c>
      <c r="H85" s="36">
        <v>1</v>
      </c>
      <c r="I85" s="31">
        <f t="shared" si="21"/>
        <v>0.011494252873563218</v>
      </c>
      <c r="J85" s="36">
        <v>87</v>
      </c>
      <c r="K85" s="31">
        <f t="shared" si="22"/>
        <v>1</v>
      </c>
    </row>
    <row r="86" spans="1:11" ht="11.25">
      <c r="A86" s="6" t="s">
        <v>198</v>
      </c>
      <c r="B86" s="36">
        <v>15</v>
      </c>
      <c r="C86" s="31">
        <f t="shared" si="18"/>
        <v>0.5</v>
      </c>
      <c r="D86" s="36">
        <v>13</v>
      </c>
      <c r="E86" s="31">
        <f t="shared" si="19"/>
        <v>0.43333333333333335</v>
      </c>
      <c r="F86" s="36">
        <v>2</v>
      </c>
      <c r="G86" s="31">
        <f t="shared" si="20"/>
        <v>0.06666666666666667</v>
      </c>
      <c r="H86" s="36"/>
      <c r="I86" s="31">
        <f t="shared" si="21"/>
        <v>0</v>
      </c>
      <c r="J86" s="36">
        <v>30</v>
      </c>
      <c r="K86" s="31">
        <f t="shared" si="22"/>
        <v>1</v>
      </c>
    </row>
    <row r="87" spans="1:11" ht="11.25">
      <c r="A87" s="6" t="s">
        <v>222</v>
      </c>
      <c r="B87" s="36">
        <v>3</v>
      </c>
      <c r="C87" s="31">
        <f t="shared" si="18"/>
        <v>0.75</v>
      </c>
      <c r="D87" s="36">
        <v>1</v>
      </c>
      <c r="E87" s="31">
        <f t="shared" si="19"/>
        <v>0.25</v>
      </c>
      <c r="F87" s="36"/>
      <c r="G87" s="31">
        <f t="shared" si="20"/>
        <v>0</v>
      </c>
      <c r="H87" s="36"/>
      <c r="I87" s="31">
        <f t="shared" si="21"/>
        <v>0</v>
      </c>
      <c r="J87" s="36">
        <v>4</v>
      </c>
      <c r="K87" s="31">
        <f t="shared" si="22"/>
        <v>1</v>
      </c>
    </row>
    <row r="88" spans="1:11" ht="11.25">
      <c r="A88" s="17" t="s">
        <v>9</v>
      </c>
      <c r="B88" s="36">
        <v>7</v>
      </c>
      <c r="C88" s="31">
        <f t="shared" si="18"/>
        <v>0.5384615384615384</v>
      </c>
      <c r="D88" s="36">
        <v>6</v>
      </c>
      <c r="E88" s="31">
        <f t="shared" si="19"/>
        <v>0.46153846153846156</v>
      </c>
      <c r="F88" s="36"/>
      <c r="G88" s="31">
        <f t="shared" si="20"/>
        <v>0</v>
      </c>
      <c r="H88" s="36"/>
      <c r="I88" s="31">
        <f t="shared" si="21"/>
        <v>0</v>
      </c>
      <c r="J88" s="36">
        <v>13</v>
      </c>
      <c r="K88" s="31">
        <f t="shared" si="22"/>
        <v>1</v>
      </c>
    </row>
    <row r="89" spans="1:11" ht="11.25">
      <c r="A89" s="6" t="s">
        <v>196</v>
      </c>
      <c r="B89" s="36">
        <v>428</v>
      </c>
      <c r="C89" s="31">
        <f t="shared" si="18"/>
        <v>0.6594761171032357</v>
      </c>
      <c r="D89" s="36">
        <v>191</v>
      </c>
      <c r="E89" s="31">
        <f t="shared" si="19"/>
        <v>0.2942989214175655</v>
      </c>
      <c r="F89" s="36">
        <v>26</v>
      </c>
      <c r="G89" s="31">
        <f t="shared" si="20"/>
        <v>0.040061633281972264</v>
      </c>
      <c r="H89" s="36">
        <v>4</v>
      </c>
      <c r="I89" s="31">
        <f t="shared" si="21"/>
        <v>0.0061633281972265025</v>
      </c>
      <c r="J89" s="36">
        <v>649</v>
      </c>
      <c r="K89" s="31">
        <f t="shared" si="22"/>
        <v>1</v>
      </c>
    </row>
    <row r="90" ht="11.25">
      <c r="L90" s="14"/>
    </row>
    <row r="91" spans="1:13" ht="11.25">
      <c r="A91" s="16" t="s">
        <v>181</v>
      </c>
      <c r="L91" s="32"/>
      <c r="M91" s="14"/>
    </row>
    <row r="92" spans="1:13" ht="27.75" customHeight="1">
      <c r="A92" s="44" t="s">
        <v>138</v>
      </c>
      <c r="B92" s="67" t="s">
        <v>150</v>
      </c>
      <c r="C92" s="67"/>
      <c r="D92" s="67" t="s">
        <v>40</v>
      </c>
      <c r="E92" s="67"/>
      <c r="F92" s="67" t="s">
        <v>41</v>
      </c>
      <c r="G92" s="67"/>
      <c r="H92" s="67" t="s">
        <v>53</v>
      </c>
      <c r="I92" s="67"/>
      <c r="J92" s="67" t="s">
        <v>9</v>
      </c>
      <c r="K92" s="68"/>
      <c r="L92" s="68" t="s">
        <v>196</v>
      </c>
      <c r="M92" s="68"/>
    </row>
    <row r="93" spans="1:13" ht="11.25">
      <c r="A93" s="17" t="s">
        <v>169</v>
      </c>
      <c r="B93" s="36">
        <v>42</v>
      </c>
      <c r="C93" s="31">
        <f>B93/$L93</f>
        <v>0.12883435582822086</v>
      </c>
      <c r="D93" s="36">
        <v>78</v>
      </c>
      <c r="E93" s="31">
        <f>D93/$L93</f>
        <v>0.2392638036809816</v>
      </c>
      <c r="F93" s="36">
        <v>62</v>
      </c>
      <c r="G93" s="31">
        <f>F93/$L93</f>
        <v>0.1901840490797546</v>
      </c>
      <c r="H93" s="36">
        <v>139</v>
      </c>
      <c r="I93" s="31">
        <f>H93/$L93</f>
        <v>0.4263803680981595</v>
      </c>
      <c r="J93" s="36">
        <v>5</v>
      </c>
      <c r="K93" s="31">
        <f>J93/$L93</f>
        <v>0.015337423312883436</v>
      </c>
      <c r="L93" s="36">
        <v>326</v>
      </c>
      <c r="M93" s="31">
        <f>L93/$L93</f>
        <v>1</v>
      </c>
    </row>
    <row r="94" spans="1:13" ht="11.25">
      <c r="A94" s="17" t="s">
        <v>170</v>
      </c>
      <c r="B94" s="36">
        <v>28</v>
      </c>
      <c r="C94" s="31">
        <f>B94/$L94</f>
        <v>0.08722741433021806</v>
      </c>
      <c r="D94" s="36">
        <v>96</v>
      </c>
      <c r="E94" s="31">
        <f>D94/$L94</f>
        <v>0.29906542056074764</v>
      </c>
      <c r="F94" s="36">
        <v>86</v>
      </c>
      <c r="G94" s="31">
        <f>F94/$L94</f>
        <v>0.26791277258566976</v>
      </c>
      <c r="H94" s="36">
        <v>111</v>
      </c>
      <c r="I94" s="31">
        <f>H94/$L94</f>
        <v>0.34579439252336447</v>
      </c>
      <c r="J94" s="36"/>
      <c r="K94" s="31">
        <f>J94/$L94</f>
        <v>0</v>
      </c>
      <c r="L94" s="36">
        <v>321</v>
      </c>
      <c r="M94" s="31">
        <f>L94/$L94</f>
        <v>1</v>
      </c>
    </row>
    <row r="95" spans="1:13" ht="11.25">
      <c r="A95" s="17" t="s">
        <v>8</v>
      </c>
      <c r="B95" s="36"/>
      <c r="C95" s="31">
        <f>B95/$L95</f>
        <v>0</v>
      </c>
      <c r="D95" s="36"/>
      <c r="E95" s="31">
        <f>D95/$L95</f>
        <v>0</v>
      </c>
      <c r="F95" s="36"/>
      <c r="G95" s="31">
        <f>F95/$L95</f>
        <v>0</v>
      </c>
      <c r="H95" s="36">
        <v>2</v>
      </c>
      <c r="I95" s="31">
        <f>H95/$L95</f>
        <v>1</v>
      </c>
      <c r="J95" s="36"/>
      <c r="K95" s="31">
        <f>J95/$L95</f>
        <v>0</v>
      </c>
      <c r="L95" s="36">
        <v>2</v>
      </c>
      <c r="M95" s="31">
        <f>L95/$L95</f>
        <v>1</v>
      </c>
    </row>
    <row r="96" spans="1:13" ht="11.25">
      <c r="A96" s="6" t="s">
        <v>196</v>
      </c>
      <c r="B96" s="36">
        <v>70</v>
      </c>
      <c r="C96" s="31">
        <f>B96/$L96</f>
        <v>0.10785824345146379</v>
      </c>
      <c r="D96" s="36">
        <v>174</v>
      </c>
      <c r="E96" s="31">
        <f>D96/$L96</f>
        <v>0.26810477657935283</v>
      </c>
      <c r="F96" s="36">
        <v>148</v>
      </c>
      <c r="G96" s="31">
        <f>F96/$L96</f>
        <v>0.2280431432973806</v>
      </c>
      <c r="H96" s="36">
        <v>252</v>
      </c>
      <c r="I96" s="31">
        <f>H96/$L96</f>
        <v>0.3882896764252696</v>
      </c>
      <c r="J96" s="36">
        <v>5</v>
      </c>
      <c r="K96" s="31">
        <f>J96/$L96</f>
        <v>0.007704160246533128</v>
      </c>
      <c r="L96" s="36">
        <v>649</v>
      </c>
      <c r="M96" s="31">
        <f>L96/$L96</f>
        <v>1</v>
      </c>
    </row>
    <row r="98" spans="1:13" ht="27.75" customHeight="1">
      <c r="A98" s="44" t="s">
        <v>203</v>
      </c>
      <c r="B98" s="67" t="s">
        <v>150</v>
      </c>
      <c r="C98" s="67"/>
      <c r="D98" s="67" t="s">
        <v>40</v>
      </c>
      <c r="E98" s="67"/>
      <c r="F98" s="67" t="s">
        <v>41</v>
      </c>
      <c r="G98" s="67"/>
      <c r="H98" s="67" t="s">
        <v>53</v>
      </c>
      <c r="I98" s="67"/>
      <c r="J98" s="67" t="s">
        <v>9</v>
      </c>
      <c r="K98" s="68"/>
      <c r="L98" s="68" t="s">
        <v>196</v>
      </c>
      <c r="M98" s="68"/>
    </row>
    <row r="99" spans="1:13" ht="11.25">
      <c r="A99" s="6" t="s">
        <v>171</v>
      </c>
      <c r="B99" s="36">
        <v>1</v>
      </c>
      <c r="C99" s="31">
        <f aca="true" t="shared" si="23" ref="C99:C111">B99/$L99</f>
        <v>0.1</v>
      </c>
      <c r="D99" s="36">
        <v>5</v>
      </c>
      <c r="E99" s="31">
        <f aca="true" t="shared" si="24" ref="E99:E111">D99/$L99</f>
        <v>0.5</v>
      </c>
      <c r="F99" s="36">
        <v>3</v>
      </c>
      <c r="G99" s="31">
        <f aca="true" t="shared" si="25" ref="G99:G111">F99/$L99</f>
        <v>0.3</v>
      </c>
      <c r="H99" s="36">
        <v>1</v>
      </c>
      <c r="I99" s="31">
        <f aca="true" t="shared" si="26" ref="I99:I111">H99/$L99</f>
        <v>0.1</v>
      </c>
      <c r="J99" s="36"/>
      <c r="K99" s="31">
        <f aca="true" t="shared" si="27" ref="K99:K111">J99/$L99</f>
        <v>0</v>
      </c>
      <c r="L99" s="36">
        <v>10</v>
      </c>
      <c r="M99" s="31">
        <f aca="true" t="shared" si="28" ref="M99:M111">L99/$L99</f>
        <v>1</v>
      </c>
    </row>
    <row r="100" spans="1:13" ht="11.25">
      <c r="A100" s="6" t="s">
        <v>172</v>
      </c>
      <c r="B100" s="36">
        <v>2</v>
      </c>
      <c r="C100" s="31">
        <f t="shared" si="23"/>
        <v>0.05</v>
      </c>
      <c r="D100" s="36">
        <v>10</v>
      </c>
      <c r="E100" s="31">
        <f t="shared" si="24"/>
        <v>0.25</v>
      </c>
      <c r="F100" s="36">
        <v>8</v>
      </c>
      <c r="G100" s="31">
        <f t="shared" si="25"/>
        <v>0.2</v>
      </c>
      <c r="H100" s="36">
        <v>18</v>
      </c>
      <c r="I100" s="31">
        <f t="shared" si="26"/>
        <v>0.45</v>
      </c>
      <c r="J100" s="36">
        <v>2</v>
      </c>
      <c r="K100" s="31">
        <f t="shared" si="27"/>
        <v>0.05</v>
      </c>
      <c r="L100" s="36">
        <v>40</v>
      </c>
      <c r="M100" s="31">
        <f t="shared" si="28"/>
        <v>1</v>
      </c>
    </row>
    <row r="101" spans="1:13" ht="11.25">
      <c r="A101" s="6" t="s">
        <v>173</v>
      </c>
      <c r="B101" s="36">
        <v>7</v>
      </c>
      <c r="C101" s="31">
        <f t="shared" si="23"/>
        <v>0.15555555555555556</v>
      </c>
      <c r="D101" s="36">
        <v>10</v>
      </c>
      <c r="E101" s="31">
        <f t="shared" si="24"/>
        <v>0.2222222222222222</v>
      </c>
      <c r="F101" s="36">
        <v>8</v>
      </c>
      <c r="G101" s="31">
        <f t="shared" si="25"/>
        <v>0.17777777777777778</v>
      </c>
      <c r="H101" s="36">
        <v>20</v>
      </c>
      <c r="I101" s="31">
        <f t="shared" si="26"/>
        <v>0.4444444444444444</v>
      </c>
      <c r="J101" s="36"/>
      <c r="K101" s="31">
        <f t="shared" si="27"/>
        <v>0</v>
      </c>
      <c r="L101" s="36">
        <v>45</v>
      </c>
      <c r="M101" s="31">
        <f t="shared" si="28"/>
        <v>1</v>
      </c>
    </row>
    <row r="102" spans="1:13" ht="11.25">
      <c r="A102" s="6" t="s">
        <v>174</v>
      </c>
      <c r="B102" s="36">
        <v>9</v>
      </c>
      <c r="C102" s="31">
        <f t="shared" si="23"/>
        <v>0.1232876712328767</v>
      </c>
      <c r="D102" s="36">
        <v>23</v>
      </c>
      <c r="E102" s="31">
        <f t="shared" si="24"/>
        <v>0.3150684931506849</v>
      </c>
      <c r="F102" s="36">
        <v>13</v>
      </c>
      <c r="G102" s="31">
        <f t="shared" si="25"/>
        <v>0.1780821917808219</v>
      </c>
      <c r="H102" s="36">
        <v>28</v>
      </c>
      <c r="I102" s="31">
        <f t="shared" si="26"/>
        <v>0.3835616438356164</v>
      </c>
      <c r="J102" s="36"/>
      <c r="K102" s="31">
        <f t="shared" si="27"/>
        <v>0</v>
      </c>
      <c r="L102" s="36">
        <v>73</v>
      </c>
      <c r="M102" s="31">
        <f t="shared" si="28"/>
        <v>1</v>
      </c>
    </row>
    <row r="103" spans="1:13" ht="11.25">
      <c r="A103" s="6" t="s">
        <v>175</v>
      </c>
      <c r="B103" s="36">
        <v>5</v>
      </c>
      <c r="C103" s="31">
        <f t="shared" si="23"/>
        <v>0.06944444444444445</v>
      </c>
      <c r="D103" s="36">
        <v>17</v>
      </c>
      <c r="E103" s="31">
        <f t="shared" si="24"/>
        <v>0.2361111111111111</v>
      </c>
      <c r="F103" s="36">
        <v>16</v>
      </c>
      <c r="G103" s="31">
        <f t="shared" si="25"/>
        <v>0.2222222222222222</v>
      </c>
      <c r="H103" s="36">
        <v>34</v>
      </c>
      <c r="I103" s="31">
        <f t="shared" si="26"/>
        <v>0.4722222222222222</v>
      </c>
      <c r="J103" s="36"/>
      <c r="K103" s="31">
        <f t="shared" si="27"/>
        <v>0</v>
      </c>
      <c r="L103" s="36">
        <v>72</v>
      </c>
      <c r="M103" s="31">
        <f t="shared" si="28"/>
        <v>1</v>
      </c>
    </row>
    <row r="104" spans="1:13" ht="11.25">
      <c r="A104" s="6" t="s">
        <v>176</v>
      </c>
      <c r="B104" s="36">
        <v>9</v>
      </c>
      <c r="C104" s="31">
        <f t="shared" si="23"/>
        <v>0.17647058823529413</v>
      </c>
      <c r="D104" s="36">
        <v>14</v>
      </c>
      <c r="E104" s="31">
        <f t="shared" si="24"/>
        <v>0.27450980392156865</v>
      </c>
      <c r="F104" s="36">
        <v>11</v>
      </c>
      <c r="G104" s="31">
        <f t="shared" si="25"/>
        <v>0.21568627450980393</v>
      </c>
      <c r="H104" s="36">
        <v>17</v>
      </c>
      <c r="I104" s="31">
        <f t="shared" si="26"/>
        <v>0.3333333333333333</v>
      </c>
      <c r="J104" s="36"/>
      <c r="K104" s="31">
        <f t="shared" si="27"/>
        <v>0</v>
      </c>
      <c r="L104" s="36">
        <v>51</v>
      </c>
      <c r="M104" s="31">
        <f t="shared" si="28"/>
        <v>1</v>
      </c>
    </row>
    <row r="105" spans="1:13" ht="11.25">
      <c r="A105" s="6" t="s">
        <v>177</v>
      </c>
      <c r="B105" s="36">
        <v>19</v>
      </c>
      <c r="C105" s="31">
        <f t="shared" si="23"/>
        <v>0.1310344827586207</v>
      </c>
      <c r="D105" s="36">
        <v>35</v>
      </c>
      <c r="E105" s="31">
        <f t="shared" si="24"/>
        <v>0.2413793103448276</v>
      </c>
      <c r="F105" s="36">
        <v>38</v>
      </c>
      <c r="G105" s="31">
        <f t="shared" si="25"/>
        <v>0.2620689655172414</v>
      </c>
      <c r="H105" s="36">
        <v>52</v>
      </c>
      <c r="I105" s="31">
        <f t="shared" si="26"/>
        <v>0.3586206896551724</v>
      </c>
      <c r="J105" s="36">
        <v>1</v>
      </c>
      <c r="K105" s="31">
        <f t="shared" si="27"/>
        <v>0.006896551724137931</v>
      </c>
      <c r="L105" s="36">
        <v>145</v>
      </c>
      <c r="M105" s="31">
        <f t="shared" si="28"/>
        <v>1</v>
      </c>
    </row>
    <row r="106" spans="1:13" ht="11.25">
      <c r="A106" s="6" t="s">
        <v>178</v>
      </c>
      <c r="B106" s="36">
        <v>5</v>
      </c>
      <c r="C106" s="31">
        <f t="shared" si="23"/>
        <v>0.06329113924050633</v>
      </c>
      <c r="D106" s="36">
        <v>17</v>
      </c>
      <c r="E106" s="31">
        <f t="shared" si="24"/>
        <v>0.21518987341772153</v>
      </c>
      <c r="F106" s="36">
        <v>24</v>
      </c>
      <c r="G106" s="31">
        <f t="shared" si="25"/>
        <v>0.3037974683544304</v>
      </c>
      <c r="H106" s="36">
        <v>32</v>
      </c>
      <c r="I106" s="31">
        <f t="shared" si="26"/>
        <v>0.4050632911392405</v>
      </c>
      <c r="J106" s="36">
        <v>1</v>
      </c>
      <c r="K106" s="31">
        <f t="shared" si="27"/>
        <v>0.012658227848101266</v>
      </c>
      <c r="L106" s="36">
        <v>79</v>
      </c>
      <c r="M106" s="31">
        <f t="shared" si="28"/>
        <v>1</v>
      </c>
    </row>
    <row r="107" spans="1:13" ht="11.25">
      <c r="A107" s="6" t="s">
        <v>179</v>
      </c>
      <c r="B107" s="36">
        <v>7</v>
      </c>
      <c r="C107" s="31">
        <f t="shared" si="23"/>
        <v>0.08045977011494253</v>
      </c>
      <c r="D107" s="36">
        <v>26</v>
      </c>
      <c r="E107" s="31">
        <f t="shared" si="24"/>
        <v>0.2988505747126437</v>
      </c>
      <c r="F107" s="36">
        <v>19</v>
      </c>
      <c r="G107" s="31">
        <f t="shared" si="25"/>
        <v>0.21839080459770116</v>
      </c>
      <c r="H107" s="36">
        <v>34</v>
      </c>
      <c r="I107" s="31">
        <f t="shared" si="26"/>
        <v>0.39080459770114945</v>
      </c>
      <c r="J107" s="36">
        <v>1</v>
      </c>
      <c r="K107" s="31">
        <f t="shared" si="27"/>
        <v>0.011494252873563218</v>
      </c>
      <c r="L107" s="36">
        <v>87</v>
      </c>
      <c r="M107" s="31">
        <f t="shared" si="28"/>
        <v>1</v>
      </c>
    </row>
    <row r="108" spans="1:13" ht="11.25">
      <c r="A108" s="6" t="s">
        <v>198</v>
      </c>
      <c r="B108" s="36">
        <v>3</v>
      </c>
      <c r="C108" s="31">
        <f t="shared" si="23"/>
        <v>0.1</v>
      </c>
      <c r="D108" s="36">
        <v>11</v>
      </c>
      <c r="E108" s="31">
        <f t="shared" si="24"/>
        <v>0.36666666666666664</v>
      </c>
      <c r="F108" s="36">
        <v>3</v>
      </c>
      <c r="G108" s="31">
        <f t="shared" si="25"/>
        <v>0.1</v>
      </c>
      <c r="H108" s="36">
        <v>13</v>
      </c>
      <c r="I108" s="31">
        <f t="shared" si="26"/>
        <v>0.43333333333333335</v>
      </c>
      <c r="J108" s="36"/>
      <c r="K108" s="31">
        <f t="shared" si="27"/>
        <v>0</v>
      </c>
      <c r="L108" s="36">
        <v>30</v>
      </c>
      <c r="M108" s="31">
        <f t="shared" si="28"/>
        <v>1</v>
      </c>
    </row>
    <row r="109" spans="1:13" ht="11.25">
      <c r="A109" s="6" t="s">
        <v>222</v>
      </c>
      <c r="B109" s="36"/>
      <c r="C109" s="31">
        <f t="shared" si="23"/>
        <v>0</v>
      </c>
      <c r="D109" s="36">
        <v>3</v>
      </c>
      <c r="E109" s="31">
        <f t="shared" si="24"/>
        <v>0.75</v>
      </c>
      <c r="F109" s="36">
        <v>1</v>
      </c>
      <c r="G109" s="31">
        <f t="shared" si="25"/>
        <v>0.25</v>
      </c>
      <c r="H109" s="36"/>
      <c r="I109" s="31">
        <f t="shared" si="26"/>
        <v>0</v>
      </c>
      <c r="J109" s="36"/>
      <c r="K109" s="31">
        <f t="shared" si="27"/>
        <v>0</v>
      </c>
      <c r="L109" s="36">
        <v>4</v>
      </c>
      <c r="M109" s="31">
        <f t="shared" si="28"/>
        <v>1</v>
      </c>
    </row>
    <row r="110" spans="1:13" ht="11.25">
      <c r="A110" s="17" t="s">
        <v>9</v>
      </c>
      <c r="B110" s="36">
        <v>3</v>
      </c>
      <c r="C110" s="31">
        <f t="shared" si="23"/>
        <v>0.23076923076923078</v>
      </c>
      <c r="D110" s="36">
        <v>3</v>
      </c>
      <c r="E110" s="31">
        <f t="shared" si="24"/>
        <v>0.23076923076923078</v>
      </c>
      <c r="F110" s="36">
        <v>4</v>
      </c>
      <c r="G110" s="31">
        <f t="shared" si="25"/>
        <v>0.3076923076923077</v>
      </c>
      <c r="H110" s="36">
        <v>3</v>
      </c>
      <c r="I110" s="31">
        <f t="shared" si="26"/>
        <v>0.23076923076923078</v>
      </c>
      <c r="J110" s="36"/>
      <c r="K110" s="31">
        <f t="shared" si="27"/>
        <v>0</v>
      </c>
      <c r="L110" s="36">
        <v>13</v>
      </c>
      <c r="M110" s="31">
        <f t="shared" si="28"/>
        <v>1</v>
      </c>
    </row>
    <row r="111" spans="1:13" ht="11.25">
      <c r="A111" s="6" t="s">
        <v>196</v>
      </c>
      <c r="B111" s="36">
        <v>70</v>
      </c>
      <c r="C111" s="31">
        <f t="shared" si="23"/>
        <v>0.10785824345146379</v>
      </c>
      <c r="D111" s="36">
        <v>174</v>
      </c>
      <c r="E111" s="31">
        <f t="shared" si="24"/>
        <v>0.26810477657935283</v>
      </c>
      <c r="F111" s="36">
        <v>148</v>
      </c>
      <c r="G111" s="31">
        <f t="shared" si="25"/>
        <v>0.2280431432973806</v>
      </c>
      <c r="H111" s="36">
        <v>252</v>
      </c>
      <c r="I111" s="31">
        <f t="shared" si="26"/>
        <v>0.3882896764252696</v>
      </c>
      <c r="J111" s="36">
        <v>5</v>
      </c>
      <c r="K111" s="31">
        <f t="shared" si="27"/>
        <v>0.007704160246533128</v>
      </c>
      <c r="L111" s="36">
        <v>649</v>
      </c>
      <c r="M111" s="31">
        <f t="shared" si="28"/>
        <v>1</v>
      </c>
    </row>
    <row r="113" ht="11.25">
      <c r="A113" s="1" t="s">
        <v>128</v>
      </c>
    </row>
    <row r="114" spans="1:15" ht="41.25" customHeight="1">
      <c r="A114" s="44" t="s">
        <v>139</v>
      </c>
      <c r="B114" s="67" t="s">
        <v>149</v>
      </c>
      <c r="C114" s="67"/>
      <c r="D114" s="67" t="s">
        <v>130</v>
      </c>
      <c r="E114" s="67"/>
      <c r="F114" s="67" t="s">
        <v>131</v>
      </c>
      <c r="G114" s="67"/>
      <c r="H114" s="67" t="s">
        <v>132</v>
      </c>
      <c r="I114" s="67"/>
      <c r="J114" s="67" t="s">
        <v>133</v>
      </c>
      <c r="K114" s="67"/>
      <c r="L114" s="67" t="s">
        <v>134</v>
      </c>
      <c r="M114" s="67"/>
      <c r="N114" s="67" t="s">
        <v>135</v>
      </c>
      <c r="O114" s="67"/>
    </row>
    <row r="115" spans="1:15" ht="11.25">
      <c r="A115" s="17" t="s">
        <v>169</v>
      </c>
      <c r="B115" s="36">
        <v>35</v>
      </c>
      <c r="C115" s="31">
        <f>B115/$H5</f>
        <v>0.10736196319018405</v>
      </c>
      <c r="D115" s="36">
        <v>95</v>
      </c>
      <c r="E115" s="31">
        <f>D115/$H5</f>
        <v>0.29141104294478526</v>
      </c>
      <c r="F115" s="36">
        <v>68</v>
      </c>
      <c r="G115" s="31">
        <f>F115/$H5</f>
        <v>0.2085889570552147</v>
      </c>
      <c r="H115" s="36">
        <v>74</v>
      </c>
      <c r="I115" s="31">
        <f>H115/$H5</f>
        <v>0.22699386503067484</v>
      </c>
      <c r="J115" s="36">
        <v>31</v>
      </c>
      <c r="K115" s="31">
        <f>J115/$H5</f>
        <v>0.0950920245398773</v>
      </c>
      <c r="L115" s="36">
        <v>1</v>
      </c>
      <c r="M115" s="31">
        <f>L115/$H5</f>
        <v>0.003067484662576687</v>
      </c>
      <c r="N115" s="36">
        <v>10</v>
      </c>
      <c r="O115" s="31">
        <f>N115/$H5</f>
        <v>0.03067484662576687</v>
      </c>
    </row>
    <row r="116" spans="1:15" ht="11.25">
      <c r="A116" s="17" t="s">
        <v>170</v>
      </c>
      <c r="B116" s="36">
        <v>58</v>
      </c>
      <c r="C116" s="31">
        <f>B116/$H6</f>
        <v>0.1806853582554517</v>
      </c>
      <c r="D116" s="36">
        <v>92</v>
      </c>
      <c r="E116" s="31">
        <f>D116/$H6</f>
        <v>0.2866043613707165</v>
      </c>
      <c r="F116" s="36">
        <v>97</v>
      </c>
      <c r="G116" s="31">
        <f>F116/$H6</f>
        <v>0.30218068535825543</v>
      </c>
      <c r="H116" s="36">
        <v>161</v>
      </c>
      <c r="I116" s="31">
        <f>H116/$H6</f>
        <v>0.5015576323987538</v>
      </c>
      <c r="J116" s="36">
        <v>101</v>
      </c>
      <c r="K116" s="31">
        <f>J116/$H6</f>
        <v>0.3146417445482866</v>
      </c>
      <c r="L116" s="36">
        <v>4</v>
      </c>
      <c r="M116" s="31">
        <f>L116/$H6</f>
        <v>0.012461059190031152</v>
      </c>
      <c r="N116" s="36">
        <v>42</v>
      </c>
      <c r="O116" s="31">
        <f>N116/$H6</f>
        <v>0.1308411214953271</v>
      </c>
    </row>
    <row r="117" spans="1:15" ht="11.25">
      <c r="A117" s="17" t="s">
        <v>8</v>
      </c>
      <c r="B117" s="36"/>
      <c r="C117" s="31">
        <f>B117/$H7</f>
        <v>0</v>
      </c>
      <c r="D117" s="36"/>
      <c r="E117" s="31">
        <f>D117/$H7</f>
        <v>0</v>
      </c>
      <c r="F117" s="36"/>
      <c r="G117" s="31">
        <f>F117/$H7</f>
        <v>0</v>
      </c>
      <c r="H117" s="36"/>
      <c r="I117" s="31">
        <f>H117/$H7</f>
        <v>0</v>
      </c>
      <c r="J117" s="36">
        <v>1</v>
      </c>
      <c r="K117" s="31">
        <f>J117/$H7</f>
        <v>0.5</v>
      </c>
      <c r="L117" s="36"/>
      <c r="M117" s="31">
        <f>L117/$H7</f>
        <v>0</v>
      </c>
      <c r="N117" s="36"/>
      <c r="O117" s="31">
        <f>N117/$H7</f>
        <v>0</v>
      </c>
    </row>
    <row r="118" spans="1:15" ht="11.25">
      <c r="A118" s="6" t="s">
        <v>196</v>
      </c>
      <c r="B118" s="36">
        <v>93</v>
      </c>
      <c r="C118" s="31">
        <f>B118/$H8</f>
        <v>0.14329738058551617</v>
      </c>
      <c r="D118" s="36">
        <v>187</v>
      </c>
      <c r="E118" s="31">
        <f>D118/$H8</f>
        <v>0.288135593220339</v>
      </c>
      <c r="F118" s="36">
        <v>165</v>
      </c>
      <c r="G118" s="31">
        <f>F118/$H8</f>
        <v>0.2542372881355932</v>
      </c>
      <c r="H118" s="36">
        <v>235</v>
      </c>
      <c r="I118" s="31">
        <f>H118/$H8</f>
        <v>0.362095531587057</v>
      </c>
      <c r="J118" s="36">
        <v>133</v>
      </c>
      <c r="K118" s="31">
        <f>J118/$H8</f>
        <v>0.2049306625577812</v>
      </c>
      <c r="L118" s="36">
        <v>5</v>
      </c>
      <c r="M118" s="31">
        <f>L118/$H8</f>
        <v>0.007704160246533128</v>
      </c>
      <c r="N118" s="36">
        <v>52</v>
      </c>
      <c r="O118" s="31">
        <f>N118/$H8</f>
        <v>0.08012326656394453</v>
      </c>
    </row>
    <row r="119" ht="11.25">
      <c r="O119" s="35"/>
    </row>
    <row r="120" spans="1:15" ht="65.25" customHeight="1">
      <c r="A120" s="44" t="s">
        <v>138</v>
      </c>
      <c r="B120" s="67" t="s">
        <v>142</v>
      </c>
      <c r="C120" s="67"/>
      <c r="D120" s="67" t="s">
        <v>143</v>
      </c>
      <c r="E120" s="67"/>
      <c r="F120" s="67" t="s">
        <v>144</v>
      </c>
      <c r="G120" s="67"/>
      <c r="H120" s="67" t="s">
        <v>145</v>
      </c>
      <c r="I120" s="67"/>
      <c r="J120" s="67" t="s">
        <v>146</v>
      </c>
      <c r="K120" s="67"/>
      <c r="L120" s="67" t="s">
        <v>147</v>
      </c>
      <c r="M120" s="67"/>
      <c r="N120" s="67" t="s">
        <v>148</v>
      </c>
      <c r="O120" s="67"/>
    </row>
    <row r="121" spans="1:15" ht="11.25">
      <c r="A121" s="17" t="s">
        <v>169</v>
      </c>
      <c r="B121" s="36">
        <v>23</v>
      </c>
      <c r="C121" s="31">
        <f>B121/$H5</f>
        <v>0.0705521472392638</v>
      </c>
      <c r="D121" s="36">
        <v>13</v>
      </c>
      <c r="E121" s="31">
        <f>D121/$H5</f>
        <v>0.03987730061349693</v>
      </c>
      <c r="F121" s="36">
        <v>15</v>
      </c>
      <c r="G121" s="31">
        <f>F121/$H5</f>
        <v>0.046012269938650305</v>
      </c>
      <c r="H121" s="36">
        <v>105</v>
      </c>
      <c r="I121" s="31">
        <f>H121/$H5</f>
        <v>0.3220858895705521</v>
      </c>
      <c r="J121" s="36">
        <v>127</v>
      </c>
      <c r="K121" s="31">
        <f>J121/$H5</f>
        <v>0.3895705521472393</v>
      </c>
      <c r="L121" s="36">
        <v>2</v>
      </c>
      <c r="M121" s="31">
        <f>L121/$H5</f>
        <v>0.006134969325153374</v>
      </c>
      <c r="N121" s="36">
        <v>14</v>
      </c>
      <c r="O121" s="31">
        <f>N121/$H5</f>
        <v>0.04294478527607362</v>
      </c>
    </row>
    <row r="122" spans="1:15" ht="11.25">
      <c r="A122" s="17" t="s">
        <v>170</v>
      </c>
      <c r="B122" s="36">
        <v>76</v>
      </c>
      <c r="C122" s="31">
        <f>B122/$H6</f>
        <v>0.2367601246105919</v>
      </c>
      <c r="D122" s="36">
        <v>70</v>
      </c>
      <c r="E122" s="31">
        <f>D122/$H6</f>
        <v>0.21806853582554517</v>
      </c>
      <c r="F122" s="36">
        <v>30</v>
      </c>
      <c r="G122" s="31">
        <f>F122/$H6</f>
        <v>0.09345794392523364</v>
      </c>
      <c r="H122" s="36">
        <v>171</v>
      </c>
      <c r="I122" s="31">
        <f>H122/$H6</f>
        <v>0.5327102803738317</v>
      </c>
      <c r="J122" s="36">
        <v>173</v>
      </c>
      <c r="K122" s="31">
        <f>J122/$H6</f>
        <v>0.5389408099688473</v>
      </c>
      <c r="L122" s="36">
        <v>18</v>
      </c>
      <c r="M122" s="31">
        <f aca="true" t="shared" si="29" ref="M122:O124">L122/$H6</f>
        <v>0.056074766355140186</v>
      </c>
      <c r="N122" s="36">
        <v>12</v>
      </c>
      <c r="O122" s="31">
        <f t="shared" si="29"/>
        <v>0.037383177570093455</v>
      </c>
    </row>
    <row r="123" spans="1:15" ht="11.25">
      <c r="A123" s="17" t="s">
        <v>8</v>
      </c>
      <c r="B123" s="36"/>
      <c r="C123" s="31">
        <f>B123/$H7</f>
        <v>0</v>
      </c>
      <c r="D123" s="36"/>
      <c r="E123" s="31">
        <f>D123/$H7</f>
        <v>0</v>
      </c>
      <c r="F123" s="36"/>
      <c r="G123" s="31">
        <f>F123/$H7</f>
        <v>0</v>
      </c>
      <c r="H123" s="36">
        <v>1</v>
      </c>
      <c r="I123" s="31">
        <f>H123/$H7</f>
        <v>0.5</v>
      </c>
      <c r="J123" s="36">
        <v>1</v>
      </c>
      <c r="K123" s="31">
        <f>J123/$H7</f>
        <v>0.5</v>
      </c>
      <c r="L123" s="36"/>
      <c r="M123" s="31">
        <f t="shared" si="29"/>
        <v>0</v>
      </c>
      <c r="N123" s="36">
        <v>1</v>
      </c>
      <c r="O123" s="31">
        <f t="shared" si="29"/>
        <v>0.5</v>
      </c>
    </row>
    <row r="124" spans="1:15" ht="11.25">
      <c r="A124" s="6" t="s">
        <v>196</v>
      </c>
      <c r="B124" s="36">
        <v>99</v>
      </c>
      <c r="C124" s="31">
        <f>B124/$H8</f>
        <v>0.15254237288135594</v>
      </c>
      <c r="D124" s="36">
        <v>83</v>
      </c>
      <c r="E124" s="31">
        <f>D124/$H8</f>
        <v>0.12788906009244994</v>
      </c>
      <c r="F124" s="36">
        <v>45</v>
      </c>
      <c r="G124" s="31">
        <f>F124/$H8</f>
        <v>0.06933744221879815</v>
      </c>
      <c r="H124" s="36">
        <v>277</v>
      </c>
      <c r="I124" s="31">
        <f>H124/$H8</f>
        <v>0.4268104776579353</v>
      </c>
      <c r="J124" s="36">
        <v>301</v>
      </c>
      <c r="K124" s="31">
        <f>J124/$H8</f>
        <v>0.4637904468412943</v>
      </c>
      <c r="L124" s="36">
        <v>20</v>
      </c>
      <c r="M124" s="31">
        <f t="shared" si="29"/>
        <v>0.030816640986132512</v>
      </c>
      <c r="N124" s="36">
        <v>27</v>
      </c>
      <c r="O124" s="31">
        <f t="shared" si="29"/>
        <v>0.04160246533127889</v>
      </c>
    </row>
    <row r="125" spans="5:9" ht="11.25">
      <c r="E125" s="35"/>
      <c r="I125" s="35"/>
    </row>
    <row r="126" spans="1:15" ht="41.25" customHeight="1">
      <c r="A126" s="44" t="s">
        <v>163</v>
      </c>
      <c r="B126" s="67" t="s">
        <v>129</v>
      </c>
      <c r="C126" s="67"/>
      <c r="D126" s="67" t="s">
        <v>130</v>
      </c>
      <c r="E126" s="67"/>
      <c r="F126" s="67" t="s">
        <v>131</v>
      </c>
      <c r="G126" s="67"/>
      <c r="H126" s="67" t="s">
        <v>132</v>
      </c>
      <c r="I126" s="67"/>
      <c r="J126" s="67" t="s">
        <v>133</v>
      </c>
      <c r="K126" s="67"/>
      <c r="L126" s="67" t="s">
        <v>134</v>
      </c>
      <c r="M126" s="67"/>
      <c r="N126" s="67" t="s">
        <v>135</v>
      </c>
      <c r="O126" s="67"/>
    </row>
    <row r="127" spans="1:15" ht="11.25">
      <c r="A127" s="6" t="s">
        <v>171</v>
      </c>
      <c r="B127" s="36">
        <v>2</v>
      </c>
      <c r="C127" s="31">
        <f>B127/$H11</f>
        <v>0.2</v>
      </c>
      <c r="D127" s="36">
        <v>5</v>
      </c>
      <c r="E127" s="31">
        <f>D127/$H11</f>
        <v>0.5</v>
      </c>
      <c r="F127" s="36">
        <v>5</v>
      </c>
      <c r="G127" s="31">
        <f aca="true" t="shared" si="30" ref="G127:G139">F127/$H11</f>
        <v>0.5</v>
      </c>
      <c r="H127" s="36">
        <v>6</v>
      </c>
      <c r="I127" s="31">
        <f aca="true" t="shared" si="31" ref="I127:I139">H127/$H11</f>
        <v>0.6</v>
      </c>
      <c r="J127" s="36">
        <v>4</v>
      </c>
      <c r="K127" s="31">
        <f aca="true" t="shared" si="32" ref="K127:K139">J127/$H11</f>
        <v>0.4</v>
      </c>
      <c r="L127" s="36"/>
      <c r="M127" s="31">
        <f aca="true" t="shared" si="33" ref="M127:M139">L127/$H11</f>
        <v>0</v>
      </c>
      <c r="N127" s="36">
        <v>2</v>
      </c>
      <c r="O127" s="31">
        <f aca="true" t="shared" si="34" ref="O127:O139">N127/$H11</f>
        <v>0.2</v>
      </c>
    </row>
    <row r="128" spans="1:15" ht="11.25">
      <c r="A128" s="6" t="s">
        <v>172</v>
      </c>
      <c r="B128" s="36">
        <v>2</v>
      </c>
      <c r="C128" s="31">
        <f aca="true" t="shared" si="35" ref="C128:E139">B128/$H12</f>
        <v>0.05</v>
      </c>
      <c r="D128" s="36">
        <v>10</v>
      </c>
      <c r="E128" s="31">
        <f t="shared" si="35"/>
        <v>0.25</v>
      </c>
      <c r="F128" s="36">
        <v>6</v>
      </c>
      <c r="G128" s="31">
        <f t="shared" si="30"/>
        <v>0.15</v>
      </c>
      <c r="H128" s="36">
        <v>10</v>
      </c>
      <c r="I128" s="31">
        <f t="shared" si="31"/>
        <v>0.25</v>
      </c>
      <c r="J128" s="36">
        <v>5</v>
      </c>
      <c r="K128" s="31">
        <f t="shared" si="32"/>
        <v>0.125</v>
      </c>
      <c r="L128" s="36"/>
      <c r="M128" s="31">
        <f t="shared" si="33"/>
        <v>0</v>
      </c>
      <c r="N128" s="36">
        <v>1</v>
      </c>
      <c r="O128" s="31">
        <f t="shared" si="34"/>
        <v>0.025</v>
      </c>
    </row>
    <row r="129" spans="1:15" ht="11.25">
      <c r="A129" s="6" t="s">
        <v>173</v>
      </c>
      <c r="B129" s="36">
        <v>8</v>
      </c>
      <c r="C129" s="31">
        <f t="shared" si="35"/>
        <v>0.17777777777777778</v>
      </c>
      <c r="D129" s="36">
        <v>21</v>
      </c>
      <c r="E129" s="31">
        <f t="shared" si="35"/>
        <v>0.4666666666666667</v>
      </c>
      <c r="F129" s="36">
        <v>14</v>
      </c>
      <c r="G129" s="31">
        <f t="shared" si="30"/>
        <v>0.3111111111111111</v>
      </c>
      <c r="H129" s="36">
        <v>21</v>
      </c>
      <c r="I129" s="31">
        <f t="shared" si="31"/>
        <v>0.4666666666666667</v>
      </c>
      <c r="J129" s="36">
        <v>10</v>
      </c>
      <c r="K129" s="31">
        <f t="shared" si="32"/>
        <v>0.2222222222222222</v>
      </c>
      <c r="L129" s="36">
        <v>2</v>
      </c>
      <c r="M129" s="31">
        <f t="shared" si="33"/>
        <v>0.044444444444444446</v>
      </c>
      <c r="N129" s="36">
        <v>3</v>
      </c>
      <c r="O129" s="31">
        <f t="shared" si="34"/>
        <v>0.06666666666666667</v>
      </c>
    </row>
    <row r="130" spans="1:15" ht="11.25">
      <c r="A130" s="6" t="s">
        <v>174</v>
      </c>
      <c r="B130" s="36">
        <v>11</v>
      </c>
      <c r="C130" s="31">
        <f t="shared" si="35"/>
        <v>0.1506849315068493</v>
      </c>
      <c r="D130" s="36">
        <v>20</v>
      </c>
      <c r="E130" s="31">
        <f t="shared" si="35"/>
        <v>0.273972602739726</v>
      </c>
      <c r="F130" s="36">
        <v>18</v>
      </c>
      <c r="G130" s="31">
        <f t="shared" si="30"/>
        <v>0.2465753424657534</v>
      </c>
      <c r="H130" s="36">
        <v>25</v>
      </c>
      <c r="I130" s="31">
        <f t="shared" si="31"/>
        <v>0.3424657534246575</v>
      </c>
      <c r="J130" s="36">
        <v>16</v>
      </c>
      <c r="K130" s="31">
        <f t="shared" si="32"/>
        <v>0.2191780821917808</v>
      </c>
      <c r="L130" s="36">
        <v>1</v>
      </c>
      <c r="M130" s="31">
        <f t="shared" si="33"/>
        <v>0.0136986301369863</v>
      </c>
      <c r="N130" s="36">
        <v>8</v>
      </c>
      <c r="O130" s="31">
        <f t="shared" si="34"/>
        <v>0.1095890410958904</v>
      </c>
    </row>
    <row r="131" spans="1:15" ht="11.25">
      <c r="A131" s="6" t="s">
        <v>175</v>
      </c>
      <c r="B131" s="36">
        <v>13</v>
      </c>
      <c r="C131" s="31">
        <f t="shared" si="35"/>
        <v>0.18055555555555555</v>
      </c>
      <c r="D131" s="36">
        <v>12</v>
      </c>
      <c r="E131" s="31">
        <f t="shared" si="35"/>
        <v>0.16666666666666666</v>
      </c>
      <c r="F131" s="36">
        <v>15</v>
      </c>
      <c r="G131" s="31">
        <f t="shared" si="30"/>
        <v>0.20833333333333334</v>
      </c>
      <c r="H131" s="36">
        <v>23</v>
      </c>
      <c r="I131" s="31">
        <f t="shared" si="31"/>
        <v>0.3194444444444444</v>
      </c>
      <c r="J131" s="36">
        <v>22</v>
      </c>
      <c r="K131" s="31">
        <f t="shared" si="32"/>
        <v>0.3055555555555556</v>
      </c>
      <c r="L131" s="36">
        <v>2</v>
      </c>
      <c r="M131" s="31">
        <f t="shared" si="33"/>
        <v>0.027777777777777776</v>
      </c>
      <c r="N131" s="36">
        <v>10</v>
      </c>
      <c r="O131" s="31">
        <f t="shared" si="34"/>
        <v>0.1388888888888889</v>
      </c>
    </row>
    <row r="132" spans="1:15" ht="11.25">
      <c r="A132" s="6" t="s">
        <v>176</v>
      </c>
      <c r="B132" s="36">
        <v>6</v>
      </c>
      <c r="C132" s="31">
        <f t="shared" si="35"/>
        <v>0.11764705882352941</v>
      </c>
      <c r="D132" s="36">
        <v>14</v>
      </c>
      <c r="E132" s="31">
        <f t="shared" si="35"/>
        <v>0.27450980392156865</v>
      </c>
      <c r="F132" s="36">
        <v>15</v>
      </c>
      <c r="G132" s="31">
        <f t="shared" si="30"/>
        <v>0.29411764705882354</v>
      </c>
      <c r="H132" s="36">
        <v>17</v>
      </c>
      <c r="I132" s="31">
        <f t="shared" si="31"/>
        <v>0.3333333333333333</v>
      </c>
      <c r="J132" s="36">
        <v>8</v>
      </c>
      <c r="K132" s="31">
        <f t="shared" si="32"/>
        <v>0.1568627450980392</v>
      </c>
      <c r="L132" s="36"/>
      <c r="M132" s="31">
        <f t="shared" si="33"/>
        <v>0</v>
      </c>
      <c r="N132" s="36">
        <v>4</v>
      </c>
      <c r="O132" s="31">
        <f t="shared" si="34"/>
        <v>0.0784313725490196</v>
      </c>
    </row>
    <row r="133" spans="1:15" ht="11.25">
      <c r="A133" s="6" t="s">
        <v>177</v>
      </c>
      <c r="B133" s="36">
        <v>19</v>
      </c>
      <c r="C133" s="31">
        <f t="shared" si="35"/>
        <v>0.1310344827586207</v>
      </c>
      <c r="D133" s="36">
        <v>45</v>
      </c>
      <c r="E133" s="31">
        <f t="shared" si="35"/>
        <v>0.3103448275862069</v>
      </c>
      <c r="F133" s="36">
        <v>34</v>
      </c>
      <c r="G133" s="31">
        <f t="shared" si="30"/>
        <v>0.23448275862068965</v>
      </c>
      <c r="H133" s="36">
        <v>56</v>
      </c>
      <c r="I133" s="31">
        <f t="shared" si="31"/>
        <v>0.38620689655172413</v>
      </c>
      <c r="J133" s="36">
        <v>31</v>
      </c>
      <c r="K133" s="31">
        <f t="shared" si="32"/>
        <v>0.21379310344827587</v>
      </c>
      <c r="L133" s="36"/>
      <c r="M133" s="31">
        <f t="shared" si="33"/>
        <v>0</v>
      </c>
      <c r="N133" s="36">
        <v>8</v>
      </c>
      <c r="O133" s="31">
        <f t="shared" si="34"/>
        <v>0.05517241379310345</v>
      </c>
    </row>
    <row r="134" spans="1:15" ht="11.25">
      <c r="A134" s="6" t="s">
        <v>178</v>
      </c>
      <c r="B134" s="36">
        <v>11</v>
      </c>
      <c r="C134" s="31">
        <f t="shared" si="35"/>
        <v>0.13924050632911392</v>
      </c>
      <c r="D134" s="36">
        <v>25</v>
      </c>
      <c r="E134" s="31">
        <f t="shared" si="35"/>
        <v>0.31645569620253167</v>
      </c>
      <c r="F134" s="36">
        <v>23</v>
      </c>
      <c r="G134" s="31">
        <f t="shared" si="30"/>
        <v>0.2911392405063291</v>
      </c>
      <c r="H134" s="36">
        <v>37</v>
      </c>
      <c r="I134" s="31">
        <f t="shared" si="31"/>
        <v>0.46835443037974683</v>
      </c>
      <c r="J134" s="36">
        <v>18</v>
      </c>
      <c r="K134" s="31">
        <f t="shared" si="32"/>
        <v>0.22784810126582278</v>
      </c>
      <c r="L134" s="36"/>
      <c r="M134" s="31">
        <f t="shared" si="33"/>
        <v>0</v>
      </c>
      <c r="N134" s="36">
        <v>9</v>
      </c>
      <c r="O134" s="31">
        <f t="shared" si="34"/>
        <v>0.11392405063291139</v>
      </c>
    </row>
    <row r="135" spans="1:15" ht="11.25">
      <c r="A135" s="6" t="s">
        <v>179</v>
      </c>
      <c r="B135" s="36">
        <v>17</v>
      </c>
      <c r="C135" s="31">
        <f t="shared" si="35"/>
        <v>0.19540229885057472</v>
      </c>
      <c r="D135" s="36">
        <v>21</v>
      </c>
      <c r="E135" s="31">
        <f t="shared" si="35"/>
        <v>0.2413793103448276</v>
      </c>
      <c r="F135" s="36">
        <v>25</v>
      </c>
      <c r="G135" s="31">
        <f t="shared" si="30"/>
        <v>0.28735632183908044</v>
      </c>
      <c r="H135" s="36">
        <v>29</v>
      </c>
      <c r="I135" s="31">
        <f t="shared" si="31"/>
        <v>0.3333333333333333</v>
      </c>
      <c r="J135" s="36">
        <v>14</v>
      </c>
      <c r="K135" s="31">
        <f t="shared" si="32"/>
        <v>0.16091954022988506</v>
      </c>
      <c r="L135" s="36"/>
      <c r="M135" s="31">
        <f t="shared" si="33"/>
        <v>0</v>
      </c>
      <c r="N135" s="36">
        <v>6</v>
      </c>
      <c r="O135" s="31">
        <f t="shared" si="34"/>
        <v>0.06896551724137931</v>
      </c>
    </row>
    <row r="136" spans="1:15" ht="11.25">
      <c r="A136" s="6" t="s">
        <v>198</v>
      </c>
      <c r="B136" s="36">
        <v>3</v>
      </c>
      <c r="C136" s="31">
        <f t="shared" si="35"/>
        <v>0.1</v>
      </c>
      <c r="D136" s="36">
        <v>5</v>
      </c>
      <c r="E136" s="31">
        <f t="shared" si="35"/>
        <v>0.16666666666666666</v>
      </c>
      <c r="F136" s="36">
        <v>5</v>
      </c>
      <c r="G136" s="31">
        <f t="shared" si="30"/>
        <v>0.16666666666666666</v>
      </c>
      <c r="H136" s="36">
        <v>5</v>
      </c>
      <c r="I136" s="31">
        <f t="shared" si="31"/>
        <v>0.16666666666666666</v>
      </c>
      <c r="J136" s="36">
        <v>3</v>
      </c>
      <c r="K136" s="31">
        <f t="shared" si="32"/>
        <v>0.1</v>
      </c>
      <c r="L136" s="36"/>
      <c r="M136" s="31">
        <f t="shared" si="33"/>
        <v>0</v>
      </c>
      <c r="N136" s="36"/>
      <c r="O136" s="31">
        <f t="shared" si="34"/>
        <v>0</v>
      </c>
    </row>
    <row r="137" spans="1:15" ht="11.25">
      <c r="A137" s="6" t="s">
        <v>222</v>
      </c>
      <c r="B137" s="36"/>
      <c r="C137" s="31">
        <f t="shared" si="35"/>
        <v>0</v>
      </c>
      <c r="D137" s="36">
        <v>3</v>
      </c>
      <c r="E137" s="31">
        <f t="shared" si="35"/>
        <v>0.75</v>
      </c>
      <c r="F137" s="36">
        <v>2</v>
      </c>
      <c r="G137" s="31">
        <f t="shared" si="30"/>
        <v>0.5</v>
      </c>
      <c r="H137" s="36">
        <v>2</v>
      </c>
      <c r="I137" s="31">
        <f t="shared" si="31"/>
        <v>0.5</v>
      </c>
      <c r="J137" s="36">
        <v>1</v>
      </c>
      <c r="K137" s="31">
        <f t="shared" si="32"/>
        <v>0.25</v>
      </c>
      <c r="L137" s="36"/>
      <c r="M137" s="31">
        <f t="shared" si="33"/>
        <v>0</v>
      </c>
      <c r="N137" s="36"/>
      <c r="O137" s="31">
        <f t="shared" si="34"/>
        <v>0</v>
      </c>
    </row>
    <row r="138" spans="1:15" ht="11.25">
      <c r="A138" s="17" t="s">
        <v>9</v>
      </c>
      <c r="B138" s="36">
        <v>1</v>
      </c>
      <c r="C138" s="31">
        <f t="shared" si="35"/>
        <v>0.07692307692307693</v>
      </c>
      <c r="D138" s="36">
        <v>6</v>
      </c>
      <c r="E138" s="31">
        <f t="shared" si="35"/>
        <v>0.46153846153846156</v>
      </c>
      <c r="F138" s="36">
        <v>3</v>
      </c>
      <c r="G138" s="31">
        <f t="shared" si="30"/>
        <v>0.23076923076923078</v>
      </c>
      <c r="H138" s="36">
        <v>4</v>
      </c>
      <c r="I138" s="31">
        <f t="shared" si="31"/>
        <v>0.3076923076923077</v>
      </c>
      <c r="J138" s="36">
        <v>1</v>
      </c>
      <c r="K138" s="31">
        <f t="shared" si="32"/>
        <v>0.07692307692307693</v>
      </c>
      <c r="L138" s="36"/>
      <c r="M138" s="31">
        <f t="shared" si="33"/>
        <v>0</v>
      </c>
      <c r="N138" s="36">
        <v>1</v>
      </c>
      <c r="O138" s="31">
        <f t="shared" si="34"/>
        <v>0.07692307692307693</v>
      </c>
    </row>
    <row r="139" spans="1:15" ht="11.25">
      <c r="A139" s="6" t="s">
        <v>196</v>
      </c>
      <c r="B139" s="36">
        <v>93</v>
      </c>
      <c r="C139" s="31">
        <f t="shared" si="35"/>
        <v>0.14329738058551617</v>
      </c>
      <c r="D139" s="36">
        <v>187</v>
      </c>
      <c r="E139" s="31">
        <f t="shared" si="35"/>
        <v>0.288135593220339</v>
      </c>
      <c r="F139" s="36">
        <v>165</v>
      </c>
      <c r="G139" s="31">
        <f t="shared" si="30"/>
        <v>0.2542372881355932</v>
      </c>
      <c r="H139" s="36">
        <v>235</v>
      </c>
      <c r="I139" s="31">
        <f t="shared" si="31"/>
        <v>0.362095531587057</v>
      </c>
      <c r="J139" s="36">
        <v>133</v>
      </c>
      <c r="K139" s="31">
        <f t="shared" si="32"/>
        <v>0.2049306625577812</v>
      </c>
      <c r="L139" s="36">
        <v>5</v>
      </c>
      <c r="M139" s="31">
        <f t="shared" si="33"/>
        <v>0.007704160246533128</v>
      </c>
      <c r="N139" s="36">
        <v>52</v>
      </c>
      <c r="O139" s="31">
        <f t="shared" si="34"/>
        <v>0.08012326656394453</v>
      </c>
    </row>
    <row r="141" spans="1:15" ht="65.25" customHeight="1">
      <c r="A141" s="44" t="s">
        <v>163</v>
      </c>
      <c r="B141" s="67" t="s">
        <v>164</v>
      </c>
      <c r="C141" s="67"/>
      <c r="D141" s="67" t="s">
        <v>165</v>
      </c>
      <c r="E141" s="67"/>
      <c r="F141" s="67" t="s">
        <v>144</v>
      </c>
      <c r="G141" s="67"/>
      <c r="H141" s="67" t="s">
        <v>145</v>
      </c>
      <c r="I141" s="67"/>
      <c r="J141" s="67" t="s">
        <v>146</v>
      </c>
      <c r="K141" s="67"/>
      <c r="L141" s="67" t="s">
        <v>147</v>
      </c>
      <c r="M141" s="67"/>
      <c r="N141" s="67" t="s">
        <v>148</v>
      </c>
      <c r="O141" s="67"/>
    </row>
    <row r="142" spans="1:15" ht="11.25">
      <c r="A142" s="6" t="s">
        <v>171</v>
      </c>
      <c r="B142" s="36">
        <v>2</v>
      </c>
      <c r="C142" s="31">
        <f>B142/$H11</f>
        <v>0.2</v>
      </c>
      <c r="D142" s="36">
        <v>2</v>
      </c>
      <c r="E142" s="31">
        <f>D142/$H11</f>
        <v>0.2</v>
      </c>
      <c r="F142" s="36"/>
      <c r="G142" s="31">
        <f aca="true" t="shared" si="36" ref="G142:G154">F142/$H11</f>
        <v>0</v>
      </c>
      <c r="H142" s="36">
        <v>7</v>
      </c>
      <c r="I142" s="31">
        <f aca="true" t="shared" si="37" ref="I142:I154">H142/$H11</f>
        <v>0.7</v>
      </c>
      <c r="J142" s="36">
        <v>8</v>
      </c>
      <c r="K142" s="31">
        <f aca="true" t="shared" si="38" ref="K142:K154">J142/$H11</f>
        <v>0.8</v>
      </c>
      <c r="L142" s="36"/>
      <c r="M142" s="31">
        <f aca="true" t="shared" si="39" ref="M142:M154">L142/$H11</f>
        <v>0</v>
      </c>
      <c r="N142" s="36">
        <v>1</v>
      </c>
      <c r="O142" s="31">
        <f aca="true" t="shared" si="40" ref="O142:O154">N142/$H11</f>
        <v>0.1</v>
      </c>
    </row>
    <row r="143" spans="1:15" ht="11.25">
      <c r="A143" s="6" t="s">
        <v>172</v>
      </c>
      <c r="B143" s="36">
        <v>3</v>
      </c>
      <c r="C143" s="31">
        <f aca="true" t="shared" si="41" ref="C143:E154">B143/$H12</f>
        <v>0.075</v>
      </c>
      <c r="D143" s="36">
        <v>2</v>
      </c>
      <c r="E143" s="31">
        <f t="shared" si="41"/>
        <v>0.05</v>
      </c>
      <c r="F143" s="36">
        <v>2</v>
      </c>
      <c r="G143" s="31">
        <f t="shared" si="36"/>
        <v>0.05</v>
      </c>
      <c r="H143" s="36">
        <v>12</v>
      </c>
      <c r="I143" s="31">
        <f t="shared" si="37"/>
        <v>0.3</v>
      </c>
      <c r="J143" s="36">
        <v>14</v>
      </c>
      <c r="K143" s="31">
        <f t="shared" si="38"/>
        <v>0.35</v>
      </c>
      <c r="L143" s="36">
        <v>2</v>
      </c>
      <c r="M143" s="31">
        <f t="shared" si="39"/>
        <v>0.05</v>
      </c>
      <c r="N143" s="36">
        <v>4</v>
      </c>
      <c r="O143" s="31">
        <f t="shared" si="40"/>
        <v>0.1</v>
      </c>
    </row>
    <row r="144" spans="1:15" ht="11.25">
      <c r="A144" s="6" t="s">
        <v>173</v>
      </c>
      <c r="B144" s="36">
        <v>8</v>
      </c>
      <c r="C144" s="31">
        <f t="shared" si="41"/>
        <v>0.17777777777777778</v>
      </c>
      <c r="D144" s="36">
        <v>6</v>
      </c>
      <c r="E144" s="31">
        <f t="shared" si="41"/>
        <v>0.13333333333333333</v>
      </c>
      <c r="F144" s="36">
        <v>3</v>
      </c>
      <c r="G144" s="31">
        <f t="shared" si="36"/>
        <v>0.06666666666666667</v>
      </c>
      <c r="H144" s="36">
        <v>21</v>
      </c>
      <c r="I144" s="31">
        <f t="shared" si="37"/>
        <v>0.4666666666666667</v>
      </c>
      <c r="J144" s="36">
        <v>21</v>
      </c>
      <c r="K144" s="31">
        <f t="shared" si="38"/>
        <v>0.4666666666666667</v>
      </c>
      <c r="L144" s="36"/>
      <c r="M144" s="31">
        <f t="shared" si="39"/>
        <v>0</v>
      </c>
      <c r="N144" s="36">
        <v>2</v>
      </c>
      <c r="O144" s="31">
        <f t="shared" si="40"/>
        <v>0.044444444444444446</v>
      </c>
    </row>
    <row r="145" spans="1:15" ht="11.25">
      <c r="A145" s="6" t="s">
        <v>174</v>
      </c>
      <c r="B145" s="36">
        <v>8</v>
      </c>
      <c r="C145" s="31">
        <f t="shared" si="41"/>
        <v>0.1095890410958904</v>
      </c>
      <c r="D145" s="36">
        <v>13</v>
      </c>
      <c r="E145" s="31">
        <f t="shared" si="41"/>
        <v>0.1780821917808219</v>
      </c>
      <c r="F145" s="36">
        <v>8</v>
      </c>
      <c r="G145" s="31">
        <f t="shared" si="36"/>
        <v>0.1095890410958904</v>
      </c>
      <c r="H145" s="36">
        <v>25</v>
      </c>
      <c r="I145" s="31">
        <f t="shared" si="37"/>
        <v>0.3424657534246575</v>
      </c>
      <c r="J145" s="36">
        <v>40</v>
      </c>
      <c r="K145" s="31">
        <f t="shared" si="38"/>
        <v>0.547945205479452</v>
      </c>
      <c r="L145" s="36">
        <v>3</v>
      </c>
      <c r="M145" s="31">
        <f t="shared" si="39"/>
        <v>0.0410958904109589</v>
      </c>
      <c r="N145" s="36">
        <v>3</v>
      </c>
      <c r="O145" s="31">
        <f t="shared" si="40"/>
        <v>0.0410958904109589</v>
      </c>
    </row>
    <row r="146" spans="1:15" ht="11.25">
      <c r="A146" s="6" t="s">
        <v>175</v>
      </c>
      <c r="B146" s="36">
        <v>18</v>
      </c>
      <c r="C146" s="31">
        <f t="shared" si="41"/>
        <v>0.25</v>
      </c>
      <c r="D146" s="36">
        <v>12</v>
      </c>
      <c r="E146" s="31">
        <f t="shared" si="41"/>
        <v>0.16666666666666666</v>
      </c>
      <c r="F146" s="36">
        <v>11</v>
      </c>
      <c r="G146" s="31">
        <f t="shared" si="36"/>
        <v>0.1527777777777778</v>
      </c>
      <c r="H146" s="36">
        <v>35</v>
      </c>
      <c r="I146" s="31">
        <f t="shared" si="37"/>
        <v>0.4861111111111111</v>
      </c>
      <c r="J146" s="36">
        <v>33</v>
      </c>
      <c r="K146" s="31">
        <f t="shared" si="38"/>
        <v>0.4583333333333333</v>
      </c>
      <c r="L146" s="36">
        <v>10</v>
      </c>
      <c r="M146" s="31">
        <f t="shared" si="39"/>
        <v>0.1388888888888889</v>
      </c>
      <c r="N146" s="36">
        <v>7</v>
      </c>
      <c r="O146" s="31">
        <f t="shared" si="40"/>
        <v>0.09722222222222222</v>
      </c>
    </row>
    <row r="147" spans="1:15" ht="11.25">
      <c r="A147" s="6" t="s">
        <v>176</v>
      </c>
      <c r="B147" s="36">
        <v>9</v>
      </c>
      <c r="C147" s="31">
        <f t="shared" si="41"/>
        <v>0.17647058823529413</v>
      </c>
      <c r="D147" s="36">
        <v>6</v>
      </c>
      <c r="E147" s="31">
        <f t="shared" si="41"/>
        <v>0.11764705882352941</v>
      </c>
      <c r="F147" s="36">
        <v>3</v>
      </c>
      <c r="G147" s="31">
        <f t="shared" si="36"/>
        <v>0.058823529411764705</v>
      </c>
      <c r="H147" s="36">
        <v>27</v>
      </c>
      <c r="I147" s="31">
        <f t="shared" si="37"/>
        <v>0.5294117647058824</v>
      </c>
      <c r="J147" s="36">
        <v>25</v>
      </c>
      <c r="K147" s="31">
        <f t="shared" si="38"/>
        <v>0.49019607843137253</v>
      </c>
      <c r="L147" s="36"/>
      <c r="M147" s="31">
        <f t="shared" si="39"/>
        <v>0</v>
      </c>
      <c r="N147" s="36">
        <v>2</v>
      </c>
      <c r="O147" s="31">
        <f t="shared" si="40"/>
        <v>0.0392156862745098</v>
      </c>
    </row>
    <row r="148" spans="1:15" ht="11.25">
      <c r="A148" s="6" t="s">
        <v>177</v>
      </c>
      <c r="B148" s="36">
        <v>24</v>
      </c>
      <c r="C148" s="31">
        <f t="shared" si="41"/>
        <v>0.16551724137931034</v>
      </c>
      <c r="D148" s="36">
        <v>21</v>
      </c>
      <c r="E148" s="31">
        <f t="shared" si="41"/>
        <v>0.14482758620689656</v>
      </c>
      <c r="F148" s="36">
        <v>5</v>
      </c>
      <c r="G148" s="31">
        <f t="shared" si="36"/>
        <v>0.034482758620689655</v>
      </c>
      <c r="H148" s="36">
        <v>66</v>
      </c>
      <c r="I148" s="31">
        <f t="shared" si="37"/>
        <v>0.45517241379310347</v>
      </c>
      <c r="J148" s="36">
        <v>66</v>
      </c>
      <c r="K148" s="31">
        <f t="shared" si="38"/>
        <v>0.45517241379310347</v>
      </c>
      <c r="L148" s="36">
        <v>2</v>
      </c>
      <c r="M148" s="31">
        <f t="shared" si="39"/>
        <v>0.013793103448275862</v>
      </c>
      <c r="N148" s="36">
        <v>2</v>
      </c>
      <c r="O148" s="31">
        <f t="shared" si="40"/>
        <v>0.013793103448275862</v>
      </c>
    </row>
    <row r="149" spans="1:15" ht="11.25">
      <c r="A149" s="6" t="s">
        <v>178</v>
      </c>
      <c r="B149" s="36">
        <v>14</v>
      </c>
      <c r="C149" s="31">
        <f t="shared" si="41"/>
        <v>0.17721518987341772</v>
      </c>
      <c r="D149" s="36">
        <v>10</v>
      </c>
      <c r="E149" s="31">
        <f t="shared" si="41"/>
        <v>0.12658227848101267</v>
      </c>
      <c r="F149" s="36">
        <v>5</v>
      </c>
      <c r="G149" s="31">
        <f t="shared" si="36"/>
        <v>0.06329113924050633</v>
      </c>
      <c r="H149" s="36">
        <v>35</v>
      </c>
      <c r="I149" s="31">
        <f t="shared" si="37"/>
        <v>0.4430379746835443</v>
      </c>
      <c r="J149" s="36">
        <v>37</v>
      </c>
      <c r="K149" s="31">
        <f t="shared" si="38"/>
        <v>0.46835443037974683</v>
      </c>
      <c r="L149" s="36">
        <v>3</v>
      </c>
      <c r="M149" s="31">
        <f t="shared" si="39"/>
        <v>0.0379746835443038</v>
      </c>
      <c r="N149" s="36">
        <v>3</v>
      </c>
      <c r="O149" s="31">
        <f t="shared" si="40"/>
        <v>0.0379746835443038</v>
      </c>
    </row>
    <row r="150" spans="1:15" ht="11.25">
      <c r="A150" s="6" t="s">
        <v>179</v>
      </c>
      <c r="B150" s="36">
        <v>9</v>
      </c>
      <c r="C150" s="31">
        <f t="shared" si="41"/>
        <v>0.10344827586206896</v>
      </c>
      <c r="D150" s="36">
        <v>9</v>
      </c>
      <c r="E150" s="31">
        <f t="shared" si="41"/>
        <v>0.10344827586206896</v>
      </c>
      <c r="F150" s="36">
        <v>6</v>
      </c>
      <c r="G150" s="31">
        <f t="shared" si="36"/>
        <v>0.06896551724137931</v>
      </c>
      <c r="H150" s="36">
        <v>31</v>
      </c>
      <c r="I150" s="31">
        <f t="shared" si="37"/>
        <v>0.3563218390804598</v>
      </c>
      <c r="J150" s="36">
        <v>40</v>
      </c>
      <c r="K150" s="31">
        <f t="shared" si="38"/>
        <v>0.45977011494252873</v>
      </c>
      <c r="L150" s="36"/>
      <c r="M150" s="31">
        <f t="shared" si="39"/>
        <v>0</v>
      </c>
      <c r="N150" s="36">
        <v>3</v>
      </c>
      <c r="O150" s="31">
        <f t="shared" si="40"/>
        <v>0.034482758620689655</v>
      </c>
    </row>
    <row r="151" spans="1:15" ht="11.25">
      <c r="A151" s="6" t="s">
        <v>198</v>
      </c>
      <c r="B151" s="36">
        <v>1</v>
      </c>
      <c r="C151" s="31">
        <f t="shared" si="41"/>
        <v>0.03333333333333333</v>
      </c>
      <c r="D151" s="36"/>
      <c r="E151" s="31">
        <f t="shared" si="41"/>
        <v>0</v>
      </c>
      <c r="F151" s="36">
        <v>1</v>
      </c>
      <c r="G151" s="31">
        <f t="shared" si="36"/>
        <v>0.03333333333333333</v>
      </c>
      <c r="H151" s="36">
        <v>9</v>
      </c>
      <c r="I151" s="31">
        <f t="shared" si="37"/>
        <v>0.3</v>
      </c>
      <c r="J151" s="36">
        <v>12</v>
      </c>
      <c r="K151" s="31">
        <f t="shared" si="38"/>
        <v>0.4</v>
      </c>
      <c r="L151" s="36"/>
      <c r="M151" s="31">
        <f t="shared" si="39"/>
        <v>0</v>
      </c>
      <c r="N151" s="36"/>
      <c r="O151" s="31">
        <f t="shared" si="40"/>
        <v>0</v>
      </c>
    </row>
    <row r="152" spans="1:15" ht="11.25">
      <c r="A152" s="6" t="s">
        <v>222</v>
      </c>
      <c r="B152" s="36">
        <v>2</v>
      </c>
      <c r="C152" s="31">
        <f t="shared" si="41"/>
        <v>0.5</v>
      </c>
      <c r="D152" s="36">
        <v>1</v>
      </c>
      <c r="E152" s="31">
        <f t="shared" si="41"/>
        <v>0.25</v>
      </c>
      <c r="F152" s="36"/>
      <c r="G152" s="31">
        <f t="shared" si="36"/>
        <v>0</v>
      </c>
      <c r="H152" s="36">
        <v>2</v>
      </c>
      <c r="I152" s="31">
        <f t="shared" si="37"/>
        <v>0.5</v>
      </c>
      <c r="J152" s="36">
        <v>1</v>
      </c>
      <c r="K152" s="31">
        <f t="shared" si="38"/>
        <v>0.25</v>
      </c>
      <c r="L152" s="36"/>
      <c r="M152" s="31">
        <f t="shared" si="39"/>
        <v>0</v>
      </c>
      <c r="N152" s="36"/>
      <c r="O152" s="31">
        <f t="shared" si="40"/>
        <v>0</v>
      </c>
    </row>
    <row r="153" spans="1:15" ht="11.25">
      <c r="A153" s="17" t="s">
        <v>9</v>
      </c>
      <c r="B153" s="36">
        <v>1</v>
      </c>
      <c r="C153" s="31">
        <f t="shared" si="41"/>
        <v>0.07692307692307693</v>
      </c>
      <c r="D153" s="36">
        <v>1</v>
      </c>
      <c r="E153" s="31">
        <f t="shared" si="41"/>
        <v>0.07692307692307693</v>
      </c>
      <c r="F153" s="36">
        <v>1</v>
      </c>
      <c r="G153" s="31">
        <f t="shared" si="36"/>
        <v>0.07692307692307693</v>
      </c>
      <c r="H153" s="36">
        <v>7</v>
      </c>
      <c r="I153" s="31">
        <f t="shared" si="37"/>
        <v>0.5384615384615384</v>
      </c>
      <c r="J153" s="36">
        <v>4</v>
      </c>
      <c r="K153" s="31">
        <f t="shared" si="38"/>
        <v>0.3076923076923077</v>
      </c>
      <c r="L153" s="36"/>
      <c r="M153" s="31">
        <f t="shared" si="39"/>
        <v>0</v>
      </c>
      <c r="N153" s="36"/>
      <c r="O153" s="31">
        <f t="shared" si="40"/>
        <v>0</v>
      </c>
    </row>
    <row r="154" spans="1:15" ht="11.25">
      <c r="A154" s="6" t="s">
        <v>196</v>
      </c>
      <c r="B154" s="36">
        <v>99</v>
      </c>
      <c r="C154" s="31">
        <f t="shared" si="41"/>
        <v>0.15254237288135594</v>
      </c>
      <c r="D154" s="36">
        <v>83</v>
      </c>
      <c r="E154" s="31">
        <f t="shared" si="41"/>
        <v>0.12788906009244994</v>
      </c>
      <c r="F154" s="36">
        <v>45</v>
      </c>
      <c r="G154" s="31">
        <f t="shared" si="36"/>
        <v>0.06933744221879815</v>
      </c>
      <c r="H154" s="36">
        <v>277</v>
      </c>
      <c r="I154" s="31">
        <f t="shared" si="37"/>
        <v>0.4268104776579353</v>
      </c>
      <c r="J154" s="36">
        <v>301</v>
      </c>
      <c r="K154" s="31">
        <f t="shared" si="38"/>
        <v>0.4637904468412943</v>
      </c>
      <c r="L154" s="36">
        <v>20</v>
      </c>
      <c r="M154" s="31">
        <f t="shared" si="39"/>
        <v>0.030816640986132512</v>
      </c>
      <c r="N154" s="36">
        <v>27</v>
      </c>
      <c r="O154" s="31">
        <f t="shared" si="40"/>
        <v>0.04160246533127889</v>
      </c>
    </row>
  </sheetData>
  <mergeCells count="86">
    <mergeCell ref="J92:K92"/>
    <mergeCell ref="L92:M92"/>
    <mergeCell ref="B98:C98"/>
    <mergeCell ref="D98:E98"/>
    <mergeCell ref="F98:G98"/>
    <mergeCell ref="H98:I98"/>
    <mergeCell ref="J98:K98"/>
    <mergeCell ref="L98:M98"/>
    <mergeCell ref="B92:C92"/>
    <mergeCell ref="D92:E92"/>
    <mergeCell ref="F92:G92"/>
    <mergeCell ref="H92:I92"/>
    <mergeCell ref="J70:K70"/>
    <mergeCell ref="B76:C76"/>
    <mergeCell ref="D76:E76"/>
    <mergeCell ref="F76:G76"/>
    <mergeCell ref="H76:I76"/>
    <mergeCell ref="J76:K76"/>
    <mergeCell ref="B70:C70"/>
    <mergeCell ref="D70:E70"/>
    <mergeCell ref="F70:G70"/>
    <mergeCell ref="H70:I70"/>
    <mergeCell ref="J54:K54"/>
    <mergeCell ref="L54:M54"/>
    <mergeCell ref="P48:Q48"/>
    <mergeCell ref="N54:O54"/>
    <mergeCell ref="P54:Q54"/>
    <mergeCell ref="B54:C54"/>
    <mergeCell ref="D54:E54"/>
    <mergeCell ref="F54:G54"/>
    <mergeCell ref="H54:I54"/>
    <mergeCell ref="H48:I48"/>
    <mergeCell ref="J48:K48"/>
    <mergeCell ref="L48:M48"/>
    <mergeCell ref="N48:O48"/>
    <mergeCell ref="D26:E26"/>
    <mergeCell ref="B48:C48"/>
    <mergeCell ref="D48:E48"/>
    <mergeCell ref="F48:G48"/>
    <mergeCell ref="H10:I10"/>
    <mergeCell ref="J26:K26"/>
    <mergeCell ref="L26:M26"/>
    <mergeCell ref="B32:C32"/>
    <mergeCell ref="D32:E32"/>
    <mergeCell ref="F32:G32"/>
    <mergeCell ref="H32:I32"/>
    <mergeCell ref="J32:K32"/>
    <mergeCell ref="L32:M32"/>
    <mergeCell ref="B26:C26"/>
    <mergeCell ref="H114:I114"/>
    <mergeCell ref="B4:C4"/>
    <mergeCell ref="D4:E4"/>
    <mergeCell ref="F4:G4"/>
    <mergeCell ref="H4:I4"/>
    <mergeCell ref="F26:G26"/>
    <mergeCell ref="H26:I26"/>
    <mergeCell ref="B10:C10"/>
    <mergeCell ref="D10:E10"/>
    <mergeCell ref="F10:G10"/>
    <mergeCell ref="L114:M114"/>
    <mergeCell ref="B126:C126"/>
    <mergeCell ref="D126:E126"/>
    <mergeCell ref="F126:G126"/>
    <mergeCell ref="H126:I126"/>
    <mergeCell ref="J126:K126"/>
    <mergeCell ref="L126:M126"/>
    <mergeCell ref="B114:C114"/>
    <mergeCell ref="D114:E114"/>
    <mergeCell ref="F114:G114"/>
    <mergeCell ref="N114:O114"/>
    <mergeCell ref="N126:O126"/>
    <mergeCell ref="B120:C120"/>
    <mergeCell ref="D120:E120"/>
    <mergeCell ref="F120:G120"/>
    <mergeCell ref="H120:I120"/>
    <mergeCell ref="J120:K120"/>
    <mergeCell ref="L120:M120"/>
    <mergeCell ref="N120:O120"/>
    <mergeCell ref="J114:K114"/>
    <mergeCell ref="J141:K141"/>
    <mergeCell ref="L141:M141"/>
    <mergeCell ref="N141:O141"/>
    <mergeCell ref="B141:C141"/>
    <mergeCell ref="D141:E141"/>
    <mergeCell ref="F141:G141"/>
    <mergeCell ref="H141:I141"/>
  </mergeCells>
  <printOptions horizontalCentered="1"/>
  <pageMargins left="0.5511811023622047" right="0.5118110236220472" top="0.7480314960629921" bottom="0.7086614173228347" header="0.31496062992125984" footer="0.5511811023622047"/>
  <pageSetup fitToHeight="4" horizontalDpi="600" verticalDpi="600" orientation="portrait" paperSize="9" scale="94" r:id="rId1"/>
  <rowBreaks count="2" manualBreakCount="2">
    <brk id="67" max="255" man="1"/>
    <brk id="112" max="255" man="1"/>
  </rowBreaks>
  <ignoredErrors>
    <ignoredError sqref="C8:D8 E8:F8 H5 G6:H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27"/>
  <sheetViews>
    <sheetView view="pageBreakPreview" zoomScaleSheetLayoutView="100" workbookViewId="0" topLeftCell="A1">
      <pane xSplit="1" ySplit="3" topLeftCell="B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F18" sqref="F18"/>
    </sheetView>
  </sheetViews>
  <sheetFormatPr defaultColWidth="9.00390625" defaultRowHeight="13.5"/>
  <cols>
    <col min="1" max="1" width="5.625" style="49" customWidth="1"/>
    <col min="2" max="5" width="8.125" style="27" customWidth="1"/>
    <col min="6" max="6" width="48.375" style="27" customWidth="1"/>
    <col min="7" max="16384" width="9.00390625" style="27" customWidth="1"/>
  </cols>
  <sheetData>
    <row r="1" s="51" customFormat="1" ht="16.5" customHeight="1">
      <c r="A1" s="65" t="s">
        <v>167</v>
      </c>
    </row>
    <row r="2" s="51" customFormat="1" ht="12"/>
    <row r="3" spans="1:6" s="49" customFormat="1" ht="20.25" customHeight="1">
      <c r="A3" s="44" t="s">
        <v>236</v>
      </c>
      <c r="B3" s="44" t="s">
        <v>237</v>
      </c>
      <c r="C3" s="44" t="s">
        <v>238</v>
      </c>
      <c r="D3" s="44" t="s">
        <v>185</v>
      </c>
      <c r="E3" s="44" t="s">
        <v>223</v>
      </c>
      <c r="F3" s="45" t="s">
        <v>168</v>
      </c>
    </row>
    <row r="4" spans="1:6" s="2" customFormat="1" ht="19.5" customHeight="1">
      <c r="A4" s="3">
        <v>1</v>
      </c>
      <c r="B4" s="13" t="s">
        <v>226</v>
      </c>
      <c r="C4" s="13" t="s">
        <v>246</v>
      </c>
      <c r="D4" s="13" t="s">
        <v>229</v>
      </c>
      <c r="E4" s="13" t="s">
        <v>169</v>
      </c>
      <c r="F4" s="50" t="s">
        <v>642</v>
      </c>
    </row>
    <row r="5" spans="1:6" s="2" customFormat="1" ht="19.5" customHeight="1">
      <c r="A5" s="3">
        <v>2</v>
      </c>
      <c r="B5" s="13" t="s">
        <v>224</v>
      </c>
      <c r="C5" s="13" t="s">
        <v>239</v>
      </c>
      <c r="D5" s="13" t="s">
        <v>225</v>
      </c>
      <c r="E5" s="13" t="s">
        <v>170</v>
      </c>
      <c r="F5" s="50" t="s">
        <v>643</v>
      </c>
    </row>
    <row r="6" spans="1:6" s="2" customFormat="1" ht="19.5" customHeight="1">
      <c r="A6" s="3">
        <v>3</v>
      </c>
      <c r="B6" s="13" t="s">
        <v>224</v>
      </c>
      <c r="C6" s="13" t="s">
        <v>239</v>
      </c>
      <c r="D6" s="13" t="s">
        <v>225</v>
      </c>
      <c r="E6" s="13" t="s">
        <v>169</v>
      </c>
      <c r="F6" s="50" t="s">
        <v>644</v>
      </c>
    </row>
    <row r="7" spans="1:6" s="2" customFormat="1" ht="19.5" customHeight="1">
      <c r="A7" s="3">
        <v>4</v>
      </c>
      <c r="B7" s="13" t="s">
        <v>224</v>
      </c>
      <c r="C7" s="13" t="s">
        <v>239</v>
      </c>
      <c r="D7" s="13" t="s">
        <v>225</v>
      </c>
      <c r="E7" s="13" t="s">
        <v>169</v>
      </c>
      <c r="F7" s="50" t="s">
        <v>644</v>
      </c>
    </row>
    <row r="8" spans="1:6" s="2" customFormat="1" ht="19.5" customHeight="1">
      <c r="A8" s="3">
        <v>5</v>
      </c>
      <c r="B8" s="13" t="s">
        <v>234</v>
      </c>
      <c r="C8" s="13" t="s">
        <v>240</v>
      </c>
      <c r="D8" s="13" t="s">
        <v>225</v>
      </c>
      <c r="E8" s="13" t="s">
        <v>170</v>
      </c>
      <c r="F8" s="50" t="s">
        <v>645</v>
      </c>
    </row>
    <row r="9" spans="1:6" s="2" customFormat="1" ht="19.5" customHeight="1">
      <c r="A9" s="3">
        <v>6</v>
      </c>
      <c r="B9" s="13" t="s">
        <v>224</v>
      </c>
      <c r="C9" s="13" t="s">
        <v>646</v>
      </c>
      <c r="D9" s="13" t="s">
        <v>229</v>
      </c>
      <c r="E9" s="13" t="s">
        <v>170</v>
      </c>
      <c r="F9" s="50" t="s">
        <v>647</v>
      </c>
    </row>
    <row r="10" spans="1:6" s="2" customFormat="1" ht="19.5" customHeight="1">
      <c r="A10" s="3">
        <v>7</v>
      </c>
      <c r="B10" s="13" t="s">
        <v>230</v>
      </c>
      <c r="C10" s="13" t="s">
        <v>247</v>
      </c>
      <c r="D10" s="13" t="s">
        <v>229</v>
      </c>
      <c r="E10" s="13" t="s">
        <v>169</v>
      </c>
      <c r="F10" s="50" t="s">
        <v>645</v>
      </c>
    </row>
    <row r="11" spans="1:6" s="2" customFormat="1" ht="19.5" customHeight="1">
      <c r="A11" s="3">
        <v>8</v>
      </c>
      <c r="B11" s="13" t="s">
        <v>231</v>
      </c>
      <c r="C11" s="13" t="s">
        <v>235</v>
      </c>
      <c r="D11" s="13" t="s">
        <v>229</v>
      </c>
      <c r="E11" s="13" t="s">
        <v>170</v>
      </c>
      <c r="F11" s="50" t="s">
        <v>645</v>
      </c>
    </row>
    <row r="12" spans="1:6" s="2" customFormat="1" ht="19.5" customHeight="1">
      <c r="A12" s="3">
        <v>9</v>
      </c>
      <c r="B12" s="13" t="s">
        <v>231</v>
      </c>
      <c r="C12" s="13" t="s">
        <v>235</v>
      </c>
      <c r="D12" s="13" t="s">
        <v>229</v>
      </c>
      <c r="E12" s="13" t="s">
        <v>170</v>
      </c>
      <c r="F12" s="50" t="s">
        <v>648</v>
      </c>
    </row>
    <row r="13" spans="1:6" s="2" customFormat="1" ht="19.5" customHeight="1">
      <c r="A13" s="3">
        <v>10</v>
      </c>
      <c r="B13" s="13" t="s">
        <v>231</v>
      </c>
      <c r="C13" s="13" t="s">
        <v>235</v>
      </c>
      <c r="D13" s="13" t="s">
        <v>225</v>
      </c>
      <c r="E13" s="13" t="s">
        <v>170</v>
      </c>
      <c r="F13" s="50" t="s">
        <v>649</v>
      </c>
    </row>
    <row r="14" spans="1:6" s="2" customFormat="1" ht="19.5" customHeight="1">
      <c r="A14" s="3">
        <v>11</v>
      </c>
      <c r="B14" s="13" t="s">
        <v>231</v>
      </c>
      <c r="C14" s="13" t="s">
        <v>248</v>
      </c>
      <c r="D14" s="13" t="s">
        <v>225</v>
      </c>
      <c r="E14" s="13" t="s">
        <v>169</v>
      </c>
      <c r="F14" s="50" t="s">
        <v>650</v>
      </c>
    </row>
    <row r="15" spans="1:6" s="2" customFormat="1" ht="19.5" customHeight="1">
      <c r="A15" s="3">
        <v>12</v>
      </c>
      <c r="B15" s="13" t="s">
        <v>231</v>
      </c>
      <c r="C15" s="13" t="s">
        <v>248</v>
      </c>
      <c r="D15" s="13" t="s">
        <v>229</v>
      </c>
      <c r="E15" s="13" t="s">
        <v>169</v>
      </c>
      <c r="F15" s="50" t="s">
        <v>650</v>
      </c>
    </row>
    <row r="16" spans="1:6" s="2" customFormat="1" ht="19.5" customHeight="1">
      <c r="A16" s="3">
        <v>13</v>
      </c>
      <c r="B16" s="13" t="s">
        <v>228</v>
      </c>
      <c r="C16" s="13" t="s">
        <v>241</v>
      </c>
      <c r="D16" s="13" t="s">
        <v>229</v>
      </c>
      <c r="E16" s="13" t="s">
        <v>169</v>
      </c>
      <c r="F16" s="50" t="s">
        <v>644</v>
      </c>
    </row>
    <row r="17" spans="1:6" s="2" customFormat="1" ht="19.5" customHeight="1">
      <c r="A17" s="3">
        <v>14</v>
      </c>
      <c r="B17" s="13" t="s">
        <v>228</v>
      </c>
      <c r="C17" s="13" t="s">
        <v>639</v>
      </c>
      <c r="D17" s="13" t="s">
        <v>225</v>
      </c>
      <c r="E17" s="13" t="s">
        <v>169</v>
      </c>
      <c r="F17" s="50" t="s">
        <v>644</v>
      </c>
    </row>
    <row r="18" spans="1:6" s="2" customFormat="1" ht="19.5" customHeight="1">
      <c r="A18" s="3">
        <v>15</v>
      </c>
      <c r="B18" s="13" t="s">
        <v>222</v>
      </c>
      <c r="C18" s="13" t="s">
        <v>227</v>
      </c>
      <c r="D18" s="13" t="s">
        <v>229</v>
      </c>
      <c r="E18" s="13" t="s">
        <v>169</v>
      </c>
      <c r="F18" s="50" t="s">
        <v>650</v>
      </c>
    </row>
    <row r="19" spans="1:6" s="2" customFormat="1" ht="19.5" customHeight="1">
      <c r="A19" s="3">
        <v>16</v>
      </c>
      <c r="B19" s="13" t="s">
        <v>136</v>
      </c>
      <c r="C19" s="13" t="s">
        <v>136</v>
      </c>
      <c r="D19" s="13" t="s">
        <v>225</v>
      </c>
      <c r="E19" s="13" t="s">
        <v>169</v>
      </c>
      <c r="F19" s="50" t="s">
        <v>644</v>
      </c>
    </row>
    <row r="20" spans="1:6" s="2" customFormat="1" ht="19.5" customHeight="1">
      <c r="A20" s="3">
        <v>17</v>
      </c>
      <c r="B20" s="13" t="s">
        <v>232</v>
      </c>
      <c r="C20" s="13" t="s">
        <v>233</v>
      </c>
      <c r="D20" s="13" t="s">
        <v>229</v>
      </c>
      <c r="E20" s="13" t="s">
        <v>169</v>
      </c>
      <c r="F20" s="50" t="s">
        <v>651</v>
      </c>
    </row>
    <row r="21" spans="1:6" s="2" customFormat="1" ht="19.5" customHeight="1">
      <c r="A21" s="3">
        <v>18</v>
      </c>
      <c r="B21" s="13" t="s">
        <v>640</v>
      </c>
      <c r="C21" s="13" t="s">
        <v>652</v>
      </c>
      <c r="D21" s="13" t="s">
        <v>229</v>
      </c>
      <c r="E21" s="13" t="s">
        <v>170</v>
      </c>
      <c r="F21" s="50" t="s">
        <v>653</v>
      </c>
    </row>
    <row r="22" spans="1:6" s="2" customFormat="1" ht="19.5" customHeight="1">
      <c r="A22" s="3">
        <v>19</v>
      </c>
      <c r="B22" s="13" t="s">
        <v>640</v>
      </c>
      <c r="C22" s="28" t="s">
        <v>654</v>
      </c>
      <c r="D22" s="13" t="s">
        <v>225</v>
      </c>
      <c r="E22" s="13" t="s">
        <v>169</v>
      </c>
      <c r="F22" s="50" t="s">
        <v>650</v>
      </c>
    </row>
    <row r="23" spans="1:6" s="2" customFormat="1" ht="19.5" customHeight="1">
      <c r="A23" s="3">
        <v>20</v>
      </c>
      <c r="B23" s="13" t="s">
        <v>640</v>
      </c>
      <c r="C23" s="28" t="s">
        <v>655</v>
      </c>
      <c r="D23" s="13" t="s">
        <v>225</v>
      </c>
      <c r="E23" s="13" t="s">
        <v>170</v>
      </c>
      <c r="F23" s="50" t="s">
        <v>650</v>
      </c>
    </row>
    <row r="24" spans="1:6" s="2" customFormat="1" ht="19.5" customHeight="1">
      <c r="A24" s="3">
        <v>21</v>
      </c>
      <c r="B24" s="13" t="s">
        <v>641</v>
      </c>
      <c r="C24" s="13" t="s">
        <v>242</v>
      </c>
      <c r="D24" s="13" t="s">
        <v>229</v>
      </c>
      <c r="E24" s="13" t="s">
        <v>169</v>
      </c>
      <c r="F24" s="50" t="s">
        <v>656</v>
      </c>
    </row>
    <row r="25" spans="1:6" s="2" customFormat="1" ht="19.5" customHeight="1">
      <c r="A25" s="3">
        <v>22</v>
      </c>
      <c r="B25" s="13" t="s">
        <v>641</v>
      </c>
      <c r="C25" s="13" t="s">
        <v>243</v>
      </c>
      <c r="D25" s="13" t="s">
        <v>225</v>
      </c>
      <c r="E25" s="13" t="s">
        <v>169</v>
      </c>
      <c r="F25" s="50" t="s">
        <v>650</v>
      </c>
    </row>
    <row r="26" spans="1:6" s="2" customFormat="1" ht="19.5" customHeight="1">
      <c r="A26" s="3">
        <v>23</v>
      </c>
      <c r="B26" s="13" t="s">
        <v>641</v>
      </c>
      <c r="C26" s="13" t="s">
        <v>243</v>
      </c>
      <c r="D26" s="13" t="s">
        <v>229</v>
      </c>
      <c r="E26" s="13" t="s">
        <v>170</v>
      </c>
      <c r="F26" s="50" t="s">
        <v>644</v>
      </c>
    </row>
    <row r="27" spans="1:6" s="2" customFormat="1" ht="19.5" customHeight="1">
      <c r="A27" s="3">
        <v>24</v>
      </c>
      <c r="B27" s="13" t="s">
        <v>244</v>
      </c>
      <c r="C27" s="13" t="s">
        <v>245</v>
      </c>
      <c r="D27" s="13" t="s">
        <v>229</v>
      </c>
      <c r="E27" s="13" t="s">
        <v>169</v>
      </c>
      <c r="F27" s="50" t="s">
        <v>0</v>
      </c>
    </row>
  </sheetData>
  <autoFilter ref="A3:F27"/>
  <printOptions horizontalCentered="1"/>
  <pageMargins left="0.5905511811023623" right="0.5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2012-08-20T11:06:20Z</cp:lastPrinted>
  <dcterms:created xsi:type="dcterms:W3CDTF">2010-01-06T06:22:51Z</dcterms:created>
  <dcterms:modified xsi:type="dcterms:W3CDTF">2012-08-22T07:02:32Z</dcterms:modified>
  <cp:category/>
  <cp:version/>
  <cp:contentType/>
  <cp:contentStatus/>
</cp:coreProperties>
</file>