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activeTab="0"/>
  </bookViews>
  <sheets>
    <sheet name="もくじ" sheetId="1" r:id="rId1"/>
    <sheet name="2.1" sheetId="2" r:id="rId2"/>
    <sheet name="2.2" sheetId="3" r:id="rId3"/>
    <sheet name="2.3.1" sheetId="4" r:id="rId4"/>
    <sheet name="2.3.2" sheetId="5" r:id="rId5"/>
    <sheet name="2.3.2参考" sheetId="6" r:id="rId6"/>
    <sheet name="2.4" sheetId="7" r:id="rId7"/>
    <sheet name="2.5" sheetId="8" r:id="rId8"/>
    <sheet name="2.6"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s>
  <externalReferences>
    <externalReference r:id="rId22"/>
  </externalReferences>
  <definedNames>
    <definedName name="_Regression_Int" localSheetId="3" hidden="1">1</definedName>
    <definedName name="_Regression_Int" localSheetId="4" hidden="1">1</definedName>
    <definedName name="_Regression_Int" localSheetId="5" hidden="1">1</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4">'2.12'!$A$1:$S$106</definedName>
    <definedName name="_xlnm.Print_Area" localSheetId="3">'2.3.1'!$A$1:$K$82</definedName>
    <definedName name="_xlnm.Print_Area" localSheetId="5">'2.3.2参考'!$A$1:$K$130</definedName>
    <definedName name="_xlnm.Print_Titles" localSheetId="1">'2.1'!$3:$5</definedName>
    <definedName name="_xlnm.Print_Titles" localSheetId="12">'2.10'!$B:$C,'2.10'!$3:$6</definedName>
    <definedName name="_xlnm.Print_Titles" localSheetId="13">'2.11'!$B:$C,'2.11'!$3:$6</definedName>
    <definedName name="_xlnm.Print_Titles" localSheetId="14">'2.12'!$C:$C,'2.12'!$3:$6</definedName>
    <definedName name="_xlnm.Print_Titles" localSheetId="15">'2.13'!$3:$6</definedName>
    <definedName name="_xlnm.Print_Titles" localSheetId="18">'2.16'!$B:$C,'2.16'!$3:$4</definedName>
    <definedName name="_xlnm.Print_Titles" localSheetId="2">'2.2'!$3:$4</definedName>
    <definedName name="_xlnm.Print_Titles" localSheetId="3">'2.3.1'!$4:$6</definedName>
    <definedName name="_xlnm.Print_Titles" localSheetId="4">'2.3.2'!$4:$6</definedName>
    <definedName name="_xlnm.Print_Titles" localSheetId="5">'2.3.2参考'!$3:$6</definedName>
    <definedName name="_xlnm.Print_Titles" localSheetId="6">'2.4'!$3:$5</definedName>
    <definedName name="_xlnm.Print_Titles" localSheetId="7">'2.5'!$3:$5</definedName>
    <definedName name="_xlnm.Print_Titles" localSheetId="8">'2.6'!$3:$5</definedName>
    <definedName name="_xlnm.Print_Titles" localSheetId="9">'2.7'!$3:$5</definedName>
    <definedName name="_xlnm.Print_Titles" localSheetId="10">'2.8'!$3:$6</definedName>
    <definedName name="_xlnm.Print_Titles" localSheetId="11">'2.9'!$3:$6</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<sst xmlns="http://schemas.openxmlformats.org/spreadsheetml/2006/main" count="1963" uniqueCount="830">
  <si>
    <t xml:space="preserve">       一宮町、東浦町）、旧豊岡市・城崎郡（城崎町、竹野町、日高町）・出石郡（出石町、但東町）、旧宍粟郡（山崎町、一宮町、波賀町、千種町）及び旧城崎郡（香住</t>
  </si>
  <si>
    <t xml:space="preserve">      町） ・旧美方郡（村岡町、美方町）の各々の合計数値。また、増減数には旧市町の増減数（1～3月分）を含む。</t>
  </si>
  <si>
    <t xml:space="preserve">     6 西脇市、たつの市、佐用町、新温泉町及び三木市の平成17年人口は、旧西脇市・黒田庄町、旧龍野市・揖保郡（新宮町・揖保川町・御津町）、旧佐用郡（佐用</t>
  </si>
  <si>
    <t xml:space="preserve">       町、上月町、南光町、三日月町）、旧美方郡（浜坂町、温泉町）及び旧三木市・吉川町の各々の合計数値。また、増減数には旧市町の増減数（１～9月分）を含む。</t>
  </si>
  <si>
    <t>2.1  兵庫県人口累年比較</t>
  </si>
  <si>
    <t>区分</t>
  </si>
  <si>
    <t>現在戸数</t>
  </si>
  <si>
    <t>人口密度</t>
  </si>
  <si>
    <t>人口指数</t>
  </si>
  <si>
    <t>(世帯数)</t>
  </si>
  <si>
    <t>総数</t>
  </si>
  <si>
    <t>男</t>
  </si>
  <si>
    <t>女</t>
  </si>
  <si>
    <t>（１K㎡当たり）</t>
  </si>
  <si>
    <t>…</t>
  </si>
  <si>
    <t xml:space="preserve"> </t>
  </si>
  <si>
    <t>(単位：人)県統計課  調</t>
  </si>
  <si>
    <t>県計</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</si>
  <si>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</si>
  <si>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</si>
  <si>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</si>
  <si>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</si>
  <si>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</si>
  <si>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</si>
  <si>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</si>
  <si>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</si>
  <si>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</si>
  <si>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</si>
  <si>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</si>
  <si>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</si>
  <si>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</si>
  <si>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</si>
  <si>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</si>
  <si>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</si>
  <si>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</si>
  <si>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</si>
  <si>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</si>
  <si>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</si>
  <si>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（注）「国勢調査」は5年毎に実施される。</t>
  </si>
  <si>
    <t>世帯数</t>
  </si>
  <si>
    <t>阪神南地域</t>
  </si>
  <si>
    <t>阪神北地域</t>
  </si>
  <si>
    <t>東播磨地域</t>
  </si>
  <si>
    <t>北播磨地域</t>
  </si>
  <si>
    <t>中播磨地域</t>
  </si>
  <si>
    <t>西播磨地域</t>
  </si>
  <si>
    <t>但馬地域　</t>
  </si>
  <si>
    <t>丹波地域　</t>
  </si>
  <si>
    <t>淡路地域　</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</si>
  <si>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</si>
  <si>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</si>
  <si>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</si>
  <si>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</si>
  <si>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</si>
  <si>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</si>
  <si>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</si>
  <si>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</si>
  <si>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</si>
  <si>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</si>
  <si>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</si>
  <si>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</si>
  <si>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</si>
  <si>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</si>
  <si>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</si>
  <si>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</si>
  <si>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</si>
  <si>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</si>
  <si>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</si>
  <si>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加古川市</t>
  </si>
  <si>
    <t>龍野市　</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</si>
  <si>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</si>
  <si>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</si>
  <si>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</si>
  <si>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</si>
  <si>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</si>
  <si>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</si>
  <si>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</si>
  <si>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</si>
  <si>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</si>
  <si>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</si>
  <si>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</si>
  <si>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</si>
  <si>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</si>
  <si>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</si>
  <si>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</si>
  <si>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</si>
  <si>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</si>
  <si>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</si>
  <si>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</si>
  <si>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</si>
  <si>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</si>
  <si>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</si>
  <si>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</si>
  <si>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</si>
  <si>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</si>
  <si>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</si>
  <si>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</si>
  <si>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</si>
  <si>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</si>
  <si>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</si>
  <si>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</si>
  <si>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</si>
  <si>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</si>
  <si>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</si>
  <si>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</si>
  <si>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</si>
  <si>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</si>
  <si>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</si>
  <si>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</si>
  <si>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(宍)一宮町　</t>
  </si>
  <si>
    <t>波賀町　</t>
  </si>
  <si>
    <t>千種町　</t>
  </si>
  <si>
    <t>城崎町　</t>
  </si>
  <si>
    <t>竹野町　</t>
  </si>
  <si>
    <t>香住町　</t>
  </si>
  <si>
    <t>日高町　</t>
  </si>
  <si>
    <t>出石町　</t>
  </si>
  <si>
    <t>但東町　</t>
  </si>
  <si>
    <t>村岡町　</t>
  </si>
  <si>
    <t>浜坂町　</t>
  </si>
  <si>
    <t>美方町　</t>
  </si>
  <si>
    <t>温泉町　</t>
  </si>
  <si>
    <t>八鹿町　</t>
  </si>
  <si>
    <t>養父町　</t>
  </si>
  <si>
    <t>大屋町　</t>
  </si>
  <si>
    <t>関宮町　</t>
  </si>
  <si>
    <t>生野町　</t>
  </si>
  <si>
    <t>和田山町</t>
  </si>
  <si>
    <t>山東町　</t>
  </si>
  <si>
    <t>朝来町　</t>
  </si>
  <si>
    <t>柏原町　</t>
  </si>
  <si>
    <t>氷上町　</t>
  </si>
  <si>
    <t>青垣町　</t>
  </si>
  <si>
    <t>春日町　</t>
  </si>
  <si>
    <t>山南町　</t>
  </si>
  <si>
    <t>市島町　</t>
  </si>
  <si>
    <t>津名町　</t>
  </si>
  <si>
    <t>淡路町　</t>
  </si>
  <si>
    <t>北淡町　</t>
  </si>
  <si>
    <t>(津)一宮町　</t>
  </si>
  <si>
    <t>五色町　</t>
  </si>
  <si>
    <t>東浦町　</t>
  </si>
  <si>
    <t>緑町　</t>
  </si>
  <si>
    <t>西淡町　</t>
  </si>
  <si>
    <t>三原町　</t>
  </si>
  <si>
    <t>南淡町　</t>
  </si>
  <si>
    <t>昭和60年10月1日</t>
  </si>
  <si>
    <t>(注)「国勢調査」は5年毎に実施されている。</t>
  </si>
  <si>
    <t>単独</t>
  </si>
  <si>
    <t>核家族</t>
  </si>
  <si>
    <t>夫婦と親</t>
  </si>
  <si>
    <t>その他</t>
  </si>
  <si>
    <t>夫婦のみ</t>
  </si>
  <si>
    <t>夫婦と子</t>
  </si>
  <si>
    <t>父と子</t>
  </si>
  <si>
    <t>母と子</t>
  </si>
  <si>
    <t>総務省統計局　調</t>
  </si>
  <si>
    <t>純増減</t>
  </si>
  <si>
    <t>計</t>
  </si>
  <si>
    <t>資料：「兵庫県人口の動き」</t>
  </si>
  <si>
    <t>2.13  人口動態</t>
  </si>
  <si>
    <t>2.14  年齢階級別月別死亡者数</t>
  </si>
  <si>
    <t>0歳</t>
  </si>
  <si>
    <t>1歳</t>
  </si>
  <si>
    <t>2歳</t>
  </si>
  <si>
    <t>3歳</t>
  </si>
  <si>
    <t>4歳</t>
  </si>
  <si>
    <t>　　 2月</t>
  </si>
  <si>
    <t>　　 3月</t>
  </si>
  <si>
    <t>　　 4月</t>
  </si>
  <si>
    <t>　　 5月</t>
  </si>
  <si>
    <t xml:space="preserve"> 　　6月</t>
  </si>
  <si>
    <t>　　 7月</t>
  </si>
  <si>
    <t xml:space="preserve"> 　　8月</t>
  </si>
  <si>
    <t xml:space="preserve"> 　　9月</t>
  </si>
  <si>
    <t>　　10月</t>
  </si>
  <si>
    <t>　　11月</t>
  </si>
  <si>
    <t>　　12月</t>
  </si>
  <si>
    <t xml:space="preserve"> 　　2月</t>
  </si>
  <si>
    <t xml:space="preserve"> 　　4月</t>
  </si>
  <si>
    <t>　 　9月</t>
  </si>
  <si>
    <t>(単位：人)厚生労働省  調</t>
  </si>
  <si>
    <t>資料：「人口動態統計毎月概数」</t>
  </si>
  <si>
    <t>2.15.1  月別転出入者数</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</si>
  <si>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</si>
  <si>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</si>
  <si>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</si>
  <si>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</si>
  <si>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</si>
  <si>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</si>
  <si>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</si>
  <si>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</si>
  <si>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</si>
  <si>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</si>
  <si>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</si>
  <si>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</si>
  <si>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兵庫県内の移動</t>
  </si>
  <si>
    <t>他府県への転出</t>
  </si>
  <si>
    <t>差引増減</t>
  </si>
  <si>
    <t>資料：「住民基本台帳人口移動報告年報」</t>
  </si>
  <si>
    <t>2.15.2  移動前の住所地別転入者数・移動後の住所地別転出者数</t>
  </si>
  <si>
    <t>転入者数</t>
  </si>
  <si>
    <t>転出者数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</si>
  <si>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</si>
  <si>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</si>
  <si>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</si>
  <si>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</si>
  <si>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</si>
  <si>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</si>
  <si>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</si>
  <si>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</si>
  <si>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</si>
  <si>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</si>
  <si>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</si>
  <si>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</si>
  <si>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</si>
  <si>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</si>
  <si>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</si>
  <si>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</si>
  <si>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</si>
  <si>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</si>
  <si>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</si>
  <si>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</si>
  <si>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</si>
  <si>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</si>
  <si>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</si>
  <si>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</si>
  <si>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</si>
  <si>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</si>
  <si>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</si>
  <si>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</si>
  <si>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</si>
  <si>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</si>
  <si>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</si>
  <si>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</si>
  <si>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</si>
  <si>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</si>
  <si>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</si>
  <si>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</si>
  <si>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</si>
  <si>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</si>
  <si>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</si>
  <si>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</si>
  <si>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</si>
  <si>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</si>
  <si>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</si>
  <si>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</si>
  <si>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</si>
  <si>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</si>
  <si>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2.16  国籍別登録外国人数</t>
  </si>
  <si>
    <t>(単位：人)県国際政策課  調</t>
  </si>
  <si>
    <t>中国</t>
  </si>
  <si>
    <t>ドイツ</t>
  </si>
  <si>
    <t>インド</t>
  </si>
  <si>
    <t>韓国・朝鮮</t>
  </si>
  <si>
    <t>フィリピン</t>
  </si>
  <si>
    <t>イギリス</t>
  </si>
  <si>
    <t>アメリカ</t>
  </si>
  <si>
    <t>無国籍</t>
  </si>
  <si>
    <t>県情報事務センター  調</t>
  </si>
  <si>
    <t>非労働力人口</t>
  </si>
  <si>
    <t>完全失業者</t>
  </si>
  <si>
    <t>第1次産業</t>
  </si>
  <si>
    <t>第2次産業</t>
  </si>
  <si>
    <t>第3次産業</t>
  </si>
  <si>
    <t>(注)１  65歳以上人口総数には労働力状態「不詳」を含む。　2  「国勢調査」は5年毎に実施されている。</t>
  </si>
  <si>
    <t>地域順</t>
  </si>
  <si>
    <t>地域順</t>
  </si>
  <si>
    <t>地域順</t>
  </si>
  <si>
    <t>(単位：人)総務省統計局  調</t>
  </si>
  <si>
    <t>…</t>
  </si>
  <si>
    <t xml:space="preserve">     2 社会増減については、転入・転出のほかその他の増減を含んでいる。</t>
  </si>
  <si>
    <t>(単位:人)総務省統計局  調</t>
  </si>
  <si>
    <t>年齢中位数</t>
  </si>
  <si>
    <t>平均年齢</t>
  </si>
  <si>
    <t>75歳以上</t>
  </si>
  <si>
    <t>65～74歳</t>
  </si>
  <si>
    <t>65歳以上</t>
  </si>
  <si>
    <t>15～64歳</t>
  </si>
  <si>
    <t>15歳未満</t>
  </si>
  <si>
    <r>
      <t>年齢別割合</t>
    </r>
    <r>
      <rPr>
        <sz val="8"/>
        <rFont val="ＭＳ Ｐゴシック"/>
        <family val="3"/>
      </rPr>
      <t>（％）</t>
    </r>
  </si>
  <si>
    <t>75歳以上</t>
  </si>
  <si>
    <t>（再掲）</t>
  </si>
  <si>
    <t>地域順</t>
  </si>
  <si>
    <t>女</t>
  </si>
  <si>
    <t>世帯総数</t>
  </si>
  <si>
    <t>親と子</t>
  </si>
  <si>
    <t>夫婦と</t>
  </si>
  <si>
    <t>総務省統計局　調</t>
  </si>
  <si>
    <t>(単位：人）県統計課　調</t>
  </si>
  <si>
    <t>5歳～</t>
  </si>
  <si>
    <t>14歳</t>
  </si>
  <si>
    <t>19歳</t>
  </si>
  <si>
    <t>24歳</t>
  </si>
  <si>
    <t>29歳</t>
  </si>
  <si>
    <t>34歳</t>
  </si>
  <si>
    <t>10歳～</t>
  </si>
  <si>
    <t>15歳～</t>
  </si>
  <si>
    <t>20歳～</t>
  </si>
  <si>
    <t>25歳～</t>
  </si>
  <si>
    <t>30歳～</t>
  </si>
  <si>
    <t>9歳</t>
  </si>
  <si>
    <t>39歳</t>
  </si>
  <si>
    <t>44歳</t>
  </si>
  <si>
    <t>49歳</t>
  </si>
  <si>
    <t>54歳</t>
  </si>
  <si>
    <t>59歳</t>
  </si>
  <si>
    <t>64歳</t>
  </si>
  <si>
    <t>69歳</t>
  </si>
  <si>
    <t>74歳</t>
  </si>
  <si>
    <t>79歳</t>
  </si>
  <si>
    <t>84歳</t>
  </si>
  <si>
    <t>以上</t>
  </si>
  <si>
    <t>不詳</t>
  </si>
  <si>
    <t>35歳～</t>
  </si>
  <si>
    <t>40歳～</t>
  </si>
  <si>
    <t>45歳～</t>
  </si>
  <si>
    <t>50歳～</t>
  </si>
  <si>
    <t>55歳～</t>
  </si>
  <si>
    <t>60歳～</t>
  </si>
  <si>
    <t>65歳～</t>
  </si>
  <si>
    <t>70歳～</t>
  </si>
  <si>
    <t>75歳～</t>
  </si>
  <si>
    <t>80歳～</t>
  </si>
  <si>
    <t>年齢</t>
  </si>
  <si>
    <t xml:space="preserve">     自然増減</t>
  </si>
  <si>
    <t xml:space="preserve">        増減</t>
  </si>
  <si>
    <t xml:space="preserve">        出生</t>
  </si>
  <si>
    <t xml:space="preserve">        死亡</t>
  </si>
  <si>
    <t xml:space="preserve">     社会増減</t>
  </si>
  <si>
    <t xml:space="preserve">        増減</t>
  </si>
  <si>
    <t>2.16 国籍別登録外国人数</t>
  </si>
  <si>
    <t>大正元(1912)年末</t>
  </si>
  <si>
    <t>明治12(1879)年末</t>
  </si>
  <si>
    <t xml:space="preserve">                      現在人口</t>
  </si>
  <si>
    <t>区分</t>
  </si>
  <si>
    <t>人口</t>
  </si>
  <si>
    <t>(単位：人)総務省統計局  調</t>
  </si>
  <si>
    <t>地域順</t>
  </si>
  <si>
    <t>(単位：人)総務省統計局  調</t>
  </si>
  <si>
    <t>　　　区　　　分</t>
  </si>
  <si>
    <t>　　　　区　　　分</t>
  </si>
  <si>
    <t>総数</t>
  </si>
  <si>
    <t>区　　分</t>
  </si>
  <si>
    <t>区　　分</t>
  </si>
  <si>
    <t>人</t>
  </si>
  <si>
    <t>胎</t>
  </si>
  <si>
    <t>件</t>
  </si>
  <si>
    <t>男</t>
  </si>
  <si>
    <t>女</t>
  </si>
  <si>
    <t>死産</t>
  </si>
  <si>
    <t>婚姻</t>
  </si>
  <si>
    <t>離婚</t>
  </si>
  <si>
    <t>2.15.1 月別転出入者数</t>
  </si>
  <si>
    <t>平均世帯</t>
  </si>
  <si>
    <t>人　員</t>
  </si>
  <si>
    <t>人口の</t>
  </si>
  <si>
    <t>増減実数</t>
  </si>
  <si>
    <t>（明治12年＝100）</t>
  </si>
  <si>
    <t>女100人</t>
  </si>
  <si>
    <t>につき男</t>
  </si>
  <si>
    <t xml:space="preserve">      13(1880)〃　</t>
  </si>
  <si>
    <t xml:space="preserve">      14(1881)〃　</t>
  </si>
  <si>
    <t xml:space="preserve">      15(1882)〃　</t>
  </si>
  <si>
    <t xml:space="preserve">      16(1883)〃　</t>
  </si>
  <si>
    <t xml:space="preserve">      17(1884)〃　</t>
  </si>
  <si>
    <t xml:space="preserve">      18(1885)〃　</t>
  </si>
  <si>
    <t xml:space="preserve">      19(1886)〃　</t>
  </si>
  <si>
    <t xml:space="preserve">      20(1887)〃　</t>
  </si>
  <si>
    <t xml:space="preserve">      21(1888)〃　</t>
  </si>
  <si>
    <t xml:space="preserve">      22(1889)〃　</t>
  </si>
  <si>
    <t xml:space="preserve">      23(1890)〃　</t>
  </si>
  <si>
    <t xml:space="preserve">      24(1891)〃　</t>
  </si>
  <si>
    <t xml:space="preserve">      25(1892)〃　</t>
  </si>
  <si>
    <t xml:space="preserve">      26(1893)〃　</t>
  </si>
  <si>
    <t xml:space="preserve">      27(1894)〃　</t>
  </si>
  <si>
    <t xml:space="preserve">      28(1895)〃　</t>
  </si>
  <si>
    <t xml:space="preserve">      29(1896)〃　</t>
  </si>
  <si>
    <t xml:space="preserve">      30(1897)〃　</t>
  </si>
  <si>
    <t xml:space="preserve">      31(1898)〃　</t>
  </si>
  <si>
    <t xml:space="preserve">      32(1899)〃　</t>
  </si>
  <si>
    <t xml:space="preserve">      33(1900)〃　</t>
  </si>
  <si>
    <t xml:space="preserve">      34(1901)〃　</t>
  </si>
  <si>
    <t xml:space="preserve">      35(1902)〃　</t>
  </si>
  <si>
    <t xml:space="preserve">      36(1903)〃　</t>
  </si>
  <si>
    <t xml:space="preserve">      37(1904)〃　</t>
  </si>
  <si>
    <t xml:space="preserve">      38(1905)〃　</t>
  </si>
  <si>
    <t xml:space="preserve">      39(1906)〃　</t>
  </si>
  <si>
    <t xml:space="preserve">      40(1907)〃　</t>
  </si>
  <si>
    <t xml:space="preserve">      42(1909)〃　</t>
  </si>
  <si>
    <t xml:space="preserve">      43(1910)〃　</t>
  </si>
  <si>
    <t xml:space="preserve">        2(1913)〃　</t>
  </si>
  <si>
    <t xml:space="preserve">        3(1914)〃　</t>
  </si>
  <si>
    <t>　      4(1915)〃　</t>
  </si>
  <si>
    <t>　      5(1916)〃　</t>
  </si>
  <si>
    <t>　      6(1917)〃　</t>
  </si>
  <si>
    <t>　      7(1918)〃　</t>
  </si>
  <si>
    <t xml:space="preserve">      11(1922)〃　</t>
  </si>
  <si>
    <t xml:space="preserve">      12(1923)〃　</t>
  </si>
  <si>
    <t xml:space="preserve">        3(1928)〃　</t>
  </si>
  <si>
    <t xml:space="preserve">        4(1929)〃　</t>
  </si>
  <si>
    <t xml:space="preserve">        6(1931)年末</t>
  </si>
  <si>
    <t xml:space="preserve">        7(1932)〃　</t>
  </si>
  <si>
    <t xml:space="preserve">        8(1933)〃　</t>
  </si>
  <si>
    <t xml:space="preserve">        9(1934)〃　</t>
  </si>
  <si>
    <t xml:space="preserve">               出生</t>
  </si>
  <si>
    <t xml:space="preserve">               死亡</t>
  </si>
  <si>
    <t xml:space="preserve">          区  分</t>
  </si>
  <si>
    <t>(単位：人)総務省統計局 調</t>
  </si>
  <si>
    <t>0～4歳</t>
  </si>
  <si>
    <t>5～9歳</t>
  </si>
  <si>
    <t>10～14歳</t>
  </si>
  <si>
    <t>15～19歳</t>
  </si>
  <si>
    <t>20～24歳</t>
  </si>
  <si>
    <t>25～29歳</t>
  </si>
  <si>
    <t>30～34歳</t>
  </si>
  <si>
    <t>35～39歳</t>
  </si>
  <si>
    <t>40～44歳</t>
  </si>
  <si>
    <t>45～49歳</t>
  </si>
  <si>
    <t>75～79歳</t>
  </si>
  <si>
    <t>80～84歳</t>
  </si>
  <si>
    <t>85～89歳</t>
  </si>
  <si>
    <t>90～94歳</t>
  </si>
  <si>
    <t>95～99歳</t>
  </si>
  <si>
    <t>100歳以上</t>
  </si>
  <si>
    <t>年齢不詳</t>
  </si>
  <si>
    <t>(注)1 15歳以上人口総数には労働力状態「不詳」を含む。</t>
  </si>
  <si>
    <t>　　 2　「国勢調査」は5年毎に実施されている。</t>
  </si>
  <si>
    <t xml:space="preserve">     労働力人口</t>
  </si>
  <si>
    <t xml:space="preserve">         就業者</t>
  </si>
  <si>
    <t>　　 2　「国勢調査」は5年毎に実施されている。</t>
  </si>
  <si>
    <t>2.4　市区町別年齢階層別人口（０～２４歳）</t>
  </si>
  <si>
    <t>2.5　市区町別年齢階層別人口（２５～４９歳）</t>
  </si>
  <si>
    <t>2.6　市区町別年齢階層別人口（５０～７４歳）</t>
  </si>
  <si>
    <t>2.7　市区町別年齢階層別人口（７５歳～）</t>
  </si>
  <si>
    <t>2.9  市区町別・産業別65歳以上就業者数</t>
  </si>
  <si>
    <t>2.10　市区町別一般世帯の家族類型別世帯数</t>
  </si>
  <si>
    <t>2.11 市区町別一般世帯の家族類型別６５歳以上親族のいる世帯数(再掲）</t>
  </si>
  <si>
    <t>(注)　1　*のついたものは国勢調査の結果を示し、その他は「兵庫県推計人口」による。ただし、平成11年10月1日は住宅・土地統計調査の</t>
  </si>
  <si>
    <t>　　　　結果数値を基に推計したもので、それ以前の計数と接続しない。</t>
  </si>
  <si>
    <t>　　　 2　値は、調査時点における県域によるものである。</t>
  </si>
  <si>
    <t>(注)1 65歳以上人口総数には労働力状態「不詳」を含む。</t>
  </si>
  <si>
    <t>2.11　市区町別一般世帯の家族類型別65歳以上親族のいる世帯数（再掲）</t>
  </si>
  <si>
    <t>2.10 市区町別一般世帯の家族類型別世帯数</t>
  </si>
  <si>
    <t>2.12 市区町別人口の動き</t>
  </si>
  <si>
    <t>2.13 人口動態</t>
  </si>
  <si>
    <t>2.15.2 移動前の住所地別転入者数・移動後の住所地別転出者数</t>
  </si>
  <si>
    <t>2.9   市区町別・産業別６５歳以上就業者数</t>
  </si>
  <si>
    <t>2.1   兵庫県人口累年比較</t>
  </si>
  <si>
    <t>2.2   各歳別人口</t>
  </si>
  <si>
    <t>2.4   市区町別年齢階層別人口（０～２４歳）</t>
  </si>
  <si>
    <t>2.5   市区町別年齢階層別人口（２５～４９歳）</t>
  </si>
  <si>
    <t>2.6   市区町別年齢階層別人口（５０～７４歳）</t>
  </si>
  <si>
    <t>2.7   市区町別年齢階層別人口（７５歳～）</t>
  </si>
  <si>
    <t>2.8   市区町別・産業別１５歳以上就業者数</t>
  </si>
  <si>
    <t>2.14 年齢階級別月別死亡者数</t>
  </si>
  <si>
    <t>2.15 転出入状況</t>
  </si>
  <si>
    <t>2.12　市区町別人口の動き</t>
  </si>
  <si>
    <t>2.8　市区町別・産業別15歳以上就業者数</t>
  </si>
  <si>
    <t>　　14年</t>
  </si>
  <si>
    <t>　　  14年</t>
  </si>
  <si>
    <t>2　人口・世帯</t>
  </si>
  <si>
    <t xml:space="preserve"> </t>
  </si>
  <si>
    <t xml:space="preserve"> 　14年</t>
  </si>
  <si>
    <t xml:space="preserve">   15年</t>
  </si>
  <si>
    <t xml:space="preserve">   16年</t>
  </si>
  <si>
    <t>　　15年</t>
  </si>
  <si>
    <t>主な用語解説</t>
  </si>
  <si>
    <t>推計人口：国勢調査の結果を基礎とし、毎月各市町から住民基本台帳法及び外国人</t>
  </si>
  <si>
    <t>　登録法に基づく当該月間の移動数の報告を受け、集計したもの</t>
  </si>
  <si>
    <t>(2.1)</t>
  </si>
  <si>
    <t>(2.8)</t>
  </si>
  <si>
    <t>完全失業者：労働力人口（満１５歳以上で働く意志を持つ人）のうち、一定期間中（毎月</t>
  </si>
  <si>
    <t>　月末の１週間）に収入を伴う仕事に従事しなかった人で、実際に求職活動を行った人</t>
  </si>
  <si>
    <t>非労働力人口：１５歳以上人口から労働力人口を差し引いた残りの人口</t>
  </si>
  <si>
    <t>・休業者とは、仕事を持ちながら、調査期間中に少しも仕事をしなかった者のうち、</t>
  </si>
  <si>
    <t>　①雇用者で、給料などの支払いを受けている者。</t>
  </si>
  <si>
    <t>就業者：従業者と休業者を合わせたもの。</t>
  </si>
  <si>
    <t>・従業者とは、調査期間（月末1週間）中に賃金、給料、諸手当、内職収入などの</t>
  </si>
  <si>
    <t>　収入を伴う仕事を1時間以上した者。</t>
  </si>
  <si>
    <t>　②自営業主で、自分の経営する事業を持ったままで、その仕事を休み始めて</t>
  </si>
  <si>
    <t>　　から30日にならない者。</t>
  </si>
  <si>
    <t>　　  15年</t>
  </si>
  <si>
    <t>養父市　</t>
  </si>
  <si>
    <t xml:space="preserve">   17年</t>
  </si>
  <si>
    <t>　　16年</t>
  </si>
  <si>
    <t>　　16年12月末</t>
  </si>
  <si>
    <t>　　  16年</t>
  </si>
  <si>
    <t>85歳～</t>
  </si>
  <si>
    <t>89歳</t>
  </si>
  <si>
    <t>90歳～</t>
  </si>
  <si>
    <t>94歳</t>
  </si>
  <si>
    <t>95歳～</t>
  </si>
  <si>
    <t>99歳</t>
  </si>
  <si>
    <t>100歳</t>
  </si>
  <si>
    <t>注　 1 月別は概数のため、年計とは必ずしも一致しない。</t>
  </si>
  <si>
    <t xml:space="preserve">  　  2 平成16年より85歳以上を４区分して表章しており、平成15年までの「85歳～89歳」欄には90歳以上も含む。</t>
  </si>
  <si>
    <t>2.15  転出入状況&lt;平成17年&gt;</t>
  </si>
  <si>
    <t>平成 13年</t>
  </si>
  <si>
    <t>　　17年</t>
  </si>
  <si>
    <t>平成13年</t>
  </si>
  <si>
    <t>17年 1月</t>
  </si>
  <si>
    <t>　　  17年</t>
  </si>
  <si>
    <t>阪神南地域</t>
  </si>
  <si>
    <t>阪神北地域</t>
  </si>
  <si>
    <t>東播磨地域</t>
  </si>
  <si>
    <t>北播磨地域</t>
  </si>
  <si>
    <t>中播磨地域</t>
  </si>
  <si>
    <t>西播磨地域</t>
  </si>
  <si>
    <t>但馬地域　</t>
  </si>
  <si>
    <t>丹波地域　</t>
  </si>
  <si>
    <t>淡路地域　</t>
  </si>
  <si>
    <t>姫路市　</t>
  </si>
  <si>
    <t>養父市　</t>
  </si>
  <si>
    <t>丹波市　</t>
  </si>
  <si>
    <t>南あわじ市</t>
  </si>
  <si>
    <t>朝来市　</t>
  </si>
  <si>
    <t>淡路市　</t>
  </si>
  <si>
    <t>宍粟市　</t>
  </si>
  <si>
    <t>たつの市</t>
  </si>
  <si>
    <t>多可町　</t>
  </si>
  <si>
    <t>神河町　</t>
  </si>
  <si>
    <t>香美町　</t>
  </si>
  <si>
    <t>新温泉町</t>
  </si>
  <si>
    <t>地域順</t>
  </si>
  <si>
    <t>ブラジル</t>
  </si>
  <si>
    <t>ベトナム</t>
  </si>
  <si>
    <t>ペルー</t>
  </si>
  <si>
    <t>カナダ</t>
  </si>
  <si>
    <t>タイ</t>
  </si>
  <si>
    <t>フランス</t>
  </si>
  <si>
    <t>ロシア</t>
  </si>
  <si>
    <t>その他</t>
  </si>
  <si>
    <t>平成13年12月末</t>
  </si>
  <si>
    <t>　　14年12月末</t>
  </si>
  <si>
    <t>　　15年12月末</t>
  </si>
  <si>
    <t>　　17年12月末</t>
  </si>
  <si>
    <t>マレーシア</t>
  </si>
  <si>
    <t>ボリビア</t>
  </si>
  <si>
    <t>ネパール</t>
  </si>
  <si>
    <t>ニュージーランド</t>
  </si>
  <si>
    <t>インドネシア</t>
  </si>
  <si>
    <t>オーストラリア</t>
  </si>
  <si>
    <t>（注）　　平成17年12月末日での上位２０ヵ国を表章している。</t>
  </si>
  <si>
    <t>国勢調査人口（平成17年10月1日）</t>
  </si>
  <si>
    <t xml:space="preserve">   18年</t>
  </si>
  <si>
    <t>南あわじ市</t>
  </si>
  <si>
    <t>社  町</t>
  </si>
  <si>
    <t>滝野町</t>
  </si>
  <si>
    <t>東条町</t>
  </si>
  <si>
    <t>多可町</t>
  </si>
  <si>
    <t>稲美町</t>
  </si>
  <si>
    <t>播磨町</t>
  </si>
  <si>
    <t>家島町</t>
  </si>
  <si>
    <t>夢前町</t>
  </si>
  <si>
    <t>市川町</t>
  </si>
  <si>
    <t>福崎町</t>
  </si>
  <si>
    <t>香寺町</t>
  </si>
  <si>
    <t>神河町</t>
  </si>
  <si>
    <t>太子町</t>
  </si>
  <si>
    <t>上郡町</t>
  </si>
  <si>
    <t>佐用町</t>
  </si>
  <si>
    <t>安富町</t>
  </si>
  <si>
    <t>香美町</t>
  </si>
  <si>
    <t>新温泉町</t>
  </si>
  <si>
    <t>五色町</t>
  </si>
  <si>
    <t>推計人口</t>
  </si>
  <si>
    <t>川辺郡</t>
  </si>
  <si>
    <t>加東郡</t>
  </si>
  <si>
    <t>多可郡</t>
  </si>
  <si>
    <t>加古郡</t>
  </si>
  <si>
    <t>飾磨郡</t>
  </si>
  <si>
    <t>神崎郡</t>
  </si>
  <si>
    <t>揖保郡</t>
  </si>
  <si>
    <t>赤穂郡</t>
  </si>
  <si>
    <t>佐用郡</t>
  </si>
  <si>
    <t>宍粟郡</t>
  </si>
  <si>
    <t>美方郡</t>
  </si>
  <si>
    <t>津名郡</t>
  </si>
  <si>
    <t>(注)1 人口移動数については平成17年1月から12月までの値の積上げによっている。</t>
  </si>
  <si>
    <t xml:space="preserve">   転出、その他</t>
  </si>
  <si>
    <t xml:space="preserve">   転入、その他</t>
  </si>
  <si>
    <t xml:space="preserve">     3 推計人口とは、「国勢調査による人口及び世帯数」を基礎とし、その後毎月の住民基本台帳法及び外国人登録法に基づく移動数を加減して算出したものである。</t>
  </si>
  <si>
    <t xml:space="preserve">       国勢調査人口を基礎として算出しているため、当該年の人口増減数を加えても次年の人口に一致しない年がある。</t>
  </si>
  <si>
    <t xml:space="preserve">     4 南あわじ市の平成17年人口は、旧三原郡（緑町、西淡町、三原町、南淡町）の合計数値。また、増減数には旧三原郡の増減数（1月分）を含む。</t>
  </si>
  <si>
    <t xml:space="preserve">     5 朝来市、淡路市、豊岡市、宍粟市及び香美町の平成17年人口は、旧朝来郡（生野町、和田山町、山東町、朝来町）、旧津名郡（津名町、淡路町、北淡町、</t>
  </si>
  <si>
    <t xml:space="preserve">     7 多可町及び神河町の平成17年人口は、旧多可郡（中町、加美町、八千代町）及び旧神崎郡（神崎町・大河内町）の各々の合計数値。</t>
  </si>
  <si>
    <t xml:space="preserve">       また、増減数には旧市町の増減数（１～10月分）を含む。</t>
  </si>
  <si>
    <t>2.2  各歳別人口（平成17年10月1日現在）</t>
  </si>
  <si>
    <t>資料：平成17年国勢調査結果</t>
  </si>
  <si>
    <t>100～104歳</t>
  </si>
  <si>
    <t>105～109歳</t>
  </si>
  <si>
    <t>-</t>
  </si>
  <si>
    <t>不     詳</t>
  </si>
  <si>
    <t>(単位：人）総務省統計局・県統計課  調</t>
  </si>
  <si>
    <t>(注)　推計人口とは、「国勢調査による人口及び世帯数」を基礎とし、その後毎月の住民基本台帳法及び外国人登録法に基づく移動数を加減して算出したものである。</t>
  </si>
  <si>
    <t>国勢調査人口（平成12年10月1日）</t>
  </si>
  <si>
    <t>2.3  市区町別人口</t>
  </si>
  <si>
    <t>地域順</t>
  </si>
  <si>
    <t>区分</t>
  </si>
  <si>
    <t>人口</t>
  </si>
  <si>
    <t>丹波市　</t>
  </si>
  <si>
    <t>南あわじ市</t>
  </si>
  <si>
    <t>朝来市　</t>
  </si>
  <si>
    <t>淡路市　</t>
  </si>
  <si>
    <t>宍粟市　</t>
  </si>
  <si>
    <t>たつの市</t>
  </si>
  <si>
    <t>猪名川町</t>
  </si>
  <si>
    <t>香美町　</t>
  </si>
  <si>
    <t>新温泉町</t>
  </si>
  <si>
    <t>(注)　平成12年10月1日現在の豊岡市、西脇市、養父市、丹波市、南あわじ市、朝来市、淡路市、宍粟市、たつの市、佐用町、香美町及び新温泉町の値は、</t>
  </si>
  <si>
    <t>豊岡市（旧）</t>
  </si>
  <si>
    <t>龍野市（旧）</t>
  </si>
  <si>
    <t>西脇市（旧）</t>
  </si>
  <si>
    <t>佐用町（旧）</t>
  </si>
  <si>
    <t>丹波市　</t>
  </si>
  <si>
    <t>南あわじ市</t>
  </si>
  <si>
    <t>朝来市　</t>
  </si>
  <si>
    <t>淡路市　</t>
  </si>
  <si>
    <t>宍粟市　</t>
  </si>
  <si>
    <t>たつの市</t>
  </si>
  <si>
    <t>猪名川町</t>
  </si>
  <si>
    <t>香美町　</t>
  </si>
  <si>
    <t>新温泉町</t>
  </si>
  <si>
    <t>　　　それぞれ合併前の旧市町の人口及び世帯数を合算して表章。</t>
  </si>
  <si>
    <t>資料：平成17年国勢調査結果</t>
  </si>
  <si>
    <t>平成 2年10月1日</t>
  </si>
  <si>
    <t>平成 7年10月1日</t>
  </si>
  <si>
    <t>平成12年10月1日</t>
  </si>
  <si>
    <t>平成17年10月1日</t>
  </si>
  <si>
    <t>養父市　</t>
  </si>
  <si>
    <t>丹波市　</t>
  </si>
  <si>
    <t>南あわじ市</t>
  </si>
  <si>
    <t>朝来市　</t>
  </si>
  <si>
    <t>淡路市　</t>
  </si>
  <si>
    <t>宍粟市　</t>
  </si>
  <si>
    <t>たつの市</t>
  </si>
  <si>
    <t>社町　　</t>
  </si>
  <si>
    <t>中町　　</t>
  </si>
  <si>
    <t>香美町　</t>
  </si>
  <si>
    <t>新温泉町</t>
  </si>
  <si>
    <t>他府県からの転入</t>
  </si>
  <si>
    <t>　   　14年</t>
  </si>
  <si>
    <t>　   　15年</t>
  </si>
  <si>
    <t>　   　16年</t>
  </si>
  <si>
    <t>　   　17年</t>
  </si>
  <si>
    <t>（注）　　平成17年2月13日に長野県山口村は岐阜県中津川市に編入された。</t>
  </si>
  <si>
    <t xml:space="preserve"> 　　　    したがって、旧山口村の平成17年2月12日までの移動者数は長野県に含み、17年2月13日以降の移動者数は岐阜県に含む。</t>
  </si>
  <si>
    <t>猪名川町</t>
  </si>
  <si>
    <t>社町　　</t>
  </si>
  <si>
    <t>2.3   市区町別人口</t>
  </si>
  <si>
    <t>2.3.1　市区町別人口（平成17年10月1日市町基準）</t>
  </si>
  <si>
    <t>2.3.2　市区町別人口（平成12年10月1日市町基準）</t>
  </si>
  <si>
    <t>（参考）　市区町別人口（平成12年10月～平成17年10月1日の間の合併市町について新旧併記したもの）</t>
  </si>
  <si>
    <t>　　　それぞれ合併前の旧市町の人口及び世帯数を合算して表章した。また、合併前の前の旧市町については、内数をカッコ付き斜体で表章した。</t>
  </si>
  <si>
    <t>分類不能の
産業</t>
  </si>
  <si>
    <t>2.3.2　市区町別人口（平成12年10月1日市町基準）</t>
  </si>
  <si>
    <t xml:space="preserve">      23(1948)〃　</t>
  </si>
  <si>
    <t xml:space="preserve">      41(1908)〃　</t>
  </si>
  <si>
    <t xml:space="preserve">      24(1949)〃　</t>
  </si>
  <si>
    <t xml:space="preserve">      26(1951)〃　</t>
  </si>
  <si>
    <t xml:space="preserve">      27(1952)〃　</t>
  </si>
  <si>
    <t xml:space="preserve">      28(1953)〃　</t>
  </si>
  <si>
    <t xml:space="preserve">      29(1954)〃　</t>
  </si>
  <si>
    <t xml:space="preserve">      31(1956)〃　</t>
  </si>
  <si>
    <t xml:space="preserve">        2(1927)〃　</t>
  </si>
  <si>
    <t xml:space="preserve">        3(1991)〃　</t>
  </si>
  <si>
    <t xml:space="preserve">        4(1992)〃　</t>
  </si>
  <si>
    <t xml:space="preserve">        5(1993)〃　</t>
  </si>
  <si>
    <t xml:space="preserve">        6(1994)〃　</t>
  </si>
  <si>
    <t xml:space="preserve">        8(1996)〃　</t>
  </si>
  <si>
    <t xml:space="preserve">        9(1997)〃　</t>
  </si>
  <si>
    <t>*</t>
  </si>
  <si>
    <t xml:space="preserve">        8(1919)〃　</t>
  </si>
  <si>
    <t xml:space="preserve">        9(1920).10.1</t>
  </si>
  <si>
    <t xml:space="preserve">      10(1921)年末</t>
  </si>
  <si>
    <t xml:space="preserve">        5(1930).10.1</t>
  </si>
  <si>
    <t xml:space="preserve">        2(1990)〃　</t>
  </si>
  <si>
    <t xml:space="preserve">        7(1995)〃　　</t>
  </si>
  <si>
    <t xml:space="preserve">      13(1924)〃　</t>
  </si>
  <si>
    <t xml:space="preserve">      14(1925).10.1</t>
  </si>
  <si>
    <t xml:space="preserve">      10(1935).10.1</t>
  </si>
  <si>
    <t xml:space="preserve">      44(1911)〃　</t>
  </si>
  <si>
    <t xml:space="preserve">      11(1936)〃　</t>
  </si>
  <si>
    <t xml:space="preserve">      12(1937)〃　</t>
  </si>
  <si>
    <t xml:space="preserve">      13(1938)〃　</t>
  </si>
  <si>
    <t xml:space="preserve">      14(1939)〃　</t>
  </si>
  <si>
    <t xml:space="preserve">      15(1940)〃　</t>
  </si>
  <si>
    <t xml:space="preserve">      19(1944)〃　</t>
  </si>
  <si>
    <t xml:space="preserve">      20(1945)〃　</t>
  </si>
  <si>
    <t xml:space="preserve">      21(1946)〃　</t>
  </si>
  <si>
    <t xml:space="preserve">      25(1950)〃　</t>
  </si>
  <si>
    <t xml:space="preserve">      30(1955)〃　</t>
  </si>
  <si>
    <t xml:space="preserve">      32(1957)〃　</t>
  </si>
  <si>
    <t xml:space="preserve">      33(1958)〃　</t>
  </si>
  <si>
    <t xml:space="preserve">      34(1959)〃　</t>
  </si>
  <si>
    <t xml:space="preserve">      35(1960)〃　</t>
  </si>
  <si>
    <t xml:space="preserve">      36(1961)〃　</t>
  </si>
  <si>
    <t xml:space="preserve">      37(1962)〃　</t>
  </si>
  <si>
    <t xml:space="preserve">      38(1963)〃　</t>
  </si>
  <si>
    <t xml:space="preserve">      39(1964)〃　</t>
  </si>
  <si>
    <t xml:space="preserve">      40(1965)〃　</t>
  </si>
  <si>
    <t xml:space="preserve">      41(1966)〃　</t>
  </si>
  <si>
    <t xml:space="preserve">      42(1967)〃　</t>
  </si>
  <si>
    <t xml:space="preserve">      43(1968)〃　</t>
  </si>
  <si>
    <t xml:space="preserve">      45(1970)〃　</t>
  </si>
  <si>
    <t xml:space="preserve">      44(1969)〃　</t>
  </si>
  <si>
    <t xml:space="preserve">      46(1971)〃　</t>
  </si>
  <si>
    <t xml:space="preserve">      47(1972)〃　</t>
  </si>
  <si>
    <t xml:space="preserve">      48(1973)〃　</t>
  </si>
  <si>
    <t xml:space="preserve">      49(1974)〃　</t>
  </si>
  <si>
    <t xml:space="preserve">      50(1975)〃　</t>
  </si>
  <si>
    <t xml:space="preserve">      51(1976)〃　</t>
  </si>
  <si>
    <t xml:space="preserve">      52(1977)〃　</t>
  </si>
  <si>
    <t xml:space="preserve">      53(1978)〃　</t>
  </si>
  <si>
    <t xml:space="preserve">      54(1979)〃　</t>
  </si>
  <si>
    <t xml:space="preserve">      55(1980)〃　</t>
  </si>
  <si>
    <t xml:space="preserve">      56(1981)〃　</t>
  </si>
  <si>
    <t xml:space="preserve">      57(1982)〃　</t>
  </si>
  <si>
    <t xml:space="preserve">      58(1983)〃　</t>
  </si>
  <si>
    <t xml:space="preserve">      59(1984)〃　</t>
  </si>
  <si>
    <t xml:space="preserve">      60(1985)〃　</t>
  </si>
  <si>
    <t xml:space="preserve">      61(1986)〃　</t>
  </si>
  <si>
    <t xml:space="preserve">      62(1987)〃　</t>
  </si>
  <si>
    <t xml:space="preserve">      63(1988)〃　</t>
  </si>
  <si>
    <t xml:space="preserve">      10(1998)〃　</t>
  </si>
  <si>
    <t xml:space="preserve">      11(1999)〃　</t>
  </si>
  <si>
    <t xml:space="preserve">      12(2000)〃</t>
  </si>
  <si>
    <t xml:space="preserve">      13(2001)〃</t>
  </si>
  <si>
    <t xml:space="preserve">      14(2002)〃　</t>
  </si>
  <si>
    <t xml:space="preserve">      15(2003)〃　</t>
  </si>
  <si>
    <t xml:space="preserve">      16(2004)〃　</t>
  </si>
  <si>
    <t xml:space="preserve">      17(2005)〃　</t>
  </si>
  <si>
    <t>昭和元(1926)年末</t>
  </si>
  <si>
    <t>昭和22(1947)〃　</t>
  </si>
  <si>
    <t>平成元(1989).10.1</t>
  </si>
  <si>
    <t>吉川町　</t>
  </si>
  <si>
    <t>中町　　</t>
  </si>
  <si>
    <t>姫路市　</t>
  </si>
  <si>
    <t>姫路市　　</t>
  </si>
  <si>
    <t>尼崎市　　</t>
  </si>
  <si>
    <t>明石市　　</t>
  </si>
  <si>
    <t>西宮市　　</t>
  </si>
  <si>
    <t>洲本市　　</t>
  </si>
  <si>
    <t>芦屋市　　</t>
  </si>
  <si>
    <t>伊丹市　　</t>
  </si>
  <si>
    <t>相生市　　</t>
  </si>
  <si>
    <t>豊岡市　　</t>
  </si>
  <si>
    <t>加古川市　</t>
  </si>
  <si>
    <t>赤穂市　　</t>
  </si>
  <si>
    <t>西脇市　　</t>
  </si>
  <si>
    <t>宝塚市　　</t>
  </si>
  <si>
    <t>三木市　　</t>
  </si>
  <si>
    <t>高砂市　　</t>
  </si>
  <si>
    <t>川西市　　</t>
  </si>
  <si>
    <t>小野市　　</t>
  </si>
  <si>
    <t>三田市</t>
  </si>
  <si>
    <t xml:space="preserve">加西市  </t>
  </si>
  <si>
    <t xml:space="preserve">篠山市  </t>
  </si>
  <si>
    <t xml:space="preserve">養父市  </t>
  </si>
  <si>
    <t xml:space="preserve">丹波市  </t>
  </si>
  <si>
    <t xml:space="preserve">朝来市  </t>
  </si>
  <si>
    <t xml:space="preserve">淡路市  </t>
  </si>
  <si>
    <t xml:space="preserve">宍粟市  </t>
  </si>
  <si>
    <t>たつの市　</t>
  </si>
  <si>
    <t>養父市　　　</t>
  </si>
  <si>
    <t>丹波市　　　</t>
  </si>
  <si>
    <t>南あわじ市　</t>
  </si>
  <si>
    <t>朝来市　　　</t>
  </si>
  <si>
    <t>淡路市　　　</t>
  </si>
  <si>
    <t>宍粟市　　　</t>
  </si>
  <si>
    <t>たつの市　　</t>
  </si>
  <si>
    <t>多可町　　　</t>
  </si>
  <si>
    <t>神河町　　　</t>
  </si>
  <si>
    <t>香美町　　　</t>
  </si>
  <si>
    <t>新温泉町　　</t>
  </si>
  <si>
    <t>50～54歳</t>
  </si>
  <si>
    <t>55～59歳</t>
  </si>
  <si>
    <t>60～64歳</t>
  </si>
  <si>
    <t>65～69歳</t>
  </si>
  <si>
    <t>70～74歳</t>
  </si>
  <si>
    <t>1月1日現在</t>
  </si>
  <si>
    <t>神戸市　　　</t>
  </si>
  <si>
    <t>姫路市　　　</t>
  </si>
  <si>
    <t>尼崎市　　　</t>
  </si>
  <si>
    <t>明石市　　　</t>
  </si>
  <si>
    <t>西宮市　　　</t>
  </si>
  <si>
    <t>洲本市　　　</t>
  </si>
  <si>
    <t>芦屋市　　　</t>
  </si>
  <si>
    <t>伊丹市　　　</t>
  </si>
  <si>
    <t>相生市　　　</t>
  </si>
  <si>
    <t>豊岡市　　　</t>
  </si>
  <si>
    <t>加古川市　　</t>
  </si>
  <si>
    <t>赤穂市　　　</t>
  </si>
  <si>
    <t>西脇市　　　</t>
  </si>
  <si>
    <t>宝塚市　　　</t>
  </si>
  <si>
    <t>三木市　　　</t>
  </si>
  <si>
    <t>高砂市　　　</t>
  </si>
  <si>
    <t>川西市　　　</t>
  </si>
  <si>
    <t>小野市　　　</t>
  </si>
  <si>
    <t>三田市　　　</t>
  </si>
  <si>
    <t>加西市　　　</t>
  </si>
  <si>
    <t>篠山市　　　</t>
  </si>
  <si>
    <t>猪名川町　</t>
  </si>
  <si>
    <t>社町　　　　</t>
  </si>
  <si>
    <t>滝野町　　　</t>
  </si>
  <si>
    <t>東条町　　　</t>
  </si>
  <si>
    <t>稲美町　　　</t>
  </si>
  <si>
    <t>播磨町　　　</t>
  </si>
  <si>
    <t>家島町　　　</t>
  </si>
  <si>
    <t>夢前町　　　</t>
  </si>
  <si>
    <t>市川町　　　</t>
  </si>
  <si>
    <t>福崎町　　　</t>
  </si>
  <si>
    <t>香寺町　　　</t>
  </si>
  <si>
    <t>太子町　　　</t>
  </si>
  <si>
    <t>上郡町　　　</t>
  </si>
  <si>
    <t>佐用町　　　</t>
  </si>
  <si>
    <t>安富町　　　</t>
  </si>
  <si>
    <t>五色町　　　</t>
  </si>
  <si>
    <t>阪神南地域</t>
  </si>
  <si>
    <t>阪神北地域</t>
  </si>
  <si>
    <t>東播磨地域</t>
  </si>
  <si>
    <t>北播磨地域</t>
  </si>
  <si>
    <t>中播磨地域</t>
  </si>
  <si>
    <t>西播磨地域</t>
  </si>
  <si>
    <t>但馬地域　</t>
  </si>
  <si>
    <t>丹波地域　</t>
  </si>
  <si>
    <t>淡路地域　</t>
  </si>
  <si>
    <t>姫路市　</t>
  </si>
  <si>
    <t>110 歳以上</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</si>
</sst>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411]e\.m\.d"/>
    <numFmt numFmtId="185" formatCode="\ .\ .\ "/>
    <numFmt numFmtId="186" formatCode="0.0"/>
    <numFmt numFmtId="187" formatCode="#\ ###\ ###"/>
    <numFmt numFmtId="188" formatCode="#,###"/>
    <numFmt numFmtId="189" formatCode="#,###.#"/>
    <numFmt numFmtId="190" formatCode="#,###.0"/>
    <numFmt numFmtId="191" formatCode="###.#"/>
    <numFmt numFmtId="192" formatCode="0.0000000"/>
    <numFmt numFmtId="193" formatCode="0.000000"/>
    <numFmt numFmtId="194" formatCode="0.00000"/>
    <numFmt numFmtId="195" formatCode="0.0000"/>
    <numFmt numFmtId="196" formatCode="0.000"/>
    <numFmt numFmtId="197" formatCode="#\ ###\ ##0;\-#\ ###\ ##0;&quot;－&quot;"/>
    <numFmt numFmtId="198" formatCode="\ ###,###,##0;&quot;-&quot;###,###,##0"/>
    <numFmt numFmtId="199" formatCode="#,###,###,##0;&quot; -&quot;###,###,##0"/>
    <numFmt numFmtId="200" formatCode="\ ###,##0.0;&quot;-&quot;###,##0.0"/>
    <numFmt numFmtId="201" formatCode="&quot;F&quot;\ #,##0_-;&quot;F&quot;\ #,##0\-"/>
    <numFmt numFmtId="202" formatCode="&quot;F&quot;\ #,##0_-;[Red]&quot;F&quot;\ #,##0\-"/>
    <numFmt numFmtId="203" formatCode="&quot;F&quot;\ #,##0.00_-;&quot;F&quot;\ #,##0.00\-"/>
    <numFmt numFmtId="204" formatCode="&quot;F&quot;\ #,##0.00_-;[Red]&quot;F&quot;\ #,##0.00\-"/>
    <numFmt numFmtId="205" formatCode="_-&quot;F&quot;\ * #,##0_-;_-&quot;F&quot;\ * #,##0\-;_-&quot;F&quot;\ * &quot;-&quot;_-;_-@_-"/>
    <numFmt numFmtId="206" formatCode="_-* #,##0_-;_-* #,##0\-;_-* &quot;-&quot;_-;_-@_-"/>
    <numFmt numFmtId="207" formatCode="_-&quot;F&quot;\ * #,##0.00_-;_-&quot;F&quot;\ * #,##0.00\-;_-&quot;F&quot;\ * &quot;-&quot;??_-;_-@_-"/>
    <numFmt numFmtId="208" formatCode="_-* #,##0.00_-;_-* #,##0.00\-;_-* &quot;-&quot;??_-;_-@_-"/>
    <numFmt numFmtId="209" formatCode="#,##0.0;\-#,##0.0"/>
    <numFmt numFmtId="210" formatCode="0_ "/>
    <numFmt numFmtId="211" formatCode="#\ ###\ ##0"/>
    <numFmt numFmtId="212" formatCode="#\ ###\ ###\ ###\ ##0"/>
    <numFmt numFmtId="213" formatCode="###\ ###"/>
    <numFmt numFmtId="214" formatCode="###\ ##0"/>
    <numFmt numFmtId="215" formatCode="#\ ###\ ##0;&quot;△&quot;#\ ###\ ##0"/>
    <numFmt numFmtId="216" formatCode="#\ ###;&quot;△&quot;#\ ###"/>
    <numFmt numFmtId="217" formatCode="#\ ###"/>
    <numFmt numFmtId="218" formatCode="##\ ###\ ###"/>
    <numFmt numFmtId="219" formatCode="#\ ###\ ###\-#\ ###\ ###"/>
    <numFmt numFmtId="220" formatCode="#\ ###\ ###;\-#\ ###\ ###"/>
    <numFmt numFmtId="221" formatCode="#,###,##0;\-#,###,##0;&quot;－&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 numFmtId="227" formatCode="#,###,##0;\-#,###,##0;&quot;-&quot;"/>
    <numFmt numFmtId="228" formatCode="###,###,###,##0;&quot;-&quot;##,###,###,##0"/>
    <numFmt numFmtId="229" formatCode="#,###,##0;&quot; -&quot;###,##0"/>
    <numFmt numFmtId="230" formatCode="#,###,###"/>
    <numFmt numFmtId="231" formatCode="\(#,##0\);\(\-#,##0\)"/>
    <numFmt numFmtId="232" formatCode="###,###,##0;&quot;-&quot;##,###,##0"/>
    <numFmt numFmtId="233" formatCode="_ * #,##0;_ * \-#,##0;_ * &quot;- &quot;;_ @"/>
    <numFmt numFmtId="234" formatCode="#,##0_);[Red]\(#,##0\)"/>
  </numFmts>
  <fonts count="38">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u val="single"/>
      <sz val="9"/>
      <color indexed="12"/>
      <name val="ＭＳ 明朝"/>
      <family val="1"/>
    </font>
    <font>
      <sz val="11"/>
      <name val="ＭＳ Ｐゴシック"/>
      <family val="3"/>
    </font>
    <font>
      <u val="single"/>
      <sz val="9"/>
      <color indexed="36"/>
      <name val="ＭＳ 明朝"/>
      <family val="1"/>
    </font>
    <font>
      <sz val="6"/>
      <name val="ＭＳ 明朝"/>
      <family val="1"/>
    </font>
    <font>
      <sz val="9"/>
      <name val="ＭＳ Ｐゴシック"/>
      <family val="3"/>
    </font>
    <font>
      <sz val="9"/>
      <color indexed="8"/>
      <name val="ＭＳ Ｐゴシック"/>
      <family val="3"/>
    </font>
    <font>
      <sz val="14"/>
      <name val="Terminal"/>
      <family val="0"/>
    </font>
    <font>
      <sz val="7"/>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9"/>
      <color indexed="10"/>
      <name val="ＭＳ Ｐゴシック"/>
      <family val="3"/>
    </font>
    <font>
      <sz val="8"/>
      <name val="ＭＳ Ｐゴシック"/>
      <family val="3"/>
    </font>
    <font>
      <sz val="8"/>
      <color indexed="10"/>
      <name val="ＭＳ Ｐゴシック"/>
      <family val="3"/>
    </font>
    <font>
      <sz val="8.5"/>
      <name val="ＭＳ Ｐゴシック"/>
      <family val="3"/>
    </font>
    <font>
      <sz val="15"/>
      <name val="ＭＳ Ｐゴシック"/>
      <family val="3"/>
    </font>
    <font>
      <sz val="16"/>
      <name val="ＭＳ Ｐゴシック"/>
      <family val="3"/>
    </font>
    <font>
      <sz val="14.5"/>
      <name val="ＭＳ Ｐゴシック"/>
      <family val="3"/>
    </font>
    <font>
      <sz val="13.5"/>
      <name val="ＭＳ Ｐゴシック"/>
      <family val="3"/>
    </font>
    <font>
      <sz val="20"/>
      <name val="ＭＳ Ｐゴシック"/>
      <family val="3"/>
    </font>
    <font>
      <sz val="20"/>
      <name val="ＭＳ 明朝"/>
      <family val="1"/>
    </font>
    <font>
      <sz val="28"/>
      <name val="ＭＳ Ｐゴシック"/>
      <family val="3"/>
    </font>
    <font>
      <sz val="28"/>
      <name val="ＭＳ 明朝"/>
      <family val="1"/>
    </font>
    <font>
      <sz val="16.8"/>
      <name val="ＭＳ Ｐゴシック"/>
      <family val="3"/>
    </font>
    <font>
      <b/>
      <sz val="9"/>
      <name val="ＭＳ Ｐゴシック"/>
      <family val="3"/>
    </font>
    <font>
      <sz val="10"/>
      <color indexed="10"/>
      <name val="ＭＳ Ｐゴシック"/>
      <family val="3"/>
    </font>
    <font>
      <b/>
      <i/>
      <sz val="9"/>
      <color indexed="10"/>
      <name val="ＭＳ Ｐゴシック"/>
      <family val="3"/>
    </font>
    <font>
      <b/>
      <i/>
      <sz val="9"/>
      <name val="ＭＳ Ｐゴシック"/>
      <family val="3"/>
    </font>
    <font>
      <i/>
      <sz val="9"/>
      <color indexed="10"/>
      <name val="ＭＳ Ｐゴシック"/>
      <family val="3"/>
    </font>
    <font>
      <sz val="12"/>
      <name val="標準明朝"/>
      <family val="1"/>
    </font>
    <font>
      <sz val="9"/>
      <name val="ＭＳ ゴシック"/>
      <family val="3"/>
    </font>
    <font>
      <sz val="8"/>
      <name val="ＭＳ ゴシック"/>
      <family val="3"/>
    </font>
  </fonts>
  <fills count="2">
    <fill>
      <patternFill/>
    </fill>
    <fill>
      <patternFill patternType="gray125"/>
    </fill>
  </fills>
  <borders count="24">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double"/>
      <right style="thin"/>
      <top>
        <color indexed="63"/>
      </top>
      <bottom>
        <color indexed="63"/>
      </bottom>
    </border>
    <border>
      <left style="double"/>
      <right style="thin"/>
      <top style="thin"/>
      <bottom style="thin"/>
    </border>
    <border>
      <left style="double"/>
      <right style="thin"/>
      <top style="thin"/>
      <bottom>
        <color indexed="63"/>
      </bottom>
    </border>
    <border>
      <left style="double"/>
      <right style="thin"/>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35" fillId="0" borderId="0">
      <alignment/>
      <protection/>
    </xf>
    <xf numFmtId="0" fontId="0" fillId="0" borderId="0">
      <alignment/>
      <protection/>
    </xf>
    <xf numFmtId="37" fontId="11" fillId="0" borderId="0" applyFill="0" applyBorder="0">
      <alignment/>
      <protection/>
    </xf>
    <xf numFmtId="0" fontId="7" fillId="0" borderId="0" applyNumberFormat="0" applyFill="0" applyBorder="0" applyAlignment="0" applyProtection="0"/>
  </cellStyleXfs>
  <cellXfs count="335">
    <xf numFmtId="0" fontId="0" fillId="0" borderId="0" xfId="0" applyAlignment="1">
      <alignment/>
    </xf>
    <xf numFmtId="0" fontId="9" fillId="0" borderId="0" xfId="23" applyFont="1">
      <alignment/>
      <protection/>
    </xf>
    <xf numFmtId="0" fontId="9" fillId="0" borderId="0" xfId="23" applyFont="1" applyBorder="1" applyAlignment="1">
      <alignment horizontal="left"/>
      <protection/>
    </xf>
    <xf numFmtId="197" fontId="9" fillId="0" borderId="0" xfId="23" applyNumberFormat="1" applyFont="1" applyBorder="1">
      <alignment/>
      <protection/>
    </xf>
    <xf numFmtId="0" fontId="9" fillId="0" borderId="0" xfId="23" applyFont="1" applyAlignment="1">
      <alignment horizontal="left"/>
      <protection/>
    </xf>
    <xf numFmtId="197" fontId="9" fillId="0" borderId="0" xfId="23" applyNumberFormat="1" applyFont="1">
      <alignment/>
      <protection/>
    </xf>
    <xf numFmtId="0" fontId="9" fillId="0" borderId="0" xfId="23" applyFont="1" applyAlignment="1" quotePrefix="1">
      <alignment horizontal="left"/>
      <protection/>
    </xf>
    <xf numFmtId="199" fontId="10" fillId="0" borderId="0" xfId="21" applyNumberFormat="1" applyFont="1" applyFill="1" applyBorder="1" applyAlignment="1">
      <alignment horizontal="right" vertical="top"/>
      <protection/>
    </xf>
    <xf numFmtId="198" fontId="10" fillId="0" borderId="0" xfId="21" applyNumberFormat="1" applyFont="1" applyFill="1" applyBorder="1" applyAlignment="1">
      <alignment horizontal="right" vertical="top"/>
      <protection/>
    </xf>
    <xf numFmtId="197" fontId="9" fillId="0" borderId="0" xfId="23" applyNumberFormat="1" applyFont="1" applyBorder="1" applyAlignment="1" quotePrefix="1">
      <alignment/>
      <protection/>
    </xf>
    <xf numFmtId="187" fontId="9" fillId="0" borderId="0" xfId="0" applyNumberFormat="1" applyFont="1" applyAlignment="1">
      <alignment horizontal="right"/>
    </xf>
    <xf numFmtId="2" fontId="9" fillId="0" borderId="0" xfId="0" applyNumberFormat="1" applyFont="1" applyAlignment="1">
      <alignment/>
    </xf>
    <xf numFmtId="189" fontId="9" fillId="0" borderId="0" xfId="0" applyNumberFormat="1" applyFont="1" applyAlignment="1">
      <alignment horizontal="right"/>
    </xf>
    <xf numFmtId="186" fontId="9" fillId="0" borderId="0" xfId="0" applyNumberFormat="1" applyFont="1" applyAlignment="1">
      <alignment/>
    </xf>
    <xf numFmtId="186" fontId="9" fillId="0" borderId="0" xfId="0" applyNumberFormat="1" applyFont="1" applyAlignment="1">
      <alignment horizontal="right"/>
    </xf>
    <xf numFmtId="0" fontId="9" fillId="0" borderId="0" xfId="0" applyFont="1" applyAlignment="1">
      <alignment/>
    </xf>
    <xf numFmtId="189" fontId="9" fillId="0" borderId="0" xfId="0" applyNumberFormat="1" applyFont="1" applyAlignment="1">
      <alignment/>
    </xf>
    <xf numFmtId="190" fontId="9" fillId="0" borderId="0" xfId="0" applyNumberFormat="1" applyFont="1" applyAlignment="1">
      <alignment/>
    </xf>
    <xf numFmtId="191" fontId="9" fillId="0" borderId="0" xfId="0" applyNumberFormat="1" applyFont="1" applyAlignment="1">
      <alignment/>
    </xf>
    <xf numFmtId="2" fontId="9" fillId="0" borderId="0" xfId="0" applyNumberFormat="1" applyFont="1" applyBorder="1" applyAlignment="1">
      <alignment horizontal="right"/>
    </xf>
    <xf numFmtId="186" fontId="9" fillId="0" borderId="0" xfId="0" applyNumberFormat="1" applyFont="1" applyBorder="1" applyAlignment="1">
      <alignment horizontal="right"/>
    </xf>
    <xf numFmtId="2" fontId="9" fillId="0" borderId="0" xfId="0" applyNumberFormat="1" applyFont="1" applyBorder="1" applyAlignment="1">
      <alignment/>
    </xf>
    <xf numFmtId="189" fontId="9" fillId="0" borderId="0" xfId="0" applyNumberFormat="1" applyFont="1" applyBorder="1" applyAlignment="1">
      <alignment/>
    </xf>
    <xf numFmtId="186" fontId="9" fillId="0" borderId="0" xfId="0" applyNumberFormat="1" applyFont="1" applyBorder="1" applyAlignment="1">
      <alignment/>
    </xf>
    <xf numFmtId="2" fontId="9" fillId="0" borderId="1" xfId="0" applyNumberFormat="1" applyFont="1" applyBorder="1" applyAlignment="1">
      <alignment/>
    </xf>
    <xf numFmtId="189" fontId="9" fillId="0" borderId="1" xfId="0" applyNumberFormat="1" applyFont="1" applyBorder="1" applyAlignment="1">
      <alignment/>
    </xf>
    <xf numFmtId="186" fontId="9" fillId="0" borderId="1" xfId="0" applyNumberFormat="1" applyFont="1" applyBorder="1" applyAlignment="1">
      <alignment/>
    </xf>
    <xf numFmtId="0" fontId="9" fillId="0" borderId="2" xfId="0" applyFont="1" applyBorder="1" applyAlignment="1">
      <alignment/>
    </xf>
    <xf numFmtId="0" fontId="9" fillId="0" borderId="1" xfId="0" applyFont="1" applyBorder="1" applyAlignment="1">
      <alignment/>
    </xf>
    <xf numFmtId="0" fontId="9" fillId="0" borderId="3" xfId="0" applyFont="1" applyBorder="1" applyAlignment="1">
      <alignment/>
    </xf>
    <xf numFmtId="0" fontId="9" fillId="0" borderId="0" xfId="0" applyFont="1" applyAlignment="1">
      <alignment/>
    </xf>
    <xf numFmtId="57" fontId="9" fillId="0" borderId="0" xfId="0" applyNumberFormat="1" applyFont="1" applyAlignment="1">
      <alignment/>
    </xf>
    <xf numFmtId="184" fontId="9" fillId="0" borderId="0" xfId="0" applyNumberFormat="1" applyFont="1" applyAlignment="1">
      <alignment/>
    </xf>
    <xf numFmtId="57" fontId="9" fillId="0" borderId="0" xfId="0" applyNumberFormat="1" applyFont="1" applyAlignment="1">
      <alignment horizontal="left"/>
    </xf>
    <xf numFmtId="0" fontId="9" fillId="0" borderId="0" xfId="0" applyFont="1" applyBorder="1" applyAlignment="1">
      <alignment/>
    </xf>
    <xf numFmtId="0" fontId="9" fillId="0" borderId="0" xfId="0" applyFont="1" applyBorder="1" applyAlignment="1" quotePrefix="1">
      <alignment horizontal="left"/>
    </xf>
    <xf numFmtId="186" fontId="9" fillId="0" borderId="0" xfId="0" applyNumberFormat="1" applyFont="1" applyBorder="1" applyAlignment="1" quotePrefix="1">
      <alignment horizontal="left"/>
    </xf>
    <xf numFmtId="0" fontId="9" fillId="0" borderId="0" xfId="0" applyFont="1" applyAlignment="1" quotePrefix="1">
      <alignment horizontal="left"/>
    </xf>
    <xf numFmtId="0" fontId="14" fillId="0" borderId="0" xfId="0" applyFont="1" applyAlignment="1" quotePrefix="1">
      <alignment horizontal="left"/>
    </xf>
    <xf numFmtId="197" fontId="9" fillId="0" borderId="0" xfId="24" applyNumberFormat="1" applyFont="1">
      <alignment/>
      <protection/>
    </xf>
    <xf numFmtId="197" fontId="9" fillId="0" borderId="0" xfId="24" applyNumberFormat="1" applyFont="1" applyBorder="1" applyAlignment="1" quotePrefix="1">
      <alignment horizontal="right"/>
      <protection/>
    </xf>
    <xf numFmtId="197" fontId="9" fillId="0" borderId="1" xfId="24" applyNumberFormat="1" applyFont="1" applyBorder="1" applyAlignment="1">
      <alignment/>
      <protection/>
    </xf>
    <xf numFmtId="197" fontId="9" fillId="0" borderId="0" xfId="24" applyNumberFormat="1" applyFont="1" applyAlignment="1">
      <alignment/>
      <protection/>
    </xf>
    <xf numFmtId="197" fontId="9" fillId="0" borderId="3" xfId="24" applyNumberFormat="1" applyFont="1" applyBorder="1" applyAlignment="1">
      <alignment/>
      <protection/>
    </xf>
    <xf numFmtId="197" fontId="9" fillId="0" borderId="4" xfId="24" applyNumberFormat="1" applyFont="1" applyBorder="1" applyAlignment="1">
      <alignment/>
      <protection/>
    </xf>
    <xf numFmtId="197" fontId="9" fillId="0" borderId="2" xfId="24" applyNumberFormat="1" applyFont="1" applyBorder="1" applyAlignment="1" applyProtection="1">
      <alignment horizontal="left"/>
      <protection/>
    </xf>
    <xf numFmtId="37" fontId="9" fillId="0" borderId="0" xfId="24" applyFont="1" applyFill="1">
      <alignment/>
      <protection/>
    </xf>
    <xf numFmtId="37" fontId="9" fillId="0" borderId="0" xfId="24" applyFont="1" applyFill="1" applyBorder="1" applyAlignment="1">
      <alignment/>
      <protection/>
    </xf>
    <xf numFmtId="37" fontId="9" fillId="0" borderId="1" xfId="24" applyFont="1" applyFill="1" applyBorder="1">
      <alignment/>
      <protection/>
    </xf>
    <xf numFmtId="197" fontId="9" fillId="0" borderId="0" xfId="24" applyNumberFormat="1" applyFont="1" applyBorder="1">
      <alignment/>
      <protection/>
    </xf>
    <xf numFmtId="0" fontId="15" fillId="0" borderId="0" xfId="0" applyFont="1" applyAlignment="1">
      <alignment/>
    </xf>
    <xf numFmtId="0" fontId="9" fillId="0" borderId="1" xfId="0" applyFont="1" applyBorder="1" applyAlignment="1">
      <alignment/>
    </xf>
    <xf numFmtId="0" fontId="9" fillId="0" borderId="2" xfId="0" applyFont="1" applyBorder="1" applyAlignment="1">
      <alignment/>
    </xf>
    <xf numFmtId="197" fontId="9" fillId="0" borderId="0" xfId="0" applyNumberFormat="1" applyFont="1" applyAlignment="1">
      <alignment/>
    </xf>
    <xf numFmtId="0" fontId="9" fillId="0" borderId="0" xfId="0" applyFont="1" applyFill="1" applyAlignment="1">
      <alignment/>
    </xf>
    <xf numFmtId="0" fontId="9" fillId="0" borderId="0" xfId="0" applyFont="1" applyFill="1" applyBorder="1" applyAlignment="1">
      <alignment/>
    </xf>
    <xf numFmtId="0" fontId="9" fillId="0" borderId="1" xfId="0" applyFont="1" applyFill="1" applyBorder="1" applyAlignment="1">
      <alignment/>
    </xf>
    <xf numFmtId="0" fontId="14" fillId="0" borderId="0" xfId="0" applyFont="1" applyAlignment="1">
      <alignment/>
    </xf>
    <xf numFmtId="0" fontId="9" fillId="0" borderId="0" xfId="0" applyFont="1" applyAlignment="1" quotePrefix="1">
      <alignment horizontal="right"/>
    </xf>
    <xf numFmtId="197" fontId="9" fillId="0" borderId="0" xfId="0" applyNumberFormat="1" applyFont="1" applyBorder="1" applyAlignment="1">
      <alignment/>
    </xf>
    <xf numFmtId="0" fontId="16" fillId="0" borderId="0" xfId="0" applyFont="1" applyAlignment="1" quotePrefix="1">
      <alignment/>
    </xf>
    <xf numFmtId="0" fontId="9" fillId="0" borderId="5" xfId="0" applyFont="1" applyBorder="1" applyAlignment="1">
      <alignment/>
    </xf>
    <xf numFmtId="213" fontId="9" fillId="0" borderId="0" xfId="0" applyNumberFormat="1" applyFont="1" applyAlignment="1">
      <alignment/>
    </xf>
    <xf numFmtId="197" fontId="9" fillId="0" borderId="2" xfId="0" applyNumberFormat="1" applyFont="1" applyBorder="1" applyAlignment="1">
      <alignment/>
    </xf>
    <xf numFmtId="197" fontId="9" fillId="0" borderId="0" xfId="0" applyNumberFormat="1" applyFont="1" applyAlignment="1" quotePrefix="1">
      <alignment horizontal="left"/>
    </xf>
    <xf numFmtId="0" fontId="9" fillId="0" borderId="6" xfId="0" applyFont="1" applyBorder="1" applyAlignment="1">
      <alignment/>
    </xf>
    <xf numFmtId="197" fontId="9" fillId="0" borderId="0" xfId="0" applyNumberFormat="1" applyFont="1" applyBorder="1" applyAlignment="1">
      <alignment/>
    </xf>
    <xf numFmtId="0" fontId="9" fillId="0" borderId="7" xfId="0" applyFont="1" applyBorder="1" applyAlignment="1">
      <alignment/>
    </xf>
    <xf numFmtId="0" fontId="9" fillId="0" borderId="8" xfId="0" applyFont="1" applyBorder="1" applyAlignment="1" quotePrefix="1">
      <alignment horizontal="left"/>
    </xf>
    <xf numFmtId="0" fontId="9" fillId="0" borderId="8" xfId="0" applyFont="1" applyBorder="1" applyAlignment="1">
      <alignment/>
    </xf>
    <xf numFmtId="0" fontId="9" fillId="0" borderId="9" xfId="0" applyFont="1" applyBorder="1" applyAlignment="1">
      <alignment/>
    </xf>
    <xf numFmtId="0" fontId="9" fillId="0" borderId="4" xfId="0" applyFont="1" applyBorder="1" applyAlignment="1">
      <alignment/>
    </xf>
    <xf numFmtId="0" fontId="9" fillId="0" borderId="0" xfId="0" applyFont="1" applyFill="1" applyBorder="1" applyAlignment="1">
      <alignment/>
    </xf>
    <xf numFmtId="0" fontId="9" fillId="0" borderId="0" xfId="0" applyFont="1" applyBorder="1" applyAlignment="1" quotePrefix="1">
      <alignment horizontal="right"/>
    </xf>
    <xf numFmtId="58" fontId="9" fillId="0" borderId="2" xfId="0" applyNumberFormat="1" applyFont="1" applyBorder="1" applyAlignment="1">
      <alignment/>
    </xf>
    <xf numFmtId="213" fontId="9" fillId="0" borderId="0" xfId="0" applyNumberFormat="1" applyFont="1" applyBorder="1" applyAlignment="1">
      <alignment/>
    </xf>
    <xf numFmtId="0" fontId="9" fillId="0" borderId="0" xfId="0" applyFont="1" applyBorder="1" applyAlignment="1">
      <alignment/>
    </xf>
    <xf numFmtId="0" fontId="17" fillId="0" borderId="0" xfId="0" applyFont="1" applyAlignment="1">
      <alignment/>
    </xf>
    <xf numFmtId="0" fontId="17" fillId="0" borderId="0" xfId="0" applyFont="1" applyFill="1" applyBorder="1" applyAlignment="1">
      <alignment/>
    </xf>
    <xf numFmtId="0" fontId="17" fillId="0" borderId="0" xfId="0" applyFont="1" applyAlignment="1">
      <alignment/>
    </xf>
    <xf numFmtId="197" fontId="17" fillId="0" borderId="0" xfId="24" applyNumberFormat="1" applyFont="1">
      <alignment/>
      <protection/>
    </xf>
    <xf numFmtId="197" fontId="17" fillId="0" borderId="0" xfId="24" applyNumberFormat="1" applyFont="1" applyAlignment="1">
      <alignment/>
      <protection/>
    </xf>
    <xf numFmtId="37" fontId="17" fillId="0" borderId="0" xfId="24" applyFont="1" applyFill="1" applyBorder="1" applyAlignment="1">
      <alignment/>
      <protection/>
    </xf>
    <xf numFmtId="197" fontId="19" fillId="0" borderId="0" xfId="24" applyNumberFormat="1" applyFont="1">
      <alignment/>
      <protection/>
    </xf>
    <xf numFmtId="197" fontId="18" fillId="0" borderId="0" xfId="24" applyNumberFormat="1" applyFont="1">
      <alignment/>
      <protection/>
    </xf>
    <xf numFmtId="197" fontId="18" fillId="0" borderId="0" xfId="24" applyNumberFormat="1" applyFont="1" applyAlignment="1">
      <alignment horizontal="right"/>
      <protection/>
    </xf>
    <xf numFmtId="0" fontId="9" fillId="0" borderId="8" xfId="0" applyFont="1" applyBorder="1" applyAlignment="1">
      <alignment/>
    </xf>
    <xf numFmtId="0" fontId="9" fillId="0" borderId="10" xfId="0" applyFont="1" applyBorder="1" applyAlignment="1">
      <alignment/>
    </xf>
    <xf numFmtId="0" fontId="9" fillId="0" borderId="8" xfId="0" applyFont="1" applyBorder="1" applyAlignment="1">
      <alignment horizontal="left"/>
    </xf>
    <xf numFmtId="197" fontId="18" fillId="0" borderId="0" xfId="24" applyNumberFormat="1" applyFont="1" applyBorder="1">
      <alignment/>
      <protection/>
    </xf>
    <xf numFmtId="197" fontId="9" fillId="0" borderId="8" xfId="24" applyNumberFormat="1" applyFont="1" applyBorder="1" applyAlignment="1" applyProtection="1">
      <alignment horizontal="left"/>
      <protection/>
    </xf>
    <xf numFmtId="197" fontId="9" fillId="0" borderId="8" xfId="24" applyNumberFormat="1" applyFont="1" applyBorder="1" applyAlignment="1">
      <alignment horizontal="right"/>
      <protection/>
    </xf>
    <xf numFmtId="0" fontId="9" fillId="0" borderId="0" xfId="0" applyFont="1" applyAlignment="1" quotePrefix="1">
      <alignment/>
    </xf>
    <xf numFmtId="0" fontId="17" fillId="0" borderId="0" xfId="0" applyFont="1" applyBorder="1" applyAlignment="1">
      <alignment/>
    </xf>
    <xf numFmtId="197" fontId="9" fillId="0" borderId="8" xfId="24" applyNumberFormat="1" applyFont="1" applyBorder="1" applyAlignment="1">
      <alignment/>
      <protection/>
    </xf>
    <xf numFmtId="197" fontId="9" fillId="0" borderId="9" xfId="24" applyNumberFormat="1" applyFont="1" applyBorder="1" applyAlignment="1">
      <alignment/>
      <protection/>
    </xf>
    <xf numFmtId="197" fontId="9" fillId="0" borderId="5" xfId="24" applyNumberFormat="1" applyFont="1" applyBorder="1" applyAlignment="1">
      <alignment/>
      <protection/>
    </xf>
    <xf numFmtId="197" fontId="9" fillId="0" borderId="7" xfId="24" applyNumberFormat="1" applyFont="1" applyBorder="1" applyAlignment="1">
      <alignment/>
      <protection/>
    </xf>
    <xf numFmtId="197" fontId="9" fillId="0" borderId="5" xfId="24" applyNumberFormat="1" applyFont="1" applyBorder="1" applyAlignment="1" quotePrefix="1">
      <alignment/>
      <protection/>
    </xf>
    <xf numFmtId="186" fontId="9" fillId="0" borderId="0" xfId="0" applyNumberFormat="1" applyFont="1" applyBorder="1" applyAlignment="1" quotePrefix="1">
      <alignment horizontal="right"/>
    </xf>
    <xf numFmtId="0" fontId="9" fillId="0" borderId="1" xfId="0" applyFont="1" applyBorder="1" applyAlignment="1">
      <alignment horizontal="center"/>
    </xf>
    <xf numFmtId="0" fontId="9" fillId="0" borderId="7" xfId="0" applyFont="1" applyBorder="1" applyAlignment="1">
      <alignment horizontal="center"/>
    </xf>
    <xf numFmtId="0" fontId="9" fillId="0" borderId="0" xfId="0" applyFont="1" applyBorder="1" applyAlignment="1">
      <alignment horizontal="centerContinuous"/>
    </xf>
    <xf numFmtId="0" fontId="9" fillId="0" borderId="2" xfId="0" applyFont="1" applyBorder="1" applyAlignment="1">
      <alignment horizontal="center"/>
    </xf>
    <xf numFmtId="0" fontId="9" fillId="0" borderId="11" xfId="0" applyFont="1" applyBorder="1" applyAlignment="1">
      <alignment horizontal="center"/>
    </xf>
    <xf numFmtId="0" fontId="9" fillId="0" borderId="8" xfId="0" applyFont="1" applyBorder="1" applyAlignment="1">
      <alignment horizontal="center"/>
    </xf>
    <xf numFmtId="0" fontId="9" fillId="0" borderId="12" xfId="0" applyFont="1" applyBorder="1" applyAlignment="1">
      <alignment horizontal="center"/>
    </xf>
    <xf numFmtId="0" fontId="9" fillId="0" borderId="7" xfId="0" applyFont="1" applyBorder="1" applyAlignment="1">
      <alignment/>
    </xf>
    <xf numFmtId="0" fontId="9" fillId="0" borderId="6" xfId="0" applyFont="1" applyBorder="1" applyAlignment="1">
      <alignment horizontal="left"/>
    </xf>
    <xf numFmtId="0" fontId="9" fillId="0" borderId="0" xfId="0" applyFont="1" applyBorder="1" applyAlignment="1" quotePrefix="1">
      <alignment/>
    </xf>
    <xf numFmtId="0" fontId="9" fillId="0" borderId="5" xfId="0" applyFont="1" applyBorder="1" applyAlignment="1">
      <alignment horizontal="center"/>
    </xf>
    <xf numFmtId="197" fontId="9" fillId="0" borderId="0" xfId="0" applyNumberFormat="1" applyFont="1" applyBorder="1" applyAlignment="1" quotePrefix="1">
      <alignment horizontal="right"/>
    </xf>
    <xf numFmtId="197" fontId="9" fillId="0" borderId="2" xfId="0" applyNumberFormat="1" applyFont="1" applyBorder="1" applyAlignment="1">
      <alignment horizontal="right"/>
    </xf>
    <xf numFmtId="197" fontId="9" fillId="0" borderId="2" xfId="0" applyNumberFormat="1" applyFont="1" applyBorder="1" applyAlignment="1" quotePrefix="1">
      <alignment horizontal="right"/>
    </xf>
    <xf numFmtId="197" fontId="9" fillId="0" borderId="3" xfId="0" applyNumberFormat="1" applyFont="1" applyBorder="1" applyAlignment="1" quotePrefix="1">
      <alignment horizontal="right"/>
    </xf>
    <xf numFmtId="197" fontId="9" fillId="0" borderId="9" xfId="0" applyNumberFormat="1" applyFont="1" applyBorder="1" applyAlignment="1">
      <alignment horizontal="center"/>
    </xf>
    <xf numFmtId="197" fontId="9" fillId="0" borderId="12" xfId="0" applyNumberFormat="1" applyFont="1" applyBorder="1" applyAlignment="1">
      <alignment horizontal="center"/>
    </xf>
    <xf numFmtId="197" fontId="9" fillId="0" borderId="4" xfId="0" applyNumberFormat="1" applyFont="1" applyBorder="1" applyAlignment="1">
      <alignment horizontal="center"/>
    </xf>
    <xf numFmtId="197" fontId="9" fillId="0" borderId="8" xfId="0" applyNumberFormat="1" applyFont="1" applyBorder="1" applyAlignment="1">
      <alignment horizontal="center"/>
    </xf>
    <xf numFmtId="197" fontId="9" fillId="0" borderId="1" xfId="0" applyNumberFormat="1" applyFont="1" applyBorder="1" applyAlignment="1">
      <alignment horizontal="center"/>
    </xf>
    <xf numFmtId="0" fontId="9" fillId="0" borderId="11" xfId="0" applyFont="1" applyBorder="1" applyAlignment="1" quotePrefix="1">
      <alignment horizontal="center"/>
    </xf>
    <xf numFmtId="0" fontId="9" fillId="0" borderId="9" xfId="0" applyFont="1" applyBorder="1" applyAlignment="1" quotePrefix="1">
      <alignment horizontal="center"/>
    </xf>
    <xf numFmtId="0" fontId="9" fillId="0" borderId="8" xfId="0" applyFont="1" applyBorder="1" applyAlignment="1" quotePrefix="1">
      <alignment horizontal="center"/>
    </xf>
    <xf numFmtId="0" fontId="9" fillId="0" borderId="9"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6" xfId="0" applyFont="1" applyBorder="1" applyAlignment="1">
      <alignment horizontal="center"/>
    </xf>
    <xf numFmtId="187" fontId="9" fillId="0" borderId="0" xfId="0" applyNumberFormat="1" applyFont="1" applyAlignment="1">
      <alignment vertical="top"/>
    </xf>
    <xf numFmtId="189" fontId="9" fillId="0" borderId="0" xfId="0" applyNumberFormat="1" applyFont="1" applyAlignment="1">
      <alignment vertical="top"/>
    </xf>
    <xf numFmtId="186" fontId="9" fillId="0" borderId="0" xfId="0" applyNumberFormat="1" applyFont="1" applyAlignment="1">
      <alignment vertical="top"/>
    </xf>
    <xf numFmtId="0" fontId="9" fillId="0" borderId="0" xfId="0" applyFont="1" applyAlignment="1">
      <alignment vertical="top"/>
    </xf>
    <xf numFmtId="190" fontId="9" fillId="0" borderId="0" xfId="0" applyNumberFormat="1" applyFont="1" applyAlignment="1">
      <alignment vertical="top"/>
    </xf>
    <xf numFmtId="0" fontId="9" fillId="0" borderId="3" xfId="0" applyFont="1" applyBorder="1" applyAlignment="1">
      <alignment horizontal="center"/>
    </xf>
    <xf numFmtId="2" fontId="9" fillId="0" borderId="9" xfId="0" applyNumberFormat="1" applyFont="1" applyBorder="1" applyAlignment="1">
      <alignment horizontal="center"/>
    </xf>
    <xf numFmtId="189" fontId="9" fillId="0" borderId="9" xfId="0" applyNumberFormat="1" applyFont="1" applyBorder="1" applyAlignment="1">
      <alignment horizontal="center"/>
    </xf>
    <xf numFmtId="189" fontId="9" fillId="0" borderId="3" xfId="0" applyNumberFormat="1" applyFont="1" applyBorder="1" applyAlignment="1">
      <alignment horizontal="center"/>
    </xf>
    <xf numFmtId="186" fontId="9" fillId="0" borderId="9" xfId="0" applyNumberFormat="1" applyFont="1" applyBorder="1" applyAlignment="1">
      <alignment horizontal="center"/>
    </xf>
    <xf numFmtId="186" fontId="9" fillId="0" borderId="3" xfId="0" applyNumberFormat="1" applyFont="1" applyBorder="1" applyAlignment="1">
      <alignment horizontal="center"/>
    </xf>
    <xf numFmtId="186" fontId="9" fillId="0" borderId="8" xfId="0" applyNumberFormat="1" applyFont="1" applyBorder="1" applyAlignment="1">
      <alignment horizontal="center"/>
    </xf>
    <xf numFmtId="197" fontId="9" fillId="0" borderId="15" xfId="24" applyNumberFormat="1" applyFont="1" applyBorder="1" applyAlignment="1">
      <alignment horizontal="center"/>
      <protection/>
    </xf>
    <xf numFmtId="197" fontId="9" fillId="0" borderId="3" xfId="24" applyNumberFormat="1" applyFont="1" applyBorder="1" applyAlignment="1">
      <alignment horizontal="center"/>
      <protection/>
    </xf>
    <xf numFmtId="197" fontId="9" fillId="0" borderId="1" xfId="24" applyNumberFormat="1" applyFont="1" applyBorder="1" applyAlignment="1">
      <alignment horizontal="center"/>
      <protection/>
    </xf>
    <xf numFmtId="0" fontId="9" fillId="0" borderId="2" xfId="0" applyFont="1" applyBorder="1" applyAlignment="1">
      <alignment horizontal="right"/>
    </xf>
    <xf numFmtId="0" fontId="9" fillId="0" borderId="0" xfId="0" applyFont="1" applyBorder="1" applyAlignment="1">
      <alignment horizontal="center"/>
    </xf>
    <xf numFmtId="221" fontId="9" fillId="0" borderId="0" xfId="0" applyNumberFormat="1" applyFont="1" applyAlignment="1">
      <alignment/>
    </xf>
    <xf numFmtId="221" fontId="9" fillId="0" borderId="1" xfId="0" applyNumberFormat="1" applyFont="1" applyBorder="1" applyAlignment="1">
      <alignment/>
    </xf>
    <xf numFmtId="221" fontId="9" fillId="0" borderId="10" xfId="0" applyNumberFormat="1" applyFont="1" applyBorder="1" applyAlignment="1">
      <alignment/>
    </xf>
    <xf numFmtId="221" fontId="9" fillId="0" borderId="0" xfId="0" applyNumberFormat="1" applyFont="1" applyAlignment="1">
      <alignment horizontal="right"/>
    </xf>
    <xf numFmtId="38" fontId="9" fillId="0" borderId="14" xfId="17" applyFont="1" applyBorder="1" applyAlignment="1">
      <alignment/>
    </xf>
    <xf numFmtId="38" fontId="9" fillId="0" borderId="0" xfId="17" applyFont="1" applyAlignment="1">
      <alignment/>
    </xf>
    <xf numFmtId="38" fontId="9" fillId="0" borderId="10" xfId="17" applyFont="1" applyBorder="1" applyAlignment="1">
      <alignment/>
    </xf>
    <xf numFmtId="38" fontId="9" fillId="0" borderId="1" xfId="17" applyFont="1" applyBorder="1" applyAlignment="1">
      <alignment/>
    </xf>
    <xf numFmtId="38" fontId="9" fillId="0" borderId="0" xfId="17" applyFont="1" applyBorder="1" applyAlignment="1">
      <alignment/>
    </xf>
    <xf numFmtId="38" fontId="9" fillId="0" borderId="0" xfId="17" applyFont="1" applyAlignment="1">
      <alignment horizontal="right"/>
    </xf>
    <xf numFmtId="38" fontId="9" fillId="0" borderId="0" xfId="17" applyFont="1" applyBorder="1" applyAlignment="1">
      <alignment horizontal="right"/>
    </xf>
    <xf numFmtId="38" fontId="9" fillId="0" borderId="1" xfId="17" applyFont="1" applyBorder="1" applyAlignment="1">
      <alignment horizontal="right"/>
    </xf>
    <xf numFmtId="221" fontId="9" fillId="0" borderId="0" xfId="0" applyNumberFormat="1" applyFont="1" applyBorder="1" applyAlignment="1">
      <alignment/>
    </xf>
    <xf numFmtId="0" fontId="20" fillId="0" borderId="0" xfId="0" applyFont="1" applyBorder="1" applyAlignment="1">
      <alignment horizontal="center"/>
    </xf>
    <xf numFmtId="0" fontId="9" fillId="0" borderId="1" xfId="0" applyFont="1" applyFill="1" applyBorder="1" applyAlignment="1">
      <alignment horizontal="center"/>
    </xf>
    <xf numFmtId="0" fontId="9" fillId="0" borderId="7" xfId="23" applyFont="1" applyBorder="1" applyAlignment="1">
      <alignment horizontal="center"/>
      <protection/>
    </xf>
    <xf numFmtId="197" fontId="9" fillId="0" borderId="11" xfId="23" applyNumberFormat="1" applyFont="1" applyBorder="1" applyAlignment="1">
      <alignment horizontal="center"/>
      <protection/>
    </xf>
    <xf numFmtId="197" fontId="9" fillId="0" borderId="6" xfId="23" applyNumberFormat="1" applyFont="1" applyBorder="1" applyAlignment="1">
      <alignment horizontal="center"/>
      <protection/>
    </xf>
    <xf numFmtId="197" fontId="9" fillId="0" borderId="5" xfId="23" applyNumberFormat="1" applyFont="1" applyBorder="1" applyAlignment="1">
      <alignment horizontal="center"/>
      <protection/>
    </xf>
    <xf numFmtId="197" fontId="9" fillId="0" borderId="7" xfId="23" applyNumberFormat="1" applyFont="1" applyBorder="1" applyAlignment="1">
      <alignment horizontal="center"/>
      <protection/>
    </xf>
    <xf numFmtId="0" fontId="9" fillId="0" borderId="0" xfId="23" applyFont="1" applyAlignment="1">
      <alignment horizontal="center"/>
      <protection/>
    </xf>
    <xf numFmtId="0" fontId="9" fillId="0" borderId="0" xfId="23" applyFont="1" applyAlignment="1" quotePrefix="1">
      <alignment horizontal="center"/>
      <protection/>
    </xf>
    <xf numFmtId="0" fontId="9" fillId="0" borderId="2" xfId="23" applyFont="1" applyBorder="1" applyAlignment="1" quotePrefix="1">
      <alignment horizontal="center"/>
      <protection/>
    </xf>
    <xf numFmtId="0" fontId="9" fillId="0" borderId="2" xfId="23" applyFont="1" applyBorder="1" applyAlignment="1">
      <alignment horizontal="center"/>
      <protection/>
    </xf>
    <xf numFmtId="0" fontId="9" fillId="0" borderId="3" xfId="23" applyFont="1" applyBorder="1" applyAlignment="1">
      <alignment horizontal="center"/>
      <protection/>
    </xf>
    <xf numFmtId="197" fontId="9" fillId="0" borderId="2" xfId="24" applyNumberFormat="1" applyFont="1" applyBorder="1" applyAlignment="1" applyProtection="1">
      <alignment horizontal="center"/>
      <protection/>
    </xf>
    <xf numFmtId="197" fontId="9" fillId="0" borderId="2" xfId="24" applyNumberFormat="1" applyFont="1" applyBorder="1" applyAlignment="1">
      <alignment horizontal="center"/>
      <protection/>
    </xf>
    <xf numFmtId="197" fontId="9" fillId="0" borderId="2" xfId="24" applyNumberFormat="1" applyFont="1" applyBorder="1" applyAlignment="1" applyProtection="1">
      <alignment horizontal="right"/>
      <protection/>
    </xf>
    <xf numFmtId="197" fontId="9" fillId="0" borderId="3" xfId="24" applyNumberFormat="1" applyFont="1" applyBorder="1" applyAlignment="1" applyProtection="1">
      <alignment horizontal="center"/>
      <protection/>
    </xf>
    <xf numFmtId="197" fontId="9" fillId="0" borderId="8" xfId="24" applyNumberFormat="1" applyFont="1" applyBorder="1" applyAlignment="1" quotePrefix="1">
      <alignment/>
      <protection/>
    </xf>
    <xf numFmtId="197" fontId="21" fillId="0" borderId="0" xfId="24" applyNumberFormat="1" applyFont="1" applyAlignment="1" quotePrefix="1">
      <alignment horizontal="left"/>
      <protection/>
    </xf>
    <xf numFmtId="2" fontId="9" fillId="0" borderId="4" xfId="0" applyNumberFormat="1" applyFont="1" applyBorder="1" applyAlignment="1">
      <alignment horizontal="center"/>
    </xf>
    <xf numFmtId="0" fontId="9" fillId="0" borderId="4" xfId="0" applyFont="1" applyBorder="1" applyAlignment="1">
      <alignment horizontal="center"/>
    </xf>
    <xf numFmtId="186" fontId="9" fillId="0" borderId="10" xfId="0" applyNumberFormat="1" applyFont="1" applyBorder="1" applyAlignment="1">
      <alignment horizontal="center"/>
    </xf>
    <xf numFmtId="0" fontId="9" fillId="0" borderId="0" xfId="0" applyFont="1" applyAlignment="1">
      <alignment horizontal="center"/>
    </xf>
    <xf numFmtId="0" fontId="9" fillId="0" borderId="15" xfId="0" applyFont="1" applyBorder="1" applyAlignment="1">
      <alignment horizontal="center"/>
    </xf>
    <xf numFmtId="197" fontId="9" fillId="0" borderId="3" xfId="0" applyNumberFormat="1" applyFont="1" applyBorder="1" applyAlignment="1">
      <alignment horizontal="center"/>
    </xf>
    <xf numFmtId="0" fontId="13" fillId="0" borderId="0" xfId="0" applyFont="1" applyBorder="1" applyAlignment="1">
      <alignment horizontal="right"/>
    </xf>
    <xf numFmtId="0" fontId="22" fillId="0" borderId="0" xfId="0" applyFont="1" applyAlignment="1" quotePrefix="1">
      <alignment horizontal="left"/>
    </xf>
    <xf numFmtId="221" fontId="9" fillId="0" borderId="0" xfId="0" applyNumberFormat="1" applyFont="1" applyFill="1" applyAlignment="1">
      <alignment/>
    </xf>
    <xf numFmtId="0" fontId="13" fillId="0" borderId="13" xfId="0" applyFont="1" applyBorder="1" applyAlignment="1">
      <alignment horizontal="right"/>
    </xf>
    <xf numFmtId="213" fontId="16" fillId="0" borderId="2" xfId="0" applyNumberFormat="1" applyFont="1" applyBorder="1" applyAlignment="1">
      <alignment horizontal="right"/>
    </xf>
    <xf numFmtId="213" fontId="16" fillId="0" borderId="9" xfId="0" applyNumberFormat="1" applyFont="1" applyBorder="1" applyAlignment="1">
      <alignment horizontal="right"/>
    </xf>
    <xf numFmtId="216" fontId="16" fillId="0" borderId="3" xfId="0" applyNumberFormat="1" applyFont="1" applyBorder="1" applyAlignment="1">
      <alignment horizontal="right"/>
    </xf>
    <xf numFmtId="0" fontId="23" fillId="0" borderId="0" xfId="23" applyFont="1" applyAlignment="1">
      <alignment horizontal="left"/>
      <protection/>
    </xf>
    <xf numFmtId="197" fontId="23" fillId="0" borderId="0" xfId="0" applyNumberFormat="1" applyFont="1" applyAlignment="1" quotePrefix="1">
      <alignment horizontal="left"/>
    </xf>
    <xf numFmtId="0" fontId="16" fillId="0" borderId="0" xfId="0" applyFont="1" applyAlignment="1">
      <alignment/>
    </xf>
    <xf numFmtId="213" fontId="16" fillId="0" borderId="2" xfId="0" applyNumberFormat="1" applyFont="1" applyBorder="1" applyAlignment="1">
      <alignment/>
    </xf>
    <xf numFmtId="221" fontId="16" fillId="0" borderId="0" xfId="0" applyNumberFormat="1" applyFont="1" applyAlignment="1">
      <alignment/>
    </xf>
    <xf numFmtId="213" fontId="16" fillId="0" borderId="0" xfId="0" applyNumberFormat="1" applyFont="1" applyAlignment="1">
      <alignment/>
    </xf>
    <xf numFmtId="213" fontId="16" fillId="0" borderId="0" xfId="0" applyNumberFormat="1" applyFont="1" applyBorder="1" applyAlignment="1">
      <alignment/>
    </xf>
    <xf numFmtId="216" fontId="16" fillId="0" borderId="1" xfId="0" applyNumberFormat="1" applyFont="1" applyBorder="1" applyAlignment="1">
      <alignment/>
    </xf>
    <xf numFmtId="221" fontId="16" fillId="0" borderId="1" xfId="0" applyNumberFormat="1" applyFont="1" applyBorder="1" applyAlignment="1">
      <alignment/>
    </xf>
    <xf numFmtId="216" fontId="16" fillId="0" borderId="0" xfId="0" applyNumberFormat="1" applyFont="1" applyAlignment="1">
      <alignment/>
    </xf>
    <xf numFmtId="214" fontId="16" fillId="0" borderId="0" xfId="0" applyNumberFormat="1" applyFont="1" applyBorder="1" applyAlignment="1">
      <alignment/>
    </xf>
    <xf numFmtId="0" fontId="16" fillId="0" borderId="0" xfId="0" applyFont="1" applyAlignment="1" quotePrefix="1">
      <alignment horizontal="left"/>
    </xf>
    <xf numFmtId="0" fontId="16" fillId="0" borderId="0" xfId="0" applyFont="1" applyAlignment="1">
      <alignment/>
    </xf>
    <xf numFmtId="197" fontId="16" fillId="0" borderId="0" xfId="0" applyNumberFormat="1" applyFont="1" applyAlignment="1">
      <alignment/>
    </xf>
    <xf numFmtId="0" fontId="23" fillId="0" borderId="0" xfId="0" applyFont="1" applyAlignment="1">
      <alignment/>
    </xf>
    <xf numFmtId="0" fontId="9" fillId="0" borderId="0" xfId="0" applyFont="1" applyAlignment="1">
      <alignment horizontal="left"/>
    </xf>
    <xf numFmtId="0" fontId="9" fillId="0" borderId="2" xfId="23" applyFont="1" applyBorder="1" applyAlignment="1">
      <alignment horizontal="left"/>
      <protection/>
    </xf>
    <xf numFmtId="0" fontId="9" fillId="0" borderId="1" xfId="23" applyFont="1" applyBorder="1">
      <alignment/>
      <protection/>
    </xf>
    <xf numFmtId="200" fontId="10" fillId="0" borderId="14" xfId="21" applyNumberFormat="1" applyFont="1" applyFill="1" applyBorder="1" applyAlignment="1" quotePrefix="1">
      <alignment horizontal="right"/>
      <protection/>
    </xf>
    <xf numFmtId="200" fontId="10" fillId="0" borderId="0" xfId="21" applyNumberFormat="1" applyFont="1" applyFill="1" applyBorder="1" applyAlignment="1" quotePrefix="1">
      <alignment horizontal="right"/>
      <protection/>
    </xf>
    <xf numFmtId="37" fontId="9" fillId="0" borderId="0" xfId="24" applyFont="1" applyFill="1" applyBorder="1">
      <alignment/>
      <protection/>
    </xf>
    <xf numFmtId="187" fontId="25" fillId="0" borderId="0" xfId="0" applyNumberFormat="1" applyFont="1" applyAlignment="1">
      <alignment horizontal="center" vertical="top"/>
    </xf>
    <xf numFmtId="0" fontId="26" fillId="0" borderId="0" xfId="0" applyFont="1" applyAlignment="1">
      <alignment horizontal="center" vertical="top"/>
    </xf>
    <xf numFmtId="187" fontId="6" fillId="0" borderId="0" xfId="0" applyNumberFormat="1" applyFont="1" applyAlignment="1">
      <alignment vertical="center"/>
    </xf>
    <xf numFmtId="189" fontId="6" fillId="0" borderId="0" xfId="0" applyNumberFormat="1" applyFont="1" applyAlignment="1">
      <alignment vertical="center"/>
    </xf>
    <xf numFmtId="186" fontId="6" fillId="0" borderId="0" xfId="0" applyNumberFormat="1" applyFont="1" applyAlignment="1">
      <alignment vertical="center"/>
    </xf>
    <xf numFmtId="0" fontId="29" fillId="0" borderId="0" xfId="0" applyFont="1" applyAlignment="1">
      <alignment/>
    </xf>
    <xf numFmtId="0" fontId="9" fillId="0" borderId="11" xfId="0" applyFont="1" applyFill="1" applyBorder="1" applyAlignment="1">
      <alignment horizontal="center"/>
    </xf>
    <xf numFmtId="0" fontId="18" fillId="0" borderId="11" xfId="0" applyFont="1" applyBorder="1" applyAlignment="1">
      <alignment horizontal="center"/>
    </xf>
    <xf numFmtId="190" fontId="9" fillId="0" borderId="0" xfId="0" applyNumberFormat="1" applyFont="1" applyBorder="1" applyAlignment="1">
      <alignment/>
    </xf>
    <xf numFmtId="221" fontId="9" fillId="0" borderId="0" xfId="0" applyNumberFormat="1" applyFont="1" applyBorder="1" applyAlignment="1">
      <alignment horizontal="right"/>
    </xf>
    <xf numFmtId="0" fontId="9" fillId="0" borderId="0" xfId="23" applyFont="1" applyBorder="1" applyAlignment="1">
      <alignment horizontal="center"/>
      <protection/>
    </xf>
    <xf numFmtId="0" fontId="9" fillId="0" borderId="6" xfId="0" applyFont="1" applyFill="1" applyBorder="1" applyAlignment="1">
      <alignment/>
    </xf>
    <xf numFmtId="0" fontId="9" fillId="0" borderId="2" xfId="0" applyFont="1" applyFill="1" applyBorder="1" applyAlignment="1">
      <alignment horizontal="center"/>
    </xf>
    <xf numFmtId="0" fontId="9" fillId="0" borderId="1" xfId="0" applyFont="1" applyFill="1" applyBorder="1" applyAlignment="1">
      <alignment/>
    </xf>
    <xf numFmtId="0" fontId="9" fillId="0" borderId="0" xfId="0" applyNumberFormat="1" applyFont="1" applyAlignment="1">
      <alignment/>
    </xf>
    <xf numFmtId="0" fontId="9" fillId="0" borderId="2" xfId="0" applyFont="1" applyFill="1" applyBorder="1" applyAlignment="1">
      <alignment horizontal="right"/>
    </xf>
    <xf numFmtId="0" fontId="9" fillId="0" borderId="12" xfId="0" applyFont="1" applyFill="1" applyBorder="1" applyAlignment="1">
      <alignment horizontal="center"/>
    </xf>
    <xf numFmtId="0" fontId="9" fillId="0" borderId="5" xfId="0" applyFont="1" applyFill="1" applyBorder="1" applyAlignment="1">
      <alignment/>
    </xf>
    <xf numFmtId="197" fontId="9" fillId="0" borderId="1" xfId="24" applyNumberFormat="1" applyFont="1" applyFill="1" applyBorder="1" applyAlignment="1">
      <alignment horizontal="center"/>
      <protection/>
    </xf>
    <xf numFmtId="197" fontId="9" fillId="0" borderId="4" xfId="24" applyNumberFormat="1" applyFont="1" applyFill="1" applyBorder="1" applyAlignment="1">
      <alignment horizontal="center"/>
      <protection/>
    </xf>
    <xf numFmtId="197" fontId="9" fillId="0" borderId="3" xfId="24" applyNumberFormat="1" applyFont="1" applyFill="1" applyBorder="1" applyAlignment="1">
      <alignment horizontal="center"/>
      <protection/>
    </xf>
    <xf numFmtId="0" fontId="9" fillId="0" borderId="7" xfId="0" applyFont="1" applyFill="1" applyBorder="1" applyAlignment="1">
      <alignment horizontal="center"/>
    </xf>
    <xf numFmtId="0" fontId="9" fillId="0" borderId="7" xfId="0" applyFont="1" applyFill="1" applyBorder="1" applyAlignment="1">
      <alignment/>
    </xf>
    <xf numFmtId="0" fontId="9" fillId="0" borderId="3" xfId="0" applyFont="1" applyFill="1" applyBorder="1" applyAlignment="1">
      <alignment/>
    </xf>
    <xf numFmtId="197" fontId="9" fillId="0" borderId="15" xfId="24" applyNumberFormat="1" applyFont="1" applyFill="1" applyBorder="1" applyAlignment="1">
      <alignment horizontal="center"/>
      <protection/>
    </xf>
    <xf numFmtId="197" fontId="9" fillId="0" borderId="1" xfId="24" applyNumberFormat="1" applyFont="1" applyFill="1" applyBorder="1" applyAlignment="1">
      <alignment/>
      <protection/>
    </xf>
    <xf numFmtId="197" fontId="9" fillId="0" borderId="2" xfId="0" applyNumberFormat="1" applyFont="1" applyFill="1" applyBorder="1" applyAlignment="1" quotePrefix="1">
      <alignment horizontal="right"/>
    </xf>
    <xf numFmtId="197" fontId="9" fillId="0" borderId="2" xfId="0" applyNumberFormat="1" applyFont="1" applyFill="1" applyBorder="1" applyAlignment="1">
      <alignment horizontal="right"/>
    </xf>
    <xf numFmtId="0" fontId="30" fillId="0" borderId="0" xfId="0" applyFont="1" applyAlignment="1">
      <alignment/>
    </xf>
    <xf numFmtId="221" fontId="9" fillId="0" borderId="14" xfId="0" applyNumberFormat="1" applyFont="1" applyBorder="1" applyAlignment="1">
      <alignment horizontal="center"/>
    </xf>
    <xf numFmtId="0" fontId="6" fillId="0" borderId="0" xfId="0" applyFont="1" applyAlignment="1">
      <alignment/>
    </xf>
    <xf numFmtId="0" fontId="16" fillId="0" borderId="2" xfId="0" applyFont="1" applyBorder="1" applyAlignment="1">
      <alignment horizontal="distributed"/>
    </xf>
    <xf numFmtId="0" fontId="31" fillId="0" borderId="0" xfId="0" applyFont="1" applyFill="1" applyBorder="1" applyAlignment="1">
      <alignment/>
    </xf>
    <xf numFmtId="0" fontId="16" fillId="0" borderId="0" xfId="0" applyFont="1" applyFill="1" applyBorder="1" applyAlignment="1">
      <alignment/>
    </xf>
    <xf numFmtId="0" fontId="9" fillId="0" borderId="10" xfId="0" applyFont="1" applyBorder="1" applyAlignment="1">
      <alignment/>
    </xf>
    <xf numFmtId="0" fontId="9" fillId="0" borderId="3" xfId="0" applyFont="1" applyBorder="1" applyAlignment="1">
      <alignment/>
    </xf>
    <xf numFmtId="0" fontId="18" fillId="0" borderId="11" xfId="0" applyFont="1" applyBorder="1" applyAlignment="1">
      <alignment horizontal="center" vertical="center" wrapText="1"/>
    </xf>
    <xf numFmtId="227" fontId="9" fillId="0" borderId="14" xfId="0" applyNumberFormat="1" applyFont="1" applyBorder="1" applyAlignment="1">
      <alignment/>
    </xf>
    <xf numFmtId="227" fontId="9" fillId="0" borderId="0" xfId="0" applyNumberFormat="1" applyFont="1" applyBorder="1" applyAlignment="1">
      <alignment/>
    </xf>
    <xf numFmtId="227" fontId="9" fillId="0" borderId="0" xfId="0" applyNumberFormat="1" applyFont="1" applyAlignment="1">
      <alignment/>
    </xf>
    <xf numFmtId="0" fontId="9" fillId="0" borderId="9" xfId="0" applyFont="1" applyBorder="1" applyAlignment="1">
      <alignment horizontal="right"/>
    </xf>
    <xf numFmtId="0" fontId="9" fillId="0" borderId="2" xfId="0" applyFont="1" applyBorder="1" applyAlignment="1">
      <alignment horizontal="left"/>
    </xf>
    <xf numFmtId="38" fontId="9" fillId="0" borderId="8" xfId="17" applyFont="1" applyBorder="1" applyAlignment="1">
      <alignment horizontal="right"/>
    </xf>
    <xf numFmtId="37" fontId="32" fillId="0" borderId="0" xfId="24" applyFont="1" applyFill="1" applyBorder="1" applyAlignment="1">
      <alignment/>
      <protection/>
    </xf>
    <xf numFmtId="0" fontId="33" fillId="0" borderId="2" xfId="0" applyFont="1" applyBorder="1" applyAlignment="1">
      <alignment horizontal="left"/>
    </xf>
    <xf numFmtId="221" fontId="33" fillId="0" borderId="0" xfId="0" applyNumberFormat="1" applyFont="1" applyAlignment="1">
      <alignment/>
    </xf>
    <xf numFmtId="38" fontId="9" fillId="0" borderId="14" xfId="17" applyFont="1" applyBorder="1" applyAlignment="1">
      <alignment horizontal="right"/>
    </xf>
    <xf numFmtId="38" fontId="9" fillId="0" borderId="10" xfId="17" applyFont="1" applyBorder="1" applyAlignment="1">
      <alignment horizontal="right"/>
    </xf>
    <xf numFmtId="197" fontId="6" fillId="0" borderId="0" xfId="24" applyNumberFormat="1" applyFont="1" applyBorder="1">
      <alignment/>
      <protection/>
    </xf>
    <xf numFmtId="37" fontId="34" fillId="0" borderId="0" xfId="24" applyFont="1" applyFill="1">
      <alignment/>
      <protection/>
    </xf>
    <xf numFmtId="197" fontId="34" fillId="0" borderId="2" xfId="24" applyNumberFormat="1" applyFont="1" applyBorder="1" applyAlignment="1" applyProtection="1">
      <alignment horizontal="center"/>
      <protection/>
    </xf>
    <xf numFmtId="37" fontId="34" fillId="0" borderId="0" xfId="24" applyFont="1" applyFill="1" applyBorder="1">
      <alignment/>
      <protection/>
    </xf>
    <xf numFmtId="58" fontId="9" fillId="0" borderId="8" xfId="0" applyNumberFormat="1" applyFont="1" applyBorder="1" applyAlignment="1" quotePrefix="1">
      <alignment horizontal="left"/>
    </xf>
    <xf numFmtId="58" fontId="9" fillId="0" borderId="0" xfId="0" applyNumberFormat="1" applyFont="1" applyBorder="1" applyAlignment="1" quotePrefix="1">
      <alignment/>
    </xf>
    <xf numFmtId="58" fontId="9" fillId="0" borderId="2" xfId="0" applyNumberFormat="1" applyFont="1" applyBorder="1" applyAlignment="1">
      <alignment horizontal="right"/>
    </xf>
    <xf numFmtId="37" fontId="34" fillId="0" borderId="1" xfId="24" applyFont="1" applyFill="1" applyBorder="1">
      <alignment/>
      <protection/>
    </xf>
    <xf numFmtId="197" fontId="34" fillId="0" borderId="3" xfId="24" applyNumberFormat="1" applyFont="1" applyBorder="1" applyAlignment="1" applyProtection="1">
      <alignment horizontal="center"/>
      <protection/>
    </xf>
    <xf numFmtId="58" fontId="9" fillId="0" borderId="0" xfId="0" applyNumberFormat="1" applyFont="1" applyBorder="1" applyAlignment="1">
      <alignment horizontal="left"/>
    </xf>
    <xf numFmtId="58" fontId="9" fillId="0" borderId="2" xfId="0" applyNumberFormat="1" applyFont="1" applyBorder="1" applyAlignment="1" quotePrefix="1">
      <alignment horizontal="right"/>
    </xf>
    <xf numFmtId="0" fontId="17" fillId="0" borderId="1" xfId="0" applyFont="1" applyFill="1" applyBorder="1" applyAlignment="1">
      <alignment/>
    </xf>
    <xf numFmtId="0" fontId="8" fillId="0" borderId="0" xfId="0" applyFont="1" applyBorder="1" applyAlignment="1">
      <alignment vertical="top"/>
    </xf>
    <xf numFmtId="230" fontId="8" fillId="0" borderId="0" xfId="22" applyNumberFormat="1" applyFont="1" applyBorder="1" applyAlignment="1">
      <alignment vertical="top"/>
      <protection/>
    </xf>
    <xf numFmtId="230" fontId="8" fillId="0" borderId="0" xfId="22" applyNumberFormat="1" applyFont="1" applyBorder="1" applyAlignment="1">
      <alignment horizontal="right" vertical="top"/>
      <protection/>
    </xf>
    <xf numFmtId="0" fontId="36" fillId="0" borderId="2" xfId="0" applyFont="1" applyFill="1" applyBorder="1" applyAlignment="1">
      <alignment horizontal="center"/>
    </xf>
    <xf numFmtId="231" fontId="34" fillId="0" borderId="14" xfId="17" applyNumberFormat="1" applyFont="1" applyBorder="1" applyAlignment="1">
      <alignment horizontal="right"/>
    </xf>
    <xf numFmtId="231" fontId="34" fillId="0" borderId="0" xfId="17" applyNumberFormat="1" applyFont="1" applyAlignment="1">
      <alignment horizontal="right"/>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221" fontId="9" fillId="0" borderId="0" xfId="0" applyNumberFormat="1" applyFont="1" applyAlignment="1">
      <alignment horizontal="center"/>
    </xf>
    <xf numFmtId="0" fontId="9" fillId="0" borderId="0" xfId="0" applyFont="1" applyBorder="1" applyAlignment="1">
      <alignment horizontal="left"/>
    </xf>
    <xf numFmtId="0" fontId="9" fillId="0" borderId="1" xfId="0" applyFont="1" applyBorder="1" applyAlignment="1" quotePrefix="1">
      <alignment horizontal="left"/>
    </xf>
    <xf numFmtId="0" fontId="9" fillId="0" borderId="3" xfId="0" applyFont="1" applyBorder="1" applyAlignment="1">
      <alignment horizontal="center" vertical="distributed"/>
    </xf>
    <xf numFmtId="221" fontId="9" fillId="0" borderId="8" xfId="0" applyNumberFormat="1" applyFont="1" applyBorder="1" applyAlignment="1">
      <alignment/>
    </xf>
    <xf numFmtId="57" fontId="9" fillId="0" borderId="2" xfId="0" applyNumberFormat="1" applyFont="1" applyBorder="1" applyAlignment="1">
      <alignment horizontal="center"/>
    </xf>
    <xf numFmtId="184" fontId="9" fillId="0" borderId="2" xfId="0" applyNumberFormat="1" applyFont="1" applyBorder="1" applyAlignment="1">
      <alignment horizontal="center"/>
    </xf>
    <xf numFmtId="0" fontId="9" fillId="0" borderId="2" xfId="0" applyFont="1" applyBorder="1" applyAlignment="1" quotePrefix="1">
      <alignment horizontal="center"/>
    </xf>
    <xf numFmtId="0" fontId="9" fillId="0" borderId="3" xfId="0" applyFont="1" applyBorder="1" applyAlignment="1" quotePrefix="1">
      <alignment horizontal="center"/>
    </xf>
    <xf numFmtId="0" fontId="18" fillId="0" borderId="2" xfId="0" applyFont="1" applyFill="1" applyBorder="1" applyAlignment="1">
      <alignment horizontal="center"/>
    </xf>
    <xf numFmtId="56" fontId="18" fillId="0" borderId="3" xfId="0" applyNumberFormat="1" applyFont="1" applyFill="1" applyBorder="1" applyAlignment="1">
      <alignment horizontal="center"/>
    </xf>
    <xf numFmtId="197" fontId="9" fillId="0" borderId="6" xfId="0" applyNumberFormat="1" applyFont="1" applyBorder="1" applyAlignment="1">
      <alignment horizontal="center" vertical="center"/>
    </xf>
    <xf numFmtId="197" fontId="9" fillId="0" borderId="11" xfId="0" applyNumberFormat="1" applyFont="1" applyBorder="1" applyAlignment="1">
      <alignment horizontal="center" vertical="center"/>
    </xf>
    <xf numFmtId="216" fontId="9" fillId="0" borderId="7" xfId="0" applyNumberFormat="1" applyFont="1" applyBorder="1" applyAlignment="1">
      <alignment horizontal="center" vertical="center"/>
    </xf>
    <xf numFmtId="0" fontId="24" fillId="0" borderId="0" xfId="0" applyFont="1" applyBorder="1" applyAlignment="1" quotePrefix="1">
      <alignment horizontal="left" vertical="center"/>
    </xf>
    <xf numFmtId="0" fontId="9" fillId="0" borderId="0" xfId="0" applyFont="1" applyBorder="1" applyAlignment="1" quotePrefix="1">
      <alignment horizontal="left" vertical="center"/>
    </xf>
    <xf numFmtId="197" fontId="9" fillId="0" borderId="0" xfId="0" applyNumberFormat="1" applyFont="1" applyBorder="1" applyAlignment="1">
      <alignment vertical="center"/>
    </xf>
    <xf numFmtId="216" fontId="9" fillId="0" borderId="0" xfId="0" applyNumberFormat="1" applyFont="1" applyAlignment="1">
      <alignment vertical="center"/>
    </xf>
    <xf numFmtId="0" fontId="9" fillId="0" borderId="0" xfId="0" applyFont="1" applyAlignment="1">
      <alignment vertical="center"/>
    </xf>
    <xf numFmtId="0" fontId="22" fillId="0" borderId="0" xfId="0" applyFont="1" applyAlignment="1" quotePrefix="1">
      <alignment horizontal="left" vertical="center"/>
    </xf>
    <xf numFmtId="0" fontId="24" fillId="0" borderId="0" xfId="0" applyFont="1" applyBorder="1" applyAlignment="1">
      <alignmen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11" xfId="0" applyFont="1" applyBorder="1" applyAlignment="1">
      <alignment horizontal="center" vertical="center"/>
    </xf>
    <xf numFmtId="0" fontId="16" fillId="0" borderId="5" xfId="0" applyFont="1" applyBorder="1" applyAlignment="1">
      <alignment horizontal="center" vertical="center"/>
    </xf>
    <xf numFmtId="0" fontId="18" fillId="0" borderId="0" xfId="0" applyFont="1" applyFill="1" applyBorder="1" applyAlignment="1">
      <alignment/>
    </xf>
    <xf numFmtId="0" fontId="37" fillId="0" borderId="2" xfId="0" applyFont="1" applyFill="1" applyBorder="1" applyAlignment="1">
      <alignment horizontal="center"/>
    </xf>
    <xf numFmtId="0" fontId="18" fillId="0" borderId="2" xfId="0" applyFont="1" applyFill="1" applyBorder="1" applyAlignment="1">
      <alignment horizontal="right"/>
    </xf>
    <xf numFmtId="0" fontId="18" fillId="0" borderId="0" xfId="0" applyFont="1" applyFill="1" applyAlignment="1">
      <alignment/>
    </xf>
    <xf numFmtId="0" fontId="18" fillId="0" borderId="0" xfId="0" applyFont="1" applyFill="1" applyBorder="1" applyAlignment="1">
      <alignment/>
    </xf>
    <xf numFmtId="0" fontId="9" fillId="0" borderId="16" xfId="23" applyFont="1" applyBorder="1" applyAlignment="1">
      <alignment horizontal="center"/>
      <protection/>
    </xf>
    <xf numFmtId="0" fontId="9" fillId="0" borderId="16" xfId="23" applyFont="1" applyBorder="1" applyAlignment="1" quotePrefix="1">
      <alignment horizontal="center"/>
      <protection/>
    </xf>
    <xf numFmtId="0" fontId="9" fillId="0" borderId="17" xfId="23" applyFont="1" applyBorder="1" applyAlignment="1">
      <alignment horizontal="center"/>
      <protection/>
    </xf>
    <xf numFmtId="0" fontId="9" fillId="0" borderId="18" xfId="23" applyFont="1" applyBorder="1" applyAlignment="1">
      <alignment horizontal="center"/>
      <protection/>
    </xf>
    <xf numFmtId="0" fontId="9" fillId="0" borderId="16" xfId="23" applyFont="1" applyBorder="1">
      <alignment/>
      <protection/>
    </xf>
    <xf numFmtId="0" fontId="9" fillId="0" borderId="19" xfId="23" applyFont="1" applyBorder="1">
      <alignment/>
      <protection/>
    </xf>
    <xf numFmtId="187" fontId="27" fillId="0" borderId="0" xfId="0" applyNumberFormat="1" applyFont="1" applyAlignment="1">
      <alignment horizontal="center" vertical="top"/>
    </xf>
    <xf numFmtId="0" fontId="28" fillId="0" borderId="0" xfId="0" applyFont="1" applyAlignment="1">
      <alignment/>
    </xf>
    <xf numFmtId="0" fontId="9" fillId="0" borderId="5" xfId="0" applyFont="1"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6" xfId="0" applyBorder="1" applyAlignment="1">
      <alignment/>
    </xf>
    <xf numFmtId="0" fontId="0" fillId="0" borderId="6" xfId="0" applyBorder="1" applyAlignment="1">
      <alignment/>
    </xf>
    <xf numFmtId="0" fontId="9" fillId="0" borderId="7" xfId="0" applyFont="1" applyBorder="1" applyAlignment="1">
      <alignment horizontal="center"/>
    </xf>
    <xf numFmtId="0" fontId="9" fillId="0" borderId="6" xfId="0" applyFont="1" applyBorder="1" applyAlignment="1">
      <alignment horizontal="center"/>
    </xf>
    <xf numFmtId="0" fontId="16" fillId="0" borderId="0" xfId="0" applyFont="1" applyBorder="1" applyAlignment="1">
      <alignment horizontal="center"/>
    </xf>
    <xf numFmtId="0" fontId="0" fillId="0" borderId="2" xfId="0" applyFont="1" applyBorder="1" applyAlignment="1">
      <alignment horizontal="center"/>
    </xf>
    <xf numFmtId="0" fontId="16" fillId="0" borderId="8" xfId="0" applyFont="1" applyBorder="1" applyAlignment="1">
      <alignment horizontal="center"/>
    </xf>
    <xf numFmtId="0" fontId="0" fillId="0" borderId="9" xfId="0" applyFont="1" applyBorder="1" applyAlignment="1">
      <alignment horizontal="center"/>
    </xf>
    <xf numFmtId="0" fontId="16" fillId="0" borderId="2" xfId="0" applyFont="1" applyBorder="1" applyAlignment="1">
      <alignment horizontal="center"/>
    </xf>
    <xf numFmtId="0" fontId="16" fillId="0" borderId="1" xfId="0" applyFont="1" applyBorder="1" applyAlignment="1">
      <alignment horizontal="center"/>
    </xf>
    <xf numFmtId="0" fontId="0" fillId="0" borderId="3" xfId="0" applyFont="1" applyBorder="1" applyAlignment="1">
      <alignment horizontal="center"/>
    </xf>
    <xf numFmtId="0" fontId="9" fillId="0" borderId="7" xfId="0" applyFont="1" applyBorder="1" applyAlignment="1">
      <alignment horizontal="center" vertical="center"/>
    </xf>
    <xf numFmtId="0" fontId="0" fillId="0" borderId="6" xfId="0" applyBorder="1" applyAlignment="1">
      <alignment horizontal="center" vertical="center"/>
    </xf>
    <xf numFmtId="0" fontId="9" fillId="0" borderId="20" xfId="0" applyFont="1" applyBorder="1" applyAlignment="1">
      <alignment horizontal="center" vertic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cellXfs>
  <cellStyles count="12">
    <cellStyle name="Normal" xfId="0"/>
    <cellStyle name="Percent" xfId="15"/>
    <cellStyle name="Hyperlink" xfId="16"/>
    <cellStyle name="Comma [0]" xfId="17"/>
    <cellStyle name="Comma" xfId="18"/>
    <cellStyle name="Currency [0]" xfId="19"/>
    <cellStyle name="Currency" xfId="20"/>
    <cellStyle name="標準_JB16" xfId="21"/>
    <cellStyle name="標準_ＯＤ2000" xfId="22"/>
    <cellStyle name="標準_t1102" xfId="23"/>
    <cellStyle name="標準_T120203a"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32113;&#35336;&#26360;\15&#24180;&#32113;&#35336;&#26360;\&#32113;&#35336;&#26360;&#12487;&#12540;&#12479;\2-1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2.13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6"/>
  <sheetViews>
    <sheetView tabSelected="1" workbookViewId="0" topLeftCell="A1">
      <selection activeCell="D8" sqref="D8"/>
    </sheetView>
  </sheetViews>
  <sheetFormatPr defaultColWidth="9.00390625" defaultRowHeight="12.75"/>
  <cols>
    <col min="1" max="14" width="7.125" style="15" customWidth="1"/>
    <col min="15" max="16384" width="8.875" style="15" customWidth="1"/>
  </cols>
  <sheetData>
    <row r="1" spans="1:13" ht="33" customHeight="1">
      <c r="A1" s="313" t="s">
        <v>461</v>
      </c>
      <c r="B1" s="314"/>
      <c r="C1" s="314"/>
      <c r="D1" s="314"/>
      <c r="E1" s="314"/>
      <c r="F1" s="314"/>
      <c r="G1" s="314"/>
      <c r="H1" s="314"/>
      <c r="I1" s="314"/>
      <c r="J1" s="314"/>
      <c r="K1" s="314"/>
      <c r="L1" s="314"/>
      <c r="M1" s="314"/>
    </row>
    <row r="2" spans="1:10" ht="24.75" customHeight="1">
      <c r="A2" s="209"/>
      <c r="B2" s="210"/>
      <c r="C2" s="210"/>
      <c r="D2" s="210"/>
      <c r="E2" s="210"/>
      <c r="F2" s="210"/>
      <c r="G2" s="210"/>
      <c r="H2" s="210"/>
      <c r="I2" s="210"/>
      <c r="J2" s="210"/>
    </row>
    <row r="3" spans="1:10" ht="16.5" customHeight="1">
      <c r="A3" s="127"/>
      <c r="C3" s="211" t="s">
        <v>448</v>
      </c>
      <c r="D3" s="211"/>
      <c r="E3" s="212"/>
      <c r="F3" s="211"/>
      <c r="G3" s="213"/>
      <c r="H3" s="129"/>
      <c r="I3" s="130"/>
      <c r="J3" s="130"/>
    </row>
    <row r="4" spans="1:10" ht="16.5" customHeight="1">
      <c r="A4" s="127"/>
      <c r="C4" s="211" t="s">
        <v>449</v>
      </c>
      <c r="D4" s="211"/>
      <c r="E4" s="212"/>
      <c r="F4" s="211"/>
      <c r="G4" s="213"/>
      <c r="H4" s="129"/>
      <c r="I4" s="130"/>
      <c r="J4" s="130"/>
    </row>
    <row r="5" spans="1:10" ht="16.5" customHeight="1">
      <c r="A5" s="127"/>
      <c r="C5" s="211" t="s">
        <v>650</v>
      </c>
      <c r="D5" s="211"/>
      <c r="E5" s="212"/>
      <c r="F5" s="211"/>
      <c r="G5" s="213"/>
      <c r="H5" s="129"/>
      <c r="I5" s="130"/>
      <c r="J5" s="130"/>
    </row>
    <row r="6" spans="1:10" ht="16.5" customHeight="1">
      <c r="A6" s="127"/>
      <c r="C6" s="211"/>
      <c r="D6" s="257" t="s">
        <v>651</v>
      </c>
      <c r="E6" s="212"/>
      <c r="F6" s="211"/>
      <c r="G6" s="213"/>
      <c r="H6" s="129"/>
      <c r="I6" s="130"/>
      <c r="J6" s="130"/>
    </row>
    <row r="7" spans="1:10" ht="16.5" customHeight="1">
      <c r="A7" s="127"/>
      <c r="C7" s="211"/>
      <c r="D7" s="257" t="s">
        <v>656</v>
      </c>
      <c r="E7" s="212"/>
      <c r="F7" s="211"/>
      <c r="G7" s="213"/>
      <c r="H7" s="129"/>
      <c r="I7" s="130"/>
      <c r="J7" s="130"/>
    </row>
    <row r="8" spans="1:10" ht="16.5" customHeight="1">
      <c r="A8" s="127"/>
      <c r="C8" s="211" t="s">
        <v>450</v>
      </c>
      <c r="D8" s="211"/>
      <c r="E8" s="212"/>
      <c r="F8" s="211"/>
      <c r="G8" s="213"/>
      <c r="H8" s="129"/>
      <c r="I8" s="130"/>
      <c r="J8" s="130"/>
    </row>
    <row r="9" spans="1:10" ht="16.5" customHeight="1">
      <c r="A9" s="127"/>
      <c r="C9" s="211" t="s">
        <v>451</v>
      </c>
      <c r="D9" s="211"/>
      <c r="E9" s="212"/>
      <c r="F9" s="211"/>
      <c r="G9" s="213"/>
      <c r="H9" s="129"/>
      <c r="I9" s="130"/>
      <c r="J9" s="130"/>
    </row>
    <row r="10" spans="1:10" ht="16.5" customHeight="1">
      <c r="A10" s="127"/>
      <c r="C10" s="211" t="s">
        <v>452</v>
      </c>
      <c r="D10" s="211"/>
      <c r="E10" s="212"/>
      <c r="F10" s="211"/>
      <c r="G10" s="213"/>
      <c r="H10" s="129"/>
      <c r="I10" s="130"/>
      <c r="J10" s="130"/>
    </row>
    <row r="11" spans="1:10" ht="16.5" customHeight="1">
      <c r="A11" s="127"/>
      <c r="C11" s="211" t="s">
        <v>453</v>
      </c>
      <c r="D11" s="211"/>
      <c r="E11" s="212"/>
      <c r="F11" s="211"/>
      <c r="G11" s="213"/>
      <c r="H11" s="129"/>
      <c r="I11" s="130"/>
      <c r="J11" s="130"/>
    </row>
    <row r="12" spans="1:10" ht="16.5" customHeight="1">
      <c r="A12" s="127"/>
      <c r="C12" s="211" t="s">
        <v>454</v>
      </c>
      <c r="D12" s="211"/>
      <c r="E12" s="212"/>
      <c r="F12" s="211"/>
      <c r="G12" s="213"/>
      <c r="H12" s="129"/>
      <c r="I12" s="130"/>
      <c r="J12" s="130"/>
    </row>
    <row r="13" spans="1:10" ht="16.5" customHeight="1">
      <c r="A13" s="127"/>
      <c r="C13" s="211" t="s">
        <v>447</v>
      </c>
      <c r="D13" s="211"/>
      <c r="E13" s="212"/>
      <c r="F13" s="211"/>
      <c r="G13" s="213"/>
      <c r="H13" s="129"/>
      <c r="I13" s="130"/>
      <c r="J13" s="130"/>
    </row>
    <row r="14" spans="1:10" ht="16.5" customHeight="1">
      <c r="A14" s="127"/>
      <c r="C14" s="211" t="s">
        <v>443</v>
      </c>
      <c r="D14" s="211"/>
      <c r="E14" s="212"/>
      <c r="F14" s="211"/>
      <c r="G14" s="213"/>
      <c r="H14" s="129"/>
      <c r="I14" s="130"/>
      <c r="J14" s="130"/>
    </row>
    <row r="15" spans="1:10" ht="16.5" customHeight="1">
      <c r="A15" s="127"/>
      <c r="C15" s="211" t="s">
        <v>437</v>
      </c>
      <c r="D15" s="211"/>
      <c r="E15" s="212"/>
      <c r="F15" s="211"/>
      <c r="G15" s="213"/>
      <c r="H15" s="129"/>
      <c r="I15" s="130"/>
      <c r="J15" s="130"/>
    </row>
    <row r="16" spans="1:10" ht="16.5" customHeight="1">
      <c r="A16" s="127"/>
      <c r="C16" s="211" t="s">
        <v>444</v>
      </c>
      <c r="D16" s="211"/>
      <c r="E16" s="212"/>
      <c r="F16" s="211"/>
      <c r="G16" s="213"/>
      <c r="H16" s="129"/>
      <c r="I16" s="130"/>
      <c r="J16" s="130"/>
    </row>
    <row r="17" spans="1:10" ht="16.5" customHeight="1">
      <c r="A17" s="127"/>
      <c r="C17" s="211" t="s">
        <v>445</v>
      </c>
      <c r="D17" s="211"/>
      <c r="E17" s="212"/>
      <c r="F17" s="211"/>
      <c r="G17" s="213"/>
      <c r="H17" s="129"/>
      <c r="I17" s="130"/>
      <c r="J17" s="130"/>
    </row>
    <row r="18" spans="1:10" ht="16.5" customHeight="1">
      <c r="A18" s="127"/>
      <c r="C18" s="211" t="s">
        <v>455</v>
      </c>
      <c r="D18" s="211"/>
      <c r="E18" s="212"/>
      <c r="F18" s="211"/>
      <c r="G18" s="213"/>
      <c r="H18" s="129"/>
      <c r="I18" s="130"/>
      <c r="J18" s="130"/>
    </row>
    <row r="19" spans="1:10" ht="16.5" customHeight="1">
      <c r="A19" s="127"/>
      <c r="C19" s="211" t="s">
        <v>456</v>
      </c>
      <c r="D19" s="211"/>
      <c r="E19" s="212"/>
      <c r="F19" s="211"/>
      <c r="G19" s="213"/>
      <c r="H19" s="129"/>
      <c r="I19" s="130"/>
      <c r="J19" s="130"/>
    </row>
    <row r="20" spans="1:10" ht="16.5" customHeight="1">
      <c r="A20" s="127"/>
      <c r="C20" s="211"/>
      <c r="D20" s="211" t="s">
        <v>353</v>
      </c>
      <c r="E20" s="212"/>
      <c r="F20" s="211"/>
      <c r="G20" s="213"/>
      <c r="H20" s="129"/>
      <c r="I20" s="130"/>
      <c r="J20" s="130"/>
    </row>
    <row r="21" spans="1:10" ht="16.5" customHeight="1">
      <c r="A21" s="127"/>
      <c r="C21" s="211"/>
      <c r="D21" s="211" t="s">
        <v>446</v>
      </c>
      <c r="E21" s="212"/>
      <c r="F21" s="211"/>
      <c r="G21" s="213"/>
      <c r="H21" s="129"/>
      <c r="I21" s="130"/>
      <c r="J21" s="130"/>
    </row>
    <row r="22" spans="1:10" ht="16.5" customHeight="1">
      <c r="A22" s="127"/>
      <c r="C22" s="211" t="s">
        <v>331</v>
      </c>
      <c r="D22" s="211"/>
      <c r="E22" s="212"/>
      <c r="F22" s="211"/>
      <c r="G22" s="213"/>
      <c r="H22" s="129"/>
      <c r="I22" s="130"/>
      <c r="J22" s="130"/>
    </row>
    <row r="23" spans="1:10" ht="16.5" customHeight="1">
      <c r="A23" s="127"/>
      <c r="C23" s="127"/>
      <c r="D23" s="127"/>
      <c r="E23" s="131"/>
      <c r="F23" s="127"/>
      <c r="G23" s="129"/>
      <c r="H23" s="129"/>
      <c r="I23" s="130"/>
      <c r="J23" s="130"/>
    </row>
    <row r="24" spans="1:10" ht="11.25">
      <c r="A24" s="127"/>
      <c r="C24" s="237" t="s">
        <v>467</v>
      </c>
      <c r="D24" s="127"/>
      <c r="E24" s="128"/>
      <c r="F24" s="127"/>
      <c r="G24" s="129"/>
      <c r="H24" s="129"/>
      <c r="I24" s="130"/>
      <c r="J24" s="130"/>
    </row>
    <row r="25" spans="1:4" ht="11.25">
      <c r="A25" s="127"/>
      <c r="C25" s="37" t="s">
        <v>470</v>
      </c>
      <c r="D25" s="203" t="s">
        <v>468</v>
      </c>
    </row>
    <row r="26" spans="1:4" ht="11.25">
      <c r="A26" s="127"/>
      <c r="B26" s="127"/>
      <c r="C26" s="127"/>
      <c r="D26" s="203" t="s">
        <v>469</v>
      </c>
    </row>
    <row r="27" spans="3:4" ht="11.25">
      <c r="C27" s="37" t="s">
        <v>471</v>
      </c>
      <c r="D27" s="203" t="s">
        <v>472</v>
      </c>
    </row>
    <row r="28" ht="11.25">
      <c r="D28" s="203" t="s">
        <v>473</v>
      </c>
    </row>
    <row r="29" ht="11.25">
      <c r="D29" s="203" t="s">
        <v>474</v>
      </c>
    </row>
    <row r="30" ht="11.25">
      <c r="D30" s="15" t="s">
        <v>477</v>
      </c>
    </row>
    <row r="31" ht="11.25">
      <c r="E31" s="15" t="s">
        <v>478</v>
      </c>
    </row>
    <row r="32" ht="11.25">
      <c r="E32" s="15" t="s">
        <v>479</v>
      </c>
    </row>
    <row r="33" ht="11.25">
      <c r="E33" s="15" t="s">
        <v>475</v>
      </c>
    </row>
    <row r="34" ht="11.25">
      <c r="E34" s="15" t="s">
        <v>476</v>
      </c>
    </row>
    <row r="35" ht="11.25">
      <c r="E35" s="15" t="s">
        <v>480</v>
      </c>
    </row>
    <row r="36" ht="11.25">
      <c r="E36" s="15" t="s">
        <v>481</v>
      </c>
    </row>
  </sheetData>
  <mergeCells count="1">
    <mergeCell ref="A1:M1"/>
  </mergeCells>
  <printOptions/>
  <pageMargins left="0.7874015748031497" right="0.7480314960629921" top="1.3779527559055118" bottom="0.7480314960629921"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D99"/>
  <sheetViews>
    <sheetView workbookViewId="0" topLeftCell="B2">
      <selection activeCell="J10" sqref="J10"/>
    </sheetView>
  </sheetViews>
  <sheetFormatPr defaultColWidth="9.00390625" defaultRowHeight="12.75"/>
  <cols>
    <col min="1" max="1" width="6.25390625" style="77" hidden="1" customWidth="1"/>
    <col min="2" max="2" width="4.125" style="15" customWidth="1"/>
    <col min="3" max="3" width="10.75390625" style="15" customWidth="1"/>
    <col min="4" max="17" width="6.375" style="15" customWidth="1"/>
    <col min="18" max="16384" width="8.875" style="15" customWidth="1"/>
  </cols>
  <sheetData>
    <row r="1" ht="15.75" customHeight="1" hidden="1"/>
    <row r="2" ht="16.5" customHeight="1">
      <c r="B2" s="202" t="s">
        <v>434</v>
      </c>
    </row>
    <row r="3" spans="2:17" ht="4.5" customHeight="1">
      <c r="B3" s="51"/>
      <c r="C3" s="34"/>
      <c r="K3" s="37"/>
      <c r="P3" s="37"/>
      <c r="Q3" s="58"/>
    </row>
    <row r="4" spans="1:17" s="30" customFormat="1" ht="12" customHeight="1">
      <c r="A4" s="79" t="s">
        <v>283</v>
      </c>
      <c r="B4" s="86"/>
      <c r="C4" s="70"/>
      <c r="D4" s="315" t="s">
        <v>419</v>
      </c>
      <c r="E4" s="317"/>
      <c r="F4" s="315" t="s">
        <v>420</v>
      </c>
      <c r="G4" s="317"/>
      <c r="H4" s="315" t="s">
        <v>421</v>
      </c>
      <c r="I4" s="317"/>
      <c r="J4" s="315" t="s">
        <v>422</v>
      </c>
      <c r="K4" s="317"/>
      <c r="L4" s="315" t="s">
        <v>423</v>
      </c>
      <c r="M4" s="317"/>
      <c r="N4" s="315" t="s">
        <v>424</v>
      </c>
      <c r="O4" s="317"/>
      <c r="P4" s="315" t="s">
        <v>425</v>
      </c>
      <c r="Q4" s="316"/>
    </row>
    <row r="5" spans="1:17" s="30" customFormat="1" ht="12" customHeight="1">
      <c r="A5" s="79"/>
      <c r="B5" s="28" t="s">
        <v>340</v>
      </c>
      <c r="C5" s="29"/>
      <c r="D5" s="126" t="s">
        <v>11</v>
      </c>
      <c r="E5" s="104" t="s">
        <v>12</v>
      </c>
      <c r="F5" s="104" t="s">
        <v>11</v>
      </c>
      <c r="G5" s="104" t="s">
        <v>12</v>
      </c>
      <c r="H5" s="104" t="s">
        <v>11</v>
      </c>
      <c r="I5" s="104" t="s">
        <v>12</v>
      </c>
      <c r="J5" s="104" t="s">
        <v>11</v>
      </c>
      <c r="K5" s="104" t="s">
        <v>12</v>
      </c>
      <c r="L5" s="104" t="s">
        <v>11</v>
      </c>
      <c r="M5" s="104" t="s">
        <v>12</v>
      </c>
      <c r="N5" s="104" t="s">
        <v>11</v>
      </c>
      <c r="O5" s="104" t="s">
        <v>12</v>
      </c>
      <c r="P5" s="104" t="s">
        <v>11</v>
      </c>
      <c r="Q5" s="110" t="s">
        <v>12</v>
      </c>
    </row>
    <row r="6" spans="2:30" ht="13.5" customHeight="1">
      <c r="B6" s="261"/>
      <c r="C6" s="267" t="s">
        <v>146</v>
      </c>
      <c r="D6" s="144">
        <v>44848</v>
      </c>
      <c r="E6" s="144">
        <v>66547</v>
      </c>
      <c r="F6" s="144">
        <v>23884</v>
      </c>
      <c r="G6" s="144">
        <v>39769</v>
      </c>
      <c r="H6" s="144">
        <v>8831</v>
      </c>
      <c r="I6" s="144">
        <v>17676</v>
      </c>
      <c r="J6" s="144">
        <v>1921</v>
      </c>
      <c r="K6" s="144">
        <v>4837</v>
      </c>
      <c r="L6" s="144">
        <v>232</v>
      </c>
      <c r="M6" s="144">
        <v>740</v>
      </c>
      <c r="N6" s="144">
        <v>7</v>
      </c>
      <c r="O6" s="144">
        <v>55</v>
      </c>
      <c r="P6" s="144">
        <v>1328</v>
      </c>
      <c r="Q6" s="144">
        <v>692</v>
      </c>
      <c r="R6" s="62"/>
      <c r="S6" s="62"/>
      <c r="T6" s="62"/>
      <c r="U6" s="62"/>
      <c r="V6" s="62"/>
      <c r="W6" s="62"/>
      <c r="X6" s="62"/>
      <c r="Y6" s="62"/>
      <c r="Z6" s="62"/>
      <c r="AA6" s="62"/>
      <c r="AB6" s="62"/>
      <c r="AC6" s="62"/>
      <c r="AD6" s="62"/>
    </row>
    <row r="7" spans="2:30" ht="13.5" customHeight="1">
      <c r="B7" s="262"/>
      <c r="C7" s="263" t="s">
        <v>626</v>
      </c>
      <c r="D7" s="144">
        <v>52700</v>
      </c>
      <c r="E7" s="144">
        <v>80278</v>
      </c>
      <c r="F7" s="144">
        <v>29678</v>
      </c>
      <c r="G7" s="144">
        <v>51671</v>
      </c>
      <c r="H7" s="144">
        <v>11994</v>
      </c>
      <c r="I7" s="144">
        <v>24393</v>
      </c>
      <c r="J7" s="144">
        <v>3020</v>
      </c>
      <c r="K7" s="144">
        <v>7601</v>
      </c>
      <c r="L7" s="144">
        <v>406</v>
      </c>
      <c r="M7" s="144">
        <v>1188</v>
      </c>
      <c r="N7" s="144">
        <v>31</v>
      </c>
      <c r="O7" s="144">
        <v>109</v>
      </c>
      <c r="P7" s="144">
        <v>12244</v>
      </c>
      <c r="Q7" s="144">
        <v>6470</v>
      </c>
      <c r="R7" s="62"/>
      <c r="S7" s="62"/>
      <c r="T7" s="62"/>
      <c r="U7" s="62"/>
      <c r="V7" s="62"/>
      <c r="W7" s="62"/>
      <c r="X7" s="62"/>
      <c r="Y7" s="62"/>
      <c r="Z7" s="62"/>
      <c r="AA7" s="62"/>
      <c r="AB7" s="62"/>
      <c r="AC7" s="62"/>
      <c r="AD7" s="62"/>
    </row>
    <row r="8" spans="2:17" ht="13.5" customHeight="1">
      <c r="B8" s="109"/>
      <c r="C8" s="142" t="s">
        <v>627</v>
      </c>
      <c r="D8" s="144">
        <v>50249</v>
      </c>
      <c r="E8" s="144">
        <v>84100</v>
      </c>
      <c r="F8" s="144">
        <v>34450</v>
      </c>
      <c r="G8" s="144">
        <v>62368</v>
      </c>
      <c r="H8" s="144">
        <v>14893</v>
      </c>
      <c r="I8" s="144">
        <v>32670</v>
      </c>
      <c r="J8" s="144">
        <v>4029</v>
      </c>
      <c r="K8" s="144">
        <v>10903</v>
      </c>
      <c r="L8" s="144">
        <v>614</v>
      </c>
      <c r="M8" s="144">
        <v>2160</v>
      </c>
      <c r="N8" s="144">
        <v>44</v>
      </c>
      <c r="O8" s="144">
        <v>180</v>
      </c>
      <c r="P8" s="144">
        <v>1706</v>
      </c>
      <c r="Q8" s="144">
        <v>825</v>
      </c>
    </row>
    <row r="9" spans="2:17" ht="13.5" customHeight="1">
      <c r="B9" s="109"/>
      <c r="C9" s="263" t="s">
        <v>628</v>
      </c>
      <c r="D9" s="144">
        <v>68226</v>
      </c>
      <c r="E9" s="144">
        <v>105816</v>
      </c>
      <c r="F9" s="144">
        <v>36754</v>
      </c>
      <c r="G9" s="144">
        <v>71132</v>
      </c>
      <c r="H9" s="144">
        <v>20019</v>
      </c>
      <c r="I9" s="144">
        <v>45038</v>
      </c>
      <c r="J9" s="144">
        <v>6104</v>
      </c>
      <c r="K9" s="144">
        <v>18098</v>
      </c>
      <c r="L9" s="144">
        <v>1042</v>
      </c>
      <c r="M9" s="144">
        <v>3835</v>
      </c>
      <c r="N9" s="144">
        <v>71</v>
      </c>
      <c r="O9" s="144">
        <v>420</v>
      </c>
      <c r="P9" s="144">
        <v>2484</v>
      </c>
      <c r="Q9" s="144">
        <v>1545</v>
      </c>
    </row>
    <row r="10" spans="2:17" ht="13.5" customHeight="1">
      <c r="B10" s="266"/>
      <c r="C10" s="267" t="s">
        <v>629</v>
      </c>
      <c r="D10" s="144">
        <v>97504</v>
      </c>
      <c r="E10" s="144">
        <v>128328</v>
      </c>
      <c r="F10" s="144">
        <v>51461</v>
      </c>
      <c r="G10" s="144">
        <v>91617</v>
      </c>
      <c r="H10" s="144">
        <v>22235</v>
      </c>
      <c r="I10" s="144">
        <v>54368</v>
      </c>
      <c r="J10" s="144">
        <v>8849</v>
      </c>
      <c r="K10" s="144">
        <v>27012</v>
      </c>
      <c r="L10" s="144">
        <v>1705</v>
      </c>
      <c r="M10" s="144">
        <v>7479</v>
      </c>
      <c r="N10" s="144">
        <v>157</v>
      </c>
      <c r="O10" s="144">
        <v>900</v>
      </c>
      <c r="P10" s="144">
        <v>12398</v>
      </c>
      <c r="Q10" s="144">
        <v>8279</v>
      </c>
    </row>
    <row r="11" spans="3:17" ht="4.5" customHeight="1">
      <c r="C11" s="74"/>
      <c r="D11" s="144"/>
      <c r="E11" s="144"/>
      <c r="F11" s="144"/>
      <c r="G11" s="144"/>
      <c r="H11" s="144"/>
      <c r="I11" s="144"/>
      <c r="J11" s="144"/>
      <c r="K11" s="144"/>
      <c r="L11" s="144"/>
      <c r="M11" s="144"/>
      <c r="N11" s="144"/>
      <c r="O11" s="144"/>
      <c r="P11" s="144"/>
      <c r="Q11" s="144"/>
    </row>
    <row r="12" spans="1:17" ht="13.5" customHeight="1">
      <c r="A12" s="78">
        <v>100</v>
      </c>
      <c r="B12" s="54"/>
      <c r="C12" s="103" t="s">
        <v>40</v>
      </c>
      <c r="D12" s="144">
        <v>15728</v>
      </c>
      <c r="E12" s="144">
        <v>21061</v>
      </c>
      <c r="F12" s="144">
        <v>8040</v>
      </c>
      <c r="G12" s="144">
        <v>14597</v>
      </c>
      <c r="H12" s="144">
        <v>3605</v>
      </c>
      <c r="I12" s="144">
        <v>8315</v>
      </c>
      <c r="J12" s="144">
        <v>1405</v>
      </c>
      <c r="K12" s="144">
        <v>4103</v>
      </c>
      <c r="L12" s="144">
        <v>279</v>
      </c>
      <c r="M12" s="144">
        <v>1124</v>
      </c>
      <c r="N12" s="144">
        <v>34</v>
      </c>
      <c r="O12" s="144">
        <v>145</v>
      </c>
      <c r="P12" s="144">
        <v>4612</v>
      </c>
      <c r="Q12" s="144">
        <v>2671</v>
      </c>
    </row>
    <row r="13" spans="1:17" ht="13.5" customHeight="1">
      <c r="A13" s="78">
        <v>200</v>
      </c>
      <c r="B13" s="54"/>
      <c r="C13" s="103" t="s">
        <v>41</v>
      </c>
      <c r="D13" s="144">
        <v>10748</v>
      </c>
      <c r="E13" s="144">
        <v>13698</v>
      </c>
      <c r="F13" s="144">
        <v>5599</v>
      </c>
      <c r="G13" s="144">
        <v>9353</v>
      </c>
      <c r="H13" s="144">
        <v>2396</v>
      </c>
      <c r="I13" s="144">
        <v>5789</v>
      </c>
      <c r="J13" s="144">
        <v>997</v>
      </c>
      <c r="K13" s="144">
        <v>2920</v>
      </c>
      <c r="L13" s="144">
        <v>213</v>
      </c>
      <c r="M13" s="144">
        <v>851</v>
      </c>
      <c r="N13" s="144">
        <v>17</v>
      </c>
      <c r="O13" s="144">
        <v>111</v>
      </c>
      <c r="P13" s="144">
        <v>1961</v>
      </c>
      <c r="Q13" s="144">
        <v>909</v>
      </c>
    </row>
    <row r="14" spans="1:17" ht="13.5" customHeight="1">
      <c r="A14" s="78">
        <v>300</v>
      </c>
      <c r="B14" s="54"/>
      <c r="C14" s="103" t="s">
        <v>42</v>
      </c>
      <c r="D14" s="144">
        <v>10616</v>
      </c>
      <c r="E14" s="144">
        <v>13558</v>
      </c>
      <c r="F14" s="144">
        <v>5251</v>
      </c>
      <c r="G14" s="144">
        <v>9503</v>
      </c>
      <c r="H14" s="144">
        <v>2264</v>
      </c>
      <c r="I14" s="144">
        <v>5719</v>
      </c>
      <c r="J14" s="144">
        <v>866</v>
      </c>
      <c r="K14" s="144">
        <v>2879</v>
      </c>
      <c r="L14" s="144">
        <v>173</v>
      </c>
      <c r="M14" s="144">
        <v>700</v>
      </c>
      <c r="N14" s="144">
        <v>7</v>
      </c>
      <c r="O14" s="144">
        <v>71</v>
      </c>
      <c r="P14" s="144">
        <v>2442</v>
      </c>
      <c r="Q14" s="144">
        <v>2018</v>
      </c>
    </row>
    <row r="15" spans="1:17" ht="13.5" customHeight="1">
      <c r="A15" s="78">
        <v>400</v>
      </c>
      <c r="B15" s="54"/>
      <c r="C15" s="103" t="s">
        <v>43</v>
      </c>
      <c r="D15" s="144">
        <v>5871</v>
      </c>
      <c r="E15" s="144">
        <v>7604</v>
      </c>
      <c r="F15" s="144">
        <v>3248</v>
      </c>
      <c r="G15" s="144">
        <v>5942</v>
      </c>
      <c r="H15" s="144">
        <v>1416</v>
      </c>
      <c r="I15" s="144">
        <v>3664</v>
      </c>
      <c r="J15" s="144">
        <v>599</v>
      </c>
      <c r="K15" s="144">
        <v>1850</v>
      </c>
      <c r="L15" s="144">
        <v>106</v>
      </c>
      <c r="M15" s="144">
        <v>517</v>
      </c>
      <c r="N15" s="144">
        <v>11</v>
      </c>
      <c r="O15" s="144">
        <v>51</v>
      </c>
      <c r="P15" s="144">
        <v>123</v>
      </c>
      <c r="Q15" s="144">
        <v>49</v>
      </c>
    </row>
    <row r="16" spans="1:17" ht="13.5" customHeight="1">
      <c r="A16" s="78">
        <v>500</v>
      </c>
      <c r="B16" s="54"/>
      <c r="C16" s="103" t="s">
        <v>44</v>
      </c>
      <c r="D16" s="144">
        <v>9421</v>
      </c>
      <c r="E16" s="144">
        <v>12583</v>
      </c>
      <c r="F16" s="144">
        <v>4886</v>
      </c>
      <c r="G16" s="144">
        <v>9327</v>
      </c>
      <c r="H16" s="144">
        <v>2028</v>
      </c>
      <c r="I16" s="144">
        <v>5515</v>
      </c>
      <c r="J16" s="144">
        <v>794</v>
      </c>
      <c r="K16" s="144">
        <v>2659</v>
      </c>
      <c r="L16" s="144">
        <v>148</v>
      </c>
      <c r="M16" s="144">
        <v>650</v>
      </c>
      <c r="N16" s="144">
        <v>13</v>
      </c>
      <c r="O16" s="144">
        <v>62</v>
      </c>
      <c r="P16" s="144">
        <v>135</v>
      </c>
      <c r="Q16" s="144">
        <v>63</v>
      </c>
    </row>
    <row r="17" spans="1:17" ht="13.5" customHeight="1">
      <c r="A17" s="78">
        <v>600</v>
      </c>
      <c r="B17" s="54"/>
      <c r="C17" s="103" t="s">
        <v>45</v>
      </c>
      <c r="D17" s="144">
        <v>5865</v>
      </c>
      <c r="E17" s="144">
        <v>7962</v>
      </c>
      <c r="F17" s="144">
        <v>3174</v>
      </c>
      <c r="G17" s="144">
        <v>6199</v>
      </c>
      <c r="H17" s="144">
        <v>1348</v>
      </c>
      <c r="I17" s="144">
        <v>3762</v>
      </c>
      <c r="J17" s="144">
        <v>564</v>
      </c>
      <c r="K17" s="144">
        <v>1939</v>
      </c>
      <c r="L17" s="144">
        <v>98</v>
      </c>
      <c r="M17" s="144">
        <v>521</v>
      </c>
      <c r="N17" s="144">
        <v>7</v>
      </c>
      <c r="O17" s="144">
        <v>62</v>
      </c>
      <c r="P17" s="144">
        <v>399</v>
      </c>
      <c r="Q17" s="144">
        <v>203</v>
      </c>
    </row>
    <row r="18" spans="1:17" ht="13.5" customHeight="1">
      <c r="A18" s="78">
        <v>700</v>
      </c>
      <c r="B18" s="54"/>
      <c r="C18" s="103" t="s">
        <v>46</v>
      </c>
      <c r="D18" s="144">
        <v>5282</v>
      </c>
      <c r="E18" s="144">
        <v>6858</v>
      </c>
      <c r="F18" s="144">
        <v>3059</v>
      </c>
      <c r="G18" s="144">
        <v>5419</v>
      </c>
      <c r="H18" s="144">
        <v>1368</v>
      </c>
      <c r="I18" s="144">
        <v>3368</v>
      </c>
      <c r="J18" s="144">
        <v>561</v>
      </c>
      <c r="K18" s="144">
        <v>1661</v>
      </c>
      <c r="L18" s="144">
        <v>116</v>
      </c>
      <c r="M18" s="144">
        <v>485</v>
      </c>
      <c r="N18" s="144">
        <v>7</v>
      </c>
      <c r="O18" s="144">
        <v>63</v>
      </c>
      <c r="P18" s="144">
        <v>15</v>
      </c>
      <c r="Q18" s="144">
        <v>3</v>
      </c>
    </row>
    <row r="19" spans="1:17" ht="13.5" customHeight="1">
      <c r="A19" s="78">
        <v>800</v>
      </c>
      <c r="B19" s="54"/>
      <c r="C19" s="103" t="s">
        <v>47</v>
      </c>
      <c r="D19" s="144">
        <v>3058</v>
      </c>
      <c r="E19" s="144">
        <v>4043</v>
      </c>
      <c r="F19" s="144">
        <v>1737</v>
      </c>
      <c r="G19" s="144">
        <v>3185</v>
      </c>
      <c r="H19" s="144">
        <v>773</v>
      </c>
      <c r="I19" s="144">
        <v>1871</v>
      </c>
      <c r="J19" s="144">
        <v>259</v>
      </c>
      <c r="K19" s="144">
        <v>954</v>
      </c>
      <c r="L19" s="144">
        <v>62</v>
      </c>
      <c r="M19" s="144">
        <v>268</v>
      </c>
      <c r="N19" s="144">
        <v>6</v>
      </c>
      <c r="O19" s="144">
        <v>31</v>
      </c>
      <c r="P19" s="144">
        <v>25</v>
      </c>
      <c r="Q19" s="144">
        <v>8</v>
      </c>
    </row>
    <row r="20" spans="1:17" s="34" customFormat="1" ht="13.5" customHeight="1">
      <c r="A20" s="78">
        <v>900</v>
      </c>
      <c r="B20" s="72"/>
      <c r="C20" s="103" t="s">
        <v>48</v>
      </c>
      <c r="D20" s="144">
        <v>4098</v>
      </c>
      <c r="E20" s="144">
        <v>5351</v>
      </c>
      <c r="F20" s="144">
        <v>2355</v>
      </c>
      <c r="G20" s="144">
        <v>4067</v>
      </c>
      <c r="H20" s="144">
        <v>1104</v>
      </c>
      <c r="I20" s="144">
        <v>2459</v>
      </c>
      <c r="J20" s="144">
        <v>461</v>
      </c>
      <c r="K20" s="144">
        <v>1373</v>
      </c>
      <c r="L20" s="144">
        <v>103</v>
      </c>
      <c r="M20" s="144">
        <v>345</v>
      </c>
      <c r="N20" s="144">
        <v>5</v>
      </c>
      <c r="O20" s="144">
        <v>46</v>
      </c>
      <c r="P20" s="144">
        <v>109</v>
      </c>
      <c r="Q20" s="144">
        <v>90</v>
      </c>
    </row>
    <row r="21" spans="1:17" s="34" customFormat="1" ht="4.5" customHeight="1">
      <c r="A21" s="78"/>
      <c r="B21" s="72"/>
      <c r="C21" s="52"/>
      <c r="D21" s="144"/>
      <c r="E21" s="144"/>
      <c r="F21" s="144"/>
      <c r="G21" s="144"/>
      <c r="H21" s="144"/>
      <c r="I21" s="144"/>
      <c r="J21" s="144"/>
      <c r="K21" s="144"/>
      <c r="L21" s="144"/>
      <c r="M21" s="144"/>
      <c r="N21" s="144"/>
      <c r="O21" s="144"/>
      <c r="P21" s="144"/>
      <c r="Q21" s="144"/>
    </row>
    <row r="22" spans="1:17" ht="13.5" customHeight="1">
      <c r="A22" s="78">
        <v>1</v>
      </c>
      <c r="B22" s="55">
        <v>100</v>
      </c>
      <c r="C22" s="103" t="s">
        <v>49</v>
      </c>
      <c r="D22" s="144">
        <v>26817</v>
      </c>
      <c r="E22" s="144">
        <v>35610</v>
      </c>
      <c r="F22" s="144">
        <v>14112</v>
      </c>
      <c r="G22" s="144">
        <v>24025</v>
      </c>
      <c r="H22" s="144">
        <v>5933</v>
      </c>
      <c r="I22" s="144">
        <v>13906</v>
      </c>
      <c r="J22" s="144">
        <v>2343</v>
      </c>
      <c r="K22" s="144">
        <v>6674</v>
      </c>
      <c r="L22" s="144">
        <v>407</v>
      </c>
      <c r="M22" s="144">
        <v>2018</v>
      </c>
      <c r="N22" s="144">
        <v>50</v>
      </c>
      <c r="O22" s="144">
        <v>258</v>
      </c>
      <c r="P22" s="144">
        <v>2577</v>
      </c>
      <c r="Q22" s="144">
        <v>2265</v>
      </c>
    </row>
    <row r="23" spans="1:17" ht="13.5" customHeight="1">
      <c r="A23" s="78">
        <v>2</v>
      </c>
      <c r="B23" s="55">
        <v>101</v>
      </c>
      <c r="C23" s="142" t="s">
        <v>50</v>
      </c>
      <c r="D23" s="144">
        <v>3072</v>
      </c>
      <c r="E23" s="144">
        <v>4264</v>
      </c>
      <c r="F23" s="144">
        <v>1674</v>
      </c>
      <c r="G23" s="144">
        <v>2745</v>
      </c>
      <c r="H23" s="144">
        <v>663</v>
      </c>
      <c r="I23" s="144">
        <v>1549</v>
      </c>
      <c r="J23" s="144">
        <v>262</v>
      </c>
      <c r="K23" s="144">
        <v>720</v>
      </c>
      <c r="L23" s="144">
        <v>49</v>
      </c>
      <c r="M23" s="144">
        <v>247</v>
      </c>
      <c r="N23" s="144">
        <v>8</v>
      </c>
      <c r="O23" s="144">
        <v>26</v>
      </c>
      <c r="P23" s="144">
        <v>106</v>
      </c>
      <c r="Q23" s="144">
        <v>112</v>
      </c>
    </row>
    <row r="24" spans="1:17" ht="13.5" customHeight="1">
      <c r="A24" s="78">
        <v>3</v>
      </c>
      <c r="B24" s="55">
        <v>102</v>
      </c>
      <c r="C24" s="142" t="s">
        <v>51</v>
      </c>
      <c r="D24" s="144">
        <v>2446</v>
      </c>
      <c r="E24" s="144">
        <v>3360</v>
      </c>
      <c r="F24" s="144">
        <v>1301</v>
      </c>
      <c r="G24" s="144">
        <v>2295</v>
      </c>
      <c r="H24" s="144">
        <v>599</v>
      </c>
      <c r="I24" s="144">
        <v>1307</v>
      </c>
      <c r="J24" s="144">
        <v>256</v>
      </c>
      <c r="K24" s="144">
        <v>699</v>
      </c>
      <c r="L24" s="144">
        <v>35</v>
      </c>
      <c r="M24" s="144">
        <v>231</v>
      </c>
      <c r="N24" s="144">
        <v>3</v>
      </c>
      <c r="O24" s="144">
        <v>33</v>
      </c>
      <c r="P24" s="144">
        <v>17</v>
      </c>
      <c r="Q24" s="144">
        <v>4</v>
      </c>
    </row>
    <row r="25" spans="1:17" ht="13.5" customHeight="1">
      <c r="A25" s="78">
        <v>4</v>
      </c>
      <c r="B25" s="55">
        <v>105</v>
      </c>
      <c r="C25" s="142" t="s">
        <v>52</v>
      </c>
      <c r="D25" s="144">
        <v>2463</v>
      </c>
      <c r="E25" s="144">
        <v>3408</v>
      </c>
      <c r="F25" s="144">
        <v>1330</v>
      </c>
      <c r="G25" s="144">
        <v>2328</v>
      </c>
      <c r="H25" s="144">
        <v>589</v>
      </c>
      <c r="I25" s="144">
        <v>1313</v>
      </c>
      <c r="J25" s="144">
        <v>212</v>
      </c>
      <c r="K25" s="144">
        <v>557</v>
      </c>
      <c r="L25" s="144">
        <v>37</v>
      </c>
      <c r="M25" s="144">
        <v>165</v>
      </c>
      <c r="N25" s="144">
        <v>2</v>
      </c>
      <c r="O25" s="144">
        <v>20</v>
      </c>
      <c r="P25" s="144">
        <v>708</v>
      </c>
      <c r="Q25" s="144">
        <v>592</v>
      </c>
    </row>
    <row r="26" spans="1:17" ht="13.5" customHeight="1">
      <c r="A26" s="78">
        <v>5</v>
      </c>
      <c r="B26" s="55">
        <v>106</v>
      </c>
      <c r="C26" s="142" t="s">
        <v>53</v>
      </c>
      <c r="D26" s="144">
        <v>2292</v>
      </c>
      <c r="E26" s="144">
        <v>3281</v>
      </c>
      <c r="F26" s="144">
        <v>1295</v>
      </c>
      <c r="G26" s="144">
        <v>2315</v>
      </c>
      <c r="H26" s="144">
        <v>604</v>
      </c>
      <c r="I26" s="144">
        <v>1351</v>
      </c>
      <c r="J26" s="144">
        <v>231</v>
      </c>
      <c r="K26" s="144">
        <v>612</v>
      </c>
      <c r="L26" s="144">
        <v>33</v>
      </c>
      <c r="M26" s="144">
        <v>169</v>
      </c>
      <c r="N26" s="144">
        <v>4</v>
      </c>
      <c r="O26" s="144">
        <v>16</v>
      </c>
      <c r="P26" s="144">
        <v>85</v>
      </c>
      <c r="Q26" s="144">
        <v>87</v>
      </c>
    </row>
    <row r="27" spans="1:17" ht="13.5" customHeight="1">
      <c r="A27" s="78">
        <v>6</v>
      </c>
      <c r="B27" s="55">
        <v>107</v>
      </c>
      <c r="C27" s="142" t="s">
        <v>54</v>
      </c>
      <c r="D27" s="144">
        <v>3084</v>
      </c>
      <c r="E27" s="144">
        <v>4094</v>
      </c>
      <c r="F27" s="144">
        <v>1572</v>
      </c>
      <c r="G27" s="144">
        <v>2604</v>
      </c>
      <c r="H27" s="144">
        <v>626</v>
      </c>
      <c r="I27" s="144">
        <v>1520</v>
      </c>
      <c r="J27" s="144">
        <v>266</v>
      </c>
      <c r="K27" s="144">
        <v>692</v>
      </c>
      <c r="L27" s="144">
        <v>41</v>
      </c>
      <c r="M27" s="144">
        <v>227</v>
      </c>
      <c r="N27" s="144">
        <v>9</v>
      </c>
      <c r="O27" s="144">
        <v>32</v>
      </c>
      <c r="P27" s="144">
        <v>401</v>
      </c>
      <c r="Q27" s="144">
        <v>414</v>
      </c>
    </row>
    <row r="28" spans="1:17" ht="13.5" customHeight="1">
      <c r="A28" s="78">
        <v>7</v>
      </c>
      <c r="B28" s="55">
        <v>108</v>
      </c>
      <c r="C28" s="142" t="s">
        <v>55</v>
      </c>
      <c r="D28" s="144">
        <v>4369</v>
      </c>
      <c r="E28" s="144">
        <v>5476</v>
      </c>
      <c r="F28" s="144">
        <v>2256</v>
      </c>
      <c r="G28" s="144">
        <v>3605</v>
      </c>
      <c r="H28" s="144">
        <v>897</v>
      </c>
      <c r="I28" s="144">
        <v>1973</v>
      </c>
      <c r="J28" s="144">
        <v>326</v>
      </c>
      <c r="K28" s="144">
        <v>892</v>
      </c>
      <c r="L28" s="144">
        <v>63</v>
      </c>
      <c r="M28" s="144">
        <v>222</v>
      </c>
      <c r="N28" s="144">
        <v>4</v>
      </c>
      <c r="O28" s="144">
        <v>30</v>
      </c>
      <c r="P28" s="144">
        <v>520</v>
      </c>
      <c r="Q28" s="144">
        <v>456</v>
      </c>
    </row>
    <row r="29" spans="1:17" ht="13.5" customHeight="1">
      <c r="A29" s="78">
        <v>8</v>
      </c>
      <c r="B29" s="55">
        <v>109</v>
      </c>
      <c r="C29" s="142" t="s">
        <v>56</v>
      </c>
      <c r="D29" s="144">
        <v>3633</v>
      </c>
      <c r="E29" s="144">
        <v>4580</v>
      </c>
      <c r="F29" s="144">
        <v>1898</v>
      </c>
      <c r="G29" s="144">
        <v>3248</v>
      </c>
      <c r="H29" s="144">
        <v>752</v>
      </c>
      <c r="I29" s="144">
        <v>2023</v>
      </c>
      <c r="J29" s="144">
        <v>322</v>
      </c>
      <c r="K29" s="144">
        <v>1039</v>
      </c>
      <c r="L29" s="144">
        <v>69</v>
      </c>
      <c r="M29" s="144">
        <v>307</v>
      </c>
      <c r="N29" s="144">
        <v>5</v>
      </c>
      <c r="O29" s="144">
        <v>41</v>
      </c>
      <c r="P29" s="144">
        <v>266</v>
      </c>
      <c r="Q29" s="144">
        <v>224</v>
      </c>
    </row>
    <row r="30" spans="1:17" ht="13.5" customHeight="1">
      <c r="A30" s="78">
        <v>9</v>
      </c>
      <c r="B30" s="55">
        <v>110</v>
      </c>
      <c r="C30" s="142" t="s">
        <v>57</v>
      </c>
      <c r="D30" s="144">
        <v>2212</v>
      </c>
      <c r="E30" s="144">
        <v>3112</v>
      </c>
      <c r="F30" s="144">
        <v>1205</v>
      </c>
      <c r="G30" s="144">
        <v>2103</v>
      </c>
      <c r="H30" s="144">
        <v>527</v>
      </c>
      <c r="I30" s="144">
        <v>1135</v>
      </c>
      <c r="J30" s="144">
        <v>196</v>
      </c>
      <c r="K30" s="144">
        <v>513</v>
      </c>
      <c r="L30" s="144">
        <v>45</v>
      </c>
      <c r="M30" s="144">
        <v>146</v>
      </c>
      <c r="N30" s="144">
        <v>8</v>
      </c>
      <c r="O30" s="144">
        <v>21</v>
      </c>
      <c r="P30" s="144">
        <v>279</v>
      </c>
      <c r="Q30" s="144">
        <v>214</v>
      </c>
    </row>
    <row r="31" spans="1:17" ht="13.5" customHeight="1">
      <c r="A31" s="78">
        <v>10</v>
      </c>
      <c r="B31" s="55">
        <v>111</v>
      </c>
      <c r="C31" s="142" t="s">
        <v>58</v>
      </c>
      <c r="D31" s="144">
        <v>3246</v>
      </c>
      <c r="E31" s="144">
        <v>4035</v>
      </c>
      <c r="F31" s="144">
        <v>1581</v>
      </c>
      <c r="G31" s="144">
        <v>2782</v>
      </c>
      <c r="H31" s="144">
        <v>676</v>
      </c>
      <c r="I31" s="144">
        <v>1735</v>
      </c>
      <c r="J31" s="144">
        <v>272</v>
      </c>
      <c r="K31" s="144">
        <v>950</v>
      </c>
      <c r="L31" s="144">
        <v>35</v>
      </c>
      <c r="M31" s="144">
        <v>304</v>
      </c>
      <c r="N31" s="144">
        <v>7</v>
      </c>
      <c r="O31" s="144">
        <v>39</v>
      </c>
      <c r="P31" s="144">
        <v>195</v>
      </c>
      <c r="Q31" s="144">
        <v>162</v>
      </c>
    </row>
    <row r="32" spans="1:17" ht="13.5" customHeight="1">
      <c r="A32" s="78">
        <v>501</v>
      </c>
      <c r="B32" s="54">
        <v>201</v>
      </c>
      <c r="C32" s="103" t="s">
        <v>59</v>
      </c>
      <c r="D32" s="144">
        <v>7493</v>
      </c>
      <c r="E32" s="144">
        <v>10133</v>
      </c>
      <c r="F32" s="144">
        <v>3839</v>
      </c>
      <c r="G32" s="144">
        <v>7354</v>
      </c>
      <c r="H32" s="144">
        <v>1591</v>
      </c>
      <c r="I32" s="144">
        <v>4280</v>
      </c>
      <c r="J32" s="144">
        <v>623</v>
      </c>
      <c r="K32" s="144">
        <v>2052</v>
      </c>
      <c r="L32" s="144">
        <v>115</v>
      </c>
      <c r="M32" s="144">
        <v>509</v>
      </c>
      <c r="N32" s="144">
        <v>12</v>
      </c>
      <c r="O32" s="144">
        <v>42</v>
      </c>
      <c r="P32" s="144">
        <v>115</v>
      </c>
      <c r="Q32" s="144">
        <v>49</v>
      </c>
    </row>
    <row r="33" spans="1:17" ht="13.5" customHeight="1">
      <c r="A33" s="78">
        <v>110</v>
      </c>
      <c r="B33" s="54">
        <v>202</v>
      </c>
      <c r="C33" s="103" t="s">
        <v>60</v>
      </c>
      <c r="D33" s="144">
        <v>7614</v>
      </c>
      <c r="E33" s="144">
        <v>9943</v>
      </c>
      <c r="F33" s="144">
        <v>3706</v>
      </c>
      <c r="G33" s="144">
        <v>6992</v>
      </c>
      <c r="H33" s="144">
        <v>1679</v>
      </c>
      <c r="I33" s="144">
        <v>3925</v>
      </c>
      <c r="J33" s="144">
        <v>617</v>
      </c>
      <c r="K33" s="144">
        <v>1842</v>
      </c>
      <c r="L33" s="144">
        <v>117</v>
      </c>
      <c r="M33" s="144">
        <v>456</v>
      </c>
      <c r="N33" s="144">
        <v>14</v>
      </c>
      <c r="O33" s="144">
        <v>53</v>
      </c>
      <c r="P33" s="144">
        <v>2921</v>
      </c>
      <c r="Q33" s="144">
        <v>1571</v>
      </c>
    </row>
    <row r="34" spans="1:17" ht="13.5" customHeight="1">
      <c r="A34" s="78">
        <v>301</v>
      </c>
      <c r="B34" s="54">
        <v>203</v>
      </c>
      <c r="C34" s="103" t="s">
        <v>61</v>
      </c>
      <c r="D34" s="144">
        <v>4364</v>
      </c>
      <c r="E34" s="144">
        <v>5761</v>
      </c>
      <c r="F34" s="144">
        <v>2286</v>
      </c>
      <c r="G34" s="144">
        <v>3953</v>
      </c>
      <c r="H34" s="144">
        <v>982</v>
      </c>
      <c r="I34" s="144">
        <v>2314</v>
      </c>
      <c r="J34" s="144">
        <v>377</v>
      </c>
      <c r="K34" s="144">
        <v>1168</v>
      </c>
      <c r="L34" s="144">
        <v>66</v>
      </c>
      <c r="M34" s="144">
        <v>295</v>
      </c>
      <c r="N34" s="144">
        <v>4</v>
      </c>
      <c r="O34" s="144">
        <v>31</v>
      </c>
      <c r="P34" s="144">
        <v>873</v>
      </c>
      <c r="Q34" s="144">
        <v>724</v>
      </c>
    </row>
    <row r="35" spans="1:17" ht="13.5" customHeight="1">
      <c r="A35" s="78">
        <v>120</v>
      </c>
      <c r="B35" s="54">
        <v>204</v>
      </c>
      <c r="C35" s="103" t="s">
        <v>62</v>
      </c>
      <c r="D35" s="144">
        <v>6532</v>
      </c>
      <c r="E35" s="144">
        <v>8945</v>
      </c>
      <c r="F35" s="144">
        <v>3423</v>
      </c>
      <c r="G35" s="144">
        <v>6091</v>
      </c>
      <c r="H35" s="144">
        <v>1516</v>
      </c>
      <c r="I35" s="144">
        <v>3560</v>
      </c>
      <c r="J35" s="144">
        <v>631</v>
      </c>
      <c r="K35" s="144">
        <v>1789</v>
      </c>
      <c r="L35" s="144">
        <v>134</v>
      </c>
      <c r="M35" s="144">
        <v>527</v>
      </c>
      <c r="N35" s="144">
        <v>13</v>
      </c>
      <c r="O35" s="144">
        <v>69</v>
      </c>
      <c r="P35" s="144">
        <v>1611</v>
      </c>
      <c r="Q35" s="144">
        <v>1037</v>
      </c>
    </row>
    <row r="36" spans="1:17" ht="13.5" customHeight="1">
      <c r="A36" s="78">
        <v>901</v>
      </c>
      <c r="B36" s="54">
        <v>205</v>
      </c>
      <c r="C36" s="103" t="s">
        <v>63</v>
      </c>
      <c r="D36" s="144">
        <v>922</v>
      </c>
      <c r="E36" s="144">
        <v>1259</v>
      </c>
      <c r="F36" s="144">
        <v>549</v>
      </c>
      <c r="G36" s="144">
        <v>945</v>
      </c>
      <c r="H36" s="144">
        <v>233</v>
      </c>
      <c r="I36" s="144">
        <v>525</v>
      </c>
      <c r="J36" s="144">
        <v>93</v>
      </c>
      <c r="K36" s="144">
        <v>282</v>
      </c>
      <c r="L36" s="144">
        <v>25</v>
      </c>
      <c r="M36" s="144">
        <v>84</v>
      </c>
      <c r="N36" s="144">
        <v>0</v>
      </c>
      <c r="O36" s="144">
        <v>13</v>
      </c>
      <c r="P36" s="144">
        <v>0</v>
      </c>
      <c r="Q36" s="144">
        <v>0</v>
      </c>
    </row>
    <row r="37" spans="1:17" ht="13.5" customHeight="1">
      <c r="A37" s="78">
        <v>130</v>
      </c>
      <c r="B37" s="54">
        <v>206</v>
      </c>
      <c r="C37" s="103" t="s">
        <v>64</v>
      </c>
      <c r="D37" s="144">
        <v>1582</v>
      </c>
      <c r="E37" s="144">
        <v>2173</v>
      </c>
      <c r="F37" s="144">
        <v>911</v>
      </c>
      <c r="G37" s="144">
        <v>1514</v>
      </c>
      <c r="H37" s="144">
        <v>410</v>
      </c>
      <c r="I37" s="144">
        <v>830</v>
      </c>
      <c r="J37" s="144">
        <v>157</v>
      </c>
      <c r="K37" s="144">
        <v>472</v>
      </c>
      <c r="L37" s="144">
        <v>28</v>
      </c>
      <c r="M37" s="144">
        <v>141</v>
      </c>
      <c r="N37" s="144">
        <v>7</v>
      </c>
      <c r="O37" s="144">
        <v>23</v>
      </c>
      <c r="P37" s="144">
        <v>80</v>
      </c>
      <c r="Q37" s="144">
        <v>63</v>
      </c>
    </row>
    <row r="38" spans="1:17" ht="13.5" customHeight="1">
      <c r="A38" s="78">
        <v>201</v>
      </c>
      <c r="B38" s="54">
        <v>207</v>
      </c>
      <c r="C38" s="103" t="s">
        <v>65</v>
      </c>
      <c r="D38" s="144">
        <v>2597</v>
      </c>
      <c r="E38" s="144">
        <v>3277</v>
      </c>
      <c r="F38" s="144">
        <v>1300</v>
      </c>
      <c r="G38" s="144">
        <v>2247</v>
      </c>
      <c r="H38" s="144">
        <v>565</v>
      </c>
      <c r="I38" s="144">
        <v>1365</v>
      </c>
      <c r="J38" s="144">
        <v>222</v>
      </c>
      <c r="K38" s="144">
        <v>635</v>
      </c>
      <c r="L38" s="144">
        <v>43</v>
      </c>
      <c r="M38" s="144">
        <v>175</v>
      </c>
      <c r="N38" s="144">
        <v>4</v>
      </c>
      <c r="O38" s="144">
        <v>27</v>
      </c>
      <c r="P38" s="144">
        <v>11</v>
      </c>
      <c r="Q38" s="144">
        <v>9</v>
      </c>
    </row>
    <row r="39" spans="1:17" ht="13.5" customHeight="1">
      <c r="A39" s="78">
        <v>601</v>
      </c>
      <c r="B39" s="54">
        <v>208</v>
      </c>
      <c r="C39" s="103" t="s">
        <v>66</v>
      </c>
      <c r="D39" s="144">
        <v>691</v>
      </c>
      <c r="E39" s="144">
        <v>954</v>
      </c>
      <c r="F39" s="144">
        <v>368</v>
      </c>
      <c r="G39" s="144">
        <v>800</v>
      </c>
      <c r="H39" s="144">
        <v>178</v>
      </c>
      <c r="I39" s="144">
        <v>507</v>
      </c>
      <c r="J39" s="144">
        <v>77</v>
      </c>
      <c r="K39" s="144">
        <v>272</v>
      </c>
      <c r="L39" s="144">
        <v>10</v>
      </c>
      <c r="M39" s="144">
        <v>67</v>
      </c>
      <c r="N39" s="144">
        <v>1</v>
      </c>
      <c r="O39" s="144">
        <v>8</v>
      </c>
      <c r="P39" s="144">
        <v>9</v>
      </c>
      <c r="Q39" s="144">
        <v>2</v>
      </c>
    </row>
    <row r="40" spans="1:17" ht="13.5" customHeight="1">
      <c r="A40" s="78">
        <v>701</v>
      </c>
      <c r="B40" s="54">
        <v>209</v>
      </c>
      <c r="C40" s="103" t="s">
        <v>67</v>
      </c>
      <c r="D40" s="144">
        <v>2235</v>
      </c>
      <c r="E40" s="144">
        <v>2841</v>
      </c>
      <c r="F40" s="144">
        <v>1258</v>
      </c>
      <c r="G40" s="144">
        <v>2267</v>
      </c>
      <c r="H40" s="144">
        <v>587</v>
      </c>
      <c r="I40" s="144">
        <v>1458</v>
      </c>
      <c r="J40" s="144">
        <v>225</v>
      </c>
      <c r="K40" s="144">
        <v>717</v>
      </c>
      <c r="L40" s="144">
        <v>52</v>
      </c>
      <c r="M40" s="144">
        <v>187</v>
      </c>
      <c r="N40" s="144">
        <v>3</v>
      </c>
      <c r="O40" s="144">
        <v>23</v>
      </c>
      <c r="P40" s="144">
        <v>4</v>
      </c>
      <c r="Q40" s="144">
        <v>2</v>
      </c>
    </row>
    <row r="41" spans="1:17" ht="13.5" customHeight="1">
      <c r="A41" s="78">
        <v>302</v>
      </c>
      <c r="B41" s="54">
        <v>210</v>
      </c>
      <c r="C41" s="103" t="s">
        <v>68</v>
      </c>
      <c r="D41" s="144">
        <v>3822</v>
      </c>
      <c r="E41" s="144">
        <v>4696</v>
      </c>
      <c r="F41" s="144">
        <v>1835</v>
      </c>
      <c r="G41" s="144">
        <v>3397</v>
      </c>
      <c r="H41" s="144">
        <v>782</v>
      </c>
      <c r="I41" s="144">
        <v>2063</v>
      </c>
      <c r="J41" s="144">
        <v>304</v>
      </c>
      <c r="K41" s="144">
        <v>1047</v>
      </c>
      <c r="L41" s="144">
        <v>65</v>
      </c>
      <c r="M41" s="144">
        <v>259</v>
      </c>
      <c r="N41" s="144">
        <v>2</v>
      </c>
      <c r="O41" s="144">
        <v>27</v>
      </c>
      <c r="P41" s="144">
        <v>1431</v>
      </c>
      <c r="Q41" s="144">
        <v>1226</v>
      </c>
    </row>
    <row r="42" spans="1:17" ht="13.5" customHeight="1">
      <c r="A42" s="78">
        <v>603</v>
      </c>
      <c r="B42" s="54">
        <v>212</v>
      </c>
      <c r="C42" s="103" t="s">
        <v>70</v>
      </c>
      <c r="D42" s="144">
        <v>1039</v>
      </c>
      <c r="E42" s="144">
        <v>1319</v>
      </c>
      <c r="F42" s="144">
        <v>529</v>
      </c>
      <c r="G42" s="144">
        <v>977</v>
      </c>
      <c r="H42" s="144">
        <v>238</v>
      </c>
      <c r="I42" s="144">
        <v>624</v>
      </c>
      <c r="J42" s="144">
        <v>95</v>
      </c>
      <c r="K42" s="144">
        <v>339</v>
      </c>
      <c r="L42" s="144">
        <v>13</v>
      </c>
      <c r="M42" s="144">
        <v>98</v>
      </c>
      <c r="N42" s="144">
        <v>2</v>
      </c>
      <c r="O42" s="144">
        <v>13</v>
      </c>
      <c r="P42" s="144">
        <v>142</v>
      </c>
      <c r="Q42" s="144">
        <v>79</v>
      </c>
    </row>
    <row r="43" spans="1:17" ht="13.5" customHeight="1">
      <c r="A43" s="78">
        <v>401</v>
      </c>
      <c r="B43" s="54">
        <v>213</v>
      </c>
      <c r="C43" s="103" t="s">
        <v>71</v>
      </c>
      <c r="D43" s="144">
        <v>940</v>
      </c>
      <c r="E43" s="144">
        <v>1263</v>
      </c>
      <c r="F43" s="144">
        <v>502</v>
      </c>
      <c r="G43" s="144">
        <v>926</v>
      </c>
      <c r="H43" s="144">
        <v>214</v>
      </c>
      <c r="I43" s="144">
        <v>578</v>
      </c>
      <c r="J43" s="144">
        <v>90</v>
      </c>
      <c r="K43" s="144">
        <v>266</v>
      </c>
      <c r="L43" s="144">
        <v>18</v>
      </c>
      <c r="M43" s="144">
        <v>65</v>
      </c>
      <c r="N43" s="144">
        <v>0</v>
      </c>
      <c r="O43" s="144">
        <v>8</v>
      </c>
      <c r="P43" s="144">
        <v>2</v>
      </c>
      <c r="Q43" s="144">
        <v>0</v>
      </c>
    </row>
    <row r="44" spans="1:17" ht="13.5" customHeight="1">
      <c r="A44" s="78">
        <v>202</v>
      </c>
      <c r="B44" s="54">
        <v>214</v>
      </c>
      <c r="C44" s="103" t="s">
        <v>72</v>
      </c>
      <c r="D44" s="144">
        <v>3475</v>
      </c>
      <c r="E44" s="144">
        <v>4555</v>
      </c>
      <c r="F44" s="144">
        <v>1852</v>
      </c>
      <c r="G44" s="144">
        <v>3183</v>
      </c>
      <c r="H44" s="144">
        <v>848</v>
      </c>
      <c r="I44" s="144">
        <v>1774</v>
      </c>
      <c r="J44" s="144">
        <v>362</v>
      </c>
      <c r="K44" s="144">
        <v>864</v>
      </c>
      <c r="L44" s="144">
        <v>76</v>
      </c>
      <c r="M44" s="144">
        <v>235</v>
      </c>
      <c r="N44" s="144">
        <v>5</v>
      </c>
      <c r="O44" s="144">
        <v>31</v>
      </c>
      <c r="P44" s="144">
        <v>1584</v>
      </c>
      <c r="Q44" s="144">
        <v>616</v>
      </c>
    </row>
    <row r="45" spans="1:17" ht="13.5" customHeight="1">
      <c r="A45" s="78">
        <v>402</v>
      </c>
      <c r="B45" s="54">
        <v>215</v>
      </c>
      <c r="C45" s="103" t="s">
        <v>73</v>
      </c>
      <c r="D45" s="144">
        <v>1417</v>
      </c>
      <c r="E45" s="144">
        <v>1746</v>
      </c>
      <c r="F45" s="144">
        <v>720</v>
      </c>
      <c r="G45" s="144">
        <v>1315</v>
      </c>
      <c r="H45" s="144">
        <v>318</v>
      </c>
      <c r="I45" s="144">
        <v>820</v>
      </c>
      <c r="J45" s="144">
        <v>136</v>
      </c>
      <c r="K45" s="144">
        <v>428</v>
      </c>
      <c r="L45" s="144">
        <v>29</v>
      </c>
      <c r="M45" s="144">
        <v>121</v>
      </c>
      <c r="N45" s="144">
        <v>4</v>
      </c>
      <c r="O45" s="144">
        <v>14</v>
      </c>
      <c r="P45" s="144">
        <v>0</v>
      </c>
      <c r="Q45" s="144">
        <v>0</v>
      </c>
    </row>
    <row r="46" spans="1:17" ht="13.5" customHeight="1">
      <c r="A46" s="78">
        <v>303</v>
      </c>
      <c r="B46" s="54">
        <v>216</v>
      </c>
      <c r="C46" s="103" t="s">
        <v>74</v>
      </c>
      <c r="D46" s="144">
        <v>1463</v>
      </c>
      <c r="E46" s="144">
        <v>1898</v>
      </c>
      <c r="F46" s="144">
        <v>663</v>
      </c>
      <c r="G46" s="144">
        <v>1317</v>
      </c>
      <c r="H46" s="144">
        <v>307</v>
      </c>
      <c r="I46" s="144">
        <v>858</v>
      </c>
      <c r="J46" s="144">
        <v>125</v>
      </c>
      <c r="K46" s="144">
        <v>406</v>
      </c>
      <c r="L46" s="144">
        <v>25</v>
      </c>
      <c r="M46" s="144">
        <v>91</v>
      </c>
      <c r="N46" s="144">
        <v>0</v>
      </c>
      <c r="O46" s="144">
        <v>8</v>
      </c>
      <c r="P46" s="144">
        <v>135</v>
      </c>
      <c r="Q46" s="144">
        <v>68</v>
      </c>
    </row>
    <row r="47" spans="1:17" ht="13.5" customHeight="1">
      <c r="A47" s="78">
        <v>203</v>
      </c>
      <c r="B47" s="54">
        <v>217</v>
      </c>
      <c r="C47" s="103" t="s">
        <v>75</v>
      </c>
      <c r="D47" s="144">
        <v>2802</v>
      </c>
      <c r="E47" s="144">
        <v>3298</v>
      </c>
      <c r="F47" s="144">
        <v>1405</v>
      </c>
      <c r="G47" s="144">
        <v>2073</v>
      </c>
      <c r="H47" s="144">
        <v>565</v>
      </c>
      <c r="I47" s="144">
        <v>1414</v>
      </c>
      <c r="J47" s="144">
        <v>236</v>
      </c>
      <c r="K47" s="144">
        <v>777</v>
      </c>
      <c r="L47" s="144">
        <v>59</v>
      </c>
      <c r="M47" s="144">
        <v>225</v>
      </c>
      <c r="N47" s="144">
        <v>5</v>
      </c>
      <c r="O47" s="144">
        <v>17</v>
      </c>
      <c r="P47" s="144">
        <v>187</v>
      </c>
      <c r="Q47" s="144">
        <v>134</v>
      </c>
    </row>
    <row r="48" spans="1:17" ht="13.5" customHeight="1">
      <c r="A48" s="78">
        <v>403</v>
      </c>
      <c r="B48" s="54">
        <v>218</v>
      </c>
      <c r="C48" s="103" t="s">
        <v>76</v>
      </c>
      <c r="D48" s="144">
        <v>865</v>
      </c>
      <c r="E48" s="144">
        <v>1160</v>
      </c>
      <c r="F48" s="144">
        <v>470</v>
      </c>
      <c r="G48" s="144">
        <v>924</v>
      </c>
      <c r="H48" s="144">
        <v>229</v>
      </c>
      <c r="I48" s="144">
        <v>540</v>
      </c>
      <c r="J48" s="144">
        <v>94</v>
      </c>
      <c r="K48" s="144">
        <v>304</v>
      </c>
      <c r="L48" s="144">
        <v>15</v>
      </c>
      <c r="M48" s="144">
        <v>111</v>
      </c>
      <c r="N48" s="144">
        <v>0</v>
      </c>
      <c r="O48" s="144">
        <v>7</v>
      </c>
      <c r="P48" s="144">
        <v>14</v>
      </c>
      <c r="Q48" s="144">
        <v>0</v>
      </c>
    </row>
    <row r="49" spans="1:17" ht="13.5" customHeight="1">
      <c r="A49" s="78">
        <v>204</v>
      </c>
      <c r="B49" s="54">
        <v>219</v>
      </c>
      <c r="C49" s="103" t="s">
        <v>77</v>
      </c>
      <c r="D49" s="144">
        <v>1452</v>
      </c>
      <c r="E49" s="144">
        <v>1951</v>
      </c>
      <c r="F49" s="144">
        <v>780</v>
      </c>
      <c r="G49" s="144">
        <v>1357</v>
      </c>
      <c r="H49" s="144">
        <v>308</v>
      </c>
      <c r="I49" s="144">
        <v>899</v>
      </c>
      <c r="J49" s="144">
        <v>125</v>
      </c>
      <c r="K49" s="144">
        <v>463</v>
      </c>
      <c r="L49" s="144">
        <v>20</v>
      </c>
      <c r="M49" s="144">
        <v>130</v>
      </c>
      <c r="N49" s="144">
        <v>2</v>
      </c>
      <c r="O49" s="144">
        <v>16</v>
      </c>
      <c r="P49" s="144">
        <v>174</v>
      </c>
      <c r="Q49" s="144">
        <v>142</v>
      </c>
    </row>
    <row r="50" spans="1:17" ht="13.5" customHeight="1">
      <c r="A50" s="78">
        <v>404</v>
      </c>
      <c r="B50" s="54">
        <v>220</v>
      </c>
      <c r="C50" s="103" t="s">
        <v>78</v>
      </c>
      <c r="D50" s="144">
        <v>1114</v>
      </c>
      <c r="E50" s="144">
        <v>1402</v>
      </c>
      <c r="F50" s="144">
        <v>596</v>
      </c>
      <c r="G50" s="144">
        <v>1138</v>
      </c>
      <c r="H50" s="144">
        <v>256</v>
      </c>
      <c r="I50" s="144">
        <v>692</v>
      </c>
      <c r="J50" s="144">
        <v>108</v>
      </c>
      <c r="K50" s="144">
        <v>331</v>
      </c>
      <c r="L50" s="144">
        <v>16</v>
      </c>
      <c r="M50" s="144">
        <v>85</v>
      </c>
      <c r="N50" s="144">
        <v>2</v>
      </c>
      <c r="O50" s="144">
        <v>7</v>
      </c>
      <c r="P50" s="144">
        <v>0</v>
      </c>
      <c r="Q50" s="144">
        <v>0</v>
      </c>
    </row>
    <row r="51" spans="1:17" ht="13.5" customHeight="1">
      <c r="A51" s="78">
        <v>801</v>
      </c>
      <c r="B51" s="54">
        <v>221</v>
      </c>
      <c r="C51" s="103" t="s">
        <v>79</v>
      </c>
      <c r="D51" s="144">
        <v>1204</v>
      </c>
      <c r="E51" s="144">
        <v>1582</v>
      </c>
      <c r="F51" s="144">
        <v>654</v>
      </c>
      <c r="G51" s="144">
        <v>1181</v>
      </c>
      <c r="H51" s="144">
        <v>281</v>
      </c>
      <c r="I51" s="144">
        <v>731</v>
      </c>
      <c r="J51" s="144">
        <v>87</v>
      </c>
      <c r="K51" s="144">
        <v>382</v>
      </c>
      <c r="L51" s="144">
        <v>31</v>
      </c>
      <c r="M51" s="144">
        <v>112</v>
      </c>
      <c r="N51" s="144">
        <v>2</v>
      </c>
      <c r="O51" s="144">
        <v>13</v>
      </c>
      <c r="P51" s="144">
        <v>7</v>
      </c>
      <c r="Q51" s="144">
        <v>3</v>
      </c>
    </row>
    <row r="52" spans="1:17" ht="13.5" customHeight="1">
      <c r="A52" s="78">
        <v>702</v>
      </c>
      <c r="B52" s="54">
        <v>222</v>
      </c>
      <c r="C52" s="103" t="s">
        <v>630</v>
      </c>
      <c r="D52" s="144">
        <v>906</v>
      </c>
      <c r="E52" s="144">
        <v>1158</v>
      </c>
      <c r="F52" s="144">
        <v>558</v>
      </c>
      <c r="G52" s="144">
        <v>932</v>
      </c>
      <c r="H52" s="144">
        <v>252</v>
      </c>
      <c r="I52" s="144">
        <v>582</v>
      </c>
      <c r="J52" s="144">
        <v>105</v>
      </c>
      <c r="K52" s="144">
        <v>287</v>
      </c>
      <c r="L52" s="144">
        <v>23</v>
      </c>
      <c r="M52" s="144">
        <v>91</v>
      </c>
      <c r="N52" s="144">
        <v>2</v>
      </c>
      <c r="O52" s="144">
        <v>14</v>
      </c>
      <c r="P52" s="144">
        <v>11</v>
      </c>
      <c r="Q52" s="144">
        <v>1</v>
      </c>
    </row>
    <row r="53" spans="1:17" ht="13.5" customHeight="1">
      <c r="A53" s="78">
        <v>802</v>
      </c>
      <c r="B53" s="54">
        <v>223</v>
      </c>
      <c r="C53" s="103" t="s">
        <v>631</v>
      </c>
      <c r="D53" s="144">
        <v>1854</v>
      </c>
      <c r="E53" s="144">
        <v>2461</v>
      </c>
      <c r="F53" s="144">
        <v>1083</v>
      </c>
      <c r="G53" s="144">
        <v>2004</v>
      </c>
      <c r="H53" s="144">
        <v>492</v>
      </c>
      <c r="I53" s="144">
        <v>1140</v>
      </c>
      <c r="J53" s="144">
        <v>172</v>
      </c>
      <c r="K53" s="144">
        <v>572</v>
      </c>
      <c r="L53" s="144">
        <v>31</v>
      </c>
      <c r="M53" s="144">
        <v>156</v>
      </c>
      <c r="N53" s="144">
        <v>4</v>
      </c>
      <c r="O53" s="144">
        <v>18</v>
      </c>
      <c r="P53" s="144">
        <v>18</v>
      </c>
      <c r="Q53" s="144">
        <v>5</v>
      </c>
    </row>
    <row r="54" spans="1:17" ht="13.5" customHeight="1">
      <c r="A54" s="78">
        <v>902</v>
      </c>
      <c r="B54" s="54">
        <v>224</v>
      </c>
      <c r="C54" s="103" t="s">
        <v>632</v>
      </c>
      <c r="D54" s="144">
        <v>1366</v>
      </c>
      <c r="E54" s="144">
        <v>1795</v>
      </c>
      <c r="F54" s="144">
        <v>766</v>
      </c>
      <c r="G54" s="144">
        <v>1364</v>
      </c>
      <c r="H54" s="144">
        <v>391</v>
      </c>
      <c r="I54" s="144">
        <v>874</v>
      </c>
      <c r="J54" s="144">
        <v>174</v>
      </c>
      <c r="K54" s="144">
        <v>509</v>
      </c>
      <c r="L54" s="144">
        <v>31</v>
      </c>
      <c r="M54" s="144">
        <v>106</v>
      </c>
      <c r="N54" s="144">
        <v>3</v>
      </c>
      <c r="O54" s="144">
        <v>10</v>
      </c>
      <c r="P54" s="144">
        <v>0</v>
      </c>
      <c r="Q54" s="144">
        <v>0</v>
      </c>
    </row>
    <row r="55" spans="1:17" ht="13.5" customHeight="1">
      <c r="A55" s="78">
        <v>703</v>
      </c>
      <c r="B55" s="54">
        <v>225</v>
      </c>
      <c r="C55" s="103" t="s">
        <v>633</v>
      </c>
      <c r="D55" s="144">
        <v>1043</v>
      </c>
      <c r="E55" s="144">
        <v>1293</v>
      </c>
      <c r="F55" s="144">
        <v>604</v>
      </c>
      <c r="G55" s="144">
        <v>1001</v>
      </c>
      <c r="H55" s="144">
        <v>261</v>
      </c>
      <c r="I55" s="144">
        <v>605</v>
      </c>
      <c r="J55" s="144">
        <v>112</v>
      </c>
      <c r="K55" s="144">
        <v>328</v>
      </c>
      <c r="L55" s="144">
        <v>19</v>
      </c>
      <c r="M55" s="144">
        <v>106</v>
      </c>
      <c r="N55" s="144">
        <v>1</v>
      </c>
      <c r="O55" s="144">
        <v>16</v>
      </c>
      <c r="P55" s="144">
        <v>0</v>
      </c>
      <c r="Q55" s="144">
        <v>0</v>
      </c>
    </row>
    <row r="56" spans="1:17" ht="13.5" customHeight="1">
      <c r="A56" s="78">
        <v>903</v>
      </c>
      <c r="B56" s="54">
        <v>226</v>
      </c>
      <c r="C56" s="103" t="s">
        <v>634</v>
      </c>
      <c r="D56" s="144">
        <v>1492</v>
      </c>
      <c r="E56" s="144">
        <v>1897</v>
      </c>
      <c r="F56" s="144">
        <v>833</v>
      </c>
      <c r="G56" s="144">
        <v>1448</v>
      </c>
      <c r="H56" s="144">
        <v>399</v>
      </c>
      <c r="I56" s="144">
        <v>873</v>
      </c>
      <c r="J56" s="144">
        <v>153</v>
      </c>
      <c r="K56" s="144">
        <v>483</v>
      </c>
      <c r="L56" s="144">
        <v>36</v>
      </c>
      <c r="M56" s="144">
        <v>127</v>
      </c>
      <c r="N56" s="144">
        <v>2</v>
      </c>
      <c r="O56" s="144">
        <v>16</v>
      </c>
      <c r="P56" s="144">
        <v>109</v>
      </c>
      <c r="Q56" s="144">
        <v>90</v>
      </c>
    </row>
    <row r="57" spans="1:17" ht="13.5" customHeight="1">
      <c r="A57" s="78">
        <v>604</v>
      </c>
      <c r="B57" s="54">
        <v>227</v>
      </c>
      <c r="C57" s="103" t="s">
        <v>635</v>
      </c>
      <c r="D57" s="144">
        <v>1089</v>
      </c>
      <c r="E57" s="144">
        <v>1429</v>
      </c>
      <c r="F57" s="144">
        <v>594</v>
      </c>
      <c r="G57" s="144">
        <v>1121</v>
      </c>
      <c r="H57" s="144">
        <v>227</v>
      </c>
      <c r="I57" s="144">
        <v>672</v>
      </c>
      <c r="J57" s="144">
        <v>102</v>
      </c>
      <c r="K57" s="144">
        <v>334</v>
      </c>
      <c r="L57" s="144">
        <v>9</v>
      </c>
      <c r="M57" s="144">
        <v>80</v>
      </c>
      <c r="N57" s="144">
        <v>2</v>
      </c>
      <c r="O57" s="144">
        <v>8</v>
      </c>
      <c r="P57" s="144">
        <v>0</v>
      </c>
      <c r="Q57" s="144">
        <v>0</v>
      </c>
    </row>
    <row r="58" spans="1:17" ht="13.5" customHeight="1">
      <c r="A58" s="78">
        <v>605</v>
      </c>
      <c r="B58" s="54">
        <v>229</v>
      </c>
      <c r="C58" s="103" t="s">
        <v>636</v>
      </c>
      <c r="D58" s="144">
        <v>1489</v>
      </c>
      <c r="E58" s="144">
        <v>2101</v>
      </c>
      <c r="F58" s="144">
        <v>735</v>
      </c>
      <c r="G58" s="144">
        <v>1586</v>
      </c>
      <c r="H58" s="144">
        <v>358</v>
      </c>
      <c r="I58" s="144">
        <v>976</v>
      </c>
      <c r="J58" s="144">
        <v>155</v>
      </c>
      <c r="K58" s="144">
        <v>483</v>
      </c>
      <c r="L58" s="144">
        <v>24</v>
      </c>
      <c r="M58" s="144">
        <v>131</v>
      </c>
      <c r="N58" s="144">
        <v>1</v>
      </c>
      <c r="O58" s="144">
        <v>16</v>
      </c>
      <c r="P58" s="144">
        <v>187</v>
      </c>
      <c r="Q58" s="144">
        <v>105</v>
      </c>
    </row>
    <row r="59" spans="1:17" ht="13.5" customHeight="1">
      <c r="A59" s="78">
        <v>251</v>
      </c>
      <c r="B59" s="54">
        <v>301</v>
      </c>
      <c r="C59" s="103" t="s">
        <v>80</v>
      </c>
      <c r="D59" s="144">
        <v>422</v>
      </c>
      <c r="E59" s="144">
        <v>617</v>
      </c>
      <c r="F59" s="144">
        <v>262</v>
      </c>
      <c r="G59" s="144">
        <v>493</v>
      </c>
      <c r="H59" s="144">
        <v>110</v>
      </c>
      <c r="I59" s="144">
        <v>337</v>
      </c>
      <c r="J59" s="144">
        <v>52</v>
      </c>
      <c r="K59" s="144">
        <v>181</v>
      </c>
      <c r="L59" s="144">
        <v>15</v>
      </c>
      <c r="M59" s="144">
        <v>86</v>
      </c>
      <c r="N59" s="144">
        <v>1</v>
      </c>
      <c r="O59" s="144">
        <v>20</v>
      </c>
      <c r="P59" s="144">
        <v>5</v>
      </c>
      <c r="Q59" s="144">
        <v>8</v>
      </c>
    </row>
    <row r="60" spans="1:17" ht="13.5" customHeight="1">
      <c r="A60" s="78">
        <v>451</v>
      </c>
      <c r="B60" s="54">
        <v>321</v>
      </c>
      <c r="C60" s="103" t="s">
        <v>81</v>
      </c>
      <c r="D60" s="144">
        <v>206</v>
      </c>
      <c r="E60" s="144">
        <v>314</v>
      </c>
      <c r="F60" s="144">
        <v>148</v>
      </c>
      <c r="G60" s="144">
        <v>255</v>
      </c>
      <c r="H60" s="144">
        <v>62</v>
      </c>
      <c r="I60" s="144">
        <v>160</v>
      </c>
      <c r="J60" s="144">
        <v>31</v>
      </c>
      <c r="K60" s="144">
        <v>108</v>
      </c>
      <c r="L60" s="144">
        <v>8</v>
      </c>
      <c r="M60" s="144">
        <v>30</v>
      </c>
      <c r="N60" s="144">
        <v>0</v>
      </c>
      <c r="O60" s="144">
        <v>5</v>
      </c>
      <c r="P60" s="144">
        <v>0</v>
      </c>
      <c r="Q60" s="144">
        <v>0</v>
      </c>
    </row>
    <row r="61" spans="1:17" ht="13.5" customHeight="1">
      <c r="A61" s="78">
        <v>461</v>
      </c>
      <c r="B61" s="54">
        <v>341</v>
      </c>
      <c r="C61" s="103" t="s">
        <v>637</v>
      </c>
      <c r="D61" s="144">
        <v>373</v>
      </c>
      <c r="E61" s="144">
        <v>528</v>
      </c>
      <c r="F61" s="144">
        <v>232</v>
      </c>
      <c r="G61" s="144">
        <v>365</v>
      </c>
      <c r="H61" s="144">
        <v>82</v>
      </c>
      <c r="I61" s="144">
        <v>216</v>
      </c>
      <c r="J61" s="144">
        <v>36</v>
      </c>
      <c r="K61" s="144">
        <v>88</v>
      </c>
      <c r="L61" s="144">
        <v>2</v>
      </c>
      <c r="M61" s="144">
        <v>16</v>
      </c>
      <c r="N61" s="144">
        <v>1</v>
      </c>
      <c r="O61" s="144">
        <v>2</v>
      </c>
      <c r="P61" s="144">
        <v>105</v>
      </c>
      <c r="Q61" s="144">
        <v>48</v>
      </c>
    </row>
    <row r="62" spans="1:17" ht="13.5" customHeight="1">
      <c r="A62" s="78">
        <v>462</v>
      </c>
      <c r="B62" s="54">
        <v>342</v>
      </c>
      <c r="C62" s="103" t="s">
        <v>83</v>
      </c>
      <c r="D62" s="144">
        <v>200</v>
      </c>
      <c r="E62" s="144">
        <v>246</v>
      </c>
      <c r="F62" s="144">
        <v>101</v>
      </c>
      <c r="G62" s="144">
        <v>196</v>
      </c>
      <c r="H62" s="144">
        <v>41</v>
      </c>
      <c r="I62" s="144">
        <v>112</v>
      </c>
      <c r="J62" s="144">
        <v>18</v>
      </c>
      <c r="K62" s="144">
        <v>61</v>
      </c>
      <c r="L62" s="144" t="s">
        <v>592</v>
      </c>
      <c r="M62" s="144">
        <v>18</v>
      </c>
      <c r="N62" s="144">
        <v>3</v>
      </c>
      <c r="O62" s="144">
        <v>1</v>
      </c>
      <c r="P62" s="144">
        <v>2</v>
      </c>
      <c r="Q62" s="144">
        <v>1</v>
      </c>
    </row>
    <row r="63" spans="1:17" ht="13.5" customHeight="1">
      <c r="A63" s="78">
        <v>463</v>
      </c>
      <c r="B63" s="54">
        <v>343</v>
      </c>
      <c r="C63" s="103" t="s">
        <v>84</v>
      </c>
      <c r="D63" s="144">
        <v>187</v>
      </c>
      <c r="E63" s="144">
        <v>235</v>
      </c>
      <c r="F63" s="144">
        <v>127</v>
      </c>
      <c r="G63" s="144">
        <v>163</v>
      </c>
      <c r="H63" s="144">
        <v>47</v>
      </c>
      <c r="I63" s="144">
        <v>120</v>
      </c>
      <c r="J63" s="144">
        <v>19</v>
      </c>
      <c r="K63" s="144">
        <v>49</v>
      </c>
      <c r="L63" s="144">
        <v>5</v>
      </c>
      <c r="M63" s="144">
        <v>16</v>
      </c>
      <c r="N63" s="144">
        <v>0</v>
      </c>
      <c r="O63" s="144">
        <v>2</v>
      </c>
      <c r="P63" s="144">
        <v>0</v>
      </c>
      <c r="Q63" s="144">
        <v>0</v>
      </c>
    </row>
    <row r="64" spans="1:17" ht="13.5" customHeight="1">
      <c r="A64" s="78">
        <v>471</v>
      </c>
      <c r="B64" s="72">
        <v>361</v>
      </c>
      <c r="C64" s="103" t="s">
        <v>638</v>
      </c>
      <c r="D64" s="156">
        <v>263</v>
      </c>
      <c r="E64" s="156">
        <v>344</v>
      </c>
      <c r="F64" s="156">
        <v>155</v>
      </c>
      <c r="G64" s="156">
        <v>263</v>
      </c>
      <c r="H64" s="156">
        <v>65</v>
      </c>
      <c r="I64" s="156">
        <v>163</v>
      </c>
      <c r="J64" s="156">
        <v>24</v>
      </c>
      <c r="K64" s="156">
        <v>95</v>
      </c>
      <c r="L64" s="156">
        <v>6</v>
      </c>
      <c r="M64" s="156">
        <v>24</v>
      </c>
      <c r="N64" s="144">
        <v>0</v>
      </c>
      <c r="O64" s="156">
        <v>3</v>
      </c>
      <c r="P64" s="144">
        <v>0</v>
      </c>
      <c r="Q64" s="144">
        <v>0</v>
      </c>
    </row>
    <row r="65" spans="1:17" ht="13.5" customHeight="1">
      <c r="A65" s="78">
        <v>472</v>
      </c>
      <c r="B65" s="54">
        <v>362</v>
      </c>
      <c r="C65" s="103" t="s">
        <v>86</v>
      </c>
      <c r="D65" s="144">
        <v>168</v>
      </c>
      <c r="E65" s="144">
        <v>214</v>
      </c>
      <c r="F65" s="144">
        <v>109</v>
      </c>
      <c r="G65" s="144">
        <v>218</v>
      </c>
      <c r="H65" s="144">
        <v>53</v>
      </c>
      <c r="I65" s="144">
        <v>160</v>
      </c>
      <c r="J65" s="144">
        <v>25</v>
      </c>
      <c r="K65" s="144">
        <v>77</v>
      </c>
      <c r="L65" s="144">
        <v>4</v>
      </c>
      <c r="M65" s="144">
        <v>16</v>
      </c>
      <c r="N65" s="144">
        <v>1</v>
      </c>
      <c r="O65" s="144">
        <v>1</v>
      </c>
      <c r="P65" s="144">
        <v>0</v>
      </c>
      <c r="Q65" s="144">
        <v>0</v>
      </c>
    </row>
    <row r="66" spans="1:17" ht="13.5" customHeight="1">
      <c r="A66" s="78">
        <v>473</v>
      </c>
      <c r="B66" s="54">
        <v>363</v>
      </c>
      <c r="C66" s="103" t="s">
        <v>87</v>
      </c>
      <c r="D66" s="144">
        <v>138</v>
      </c>
      <c r="E66" s="144">
        <v>152</v>
      </c>
      <c r="F66" s="144">
        <v>88</v>
      </c>
      <c r="G66" s="144">
        <v>179</v>
      </c>
      <c r="H66" s="144">
        <v>49</v>
      </c>
      <c r="I66" s="144">
        <v>103</v>
      </c>
      <c r="J66" s="144">
        <v>18</v>
      </c>
      <c r="K66" s="144">
        <v>43</v>
      </c>
      <c r="L66" s="144">
        <v>3</v>
      </c>
      <c r="M66" s="144">
        <v>15</v>
      </c>
      <c r="N66" s="144">
        <v>0</v>
      </c>
      <c r="O66" s="144">
        <v>1</v>
      </c>
      <c r="P66" s="144">
        <v>0</v>
      </c>
      <c r="Q66" s="144">
        <v>0</v>
      </c>
    </row>
    <row r="67" spans="1:17" ht="13.5" customHeight="1">
      <c r="A67" s="78">
        <v>351</v>
      </c>
      <c r="B67" s="54">
        <v>381</v>
      </c>
      <c r="C67" s="103" t="s">
        <v>89</v>
      </c>
      <c r="D67" s="144">
        <v>504</v>
      </c>
      <c r="E67" s="144">
        <v>640</v>
      </c>
      <c r="F67" s="144">
        <v>252</v>
      </c>
      <c r="G67" s="144">
        <v>484</v>
      </c>
      <c r="H67" s="144">
        <v>105</v>
      </c>
      <c r="I67" s="144">
        <v>296</v>
      </c>
      <c r="J67" s="144">
        <v>33</v>
      </c>
      <c r="K67" s="144">
        <v>159</v>
      </c>
      <c r="L67" s="144">
        <v>12</v>
      </c>
      <c r="M67" s="144">
        <v>38</v>
      </c>
      <c r="N67" s="144">
        <v>1</v>
      </c>
      <c r="O67" s="144">
        <v>3</v>
      </c>
      <c r="P67" s="144">
        <v>1</v>
      </c>
      <c r="Q67" s="144">
        <v>0</v>
      </c>
    </row>
    <row r="68" spans="1:17" ht="13.5" customHeight="1">
      <c r="A68" s="78">
        <v>352</v>
      </c>
      <c r="B68" s="72">
        <v>382</v>
      </c>
      <c r="C68" s="103" t="s">
        <v>90</v>
      </c>
      <c r="D68" s="144">
        <v>463</v>
      </c>
      <c r="E68" s="144">
        <v>563</v>
      </c>
      <c r="F68" s="144">
        <v>215</v>
      </c>
      <c r="G68" s="144">
        <v>352</v>
      </c>
      <c r="H68" s="144">
        <v>88</v>
      </c>
      <c r="I68" s="144">
        <v>188</v>
      </c>
      <c r="J68" s="144">
        <v>27</v>
      </c>
      <c r="K68" s="144">
        <v>99</v>
      </c>
      <c r="L68" s="144">
        <v>5</v>
      </c>
      <c r="M68" s="144">
        <v>17</v>
      </c>
      <c r="N68" s="144">
        <v>0</v>
      </c>
      <c r="O68" s="144">
        <v>2</v>
      </c>
      <c r="P68" s="144">
        <v>2</v>
      </c>
      <c r="Q68" s="144">
        <v>0</v>
      </c>
    </row>
    <row r="69" spans="1:17" s="34" customFormat="1" ht="13.5" customHeight="1">
      <c r="A69" s="78">
        <v>551</v>
      </c>
      <c r="B69" s="72">
        <v>421</v>
      </c>
      <c r="C69" s="103" t="s">
        <v>91</v>
      </c>
      <c r="D69" s="156">
        <v>113</v>
      </c>
      <c r="E69" s="156">
        <v>184</v>
      </c>
      <c r="F69" s="156">
        <v>51</v>
      </c>
      <c r="G69" s="156">
        <v>121</v>
      </c>
      <c r="H69" s="156">
        <v>23</v>
      </c>
      <c r="I69" s="156">
        <v>94</v>
      </c>
      <c r="J69" s="156">
        <v>10</v>
      </c>
      <c r="K69" s="156">
        <v>39</v>
      </c>
      <c r="L69" s="156">
        <v>2</v>
      </c>
      <c r="M69" s="156">
        <v>9</v>
      </c>
      <c r="N69" s="144">
        <v>0</v>
      </c>
      <c r="O69" s="156">
        <v>3</v>
      </c>
      <c r="P69" s="144">
        <v>0</v>
      </c>
      <c r="Q69" s="144">
        <v>0</v>
      </c>
    </row>
    <row r="70" spans="1:17" ht="13.5" customHeight="1">
      <c r="A70" s="78">
        <v>552</v>
      </c>
      <c r="B70" s="72">
        <v>422</v>
      </c>
      <c r="C70" s="103" t="s">
        <v>92</v>
      </c>
      <c r="D70" s="144">
        <v>384</v>
      </c>
      <c r="E70" s="144">
        <v>502</v>
      </c>
      <c r="F70" s="144">
        <v>193</v>
      </c>
      <c r="G70" s="144">
        <v>379</v>
      </c>
      <c r="H70" s="144">
        <v>77</v>
      </c>
      <c r="I70" s="144">
        <v>259</v>
      </c>
      <c r="J70" s="144">
        <v>43</v>
      </c>
      <c r="K70" s="144">
        <v>111</v>
      </c>
      <c r="L70" s="144">
        <v>6</v>
      </c>
      <c r="M70" s="144">
        <v>31</v>
      </c>
      <c r="N70" s="144">
        <v>0</v>
      </c>
      <c r="O70" s="144">
        <v>1</v>
      </c>
      <c r="P70" s="144">
        <v>0</v>
      </c>
      <c r="Q70" s="144">
        <v>0</v>
      </c>
    </row>
    <row r="71" spans="1:17" ht="13.5" customHeight="1">
      <c r="A71" s="78">
        <v>561</v>
      </c>
      <c r="B71" s="54">
        <v>441</v>
      </c>
      <c r="C71" s="103" t="s">
        <v>93</v>
      </c>
      <c r="D71" s="156">
        <v>202</v>
      </c>
      <c r="E71" s="156">
        <v>269</v>
      </c>
      <c r="F71" s="156">
        <v>129</v>
      </c>
      <c r="G71" s="156">
        <v>206</v>
      </c>
      <c r="H71" s="156">
        <v>31</v>
      </c>
      <c r="I71" s="156">
        <v>146</v>
      </c>
      <c r="J71" s="156">
        <v>16</v>
      </c>
      <c r="K71" s="156">
        <v>64</v>
      </c>
      <c r="L71" s="156">
        <v>6</v>
      </c>
      <c r="M71" s="156">
        <v>19</v>
      </c>
      <c r="N71" s="144">
        <v>0</v>
      </c>
      <c r="O71" s="156">
        <v>2</v>
      </c>
      <c r="P71" s="144">
        <v>0</v>
      </c>
      <c r="Q71" s="144">
        <v>0</v>
      </c>
    </row>
    <row r="72" spans="1:17" ht="13.5" customHeight="1">
      <c r="A72" s="78">
        <v>562</v>
      </c>
      <c r="B72" s="54">
        <v>442</v>
      </c>
      <c r="C72" s="103" t="s">
        <v>94</v>
      </c>
      <c r="D72" s="144">
        <v>337</v>
      </c>
      <c r="E72" s="144">
        <v>435</v>
      </c>
      <c r="F72" s="144">
        <v>202</v>
      </c>
      <c r="G72" s="144">
        <v>373</v>
      </c>
      <c r="H72" s="144">
        <v>77</v>
      </c>
      <c r="I72" s="144">
        <v>205</v>
      </c>
      <c r="J72" s="144">
        <v>28</v>
      </c>
      <c r="K72" s="144">
        <v>101</v>
      </c>
      <c r="L72" s="144">
        <v>3</v>
      </c>
      <c r="M72" s="144">
        <v>18</v>
      </c>
      <c r="N72" s="144">
        <v>0</v>
      </c>
      <c r="O72" s="144">
        <v>4</v>
      </c>
      <c r="P72" s="144">
        <v>20</v>
      </c>
      <c r="Q72" s="144">
        <v>14</v>
      </c>
    </row>
    <row r="73" spans="1:17" ht="13.5" customHeight="1">
      <c r="A73" s="78">
        <v>563</v>
      </c>
      <c r="B73" s="54">
        <v>443</v>
      </c>
      <c r="C73" s="103" t="s">
        <v>95</v>
      </c>
      <c r="D73" s="144">
        <v>424</v>
      </c>
      <c r="E73" s="144">
        <v>468</v>
      </c>
      <c r="F73" s="144">
        <v>216</v>
      </c>
      <c r="G73" s="144">
        <v>437</v>
      </c>
      <c r="H73" s="144">
        <v>115</v>
      </c>
      <c r="I73" s="144">
        <v>280</v>
      </c>
      <c r="J73" s="144">
        <v>34</v>
      </c>
      <c r="K73" s="144">
        <v>153</v>
      </c>
      <c r="L73" s="144">
        <v>10</v>
      </c>
      <c r="M73" s="144">
        <v>29</v>
      </c>
      <c r="N73" s="144">
        <v>1</v>
      </c>
      <c r="O73" s="144">
        <v>7</v>
      </c>
      <c r="P73" s="144">
        <v>0</v>
      </c>
      <c r="Q73" s="144">
        <v>0</v>
      </c>
    </row>
    <row r="74" spans="1:17" ht="13.5" customHeight="1">
      <c r="A74" s="78">
        <v>564</v>
      </c>
      <c r="B74" s="54">
        <v>444</v>
      </c>
      <c r="C74" s="103" t="s">
        <v>96</v>
      </c>
      <c r="D74" s="144">
        <v>321</v>
      </c>
      <c r="E74" s="144">
        <v>398</v>
      </c>
      <c r="F74" s="144">
        <v>171</v>
      </c>
      <c r="G74" s="144">
        <v>295</v>
      </c>
      <c r="H74" s="144">
        <v>77</v>
      </c>
      <c r="I74" s="144">
        <v>173</v>
      </c>
      <c r="J74" s="144">
        <v>29</v>
      </c>
      <c r="K74" s="144">
        <v>91</v>
      </c>
      <c r="L74" s="144">
        <v>3</v>
      </c>
      <c r="M74" s="144">
        <v>25</v>
      </c>
      <c r="N74" s="144">
        <v>0</v>
      </c>
      <c r="O74" s="144">
        <v>2</v>
      </c>
      <c r="P74" s="144">
        <v>0</v>
      </c>
      <c r="Q74" s="144">
        <v>0</v>
      </c>
    </row>
    <row r="75" spans="1:17" ht="13.5" customHeight="1">
      <c r="A75" s="78">
        <v>565</v>
      </c>
      <c r="B75" s="54">
        <v>445</v>
      </c>
      <c r="C75" s="103" t="s">
        <v>97</v>
      </c>
      <c r="D75" s="144">
        <v>147</v>
      </c>
      <c r="E75" s="144">
        <v>194</v>
      </c>
      <c r="F75" s="144">
        <v>85</v>
      </c>
      <c r="G75" s="144">
        <v>162</v>
      </c>
      <c r="H75" s="144">
        <v>37</v>
      </c>
      <c r="I75" s="144">
        <v>78</v>
      </c>
      <c r="J75" s="144">
        <v>11</v>
      </c>
      <c r="K75" s="144">
        <v>48</v>
      </c>
      <c r="L75" s="144">
        <v>3</v>
      </c>
      <c r="M75" s="144">
        <v>10</v>
      </c>
      <c r="N75" s="144">
        <v>0</v>
      </c>
      <c r="O75" s="144">
        <v>1</v>
      </c>
      <c r="P75" s="144">
        <v>0</v>
      </c>
      <c r="Q75" s="144">
        <v>0</v>
      </c>
    </row>
    <row r="76" spans="1:17" ht="13.5" customHeight="1">
      <c r="A76" s="78">
        <v>654</v>
      </c>
      <c r="B76" s="54">
        <v>464</v>
      </c>
      <c r="C76" s="103" t="s">
        <v>101</v>
      </c>
      <c r="D76" s="144">
        <v>403</v>
      </c>
      <c r="E76" s="144">
        <v>545</v>
      </c>
      <c r="F76" s="144">
        <v>232</v>
      </c>
      <c r="G76" s="144">
        <v>428</v>
      </c>
      <c r="H76" s="144">
        <v>81</v>
      </c>
      <c r="I76" s="144">
        <v>251</v>
      </c>
      <c r="J76" s="144">
        <v>39</v>
      </c>
      <c r="K76" s="144">
        <v>123</v>
      </c>
      <c r="L76" s="144">
        <v>8</v>
      </c>
      <c r="M76" s="144">
        <v>33</v>
      </c>
      <c r="N76" s="144">
        <v>0</v>
      </c>
      <c r="O76" s="144">
        <v>3</v>
      </c>
      <c r="P76" s="144">
        <v>61</v>
      </c>
      <c r="Q76" s="144">
        <v>17</v>
      </c>
    </row>
    <row r="77" spans="1:17" ht="13.5" customHeight="1">
      <c r="A77" s="78">
        <v>661</v>
      </c>
      <c r="B77" s="54">
        <v>481</v>
      </c>
      <c r="C77" s="103" t="s">
        <v>102</v>
      </c>
      <c r="D77" s="144">
        <v>387</v>
      </c>
      <c r="E77" s="144">
        <v>581</v>
      </c>
      <c r="F77" s="144">
        <v>240</v>
      </c>
      <c r="G77" s="144">
        <v>403</v>
      </c>
      <c r="H77" s="144">
        <v>91</v>
      </c>
      <c r="I77" s="144">
        <v>226</v>
      </c>
      <c r="J77" s="144">
        <v>27</v>
      </c>
      <c r="K77" s="144">
        <v>116</v>
      </c>
      <c r="L77" s="144">
        <v>7</v>
      </c>
      <c r="M77" s="144">
        <v>27</v>
      </c>
      <c r="N77" s="144">
        <v>0</v>
      </c>
      <c r="O77" s="144">
        <v>3</v>
      </c>
      <c r="P77" s="144">
        <v>0</v>
      </c>
      <c r="Q77" s="144">
        <v>0</v>
      </c>
    </row>
    <row r="78" spans="1:17" ht="13.5" customHeight="1">
      <c r="A78" s="78">
        <v>671</v>
      </c>
      <c r="B78" s="54">
        <v>501</v>
      </c>
      <c r="C78" s="103" t="s">
        <v>103</v>
      </c>
      <c r="D78" s="144">
        <v>652</v>
      </c>
      <c r="E78" s="144">
        <v>875</v>
      </c>
      <c r="F78" s="144">
        <v>411</v>
      </c>
      <c r="G78" s="144">
        <v>755</v>
      </c>
      <c r="H78" s="144">
        <v>155</v>
      </c>
      <c r="I78" s="144">
        <v>428</v>
      </c>
      <c r="J78" s="144">
        <v>59</v>
      </c>
      <c r="K78" s="144">
        <v>235</v>
      </c>
      <c r="L78" s="144">
        <v>27</v>
      </c>
      <c r="M78" s="144">
        <v>72</v>
      </c>
      <c r="N78" s="144">
        <v>1</v>
      </c>
      <c r="O78" s="144">
        <v>9</v>
      </c>
      <c r="P78" s="144">
        <v>0</v>
      </c>
      <c r="Q78" s="144">
        <v>0</v>
      </c>
    </row>
    <row r="79" spans="1:17" ht="13.5" customHeight="1">
      <c r="A79" s="78">
        <v>682</v>
      </c>
      <c r="B79" s="54">
        <v>522</v>
      </c>
      <c r="C79" s="103" t="s">
        <v>108</v>
      </c>
      <c r="D79" s="144">
        <v>115</v>
      </c>
      <c r="E79" s="144">
        <v>158</v>
      </c>
      <c r="F79" s="144">
        <v>65</v>
      </c>
      <c r="G79" s="144">
        <v>129</v>
      </c>
      <c r="H79" s="144">
        <v>20</v>
      </c>
      <c r="I79" s="144">
        <v>78</v>
      </c>
      <c r="J79" s="144">
        <v>10</v>
      </c>
      <c r="K79" s="144">
        <v>37</v>
      </c>
      <c r="L79" s="144">
        <v>0</v>
      </c>
      <c r="M79" s="144">
        <v>13</v>
      </c>
      <c r="N79" s="144">
        <v>0</v>
      </c>
      <c r="O79" s="144">
        <v>2</v>
      </c>
      <c r="P79" s="144">
        <v>0</v>
      </c>
      <c r="Q79" s="144">
        <v>0</v>
      </c>
    </row>
    <row r="80" spans="1:17" ht="13.5" customHeight="1">
      <c r="A80" s="78">
        <v>775</v>
      </c>
      <c r="B80" s="54">
        <v>585</v>
      </c>
      <c r="C80" s="103" t="s">
        <v>639</v>
      </c>
      <c r="D80" s="144">
        <v>616</v>
      </c>
      <c r="E80" s="144">
        <v>860</v>
      </c>
      <c r="F80" s="144">
        <v>358</v>
      </c>
      <c r="G80" s="144">
        <v>650</v>
      </c>
      <c r="H80" s="144">
        <v>142</v>
      </c>
      <c r="I80" s="144">
        <v>383</v>
      </c>
      <c r="J80" s="144">
        <v>63</v>
      </c>
      <c r="K80" s="144">
        <v>172</v>
      </c>
      <c r="L80" s="144">
        <v>12</v>
      </c>
      <c r="M80" s="144">
        <v>54</v>
      </c>
      <c r="N80" s="144">
        <v>0</v>
      </c>
      <c r="O80" s="144">
        <v>6</v>
      </c>
      <c r="P80" s="144">
        <v>0</v>
      </c>
      <c r="Q80" s="144">
        <v>0</v>
      </c>
    </row>
    <row r="81" spans="1:17" ht="13.5" customHeight="1">
      <c r="A81" s="78">
        <v>776</v>
      </c>
      <c r="B81" s="54">
        <v>586</v>
      </c>
      <c r="C81" s="103" t="s">
        <v>640</v>
      </c>
      <c r="D81" s="144">
        <v>482</v>
      </c>
      <c r="E81" s="144">
        <v>706</v>
      </c>
      <c r="F81" s="144">
        <v>281</v>
      </c>
      <c r="G81" s="144">
        <v>569</v>
      </c>
      <c r="H81" s="144">
        <v>126</v>
      </c>
      <c r="I81" s="144">
        <v>340</v>
      </c>
      <c r="J81" s="144">
        <v>56</v>
      </c>
      <c r="K81" s="144">
        <v>157</v>
      </c>
      <c r="L81" s="144">
        <v>10</v>
      </c>
      <c r="M81" s="144">
        <v>47</v>
      </c>
      <c r="N81" s="144">
        <v>1</v>
      </c>
      <c r="O81" s="144">
        <v>4</v>
      </c>
      <c r="P81" s="144">
        <v>0</v>
      </c>
      <c r="Q81" s="144">
        <v>0</v>
      </c>
    </row>
    <row r="82" spans="1:17" ht="13.5" customHeight="1">
      <c r="A82" s="268">
        <v>955</v>
      </c>
      <c r="B82" s="56">
        <v>685</v>
      </c>
      <c r="C82" s="132" t="s">
        <v>140</v>
      </c>
      <c r="D82" s="145">
        <v>318</v>
      </c>
      <c r="E82" s="145">
        <v>400</v>
      </c>
      <c r="F82" s="145">
        <v>207</v>
      </c>
      <c r="G82" s="145">
        <v>310</v>
      </c>
      <c r="H82" s="145">
        <v>81</v>
      </c>
      <c r="I82" s="145">
        <v>187</v>
      </c>
      <c r="J82" s="145">
        <v>41</v>
      </c>
      <c r="K82" s="145">
        <v>99</v>
      </c>
      <c r="L82" s="145">
        <v>11</v>
      </c>
      <c r="M82" s="145">
        <v>28</v>
      </c>
      <c r="N82" s="145">
        <v>0</v>
      </c>
      <c r="O82" s="145">
        <v>7</v>
      </c>
      <c r="P82" s="145">
        <v>0</v>
      </c>
      <c r="Q82" s="145">
        <v>0</v>
      </c>
    </row>
    <row r="83" spans="1:17" ht="13.5" customHeight="1">
      <c r="A83" s="78"/>
      <c r="B83" s="92" t="s">
        <v>272</v>
      </c>
      <c r="C83" s="92"/>
      <c r="D83" s="75"/>
      <c r="E83" s="75"/>
      <c r="F83" s="75"/>
      <c r="G83" s="75"/>
      <c r="H83" s="75"/>
      <c r="I83" s="75"/>
      <c r="J83" s="75"/>
      <c r="K83" s="75"/>
      <c r="L83" s="75"/>
      <c r="M83" s="75"/>
      <c r="N83" s="144"/>
      <c r="O83" s="144"/>
      <c r="P83" s="144"/>
      <c r="Q83" s="144"/>
    </row>
    <row r="84" spans="2:17" ht="13.5" customHeight="1">
      <c r="B84" s="35" t="s">
        <v>625</v>
      </c>
      <c r="C84" s="35"/>
      <c r="D84" s="34"/>
      <c r="E84" s="34"/>
      <c r="F84" s="34"/>
      <c r="G84" s="34"/>
      <c r="H84" s="34"/>
      <c r="I84" s="34"/>
      <c r="J84" s="34"/>
      <c r="K84" s="34"/>
      <c r="L84" s="34"/>
      <c r="M84" s="34"/>
      <c r="N84" s="144"/>
      <c r="O84" s="144"/>
      <c r="P84" s="144"/>
      <c r="Q84" s="144"/>
    </row>
    <row r="85" spans="2:17" ht="13.5" customHeight="1">
      <c r="B85" s="37" t="s">
        <v>147</v>
      </c>
      <c r="C85" s="37"/>
      <c r="N85" s="144"/>
      <c r="O85" s="144"/>
      <c r="P85" s="144"/>
      <c r="Q85" s="144"/>
    </row>
    <row r="86" spans="1:17" ht="13.5" customHeight="1">
      <c r="A86" s="78">
        <v>70</v>
      </c>
      <c r="N86" s="144"/>
      <c r="O86" s="144"/>
      <c r="P86" s="144"/>
      <c r="Q86" s="144"/>
    </row>
    <row r="87" spans="1:17" ht="13.5" customHeight="1">
      <c r="A87" s="78">
        <v>71</v>
      </c>
      <c r="N87" s="144"/>
      <c r="O87" s="144"/>
      <c r="P87" s="144"/>
      <c r="Q87" s="144"/>
    </row>
    <row r="88" spans="1:17" ht="13.5" customHeight="1">
      <c r="A88" s="78">
        <v>72</v>
      </c>
      <c r="N88" s="144"/>
      <c r="O88" s="144"/>
      <c r="P88" s="144"/>
      <c r="Q88" s="144"/>
    </row>
    <row r="89" spans="1:17" ht="13.5" customHeight="1">
      <c r="A89" s="78">
        <v>73</v>
      </c>
      <c r="N89" s="144"/>
      <c r="O89" s="144"/>
      <c r="P89" s="144"/>
      <c r="Q89" s="144"/>
    </row>
    <row r="90" spans="1:17" ht="13.5" customHeight="1">
      <c r="A90" s="78">
        <v>74</v>
      </c>
      <c r="N90" s="144"/>
      <c r="O90" s="144"/>
      <c r="P90" s="144"/>
      <c r="Q90" s="144"/>
    </row>
    <row r="91" spans="1:17" ht="13.5" customHeight="1">
      <c r="A91" s="78">
        <v>75</v>
      </c>
      <c r="N91" s="144"/>
      <c r="O91" s="144"/>
      <c r="P91" s="144"/>
      <c r="Q91" s="144"/>
    </row>
    <row r="92" spans="1:17" ht="13.5" customHeight="1">
      <c r="A92" s="78">
        <v>76</v>
      </c>
      <c r="N92" s="144"/>
      <c r="O92" s="144"/>
      <c r="P92" s="144"/>
      <c r="Q92" s="144"/>
    </row>
    <row r="93" spans="1:17" ht="13.5" customHeight="1">
      <c r="A93" s="78">
        <v>77</v>
      </c>
      <c r="N93" s="144"/>
      <c r="O93" s="144"/>
      <c r="P93" s="144"/>
      <c r="Q93" s="144"/>
    </row>
    <row r="94" spans="1:17" ht="13.5" customHeight="1">
      <c r="A94" s="78">
        <v>78</v>
      </c>
      <c r="N94" s="144"/>
      <c r="O94" s="144"/>
      <c r="P94" s="144"/>
      <c r="Q94" s="144"/>
    </row>
    <row r="95" spans="1:17" ht="13.5" customHeight="1">
      <c r="A95" s="78">
        <v>79</v>
      </c>
      <c r="N95" s="144"/>
      <c r="O95" s="144"/>
      <c r="P95" s="144"/>
      <c r="Q95" s="144"/>
    </row>
    <row r="96" spans="1:17" ht="13.5" customHeight="1">
      <c r="A96" s="78">
        <v>80</v>
      </c>
      <c r="N96" s="144"/>
      <c r="O96" s="144"/>
      <c r="P96" s="144"/>
      <c r="Q96" s="144"/>
    </row>
    <row r="97" spans="1:17" ht="13.5" customHeight="1">
      <c r="A97" s="78">
        <v>81</v>
      </c>
      <c r="N97" s="144"/>
      <c r="O97" s="144"/>
      <c r="P97" s="144"/>
      <c r="Q97" s="144"/>
    </row>
    <row r="98" spans="1:17" ht="13.5" customHeight="1">
      <c r="A98" s="78">
        <v>82</v>
      </c>
      <c r="N98" s="144"/>
      <c r="O98" s="144"/>
      <c r="P98" s="144"/>
      <c r="Q98" s="144"/>
    </row>
    <row r="99" spans="1:17" ht="13.5" customHeight="1">
      <c r="A99" s="78">
        <v>83</v>
      </c>
      <c r="N99" s="144"/>
      <c r="O99" s="144"/>
      <c r="P99" s="144"/>
      <c r="Q99" s="144"/>
    </row>
  </sheetData>
  <mergeCells count="7">
    <mergeCell ref="L4:M4"/>
    <mergeCell ref="N4:O4"/>
    <mergeCell ref="P4:Q4"/>
    <mergeCell ref="D4:E4"/>
    <mergeCell ref="F4:G4"/>
    <mergeCell ref="H4:I4"/>
    <mergeCell ref="J4:K4"/>
  </mergeCells>
  <printOptions/>
  <pageMargins left="0.51" right="0.42" top="0.6" bottom="0.63" header="0.29" footer="0.21"/>
  <pageSetup fitToWidth="4"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2:L87"/>
  <sheetViews>
    <sheetView workbookViewId="0" topLeftCell="B2">
      <selection activeCell="B2" sqref="B2"/>
    </sheetView>
  </sheetViews>
  <sheetFormatPr defaultColWidth="9.00390625" defaultRowHeight="12.75"/>
  <cols>
    <col min="1" max="1" width="10.375" style="77" hidden="1" customWidth="1"/>
    <col min="2" max="2" width="4.25390625" style="15" customWidth="1"/>
    <col min="3" max="3" width="12.75390625" style="15" customWidth="1"/>
    <col min="4" max="4" width="9.875" style="15" bestFit="1" customWidth="1"/>
    <col min="5" max="9" width="8.875" style="15" customWidth="1"/>
    <col min="10" max="10" width="10.25390625" style="15" bestFit="1" customWidth="1"/>
    <col min="11" max="11" width="10.75390625" style="15" customWidth="1"/>
    <col min="12" max="12" width="11.75390625" style="15" customWidth="1"/>
    <col min="13" max="16384" width="8.875" style="15" customWidth="1"/>
  </cols>
  <sheetData>
    <row r="1" ht="15.75" customHeight="1" hidden="1"/>
    <row r="2" ht="16.5" customHeight="1">
      <c r="B2" s="202" t="s">
        <v>458</v>
      </c>
    </row>
    <row r="3" spans="2:12" ht="4.5" customHeight="1">
      <c r="B3" s="34"/>
      <c r="C3" s="34"/>
      <c r="D3" s="34"/>
      <c r="E3" s="34"/>
      <c r="F3" s="34"/>
      <c r="G3" s="34"/>
      <c r="H3" s="34"/>
      <c r="I3" s="34"/>
      <c r="J3" s="34"/>
      <c r="K3" s="34"/>
      <c r="L3" s="73"/>
    </row>
    <row r="4" spans="1:12" s="30" customFormat="1" ht="12" customHeight="1">
      <c r="A4" s="79" t="s">
        <v>267</v>
      </c>
      <c r="B4" s="86"/>
      <c r="C4" s="70"/>
      <c r="D4" s="105"/>
      <c r="E4" s="61"/>
      <c r="F4" s="67"/>
      <c r="G4" s="67"/>
      <c r="H4" s="67" t="s">
        <v>428</v>
      </c>
      <c r="I4" s="67"/>
      <c r="J4" s="67"/>
      <c r="K4" s="65"/>
      <c r="L4" s="105"/>
    </row>
    <row r="5" spans="1:12" s="30" customFormat="1" ht="12" customHeight="1">
      <c r="A5" s="79"/>
      <c r="B5" s="76" t="s">
        <v>341</v>
      </c>
      <c r="C5" s="27"/>
      <c r="D5" s="178" t="s">
        <v>342</v>
      </c>
      <c r="E5" s="106" t="s">
        <v>158</v>
      </c>
      <c r="F5" s="76"/>
      <c r="G5" s="76"/>
      <c r="H5" s="76" t="s">
        <v>429</v>
      </c>
      <c r="I5" s="76"/>
      <c r="J5" s="27"/>
      <c r="K5" s="106" t="s">
        <v>261</v>
      </c>
      <c r="L5" s="125" t="s">
        <v>260</v>
      </c>
    </row>
    <row r="6" spans="1:12" s="30" customFormat="1" ht="27.75" customHeight="1">
      <c r="A6" s="79"/>
      <c r="B6" s="28"/>
      <c r="C6" s="29"/>
      <c r="D6" s="71"/>
      <c r="E6" s="71"/>
      <c r="F6" s="275" t="s">
        <v>158</v>
      </c>
      <c r="G6" s="275" t="s">
        <v>262</v>
      </c>
      <c r="H6" s="275" t="s">
        <v>263</v>
      </c>
      <c r="I6" s="275" t="s">
        <v>264</v>
      </c>
      <c r="J6" s="276" t="s">
        <v>655</v>
      </c>
      <c r="K6" s="176" t="s">
        <v>462</v>
      </c>
      <c r="L6" s="28"/>
    </row>
    <row r="7" spans="2:12" ht="13.5" customHeight="1">
      <c r="B7" s="261"/>
      <c r="C7" s="267" t="s">
        <v>146</v>
      </c>
      <c r="D7" s="144">
        <v>4126925</v>
      </c>
      <c r="E7" s="144">
        <v>2494319</v>
      </c>
      <c r="F7" s="144">
        <v>2400684</v>
      </c>
      <c r="G7" s="144">
        <v>106675</v>
      </c>
      <c r="H7" s="144">
        <v>840154</v>
      </c>
      <c r="I7" s="144">
        <v>1439139</v>
      </c>
      <c r="J7" s="144">
        <v>14716</v>
      </c>
      <c r="K7" s="144">
        <v>93635</v>
      </c>
      <c r="L7" s="144">
        <v>1623496</v>
      </c>
    </row>
    <row r="8" spans="2:12" ht="13.5" customHeight="1">
      <c r="B8" s="262"/>
      <c r="C8" s="263" t="s">
        <v>626</v>
      </c>
      <c r="D8" s="144">
        <v>4395281</v>
      </c>
      <c r="E8" s="144">
        <v>2631087</v>
      </c>
      <c r="F8" s="144">
        <v>2543402</v>
      </c>
      <c r="G8" s="144">
        <v>84851</v>
      </c>
      <c r="H8" s="144">
        <v>878606</v>
      </c>
      <c r="I8" s="144">
        <v>1554059</v>
      </c>
      <c r="J8" s="144">
        <v>25886</v>
      </c>
      <c r="K8" s="144">
        <v>87685</v>
      </c>
      <c r="L8" s="144">
        <v>1730951</v>
      </c>
    </row>
    <row r="9" spans="2:12" ht="13.5" customHeight="1">
      <c r="B9" s="109"/>
      <c r="C9" s="142" t="s">
        <v>627</v>
      </c>
      <c r="D9" s="144">
        <v>4519252</v>
      </c>
      <c r="E9" s="144">
        <v>2745351</v>
      </c>
      <c r="F9" s="144">
        <v>2604791</v>
      </c>
      <c r="G9" s="144">
        <v>78825</v>
      </c>
      <c r="H9" s="144">
        <v>869988</v>
      </c>
      <c r="I9" s="144">
        <v>1632542</v>
      </c>
      <c r="J9" s="144">
        <v>23436</v>
      </c>
      <c r="K9" s="144">
        <v>140560</v>
      </c>
      <c r="L9" s="144">
        <v>1751433</v>
      </c>
    </row>
    <row r="10" spans="2:12" ht="13.5" customHeight="1">
      <c r="B10" s="109"/>
      <c r="C10" s="263" t="s">
        <v>628</v>
      </c>
      <c r="D10" s="144">
        <v>4716433</v>
      </c>
      <c r="E10" s="144">
        <v>2745772</v>
      </c>
      <c r="F10" s="144">
        <v>2598880</v>
      </c>
      <c r="G10" s="144">
        <v>63913</v>
      </c>
      <c r="H10" s="144">
        <v>788846</v>
      </c>
      <c r="I10" s="144">
        <v>1698171</v>
      </c>
      <c r="J10" s="144">
        <v>47950</v>
      </c>
      <c r="K10" s="144">
        <v>146892</v>
      </c>
      <c r="L10" s="144">
        <v>1884464</v>
      </c>
    </row>
    <row r="11" spans="2:12" ht="13.5" customHeight="1">
      <c r="B11" s="266"/>
      <c r="C11" s="267" t="s">
        <v>629</v>
      </c>
      <c r="D11" s="144">
        <f aca="true" t="shared" si="0" ref="D11:L11">SUM(D13:D21,D23)</f>
        <v>4776039</v>
      </c>
      <c r="E11" s="144">
        <f t="shared" si="0"/>
        <v>2732392</v>
      </c>
      <c r="F11" s="144">
        <f>SUM(F13:F21,F23)</f>
        <v>2553965</v>
      </c>
      <c r="G11" s="144">
        <f t="shared" si="0"/>
        <v>62580</v>
      </c>
      <c r="H11" s="144">
        <f t="shared" si="0"/>
        <v>692213</v>
      </c>
      <c r="I11" s="144">
        <f t="shared" si="0"/>
        <v>1740780</v>
      </c>
      <c r="J11" s="144">
        <f t="shared" si="0"/>
        <v>58392</v>
      </c>
      <c r="K11" s="144">
        <f t="shared" si="0"/>
        <v>178427</v>
      </c>
      <c r="L11" s="144">
        <f t="shared" si="0"/>
        <v>1922276</v>
      </c>
    </row>
    <row r="12" spans="3:12" ht="12.75" customHeight="1">
      <c r="C12" s="52"/>
      <c r="D12" s="192"/>
      <c r="E12" s="192"/>
      <c r="F12" s="192"/>
      <c r="G12" s="192"/>
      <c r="H12" s="192"/>
      <c r="I12" s="192"/>
      <c r="J12" s="192"/>
      <c r="K12" s="192"/>
      <c r="L12" s="192"/>
    </row>
    <row r="13" spans="1:12" ht="13.5" customHeight="1">
      <c r="A13" s="78">
        <v>100</v>
      </c>
      <c r="B13" s="54"/>
      <c r="C13" s="103" t="s">
        <v>40</v>
      </c>
      <c r="D13" s="192">
        <f aca="true" t="shared" si="1" ref="D13:L13">SUM(D34,D36,D38)</f>
        <v>870632</v>
      </c>
      <c r="E13" s="192">
        <f t="shared" si="1"/>
        <v>498957</v>
      </c>
      <c r="F13" s="192">
        <f t="shared" si="1"/>
        <v>467136</v>
      </c>
      <c r="G13" s="192">
        <f t="shared" si="1"/>
        <v>1458</v>
      </c>
      <c r="H13" s="192">
        <f t="shared" si="1"/>
        <v>110754</v>
      </c>
      <c r="I13" s="192">
        <f t="shared" si="1"/>
        <v>338736</v>
      </c>
      <c r="J13" s="192">
        <f t="shared" si="1"/>
        <v>16188</v>
      </c>
      <c r="K13" s="192">
        <f t="shared" si="1"/>
        <v>31821</v>
      </c>
      <c r="L13" s="192">
        <f t="shared" si="1"/>
        <v>336263</v>
      </c>
    </row>
    <row r="14" spans="1:12" ht="13.5" customHeight="1">
      <c r="A14" s="78">
        <v>200</v>
      </c>
      <c r="B14" s="54"/>
      <c r="C14" s="103" t="s">
        <v>41</v>
      </c>
      <c r="D14" s="192">
        <f aca="true" t="shared" si="2" ref="D14:L14">SUM(D39,D45,D48,D50,D60)</f>
        <v>602710</v>
      </c>
      <c r="E14" s="192">
        <f t="shared" si="2"/>
        <v>344302</v>
      </c>
      <c r="F14" s="192">
        <f>SUM(F39,F45,F48,F50,F60)</f>
        <v>323736</v>
      </c>
      <c r="G14" s="192">
        <f t="shared" si="2"/>
        <v>4359</v>
      </c>
      <c r="H14" s="192">
        <f t="shared" si="2"/>
        <v>80932</v>
      </c>
      <c r="I14" s="192">
        <f t="shared" si="2"/>
        <v>230586</v>
      </c>
      <c r="J14" s="192">
        <f t="shared" si="2"/>
        <v>7859</v>
      </c>
      <c r="K14" s="192">
        <f t="shared" si="2"/>
        <v>20566</v>
      </c>
      <c r="L14" s="192">
        <f t="shared" si="2"/>
        <v>249457</v>
      </c>
    </row>
    <row r="15" spans="1:12" ht="13.5" customHeight="1">
      <c r="A15" s="78">
        <v>300</v>
      </c>
      <c r="B15" s="54"/>
      <c r="C15" s="103" t="s">
        <v>42</v>
      </c>
      <c r="D15" s="192">
        <f aca="true" t="shared" si="3" ref="D15:L15">SUM(D35,D42,D47,D68:D69)</f>
        <v>605968</v>
      </c>
      <c r="E15" s="192">
        <f t="shared" si="3"/>
        <v>346552</v>
      </c>
      <c r="F15" s="192">
        <f t="shared" si="3"/>
        <v>322958</v>
      </c>
      <c r="G15" s="192">
        <f t="shared" si="3"/>
        <v>4121</v>
      </c>
      <c r="H15" s="192">
        <f t="shared" si="3"/>
        <v>103882</v>
      </c>
      <c r="I15" s="192">
        <f t="shared" si="3"/>
        <v>208515</v>
      </c>
      <c r="J15" s="192">
        <f t="shared" si="3"/>
        <v>6440</v>
      </c>
      <c r="K15" s="192">
        <f t="shared" si="3"/>
        <v>23594</v>
      </c>
      <c r="L15" s="192">
        <f t="shared" si="3"/>
        <v>248502</v>
      </c>
    </row>
    <row r="16" spans="1:12" ht="13.5" customHeight="1">
      <c r="A16" s="78">
        <v>400</v>
      </c>
      <c r="B16" s="54"/>
      <c r="C16" s="103" t="s">
        <v>43</v>
      </c>
      <c r="D16" s="192">
        <f aca="true" t="shared" si="4" ref="D16:L16">SUM(D44,D46,D49,D51,D61,D62:D64,D65:D67)</f>
        <v>248842</v>
      </c>
      <c r="E16" s="192">
        <f t="shared" si="4"/>
        <v>151140</v>
      </c>
      <c r="F16" s="192">
        <f t="shared" si="4"/>
        <v>142896</v>
      </c>
      <c r="G16" s="192">
        <f t="shared" si="4"/>
        <v>5934</v>
      </c>
      <c r="H16" s="192">
        <f t="shared" si="4"/>
        <v>55019</v>
      </c>
      <c r="I16" s="192">
        <f t="shared" si="4"/>
        <v>80408</v>
      </c>
      <c r="J16" s="192">
        <f t="shared" si="4"/>
        <v>1535</v>
      </c>
      <c r="K16" s="192">
        <f t="shared" si="4"/>
        <v>8244</v>
      </c>
      <c r="L16" s="192">
        <f t="shared" si="4"/>
        <v>95895</v>
      </c>
    </row>
    <row r="17" spans="1:12" ht="13.5" customHeight="1">
      <c r="A17" s="78">
        <v>500</v>
      </c>
      <c r="B17" s="54"/>
      <c r="C17" s="103" t="s">
        <v>44</v>
      </c>
      <c r="D17" s="192">
        <f aca="true" t="shared" si="5" ref="D17:L17">SUM(D33,D70:D76)</f>
        <v>488590</v>
      </c>
      <c r="E17" s="192">
        <f t="shared" si="5"/>
        <v>282531</v>
      </c>
      <c r="F17" s="192">
        <f t="shared" si="5"/>
        <v>264718</v>
      </c>
      <c r="G17" s="192">
        <f t="shared" si="5"/>
        <v>4212</v>
      </c>
      <c r="H17" s="192">
        <f t="shared" si="5"/>
        <v>86562</v>
      </c>
      <c r="I17" s="192">
        <f t="shared" si="5"/>
        <v>167940</v>
      </c>
      <c r="J17" s="192">
        <f t="shared" si="5"/>
        <v>6004</v>
      </c>
      <c r="K17" s="192">
        <f t="shared" si="5"/>
        <v>17813</v>
      </c>
      <c r="L17" s="192">
        <f t="shared" si="5"/>
        <v>197864</v>
      </c>
    </row>
    <row r="18" spans="1:12" ht="13.5" customHeight="1">
      <c r="A18" s="78">
        <v>600</v>
      </c>
      <c r="B18" s="54"/>
      <c r="C18" s="103" t="s">
        <v>45</v>
      </c>
      <c r="D18" s="192">
        <f aca="true" t="shared" si="6" ref="D18:L18">SUM(D40,D43,D58,D59,D77,D78,D79,D80)</f>
        <v>244335</v>
      </c>
      <c r="E18" s="192">
        <f t="shared" si="6"/>
        <v>141122</v>
      </c>
      <c r="F18" s="192">
        <f t="shared" si="6"/>
        <v>132875</v>
      </c>
      <c r="G18" s="192">
        <f t="shared" si="6"/>
        <v>5541</v>
      </c>
      <c r="H18" s="192">
        <f t="shared" si="6"/>
        <v>50529</v>
      </c>
      <c r="I18" s="192">
        <f t="shared" si="6"/>
        <v>76276</v>
      </c>
      <c r="J18" s="192">
        <f t="shared" si="6"/>
        <v>529</v>
      </c>
      <c r="K18" s="192">
        <f t="shared" si="6"/>
        <v>8247</v>
      </c>
      <c r="L18" s="192">
        <f t="shared" si="6"/>
        <v>102421</v>
      </c>
    </row>
    <row r="19" spans="1:12" ht="13.5" customHeight="1">
      <c r="A19" s="78">
        <v>700</v>
      </c>
      <c r="B19" s="54"/>
      <c r="C19" s="103" t="s">
        <v>46</v>
      </c>
      <c r="D19" s="192">
        <f aca="true" t="shared" si="7" ref="D19:L19">SUM(D41,D53,D56,D81:D82)</f>
        <v>163798</v>
      </c>
      <c r="E19" s="192">
        <f t="shared" si="7"/>
        <v>99432</v>
      </c>
      <c r="F19" s="192">
        <f t="shared" si="7"/>
        <v>94840</v>
      </c>
      <c r="G19" s="192">
        <f t="shared" si="7"/>
        <v>9232</v>
      </c>
      <c r="H19" s="192">
        <f t="shared" si="7"/>
        <v>28950</v>
      </c>
      <c r="I19" s="192">
        <f t="shared" si="7"/>
        <v>56448</v>
      </c>
      <c r="J19" s="192">
        <f t="shared" si="7"/>
        <v>210</v>
      </c>
      <c r="K19" s="192">
        <f t="shared" si="7"/>
        <v>4592</v>
      </c>
      <c r="L19" s="192">
        <f t="shared" si="7"/>
        <v>63886</v>
      </c>
    </row>
    <row r="20" spans="1:12" ht="13.5" customHeight="1">
      <c r="A20" s="78">
        <v>800</v>
      </c>
      <c r="B20" s="54"/>
      <c r="C20" s="103" t="s">
        <v>47</v>
      </c>
      <c r="D20" s="192">
        <f aca="true" t="shared" si="8" ref="D20:L20">SUM(D52:D52,D54)</f>
        <v>99095</v>
      </c>
      <c r="E20" s="192">
        <f t="shared" si="8"/>
        <v>61634</v>
      </c>
      <c r="F20" s="192">
        <f t="shared" si="8"/>
        <v>59074</v>
      </c>
      <c r="G20" s="192">
        <f t="shared" si="8"/>
        <v>6841</v>
      </c>
      <c r="H20" s="192">
        <f t="shared" si="8"/>
        <v>20530</v>
      </c>
      <c r="I20" s="192">
        <f t="shared" si="8"/>
        <v>31475</v>
      </c>
      <c r="J20" s="192">
        <f t="shared" si="8"/>
        <v>228</v>
      </c>
      <c r="K20" s="192">
        <f t="shared" si="8"/>
        <v>2560</v>
      </c>
      <c r="L20" s="192">
        <f t="shared" si="8"/>
        <v>37163</v>
      </c>
    </row>
    <row r="21" spans="1:12" ht="13.5" customHeight="1">
      <c r="A21" s="78">
        <v>900</v>
      </c>
      <c r="B21" s="72"/>
      <c r="C21" s="103" t="s">
        <v>48</v>
      </c>
      <c r="D21" s="192">
        <f aca="true" t="shared" si="9" ref="D21:L21">SUM(D37,D55,D57,D83)</f>
        <v>131126</v>
      </c>
      <c r="E21" s="192">
        <f t="shared" si="9"/>
        <v>82221</v>
      </c>
      <c r="F21" s="192">
        <f t="shared" si="9"/>
        <v>78431</v>
      </c>
      <c r="G21" s="192">
        <f t="shared" si="9"/>
        <v>15240</v>
      </c>
      <c r="H21" s="192">
        <f t="shared" si="9"/>
        <v>19928</v>
      </c>
      <c r="I21" s="192">
        <f t="shared" si="9"/>
        <v>42852</v>
      </c>
      <c r="J21" s="192">
        <f t="shared" si="9"/>
        <v>411</v>
      </c>
      <c r="K21" s="192">
        <f t="shared" si="9"/>
        <v>3790</v>
      </c>
      <c r="L21" s="192">
        <f t="shared" si="9"/>
        <v>48374</v>
      </c>
    </row>
    <row r="22" spans="1:12" ht="12.75" customHeight="1">
      <c r="A22" s="78"/>
      <c r="B22" s="72"/>
      <c r="C22" s="52"/>
      <c r="D22" s="192"/>
      <c r="E22" s="192"/>
      <c r="F22" s="192"/>
      <c r="G22" s="192"/>
      <c r="H22" s="192"/>
      <c r="I22" s="192"/>
      <c r="J22" s="192"/>
      <c r="K22" s="192"/>
      <c r="L22" s="192"/>
    </row>
    <row r="23" spans="1:12" ht="13.5" customHeight="1">
      <c r="A23" s="78">
        <v>1</v>
      </c>
      <c r="B23" s="55">
        <v>100</v>
      </c>
      <c r="C23" s="103" t="s">
        <v>49</v>
      </c>
      <c r="D23" s="144">
        <f>SUM(D24:D32)</f>
        <v>1320943</v>
      </c>
      <c r="E23" s="144">
        <f aca="true" t="shared" si="10" ref="E23:L23">SUM(E24:E32)</f>
        <v>724501</v>
      </c>
      <c r="F23" s="144">
        <f t="shared" si="10"/>
        <v>667301</v>
      </c>
      <c r="G23" s="144">
        <f t="shared" si="10"/>
        <v>5642</v>
      </c>
      <c r="H23" s="144">
        <f t="shared" si="10"/>
        <v>135127</v>
      </c>
      <c r="I23" s="144">
        <f t="shared" si="10"/>
        <v>507544</v>
      </c>
      <c r="J23" s="144">
        <f t="shared" si="10"/>
        <v>18988</v>
      </c>
      <c r="K23" s="144">
        <f t="shared" si="10"/>
        <v>57200</v>
      </c>
      <c r="L23" s="144">
        <f t="shared" si="10"/>
        <v>542451</v>
      </c>
    </row>
    <row r="24" spans="1:12" ht="13.5" customHeight="1">
      <c r="A24" s="78">
        <v>2</v>
      </c>
      <c r="B24" s="55">
        <v>101</v>
      </c>
      <c r="C24" s="142" t="s">
        <v>50</v>
      </c>
      <c r="D24" s="144">
        <v>176522</v>
      </c>
      <c r="E24" s="144">
        <f aca="true" t="shared" si="11" ref="E24:E83">SUM(F24,K24)</f>
        <v>101007</v>
      </c>
      <c r="F24" s="144">
        <f>SUM(G24:J24)</f>
        <v>94290</v>
      </c>
      <c r="G24" s="144">
        <v>149</v>
      </c>
      <c r="H24" s="144">
        <v>19000</v>
      </c>
      <c r="I24" s="144">
        <v>72156</v>
      </c>
      <c r="J24" s="144">
        <v>2985</v>
      </c>
      <c r="K24" s="144">
        <v>6717</v>
      </c>
      <c r="L24" s="144">
        <v>69730</v>
      </c>
    </row>
    <row r="25" spans="1:12" ht="13.5" customHeight="1">
      <c r="A25" s="78">
        <v>3</v>
      </c>
      <c r="B25" s="55">
        <v>102</v>
      </c>
      <c r="C25" s="142" t="s">
        <v>51</v>
      </c>
      <c r="D25" s="144">
        <v>112885</v>
      </c>
      <c r="E25" s="144">
        <f t="shared" si="11"/>
        <v>61711</v>
      </c>
      <c r="F25" s="144">
        <f aca="true" t="shared" si="12" ref="F25:F83">SUM(G25:J25)</f>
        <v>57608</v>
      </c>
      <c r="G25" s="144">
        <v>58</v>
      </c>
      <c r="H25" s="144">
        <v>8885</v>
      </c>
      <c r="I25" s="144">
        <v>46626</v>
      </c>
      <c r="J25" s="144">
        <v>2039</v>
      </c>
      <c r="K25" s="144">
        <v>4103</v>
      </c>
      <c r="L25" s="144">
        <v>43572</v>
      </c>
    </row>
    <row r="26" spans="1:12" ht="13.5" customHeight="1">
      <c r="A26" s="78">
        <v>4</v>
      </c>
      <c r="B26" s="55">
        <v>105</v>
      </c>
      <c r="C26" s="142" t="s">
        <v>52</v>
      </c>
      <c r="D26" s="144">
        <v>94766</v>
      </c>
      <c r="E26" s="144">
        <f>SUM(F26,K26)</f>
        <v>50861</v>
      </c>
      <c r="F26" s="144">
        <f>SUM(G26:J26)</f>
        <v>44436</v>
      </c>
      <c r="G26" s="144">
        <v>84</v>
      </c>
      <c r="H26" s="144">
        <v>9018</v>
      </c>
      <c r="I26" s="144">
        <v>34680</v>
      </c>
      <c r="J26" s="144">
        <v>654</v>
      </c>
      <c r="K26" s="144">
        <v>6425</v>
      </c>
      <c r="L26" s="144">
        <v>38371</v>
      </c>
    </row>
    <row r="27" spans="1:12" ht="13.5" customHeight="1">
      <c r="A27" s="78">
        <v>5</v>
      </c>
      <c r="B27" s="55">
        <v>106</v>
      </c>
      <c r="C27" s="142" t="s">
        <v>53</v>
      </c>
      <c r="D27" s="144">
        <v>92338</v>
      </c>
      <c r="E27" s="144">
        <f t="shared" si="11"/>
        <v>49616</v>
      </c>
      <c r="F27" s="144">
        <f t="shared" si="12"/>
        <v>43786</v>
      </c>
      <c r="G27" s="144">
        <v>82</v>
      </c>
      <c r="H27" s="144">
        <v>11348</v>
      </c>
      <c r="I27" s="144">
        <v>31793</v>
      </c>
      <c r="J27" s="144">
        <v>563</v>
      </c>
      <c r="K27" s="144">
        <v>5830</v>
      </c>
      <c r="L27" s="144">
        <v>40193</v>
      </c>
    </row>
    <row r="28" spans="1:12" ht="13.5" customHeight="1">
      <c r="A28" s="78">
        <v>6</v>
      </c>
      <c r="B28" s="55">
        <v>107</v>
      </c>
      <c r="C28" s="142" t="s">
        <v>54</v>
      </c>
      <c r="D28" s="144">
        <v>149023</v>
      </c>
      <c r="E28" s="144">
        <f t="shared" si="11"/>
        <v>80209</v>
      </c>
      <c r="F28" s="144">
        <f t="shared" si="12"/>
        <v>73594</v>
      </c>
      <c r="G28" s="144">
        <v>245</v>
      </c>
      <c r="H28" s="144">
        <v>14740</v>
      </c>
      <c r="I28" s="144">
        <v>56928</v>
      </c>
      <c r="J28" s="144">
        <v>1681</v>
      </c>
      <c r="K28" s="144">
        <v>6615</v>
      </c>
      <c r="L28" s="144">
        <v>64386</v>
      </c>
    </row>
    <row r="29" spans="1:12" ht="13.5" customHeight="1">
      <c r="A29" s="78">
        <v>7</v>
      </c>
      <c r="B29" s="55">
        <v>108</v>
      </c>
      <c r="C29" s="142" t="s">
        <v>55</v>
      </c>
      <c r="D29" s="144">
        <v>192090</v>
      </c>
      <c r="E29" s="144">
        <f t="shared" si="11"/>
        <v>102958</v>
      </c>
      <c r="F29" s="144">
        <f t="shared" si="12"/>
        <v>95393</v>
      </c>
      <c r="G29" s="144">
        <v>333</v>
      </c>
      <c r="H29" s="144">
        <v>20530</v>
      </c>
      <c r="I29" s="144">
        <v>71382</v>
      </c>
      <c r="J29" s="144">
        <v>3148</v>
      </c>
      <c r="K29" s="144">
        <v>7565</v>
      </c>
      <c r="L29" s="144">
        <v>83725</v>
      </c>
    </row>
    <row r="30" spans="1:12" ht="13.5" customHeight="1">
      <c r="A30" s="78">
        <v>8</v>
      </c>
      <c r="B30" s="55">
        <v>109</v>
      </c>
      <c r="C30" s="142" t="s">
        <v>56</v>
      </c>
      <c r="D30" s="144">
        <v>192566</v>
      </c>
      <c r="E30" s="144">
        <f t="shared" si="11"/>
        <v>106747</v>
      </c>
      <c r="F30" s="144">
        <f t="shared" si="12"/>
        <v>99765</v>
      </c>
      <c r="G30" s="144">
        <v>1682</v>
      </c>
      <c r="H30" s="144">
        <v>18321</v>
      </c>
      <c r="I30" s="144">
        <v>77240</v>
      </c>
      <c r="J30" s="144">
        <v>2522</v>
      </c>
      <c r="K30" s="144">
        <v>6982</v>
      </c>
      <c r="L30" s="144">
        <v>81536</v>
      </c>
    </row>
    <row r="31" spans="1:12" ht="13.5" customHeight="1">
      <c r="A31" s="78">
        <v>9</v>
      </c>
      <c r="B31" s="55">
        <v>110</v>
      </c>
      <c r="C31" s="142" t="s">
        <v>57</v>
      </c>
      <c r="D31" s="144">
        <v>105413</v>
      </c>
      <c r="E31" s="144">
        <f t="shared" si="11"/>
        <v>56783</v>
      </c>
      <c r="F31" s="144">
        <f t="shared" si="12"/>
        <v>51352</v>
      </c>
      <c r="G31" s="144">
        <v>27</v>
      </c>
      <c r="H31" s="144">
        <v>6748</v>
      </c>
      <c r="I31" s="144">
        <v>42485</v>
      </c>
      <c r="J31" s="144">
        <v>2092</v>
      </c>
      <c r="K31" s="144">
        <v>5431</v>
      </c>
      <c r="L31" s="144">
        <v>36272</v>
      </c>
    </row>
    <row r="32" spans="1:12" ht="13.5" customHeight="1">
      <c r="A32" s="78">
        <v>10</v>
      </c>
      <c r="B32" s="55">
        <v>111</v>
      </c>
      <c r="C32" s="142" t="s">
        <v>58</v>
      </c>
      <c r="D32" s="144">
        <v>205340</v>
      </c>
      <c r="E32" s="144">
        <f t="shared" si="11"/>
        <v>114609</v>
      </c>
      <c r="F32" s="144">
        <f t="shared" si="12"/>
        <v>107077</v>
      </c>
      <c r="G32" s="144">
        <v>2982</v>
      </c>
      <c r="H32" s="144">
        <v>26537</v>
      </c>
      <c r="I32" s="144">
        <v>74254</v>
      </c>
      <c r="J32" s="144">
        <v>3304</v>
      </c>
      <c r="K32" s="144">
        <v>7532</v>
      </c>
      <c r="L32" s="144">
        <v>84666</v>
      </c>
    </row>
    <row r="33" spans="1:12" ht="13.5" customHeight="1">
      <c r="A33" s="78">
        <v>501</v>
      </c>
      <c r="B33" s="54">
        <v>201</v>
      </c>
      <c r="C33" s="103" t="s">
        <v>59</v>
      </c>
      <c r="D33" s="144">
        <v>406038</v>
      </c>
      <c r="E33" s="144">
        <f t="shared" si="11"/>
        <v>235584</v>
      </c>
      <c r="F33" s="144">
        <f t="shared" si="12"/>
        <v>220468</v>
      </c>
      <c r="G33" s="144">
        <v>2195</v>
      </c>
      <c r="H33" s="144">
        <v>70173</v>
      </c>
      <c r="I33" s="144">
        <v>142459</v>
      </c>
      <c r="J33" s="144">
        <v>5641</v>
      </c>
      <c r="K33" s="144">
        <v>15116</v>
      </c>
      <c r="L33" s="144">
        <v>162649</v>
      </c>
    </row>
    <row r="34" spans="1:12" ht="13.5" customHeight="1">
      <c r="A34" s="78">
        <v>110</v>
      </c>
      <c r="B34" s="54">
        <v>202</v>
      </c>
      <c r="C34" s="103" t="s">
        <v>60</v>
      </c>
      <c r="D34" s="144">
        <v>398075</v>
      </c>
      <c r="E34" s="144">
        <f t="shared" si="11"/>
        <v>230498</v>
      </c>
      <c r="F34" s="144">
        <f t="shared" si="12"/>
        <v>213452</v>
      </c>
      <c r="G34" s="144">
        <v>659</v>
      </c>
      <c r="H34" s="144">
        <v>60302</v>
      </c>
      <c r="I34" s="144">
        <v>143515</v>
      </c>
      <c r="J34" s="144">
        <v>8976</v>
      </c>
      <c r="K34" s="144">
        <v>17046</v>
      </c>
      <c r="L34" s="144">
        <v>149759</v>
      </c>
    </row>
    <row r="35" spans="1:12" ht="13.5" customHeight="1">
      <c r="A35" s="78">
        <v>301</v>
      </c>
      <c r="B35" s="54">
        <v>203</v>
      </c>
      <c r="C35" s="103" t="s">
        <v>61</v>
      </c>
      <c r="D35" s="144">
        <v>245925</v>
      </c>
      <c r="E35" s="144">
        <f t="shared" si="11"/>
        <v>137138</v>
      </c>
      <c r="F35" s="144">
        <f t="shared" si="12"/>
        <v>127638</v>
      </c>
      <c r="G35" s="144">
        <v>1666</v>
      </c>
      <c r="H35" s="144">
        <v>36223</v>
      </c>
      <c r="I35" s="144">
        <v>86298</v>
      </c>
      <c r="J35" s="144">
        <v>3451</v>
      </c>
      <c r="K35" s="144">
        <v>9500</v>
      </c>
      <c r="L35" s="144">
        <v>101893</v>
      </c>
    </row>
    <row r="36" spans="1:12" ht="13.5" customHeight="1">
      <c r="A36" s="78">
        <v>120</v>
      </c>
      <c r="B36" s="54">
        <v>204</v>
      </c>
      <c r="C36" s="103" t="s">
        <v>62</v>
      </c>
      <c r="D36" s="144">
        <v>393837</v>
      </c>
      <c r="E36" s="144">
        <f t="shared" si="11"/>
        <v>224838</v>
      </c>
      <c r="F36" s="144">
        <f t="shared" si="12"/>
        <v>212374</v>
      </c>
      <c r="G36" s="144">
        <v>703</v>
      </c>
      <c r="H36" s="144">
        <v>43001</v>
      </c>
      <c r="I36" s="144">
        <v>162429</v>
      </c>
      <c r="J36" s="144">
        <v>6241</v>
      </c>
      <c r="K36" s="144">
        <v>12464</v>
      </c>
      <c r="L36" s="144">
        <v>153527</v>
      </c>
    </row>
    <row r="37" spans="1:12" ht="13.5" customHeight="1">
      <c r="A37" s="78">
        <v>901</v>
      </c>
      <c r="B37" s="54">
        <v>205</v>
      </c>
      <c r="C37" s="103" t="s">
        <v>63</v>
      </c>
      <c r="D37" s="144">
        <v>33758</v>
      </c>
      <c r="E37" s="144">
        <f t="shared" si="11"/>
        <v>20449</v>
      </c>
      <c r="F37" s="144">
        <f t="shared" si="12"/>
        <v>19303</v>
      </c>
      <c r="G37" s="144">
        <v>2050</v>
      </c>
      <c r="H37" s="144">
        <v>4845</v>
      </c>
      <c r="I37" s="144">
        <v>12251</v>
      </c>
      <c r="J37" s="144">
        <v>157</v>
      </c>
      <c r="K37" s="144">
        <v>1146</v>
      </c>
      <c r="L37" s="144">
        <v>12958</v>
      </c>
    </row>
    <row r="38" spans="1:12" ht="13.5" customHeight="1">
      <c r="A38" s="78">
        <v>130</v>
      </c>
      <c r="B38" s="54">
        <v>206</v>
      </c>
      <c r="C38" s="103" t="s">
        <v>64</v>
      </c>
      <c r="D38" s="144">
        <v>78720</v>
      </c>
      <c r="E38" s="144">
        <f t="shared" si="11"/>
        <v>43621</v>
      </c>
      <c r="F38" s="144">
        <f t="shared" si="12"/>
        <v>41310</v>
      </c>
      <c r="G38" s="144">
        <v>96</v>
      </c>
      <c r="H38" s="144">
        <v>7451</v>
      </c>
      <c r="I38" s="144">
        <v>32792</v>
      </c>
      <c r="J38" s="144">
        <v>971</v>
      </c>
      <c r="K38" s="144">
        <v>2311</v>
      </c>
      <c r="L38" s="144">
        <v>32977</v>
      </c>
    </row>
    <row r="39" spans="1:12" ht="13.5" customHeight="1">
      <c r="A39" s="78">
        <v>201</v>
      </c>
      <c r="B39" s="54">
        <v>207</v>
      </c>
      <c r="C39" s="103" t="s">
        <v>65</v>
      </c>
      <c r="D39" s="144">
        <v>162292</v>
      </c>
      <c r="E39" s="144">
        <f t="shared" si="11"/>
        <v>96306</v>
      </c>
      <c r="F39" s="144">
        <f t="shared" si="12"/>
        <v>89794</v>
      </c>
      <c r="G39" s="144">
        <v>662</v>
      </c>
      <c r="H39" s="144">
        <v>26680</v>
      </c>
      <c r="I39" s="144">
        <v>59859</v>
      </c>
      <c r="J39" s="144">
        <v>2593</v>
      </c>
      <c r="K39" s="144">
        <v>6512</v>
      </c>
      <c r="L39" s="144">
        <v>62790</v>
      </c>
    </row>
    <row r="40" spans="1:12" ht="13.5" customHeight="1">
      <c r="A40" s="78">
        <v>601</v>
      </c>
      <c r="B40" s="54">
        <v>208</v>
      </c>
      <c r="C40" s="103" t="s">
        <v>66</v>
      </c>
      <c r="D40" s="144">
        <v>28482</v>
      </c>
      <c r="E40" s="144">
        <f t="shared" si="11"/>
        <v>15671</v>
      </c>
      <c r="F40" s="144">
        <f t="shared" si="12"/>
        <v>14648</v>
      </c>
      <c r="G40" s="144">
        <v>399</v>
      </c>
      <c r="H40" s="144">
        <v>5159</v>
      </c>
      <c r="I40" s="144">
        <v>8932</v>
      </c>
      <c r="J40" s="144">
        <v>158</v>
      </c>
      <c r="K40" s="144">
        <v>1023</v>
      </c>
      <c r="L40" s="144">
        <v>12724</v>
      </c>
    </row>
    <row r="41" spans="1:12" ht="13.5" customHeight="1">
      <c r="A41" s="78">
        <v>701</v>
      </c>
      <c r="B41" s="54">
        <v>209</v>
      </c>
      <c r="C41" s="103" t="s">
        <v>67</v>
      </c>
      <c r="D41" s="144">
        <v>76236</v>
      </c>
      <c r="E41" s="144">
        <f t="shared" si="11"/>
        <v>47423</v>
      </c>
      <c r="F41" s="144">
        <f t="shared" si="12"/>
        <v>45190</v>
      </c>
      <c r="G41" s="144">
        <v>3544</v>
      </c>
      <c r="H41" s="144">
        <v>13485</v>
      </c>
      <c r="I41" s="144">
        <v>28088</v>
      </c>
      <c r="J41" s="144">
        <v>73</v>
      </c>
      <c r="K41" s="144">
        <v>2233</v>
      </c>
      <c r="L41" s="144">
        <v>28470</v>
      </c>
    </row>
    <row r="42" spans="1:12" ht="13.5" customHeight="1">
      <c r="A42" s="78">
        <v>302</v>
      </c>
      <c r="B42" s="54">
        <v>210</v>
      </c>
      <c r="C42" s="103" t="s">
        <v>68</v>
      </c>
      <c r="D42" s="144">
        <v>223840</v>
      </c>
      <c r="E42" s="144">
        <f t="shared" si="11"/>
        <v>129815</v>
      </c>
      <c r="F42" s="144">
        <f t="shared" si="12"/>
        <v>121108</v>
      </c>
      <c r="G42" s="144">
        <v>1368</v>
      </c>
      <c r="H42" s="144">
        <v>41030</v>
      </c>
      <c r="I42" s="144">
        <v>76943</v>
      </c>
      <c r="J42" s="144">
        <v>1767</v>
      </c>
      <c r="K42" s="144">
        <v>8707</v>
      </c>
      <c r="L42" s="144">
        <v>91624</v>
      </c>
    </row>
    <row r="43" spans="1:12" ht="13.5" customHeight="1">
      <c r="A43" s="78">
        <v>603</v>
      </c>
      <c r="B43" s="54">
        <v>212</v>
      </c>
      <c r="C43" s="103" t="s">
        <v>70</v>
      </c>
      <c r="D43" s="144">
        <v>44017</v>
      </c>
      <c r="E43" s="144">
        <f t="shared" si="11"/>
        <v>24483</v>
      </c>
      <c r="F43" s="144">
        <f t="shared" si="12"/>
        <v>22933</v>
      </c>
      <c r="G43" s="144">
        <v>620</v>
      </c>
      <c r="H43" s="144">
        <v>8141</v>
      </c>
      <c r="I43" s="144">
        <v>14057</v>
      </c>
      <c r="J43" s="144">
        <v>115</v>
      </c>
      <c r="K43" s="144">
        <v>1550</v>
      </c>
      <c r="L43" s="144">
        <v>19249</v>
      </c>
    </row>
    <row r="44" spans="1:12" ht="13.5" customHeight="1">
      <c r="A44" s="78">
        <v>401</v>
      </c>
      <c r="B44" s="54">
        <v>213</v>
      </c>
      <c r="C44" s="103" t="s">
        <v>71</v>
      </c>
      <c r="D44" s="144">
        <v>37384</v>
      </c>
      <c r="E44" s="144">
        <f t="shared" si="11"/>
        <v>22898</v>
      </c>
      <c r="F44" s="144">
        <f t="shared" si="12"/>
        <v>21616</v>
      </c>
      <c r="G44" s="144">
        <v>515</v>
      </c>
      <c r="H44" s="144">
        <v>8618</v>
      </c>
      <c r="I44" s="144">
        <v>12178</v>
      </c>
      <c r="J44" s="144">
        <v>305</v>
      </c>
      <c r="K44" s="144">
        <v>1282</v>
      </c>
      <c r="L44" s="144">
        <v>13956</v>
      </c>
    </row>
    <row r="45" spans="1:12" ht="13.5" customHeight="1">
      <c r="A45" s="78">
        <v>202</v>
      </c>
      <c r="B45" s="54">
        <v>214</v>
      </c>
      <c r="C45" s="103" t="s">
        <v>72</v>
      </c>
      <c r="D45" s="144">
        <v>185593</v>
      </c>
      <c r="E45" s="144">
        <f t="shared" si="11"/>
        <v>104633</v>
      </c>
      <c r="F45" s="144">
        <f t="shared" si="12"/>
        <v>98493</v>
      </c>
      <c r="G45" s="144">
        <v>1067</v>
      </c>
      <c r="H45" s="144">
        <v>20963</v>
      </c>
      <c r="I45" s="144">
        <v>73990</v>
      </c>
      <c r="J45" s="144">
        <v>2473</v>
      </c>
      <c r="K45" s="144">
        <v>6140</v>
      </c>
      <c r="L45" s="144">
        <v>78243</v>
      </c>
    </row>
    <row r="46" spans="1:12" ht="13.5" customHeight="1">
      <c r="A46" s="78">
        <v>402</v>
      </c>
      <c r="B46" s="54">
        <v>215</v>
      </c>
      <c r="C46" s="103" t="s">
        <v>73</v>
      </c>
      <c r="D46" s="144">
        <v>65359</v>
      </c>
      <c r="E46" s="144">
        <f t="shared" si="11"/>
        <v>38238</v>
      </c>
      <c r="F46" s="144">
        <f t="shared" si="12"/>
        <v>35938</v>
      </c>
      <c r="G46" s="144">
        <v>1137</v>
      </c>
      <c r="H46" s="144">
        <v>11964</v>
      </c>
      <c r="I46" s="144">
        <v>22442</v>
      </c>
      <c r="J46" s="144">
        <v>395</v>
      </c>
      <c r="K46" s="144">
        <v>2300</v>
      </c>
      <c r="L46" s="144">
        <v>26787</v>
      </c>
    </row>
    <row r="47" spans="1:12" ht="13.5" customHeight="1">
      <c r="A47" s="78">
        <v>303</v>
      </c>
      <c r="B47" s="54">
        <v>216</v>
      </c>
      <c r="C47" s="103" t="s">
        <v>74</v>
      </c>
      <c r="D47" s="144">
        <v>80349</v>
      </c>
      <c r="E47" s="144">
        <f t="shared" si="11"/>
        <v>46544</v>
      </c>
      <c r="F47" s="144">
        <f t="shared" si="12"/>
        <v>43356</v>
      </c>
      <c r="G47" s="144">
        <v>224</v>
      </c>
      <c r="H47" s="144">
        <v>15647</v>
      </c>
      <c r="I47" s="144">
        <v>26677</v>
      </c>
      <c r="J47" s="144">
        <v>808</v>
      </c>
      <c r="K47" s="144">
        <v>3188</v>
      </c>
      <c r="L47" s="144">
        <v>32915</v>
      </c>
    </row>
    <row r="48" spans="1:12" ht="13.5" customHeight="1">
      <c r="A48" s="78">
        <v>203</v>
      </c>
      <c r="B48" s="54">
        <v>217</v>
      </c>
      <c r="C48" s="103" t="s">
        <v>75</v>
      </c>
      <c r="D48" s="144">
        <v>135612</v>
      </c>
      <c r="E48" s="144">
        <f t="shared" si="11"/>
        <v>73466</v>
      </c>
      <c r="F48" s="144">
        <f t="shared" si="12"/>
        <v>68556</v>
      </c>
      <c r="G48" s="144">
        <v>627</v>
      </c>
      <c r="H48" s="144">
        <v>16483</v>
      </c>
      <c r="I48" s="144">
        <v>50116</v>
      </c>
      <c r="J48" s="144">
        <v>1330</v>
      </c>
      <c r="K48" s="144">
        <v>4910</v>
      </c>
      <c r="L48" s="144">
        <v>60386</v>
      </c>
    </row>
    <row r="49" spans="1:12" ht="13.5" customHeight="1">
      <c r="A49" s="78">
        <v>403</v>
      </c>
      <c r="B49" s="54">
        <v>218</v>
      </c>
      <c r="C49" s="103" t="s">
        <v>76</v>
      </c>
      <c r="D49" s="144">
        <v>41835</v>
      </c>
      <c r="E49" s="144">
        <f t="shared" si="11"/>
        <v>26134</v>
      </c>
      <c r="F49" s="144">
        <f t="shared" si="12"/>
        <v>24789</v>
      </c>
      <c r="G49" s="144">
        <v>834</v>
      </c>
      <c r="H49" s="144">
        <v>10068</v>
      </c>
      <c r="I49" s="144">
        <v>13520</v>
      </c>
      <c r="J49" s="144">
        <v>367</v>
      </c>
      <c r="K49" s="144">
        <v>1345</v>
      </c>
      <c r="L49" s="144">
        <v>15260</v>
      </c>
    </row>
    <row r="50" spans="1:12" ht="13.5" customHeight="1">
      <c r="A50" s="78">
        <v>204</v>
      </c>
      <c r="B50" s="54">
        <v>219</v>
      </c>
      <c r="C50" s="103" t="s">
        <v>77</v>
      </c>
      <c r="D50" s="144">
        <v>93937</v>
      </c>
      <c r="E50" s="144">
        <f t="shared" si="11"/>
        <v>55675</v>
      </c>
      <c r="F50" s="144">
        <f t="shared" si="12"/>
        <v>53388</v>
      </c>
      <c r="G50" s="144">
        <v>1565</v>
      </c>
      <c r="H50" s="144">
        <v>13897</v>
      </c>
      <c r="I50" s="144">
        <v>36652</v>
      </c>
      <c r="J50" s="144">
        <v>1274</v>
      </c>
      <c r="K50" s="144">
        <v>2287</v>
      </c>
      <c r="L50" s="144">
        <v>37107</v>
      </c>
    </row>
    <row r="51" spans="1:12" ht="13.5" customHeight="1">
      <c r="A51" s="78">
        <v>404</v>
      </c>
      <c r="B51" s="54">
        <v>220</v>
      </c>
      <c r="C51" s="103" t="s">
        <v>78</v>
      </c>
      <c r="D51" s="144">
        <v>42368</v>
      </c>
      <c r="E51" s="144">
        <f t="shared" si="11"/>
        <v>25499</v>
      </c>
      <c r="F51" s="144">
        <f t="shared" si="12"/>
        <v>23898</v>
      </c>
      <c r="G51" s="144">
        <v>1149</v>
      </c>
      <c r="H51" s="144">
        <v>10558</v>
      </c>
      <c r="I51" s="144">
        <v>12004</v>
      </c>
      <c r="J51" s="144">
        <v>187</v>
      </c>
      <c r="K51" s="144">
        <v>1601</v>
      </c>
      <c r="L51" s="144">
        <v>16693</v>
      </c>
    </row>
    <row r="52" spans="1:12" ht="13.5" customHeight="1">
      <c r="A52" s="78">
        <v>801</v>
      </c>
      <c r="B52" s="54">
        <v>221</v>
      </c>
      <c r="C52" s="103" t="s">
        <v>79</v>
      </c>
      <c r="D52" s="144">
        <v>38906</v>
      </c>
      <c r="E52" s="144">
        <f t="shared" si="11"/>
        <v>24588</v>
      </c>
      <c r="F52" s="144">
        <f t="shared" si="12"/>
        <v>23652</v>
      </c>
      <c r="G52" s="144">
        <v>3531</v>
      </c>
      <c r="H52" s="144">
        <v>7028</v>
      </c>
      <c r="I52" s="144">
        <v>12923</v>
      </c>
      <c r="J52" s="144">
        <v>170</v>
      </c>
      <c r="K52" s="144">
        <v>936</v>
      </c>
      <c r="L52" s="144">
        <v>14239</v>
      </c>
    </row>
    <row r="53" spans="1:12" ht="13.5" customHeight="1">
      <c r="A53" s="78">
        <v>702</v>
      </c>
      <c r="B53" s="54">
        <v>222</v>
      </c>
      <c r="C53" s="103" t="s">
        <v>630</v>
      </c>
      <c r="D53" s="144">
        <v>24451</v>
      </c>
      <c r="E53" s="144">
        <f t="shared" si="11"/>
        <v>14042</v>
      </c>
      <c r="F53" s="144">
        <f t="shared" si="12"/>
        <v>13404</v>
      </c>
      <c r="G53" s="144">
        <v>1266</v>
      </c>
      <c r="H53" s="144">
        <v>4231</v>
      </c>
      <c r="I53" s="144">
        <v>7899</v>
      </c>
      <c r="J53" s="144">
        <v>8</v>
      </c>
      <c r="K53" s="144">
        <v>638</v>
      </c>
      <c r="L53" s="144">
        <v>10367</v>
      </c>
    </row>
    <row r="54" spans="1:12" ht="13.5" customHeight="1">
      <c r="A54" s="78">
        <v>802</v>
      </c>
      <c r="B54" s="54">
        <v>223</v>
      </c>
      <c r="C54" s="103" t="s">
        <v>631</v>
      </c>
      <c r="D54" s="144">
        <v>60189</v>
      </c>
      <c r="E54" s="144">
        <f t="shared" si="11"/>
        <v>37046</v>
      </c>
      <c r="F54" s="144">
        <f t="shared" si="12"/>
        <v>35422</v>
      </c>
      <c r="G54" s="144">
        <v>3310</v>
      </c>
      <c r="H54" s="144">
        <v>13502</v>
      </c>
      <c r="I54" s="144">
        <v>18552</v>
      </c>
      <c r="J54" s="144">
        <v>58</v>
      </c>
      <c r="K54" s="144">
        <v>1624</v>
      </c>
      <c r="L54" s="144">
        <v>22924</v>
      </c>
    </row>
    <row r="55" spans="1:12" ht="13.5" customHeight="1">
      <c r="A55" s="78">
        <v>902</v>
      </c>
      <c r="B55" s="54">
        <v>224</v>
      </c>
      <c r="C55" s="103" t="s">
        <v>632</v>
      </c>
      <c r="D55" s="144">
        <v>45182</v>
      </c>
      <c r="E55" s="144">
        <f t="shared" si="11"/>
        <v>30526</v>
      </c>
      <c r="F55" s="144">
        <f t="shared" si="12"/>
        <v>29358</v>
      </c>
      <c r="G55" s="144">
        <v>7508</v>
      </c>
      <c r="H55" s="144">
        <v>7775</v>
      </c>
      <c r="I55" s="144">
        <v>14030</v>
      </c>
      <c r="J55" s="144">
        <v>45</v>
      </c>
      <c r="K55" s="144">
        <v>1168</v>
      </c>
      <c r="L55" s="144">
        <v>14607</v>
      </c>
    </row>
    <row r="56" spans="1:12" ht="13.5" customHeight="1">
      <c r="A56" s="78">
        <v>703</v>
      </c>
      <c r="B56" s="54">
        <v>225</v>
      </c>
      <c r="C56" s="103" t="s">
        <v>633</v>
      </c>
      <c r="D56" s="144">
        <v>29759</v>
      </c>
      <c r="E56" s="144">
        <f t="shared" si="11"/>
        <v>17722</v>
      </c>
      <c r="F56" s="144">
        <f t="shared" si="12"/>
        <v>16773</v>
      </c>
      <c r="G56" s="144">
        <v>1323</v>
      </c>
      <c r="H56" s="144">
        <v>5501</v>
      </c>
      <c r="I56" s="144">
        <v>9888</v>
      </c>
      <c r="J56" s="144">
        <v>61</v>
      </c>
      <c r="K56" s="144">
        <v>949</v>
      </c>
      <c r="L56" s="144">
        <v>12012</v>
      </c>
    </row>
    <row r="57" spans="1:12" ht="13.5" customHeight="1">
      <c r="A57" s="78">
        <v>903</v>
      </c>
      <c r="B57" s="54">
        <v>226</v>
      </c>
      <c r="C57" s="103" t="s">
        <v>634</v>
      </c>
      <c r="D57" s="144">
        <v>42837</v>
      </c>
      <c r="E57" s="144">
        <f t="shared" si="11"/>
        <v>25453</v>
      </c>
      <c r="F57" s="144">
        <f t="shared" si="12"/>
        <v>24187</v>
      </c>
      <c r="G57" s="144">
        <v>4489</v>
      </c>
      <c r="H57" s="144">
        <v>5911</v>
      </c>
      <c r="I57" s="144">
        <v>13643</v>
      </c>
      <c r="J57" s="144">
        <v>144</v>
      </c>
      <c r="K57" s="144">
        <v>1266</v>
      </c>
      <c r="L57" s="144">
        <v>17299</v>
      </c>
    </row>
    <row r="58" spans="1:12" ht="13.5" customHeight="1">
      <c r="A58" s="78">
        <v>604</v>
      </c>
      <c r="B58" s="54">
        <v>227</v>
      </c>
      <c r="C58" s="103" t="s">
        <v>635</v>
      </c>
      <c r="D58" s="144">
        <v>36908</v>
      </c>
      <c r="E58" s="144">
        <f t="shared" si="11"/>
        <v>22533</v>
      </c>
      <c r="F58" s="144">
        <f t="shared" si="12"/>
        <v>21548</v>
      </c>
      <c r="G58" s="144">
        <v>1147</v>
      </c>
      <c r="H58" s="144">
        <v>9122</v>
      </c>
      <c r="I58" s="144">
        <v>11252</v>
      </c>
      <c r="J58" s="144">
        <v>27</v>
      </c>
      <c r="K58" s="144">
        <v>985</v>
      </c>
      <c r="L58" s="144">
        <v>14324</v>
      </c>
    </row>
    <row r="59" spans="1:12" ht="13.5" customHeight="1">
      <c r="A59" s="78">
        <v>605</v>
      </c>
      <c r="B59" s="54">
        <v>229</v>
      </c>
      <c r="C59" s="103" t="s">
        <v>636</v>
      </c>
      <c r="D59" s="144">
        <v>69429</v>
      </c>
      <c r="E59" s="144">
        <f t="shared" si="11"/>
        <v>40276</v>
      </c>
      <c r="F59" s="144">
        <f t="shared" si="12"/>
        <v>37710</v>
      </c>
      <c r="G59" s="144">
        <v>1473</v>
      </c>
      <c r="H59" s="144">
        <v>15259</v>
      </c>
      <c r="I59" s="144">
        <v>20831</v>
      </c>
      <c r="J59" s="144">
        <v>147</v>
      </c>
      <c r="K59" s="144">
        <v>2566</v>
      </c>
      <c r="L59" s="144">
        <v>28987</v>
      </c>
    </row>
    <row r="60" spans="1:12" ht="13.5" customHeight="1">
      <c r="A60" s="78">
        <v>251</v>
      </c>
      <c r="B60" s="54">
        <v>301</v>
      </c>
      <c r="C60" s="103" t="s">
        <v>80</v>
      </c>
      <c r="D60" s="144">
        <v>25276</v>
      </c>
      <c r="E60" s="144">
        <f t="shared" si="11"/>
        <v>14222</v>
      </c>
      <c r="F60" s="144">
        <f t="shared" si="12"/>
        <v>13505</v>
      </c>
      <c r="G60" s="144">
        <v>438</v>
      </c>
      <c r="H60" s="144">
        <v>2909</v>
      </c>
      <c r="I60" s="144">
        <v>9969</v>
      </c>
      <c r="J60" s="144">
        <v>189</v>
      </c>
      <c r="K60" s="144">
        <v>717</v>
      </c>
      <c r="L60" s="144">
        <v>10931</v>
      </c>
    </row>
    <row r="61" spans="1:12" ht="13.5" customHeight="1">
      <c r="A61" s="78">
        <v>451</v>
      </c>
      <c r="B61" s="54">
        <v>321</v>
      </c>
      <c r="C61" s="103" t="s">
        <v>81</v>
      </c>
      <c r="D61" s="144">
        <v>7776</v>
      </c>
      <c r="E61" s="144">
        <f t="shared" si="11"/>
        <v>4721</v>
      </c>
      <c r="F61" s="144">
        <f t="shared" si="12"/>
        <v>4528</v>
      </c>
      <c r="G61" s="144">
        <v>594</v>
      </c>
      <c r="H61" s="144">
        <v>1250</v>
      </c>
      <c r="I61" s="144">
        <v>2634</v>
      </c>
      <c r="J61" s="144">
        <v>50</v>
      </c>
      <c r="K61" s="144">
        <v>193</v>
      </c>
      <c r="L61" s="144">
        <v>3024</v>
      </c>
    </row>
    <row r="62" spans="1:12" ht="13.5" customHeight="1">
      <c r="A62" s="78">
        <v>461</v>
      </c>
      <c r="B62" s="54">
        <v>341</v>
      </c>
      <c r="C62" s="103" t="s">
        <v>637</v>
      </c>
      <c r="D62" s="144">
        <v>17405</v>
      </c>
      <c r="E62" s="144">
        <f t="shared" si="11"/>
        <v>11008</v>
      </c>
      <c r="F62" s="144">
        <f t="shared" si="12"/>
        <v>10472</v>
      </c>
      <c r="G62" s="144">
        <v>621</v>
      </c>
      <c r="H62" s="144">
        <v>3459</v>
      </c>
      <c r="I62" s="144">
        <v>6327</v>
      </c>
      <c r="J62" s="144">
        <v>65</v>
      </c>
      <c r="K62" s="144">
        <v>536</v>
      </c>
      <c r="L62" s="144">
        <v>6283</v>
      </c>
    </row>
    <row r="63" spans="1:12" ht="13.5" customHeight="1">
      <c r="A63" s="78">
        <v>462</v>
      </c>
      <c r="B63" s="54">
        <v>342</v>
      </c>
      <c r="C63" s="103" t="s">
        <v>83</v>
      </c>
      <c r="D63" s="156">
        <v>9840</v>
      </c>
      <c r="E63" s="156">
        <f t="shared" si="11"/>
        <v>6045</v>
      </c>
      <c r="F63" s="156">
        <f t="shared" si="12"/>
        <v>5769</v>
      </c>
      <c r="G63" s="156">
        <v>155</v>
      </c>
      <c r="H63" s="156">
        <v>2240</v>
      </c>
      <c r="I63" s="156">
        <v>3354</v>
      </c>
      <c r="J63" s="156">
        <v>20</v>
      </c>
      <c r="K63" s="156">
        <v>276</v>
      </c>
      <c r="L63" s="156">
        <v>3711</v>
      </c>
    </row>
    <row r="64" spans="1:12" ht="13.5" customHeight="1">
      <c r="A64" s="78">
        <v>463</v>
      </c>
      <c r="B64" s="54">
        <v>343</v>
      </c>
      <c r="C64" s="103" t="s">
        <v>84</v>
      </c>
      <c r="D64" s="144">
        <v>6314</v>
      </c>
      <c r="E64" s="144">
        <f t="shared" si="11"/>
        <v>4026</v>
      </c>
      <c r="F64" s="144">
        <f t="shared" si="12"/>
        <v>3889</v>
      </c>
      <c r="G64" s="144">
        <v>402</v>
      </c>
      <c r="H64" s="144">
        <v>1344</v>
      </c>
      <c r="I64" s="144">
        <v>2125</v>
      </c>
      <c r="J64" s="144">
        <v>18</v>
      </c>
      <c r="K64" s="144">
        <v>137</v>
      </c>
      <c r="L64" s="144">
        <v>2268</v>
      </c>
    </row>
    <row r="65" spans="1:12" ht="13.5" customHeight="1">
      <c r="A65" s="78">
        <v>471</v>
      </c>
      <c r="B65" s="72">
        <v>361</v>
      </c>
      <c r="C65" s="103" t="s">
        <v>638</v>
      </c>
      <c r="D65" s="144">
        <v>9523</v>
      </c>
      <c r="E65" s="144">
        <f t="shared" si="11"/>
        <v>5834</v>
      </c>
      <c r="F65" s="144">
        <f t="shared" si="12"/>
        <v>5579</v>
      </c>
      <c r="G65" s="144">
        <v>176</v>
      </c>
      <c r="H65" s="144">
        <v>2479</v>
      </c>
      <c r="I65" s="144">
        <v>2837</v>
      </c>
      <c r="J65" s="144">
        <v>87</v>
      </c>
      <c r="K65" s="144">
        <v>255</v>
      </c>
      <c r="L65" s="144">
        <v>3639</v>
      </c>
    </row>
    <row r="66" spans="1:12" ht="13.5" customHeight="1">
      <c r="A66" s="78">
        <v>472</v>
      </c>
      <c r="B66" s="54">
        <v>362</v>
      </c>
      <c r="C66" s="103" t="s">
        <v>86</v>
      </c>
      <c r="D66" s="144">
        <v>6113</v>
      </c>
      <c r="E66" s="144">
        <f t="shared" si="11"/>
        <v>3761</v>
      </c>
      <c r="F66" s="144">
        <f t="shared" si="12"/>
        <v>3540</v>
      </c>
      <c r="G66" s="144">
        <v>249</v>
      </c>
      <c r="H66" s="144">
        <v>1605</v>
      </c>
      <c r="I66" s="144">
        <v>1677</v>
      </c>
      <c r="J66" s="144">
        <v>9</v>
      </c>
      <c r="K66" s="144">
        <v>221</v>
      </c>
      <c r="L66" s="144">
        <v>2331</v>
      </c>
    </row>
    <row r="67" spans="1:12" s="34" customFormat="1" ht="13.5" customHeight="1">
      <c r="A67" s="78">
        <v>473</v>
      </c>
      <c r="B67" s="54">
        <v>363</v>
      </c>
      <c r="C67" s="103" t="s">
        <v>87</v>
      </c>
      <c r="D67" s="156">
        <v>4925</v>
      </c>
      <c r="E67" s="156">
        <f t="shared" si="11"/>
        <v>2976</v>
      </c>
      <c r="F67" s="156">
        <f t="shared" si="12"/>
        <v>2878</v>
      </c>
      <c r="G67" s="156">
        <v>102</v>
      </c>
      <c r="H67" s="156">
        <v>1434</v>
      </c>
      <c r="I67" s="156">
        <v>1310</v>
      </c>
      <c r="J67" s="156">
        <v>32</v>
      </c>
      <c r="K67" s="156">
        <v>98</v>
      </c>
      <c r="L67" s="156">
        <v>1943</v>
      </c>
    </row>
    <row r="68" spans="1:12" ht="13.5" customHeight="1">
      <c r="A68" s="78">
        <v>351</v>
      </c>
      <c r="B68" s="54">
        <v>381</v>
      </c>
      <c r="C68" s="103" t="s">
        <v>89</v>
      </c>
      <c r="D68" s="144">
        <v>27374</v>
      </c>
      <c r="E68" s="144">
        <f t="shared" si="11"/>
        <v>16396</v>
      </c>
      <c r="F68" s="144">
        <f t="shared" si="12"/>
        <v>15449</v>
      </c>
      <c r="G68" s="144">
        <v>786</v>
      </c>
      <c r="H68" s="144">
        <v>5760</v>
      </c>
      <c r="I68" s="144">
        <v>8743</v>
      </c>
      <c r="J68" s="144">
        <v>160</v>
      </c>
      <c r="K68" s="144">
        <v>947</v>
      </c>
      <c r="L68" s="144">
        <v>10864</v>
      </c>
    </row>
    <row r="69" spans="1:12" ht="13.5" customHeight="1">
      <c r="A69" s="78">
        <v>352</v>
      </c>
      <c r="B69" s="72">
        <v>382</v>
      </c>
      <c r="C69" s="103" t="s">
        <v>90</v>
      </c>
      <c r="D69" s="144">
        <v>28480</v>
      </c>
      <c r="E69" s="144">
        <f t="shared" si="11"/>
        <v>16659</v>
      </c>
      <c r="F69" s="144">
        <f t="shared" si="12"/>
        <v>15407</v>
      </c>
      <c r="G69" s="144">
        <v>77</v>
      </c>
      <c r="H69" s="144">
        <v>5222</v>
      </c>
      <c r="I69" s="144">
        <v>9854</v>
      </c>
      <c r="J69" s="144">
        <v>254</v>
      </c>
      <c r="K69" s="144">
        <v>1252</v>
      </c>
      <c r="L69" s="144">
        <v>11206</v>
      </c>
    </row>
    <row r="70" spans="1:12" ht="13.5" customHeight="1">
      <c r="A70" s="78">
        <v>551</v>
      </c>
      <c r="B70" s="72">
        <v>421</v>
      </c>
      <c r="C70" s="103" t="s">
        <v>91</v>
      </c>
      <c r="D70" s="144">
        <v>6398</v>
      </c>
      <c r="E70" s="144">
        <f t="shared" si="11"/>
        <v>3217</v>
      </c>
      <c r="F70" s="144">
        <f t="shared" si="12"/>
        <v>2950</v>
      </c>
      <c r="G70" s="144">
        <v>662</v>
      </c>
      <c r="H70" s="144">
        <v>419</v>
      </c>
      <c r="I70" s="144">
        <v>1867</v>
      </c>
      <c r="J70" s="144">
        <v>2</v>
      </c>
      <c r="K70" s="144">
        <v>267</v>
      </c>
      <c r="L70" s="144">
        <v>3173</v>
      </c>
    </row>
    <row r="71" spans="1:12" ht="13.5" customHeight="1">
      <c r="A71" s="78">
        <v>552</v>
      </c>
      <c r="B71" s="72">
        <v>422</v>
      </c>
      <c r="C71" s="103" t="s">
        <v>92</v>
      </c>
      <c r="D71" s="144">
        <v>18241</v>
      </c>
      <c r="E71" s="144">
        <f t="shared" si="11"/>
        <v>10414</v>
      </c>
      <c r="F71" s="144">
        <f t="shared" si="12"/>
        <v>9737</v>
      </c>
      <c r="G71" s="144">
        <v>228</v>
      </c>
      <c r="H71" s="144">
        <v>3852</v>
      </c>
      <c r="I71" s="144">
        <v>5650</v>
      </c>
      <c r="J71" s="144">
        <v>7</v>
      </c>
      <c r="K71" s="144">
        <v>677</v>
      </c>
      <c r="L71" s="144">
        <v>7774</v>
      </c>
    </row>
    <row r="72" spans="1:12" ht="13.5" customHeight="1">
      <c r="A72" s="78">
        <v>561</v>
      </c>
      <c r="B72" s="54">
        <v>441</v>
      </c>
      <c r="C72" s="103" t="s">
        <v>93</v>
      </c>
      <c r="D72" s="144">
        <v>6869</v>
      </c>
      <c r="E72" s="144">
        <f t="shared" si="11"/>
        <v>3865</v>
      </c>
      <c r="F72" s="144">
        <f t="shared" si="12"/>
        <v>3706</v>
      </c>
      <c r="G72" s="144">
        <v>107</v>
      </c>
      <c r="H72" s="144">
        <v>1486</v>
      </c>
      <c r="I72" s="144">
        <v>2096</v>
      </c>
      <c r="J72" s="144">
        <v>17</v>
      </c>
      <c r="K72" s="144">
        <v>159</v>
      </c>
      <c r="L72" s="144">
        <v>2987</v>
      </c>
    </row>
    <row r="73" spans="1:12" ht="13.5" customHeight="1">
      <c r="A73" s="78">
        <v>562</v>
      </c>
      <c r="B73" s="54">
        <v>442</v>
      </c>
      <c r="C73" s="103" t="s">
        <v>94</v>
      </c>
      <c r="D73" s="144">
        <v>12268</v>
      </c>
      <c r="E73" s="144">
        <f t="shared" si="11"/>
        <v>7044</v>
      </c>
      <c r="F73" s="144">
        <f t="shared" si="12"/>
        <v>6666</v>
      </c>
      <c r="G73" s="144">
        <v>261</v>
      </c>
      <c r="H73" s="144">
        <v>2765</v>
      </c>
      <c r="I73" s="144">
        <v>3448</v>
      </c>
      <c r="J73" s="144">
        <v>192</v>
      </c>
      <c r="K73" s="144">
        <v>378</v>
      </c>
      <c r="L73" s="144">
        <v>5001</v>
      </c>
    </row>
    <row r="74" spans="1:12" ht="13.5" customHeight="1">
      <c r="A74" s="78">
        <v>563</v>
      </c>
      <c r="B74" s="54">
        <v>443</v>
      </c>
      <c r="C74" s="103" t="s">
        <v>95</v>
      </c>
      <c r="D74" s="144">
        <v>17804</v>
      </c>
      <c r="E74" s="144">
        <f t="shared" si="11"/>
        <v>10250</v>
      </c>
      <c r="F74" s="144">
        <f t="shared" si="12"/>
        <v>9763</v>
      </c>
      <c r="G74" s="144">
        <v>452</v>
      </c>
      <c r="H74" s="144">
        <v>3590</v>
      </c>
      <c r="I74" s="144">
        <v>5655</v>
      </c>
      <c r="J74" s="144">
        <v>66</v>
      </c>
      <c r="K74" s="144">
        <v>487</v>
      </c>
      <c r="L74" s="144">
        <v>7498</v>
      </c>
    </row>
    <row r="75" spans="1:12" ht="13.5" customHeight="1">
      <c r="A75" s="78">
        <v>564</v>
      </c>
      <c r="B75" s="54">
        <v>444</v>
      </c>
      <c r="C75" s="103" t="s">
        <v>96</v>
      </c>
      <c r="D75" s="144">
        <v>16645</v>
      </c>
      <c r="E75" s="144">
        <f t="shared" si="11"/>
        <v>9759</v>
      </c>
      <c r="F75" s="144">
        <f t="shared" si="12"/>
        <v>9127</v>
      </c>
      <c r="G75" s="144">
        <v>189</v>
      </c>
      <c r="H75" s="144">
        <v>3510</v>
      </c>
      <c r="I75" s="144">
        <v>5390</v>
      </c>
      <c r="J75" s="144">
        <v>38</v>
      </c>
      <c r="K75" s="144">
        <v>632</v>
      </c>
      <c r="L75" s="144">
        <v>6875</v>
      </c>
    </row>
    <row r="76" spans="1:12" ht="13.5" customHeight="1">
      <c r="A76" s="78">
        <v>565</v>
      </c>
      <c r="B76" s="54">
        <v>445</v>
      </c>
      <c r="C76" s="103" t="s">
        <v>97</v>
      </c>
      <c r="D76" s="144">
        <v>4327</v>
      </c>
      <c r="E76" s="144">
        <f t="shared" si="11"/>
        <v>2398</v>
      </c>
      <c r="F76" s="144">
        <f t="shared" si="12"/>
        <v>2301</v>
      </c>
      <c r="G76" s="144">
        <v>118</v>
      </c>
      <c r="H76" s="144">
        <v>767</v>
      </c>
      <c r="I76" s="144">
        <v>1375</v>
      </c>
      <c r="J76" s="144">
        <v>41</v>
      </c>
      <c r="K76" s="144">
        <v>97</v>
      </c>
      <c r="L76" s="144">
        <v>1907</v>
      </c>
    </row>
    <row r="77" spans="1:12" ht="13.5" customHeight="1">
      <c r="A77" s="78">
        <v>654</v>
      </c>
      <c r="B77" s="54">
        <v>464</v>
      </c>
      <c r="C77" s="103" t="s">
        <v>101</v>
      </c>
      <c r="D77" s="144">
        <v>27154</v>
      </c>
      <c r="E77" s="144">
        <f t="shared" si="11"/>
        <v>16446</v>
      </c>
      <c r="F77" s="144">
        <f t="shared" si="12"/>
        <v>15372</v>
      </c>
      <c r="G77" s="144">
        <v>284</v>
      </c>
      <c r="H77" s="144">
        <v>5872</v>
      </c>
      <c r="I77" s="144">
        <v>9194</v>
      </c>
      <c r="J77" s="144">
        <v>22</v>
      </c>
      <c r="K77" s="144">
        <v>1074</v>
      </c>
      <c r="L77" s="144">
        <v>10571</v>
      </c>
    </row>
    <row r="78" spans="1:12" ht="13.5" customHeight="1">
      <c r="A78" s="78">
        <v>661</v>
      </c>
      <c r="B78" s="54">
        <v>481</v>
      </c>
      <c r="C78" s="103" t="s">
        <v>102</v>
      </c>
      <c r="D78" s="144">
        <v>15244</v>
      </c>
      <c r="E78" s="144">
        <f t="shared" si="11"/>
        <v>8485</v>
      </c>
      <c r="F78" s="144">
        <f t="shared" si="12"/>
        <v>7996</v>
      </c>
      <c r="G78" s="144">
        <v>346</v>
      </c>
      <c r="H78" s="144">
        <v>2708</v>
      </c>
      <c r="I78" s="144">
        <v>4918</v>
      </c>
      <c r="J78" s="144">
        <v>24</v>
      </c>
      <c r="K78" s="144">
        <v>489</v>
      </c>
      <c r="L78" s="144">
        <v>6726</v>
      </c>
    </row>
    <row r="79" spans="1:12" ht="13.5" customHeight="1">
      <c r="A79" s="78">
        <v>671</v>
      </c>
      <c r="B79" s="54">
        <v>501</v>
      </c>
      <c r="C79" s="103" t="s">
        <v>103</v>
      </c>
      <c r="D79" s="144">
        <v>18362</v>
      </c>
      <c r="E79" s="144">
        <f t="shared" si="11"/>
        <v>10336</v>
      </c>
      <c r="F79" s="144">
        <f t="shared" si="12"/>
        <v>9915</v>
      </c>
      <c r="G79" s="144">
        <v>1165</v>
      </c>
      <c r="H79" s="144">
        <v>3126</v>
      </c>
      <c r="I79" s="144">
        <v>5590</v>
      </c>
      <c r="J79" s="144">
        <v>34</v>
      </c>
      <c r="K79" s="144">
        <v>421</v>
      </c>
      <c r="L79" s="144">
        <v>8001</v>
      </c>
    </row>
    <row r="80" spans="1:12" ht="13.5" customHeight="1">
      <c r="A80" s="78">
        <v>682</v>
      </c>
      <c r="B80" s="54">
        <v>522</v>
      </c>
      <c r="C80" s="103" t="s">
        <v>108</v>
      </c>
      <c r="D80" s="144">
        <v>4739</v>
      </c>
      <c r="E80" s="144">
        <f t="shared" si="11"/>
        <v>2892</v>
      </c>
      <c r="F80" s="144">
        <f t="shared" si="12"/>
        <v>2753</v>
      </c>
      <c r="G80" s="144">
        <v>107</v>
      </c>
      <c r="H80" s="144">
        <v>1142</v>
      </c>
      <c r="I80" s="144">
        <v>1502</v>
      </c>
      <c r="J80" s="144">
        <v>2</v>
      </c>
      <c r="K80" s="144">
        <v>139</v>
      </c>
      <c r="L80" s="144">
        <v>1839</v>
      </c>
    </row>
    <row r="81" spans="1:12" ht="13.5" customHeight="1">
      <c r="A81" s="78">
        <v>775</v>
      </c>
      <c r="B81" s="54">
        <v>585</v>
      </c>
      <c r="C81" s="103" t="s">
        <v>639</v>
      </c>
      <c r="D81" s="144">
        <v>18376</v>
      </c>
      <c r="E81" s="144">
        <f t="shared" si="11"/>
        <v>11345</v>
      </c>
      <c r="F81" s="144">
        <f t="shared" si="12"/>
        <v>10928</v>
      </c>
      <c r="G81" s="144">
        <v>1901</v>
      </c>
      <c r="H81" s="144">
        <v>3287</v>
      </c>
      <c r="I81" s="144">
        <v>5720</v>
      </c>
      <c r="J81" s="144">
        <v>20</v>
      </c>
      <c r="K81" s="144">
        <v>417</v>
      </c>
      <c r="L81" s="144">
        <v>7008</v>
      </c>
    </row>
    <row r="82" spans="1:12" ht="13.5" customHeight="1">
      <c r="A82" s="78">
        <v>776</v>
      </c>
      <c r="B82" s="54">
        <v>586</v>
      </c>
      <c r="C82" s="103" t="s">
        <v>640</v>
      </c>
      <c r="D82" s="144">
        <v>14976</v>
      </c>
      <c r="E82" s="144">
        <f t="shared" si="11"/>
        <v>8900</v>
      </c>
      <c r="F82" s="144">
        <f t="shared" si="12"/>
        <v>8545</v>
      </c>
      <c r="G82" s="144">
        <v>1198</v>
      </c>
      <c r="H82" s="144">
        <v>2446</v>
      </c>
      <c r="I82" s="144">
        <v>4853</v>
      </c>
      <c r="J82" s="144">
        <v>48</v>
      </c>
      <c r="K82" s="144">
        <v>355</v>
      </c>
      <c r="L82" s="144">
        <v>6029</v>
      </c>
    </row>
    <row r="83" spans="1:12" ht="13.5" customHeight="1">
      <c r="A83" s="268">
        <v>955</v>
      </c>
      <c r="B83" s="56">
        <v>685</v>
      </c>
      <c r="C83" s="132" t="s">
        <v>140</v>
      </c>
      <c r="D83" s="145">
        <v>9349</v>
      </c>
      <c r="E83" s="145">
        <f t="shared" si="11"/>
        <v>5793</v>
      </c>
      <c r="F83" s="145">
        <f t="shared" si="12"/>
        <v>5583</v>
      </c>
      <c r="G83" s="145">
        <v>1193</v>
      </c>
      <c r="H83" s="145">
        <v>1397</v>
      </c>
      <c r="I83" s="145">
        <v>2928</v>
      </c>
      <c r="J83" s="145">
        <v>65</v>
      </c>
      <c r="K83" s="145">
        <v>210</v>
      </c>
      <c r="L83" s="145">
        <v>3510</v>
      </c>
    </row>
    <row r="84" spans="1:12" ht="11.25">
      <c r="A84" s="93"/>
      <c r="B84" s="109" t="s">
        <v>337</v>
      </c>
      <c r="C84" s="109"/>
      <c r="D84" s="34"/>
      <c r="E84" s="34"/>
      <c r="F84" s="34"/>
      <c r="G84" s="34"/>
      <c r="H84" s="34"/>
      <c r="I84" s="34"/>
      <c r="J84" s="34"/>
      <c r="K84" s="34"/>
      <c r="L84" s="34"/>
    </row>
    <row r="85" spans="1:2" ht="11.25">
      <c r="A85" s="37"/>
      <c r="B85" s="35" t="s">
        <v>625</v>
      </c>
    </row>
    <row r="86" ht="11.25">
      <c r="B86" s="203" t="s">
        <v>426</v>
      </c>
    </row>
    <row r="87" ht="11.25">
      <c r="B87" s="203" t="s">
        <v>427</v>
      </c>
    </row>
  </sheetData>
  <printOptions/>
  <pageMargins left="0.51" right="0.29" top="0.59" bottom="0.51" header="0.34" footer="0.21"/>
  <pageSetup horizontalDpi="600" verticalDpi="600" orientation="portrait" paperSize="9" scale="96" r:id="rId1"/>
  <rowBreaks count="1" manualBreakCount="1">
    <brk id="59" max="255" man="1"/>
  </rowBreaks>
</worksheet>
</file>

<file path=xl/worksheets/sheet12.xml><?xml version="1.0" encoding="utf-8"?>
<worksheet xmlns="http://schemas.openxmlformats.org/spreadsheetml/2006/main" xmlns:r="http://schemas.openxmlformats.org/officeDocument/2006/relationships">
  <dimension ref="A2:L87"/>
  <sheetViews>
    <sheetView workbookViewId="0" topLeftCell="B2">
      <selection activeCell="B23" sqref="B23"/>
    </sheetView>
  </sheetViews>
  <sheetFormatPr defaultColWidth="9.00390625" defaultRowHeight="12.75"/>
  <cols>
    <col min="1" max="1" width="4.875" style="77" hidden="1" customWidth="1"/>
    <col min="2" max="2" width="4.25390625" style="15" customWidth="1"/>
    <col min="3" max="3" width="12.75390625" style="15" customWidth="1"/>
    <col min="4" max="4" width="9.875" style="53" bestFit="1" customWidth="1"/>
    <col min="5" max="9" width="8.875" style="15" customWidth="1"/>
    <col min="10" max="10" width="10.25390625" style="15" bestFit="1" customWidth="1"/>
    <col min="11" max="11" width="10.75390625" style="15" customWidth="1"/>
    <col min="12" max="12" width="11.75390625" style="15" customWidth="1"/>
    <col min="13" max="32" width="8.875" style="15" customWidth="1"/>
    <col min="33" max="16384" width="9.125" style="15" customWidth="1"/>
  </cols>
  <sheetData>
    <row r="1" ht="16.5" customHeight="1" hidden="1"/>
    <row r="2" ht="16.5" customHeight="1">
      <c r="B2" s="202" t="s">
        <v>435</v>
      </c>
    </row>
    <row r="3" spans="2:12" ht="4.5" customHeight="1">
      <c r="B3" s="34"/>
      <c r="C3" s="34"/>
      <c r="D3" s="59"/>
      <c r="E3" s="34"/>
      <c r="F3" s="34"/>
      <c r="G3" s="34"/>
      <c r="H3" s="34"/>
      <c r="I3" s="34"/>
      <c r="J3" s="34"/>
      <c r="K3" s="34"/>
      <c r="L3" s="73"/>
    </row>
    <row r="4" spans="1:12" s="30" customFormat="1" ht="12" customHeight="1">
      <c r="A4" s="79" t="s">
        <v>338</v>
      </c>
      <c r="B4" s="86"/>
      <c r="C4" s="70"/>
      <c r="D4" s="105"/>
      <c r="E4" s="61"/>
      <c r="F4" s="67"/>
      <c r="G4" s="67"/>
      <c r="H4" s="67" t="s">
        <v>428</v>
      </c>
      <c r="I4" s="67"/>
      <c r="J4" s="67"/>
      <c r="K4" s="65"/>
      <c r="L4" s="105"/>
    </row>
    <row r="5" spans="1:12" s="30" customFormat="1" ht="12" customHeight="1">
      <c r="A5" s="79"/>
      <c r="B5" s="76" t="s">
        <v>341</v>
      </c>
      <c r="C5" s="27"/>
      <c r="D5" s="178" t="s">
        <v>342</v>
      </c>
      <c r="E5" s="106" t="s">
        <v>158</v>
      </c>
      <c r="F5" s="76"/>
      <c r="G5" s="76"/>
      <c r="H5" s="76" t="s">
        <v>429</v>
      </c>
      <c r="I5" s="76"/>
      <c r="J5" s="27"/>
      <c r="K5" s="106" t="s">
        <v>261</v>
      </c>
      <c r="L5" s="125" t="s">
        <v>260</v>
      </c>
    </row>
    <row r="6" spans="1:12" s="30" customFormat="1" ht="27.75" customHeight="1">
      <c r="A6" s="79"/>
      <c r="B6" s="28"/>
      <c r="C6" s="29"/>
      <c r="D6" s="71"/>
      <c r="E6" s="71"/>
      <c r="F6" s="275" t="s">
        <v>158</v>
      </c>
      <c r="G6" s="275" t="s">
        <v>262</v>
      </c>
      <c r="H6" s="275" t="s">
        <v>263</v>
      </c>
      <c r="I6" s="275" t="s">
        <v>264</v>
      </c>
      <c r="J6" s="276" t="s">
        <v>655</v>
      </c>
      <c r="K6" s="176"/>
      <c r="L6" s="28"/>
    </row>
    <row r="7" spans="2:12" ht="13.5" customHeight="1">
      <c r="B7" s="261"/>
      <c r="C7" s="267" t="s">
        <v>146</v>
      </c>
      <c r="D7" s="144">
        <v>545382</v>
      </c>
      <c r="E7" s="144">
        <v>131735</v>
      </c>
      <c r="F7" s="144">
        <v>125719</v>
      </c>
      <c r="G7" s="144">
        <v>31705</v>
      </c>
      <c r="H7" s="144">
        <v>24438</v>
      </c>
      <c r="I7" s="144">
        <v>68357</v>
      </c>
      <c r="J7" s="144">
        <v>1219</v>
      </c>
      <c r="K7" s="144">
        <v>6016</v>
      </c>
      <c r="L7" s="144">
        <v>412427</v>
      </c>
    </row>
    <row r="8" spans="2:12" ht="13.5" customHeight="1">
      <c r="B8" s="262"/>
      <c r="C8" s="263" t="s">
        <v>626</v>
      </c>
      <c r="D8" s="144">
        <v>642401</v>
      </c>
      <c r="E8" s="144">
        <v>142619</v>
      </c>
      <c r="F8" s="144">
        <v>136555</v>
      </c>
      <c r="G8" s="144">
        <v>29869</v>
      </c>
      <c r="H8" s="144">
        <v>29825</v>
      </c>
      <c r="I8" s="144">
        <v>75680</v>
      </c>
      <c r="J8" s="144">
        <v>1181</v>
      </c>
      <c r="K8" s="144">
        <v>6064</v>
      </c>
      <c r="L8" s="144">
        <v>489931</v>
      </c>
    </row>
    <row r="9" spans="2:12" ht="13.5" customHeight="1">
      <c r="B9" s="109"/>
      <c r="C9" s="142" t="s">
        <v>627</v>
      </c>
      <c r="D9" s="144">
        <v>763752</v>
      </c>
      <c r="E9" s="144">
        <v>180390</v>
      </c>
      <c r="F9" s="144">
        <v>170434</v>
      </c>
      <c r="G9" s="144">
        <v>37646</v>
      </c>
      <c r="H9" s="144">
        <v>38203</v>
      </c>
      <c r="I9" s="144">
        <v>93208</v>
      </c>
      <c r="J9" s="144">
        <v>1377</v>
      </c>
      <c r="K9" s="144">
        <v>9956</v>
      </c>
      <c r="L9" s="144">
        <v>579604</v>
      </c>
    </row>
    <row r="10" spans="2:12" ht="13.5" customHeight="1">
      <c r="B10" s="109"/>
      <c r="C10" s="263" t="s">
        <v>628</v>
      </c>
      <c r="D10" s="144">
        <v>939950</v>
      </c>
      <c r="E10" s="144">
        <v>188624</v>
      </c>
      <c r="F10" s="144">
        <v>178899</v>
      </c>
      <c r="G10" s="144">
        <v>33315</v>
      </c>
      <c r="H10" s="144">
        <v>38411</v>
      </c>
      <c r="I10" s="144">
        <v>104248</v>
      </c>
      <c r="J10" s="144">
        <v>2925</v>
      </c>
      <c r="K10" s="144">
        <v>9725</v>
      </c>
      <c r="L10" s="144">
        <v>727354</v>
      </c>
    </row>
    <row r="11" spans="2:12" ht="13.5" customHeight="1">
      <c r="B11" s="266"/>
      <c r="C11" s="267" t="s">
        <v>629</v>
      </c>
      <c r="D11" s="144">
        <f>SUM(D13:D21,D23)</f>
        <v>1108564</v>
      </c>
      <c r="E11" s="144">
        <f>SUM(E13:E21,E23)</f>
        <v>208364</v>
      </c>
      <c r="F11" s="144">
        <f aca="true" t="shared" si="0" ref="F11:L11">SUM(F13:F21,F23)</f>
        <v>196706</v>
      </c>
      <c r="G11" s="144">
        <f t="shared" si="0"/>
        <v>34473</v>
      </c>
      <c r="H11" s="144">
        <f t="shared" si="0"/>
        <v>38469</v>
      </c>
      <c r="I11" s="144">
        <f t="shared" si="0"/>
        <v>117328</v>
      </c>
      <c r="J11" s="144">
        <f t="shared" si="0"/>
        <v>6436</v>
      </c>
      <c r="K11" s="144">
        <f t="shared" si="0"/>
        <v>11658</v>
      </c>
      <c r="L11" s="144">
        <f t="shared" si="0"/>
        <v>874180</v>
      </c>
    </row>
    <row r="12" spans="3:12" ht="12.75" customHeight="1">
      <c r="C12" s="52"/>
      <c r="D12" s="144"/>
      <c r="E12" s="144"/>
      <c r="F12" s="144"/>
      <c r="G12" s="144"/>
      <c r="H12" s="144"/>
      <c r="I12" s="144"/>
      <c r="J12" s="144"/>
      <c r="K12" s="144"/>
      <c r="L12" s="144"/>
    </row>
    <row r="13" spans="1:12" ht="13.5" customHeight="1">
      <c r="A13" s="78">
        <v>100</v>
      </c>
      <c r="B13" s="54"/>
      <c r="C13" s="103" t="s">
        <v>40</v>
      </c>
      <c r="D13" s="144">
        <f>SUM(D34,D36,D38)</f>
        <v>187750</v>
      </c>
      <c r="E13" s="144">
        <f>SUM(E34,E36,E38)</f>
        <v>35083</v>
      </c>
      <c r="F13" s="144">
        <f aca="true" t="shared" si="1" ref="F13:L13">SUM(F34,F36,F38)</f>
        <v>33056</v>
      </c>
      <c r="G13" s="144">
        <f t="shared" si="1"/>
        <v>561</v>
      </c>
      <c r="H13" s="144">
        <f t="shared" si="1"/>
        <v>6213</v>
      </c>
      <c r="I13" s="144">
        <f t="shared" si="1"/>
        <v>24139</v>
      </c>
      <c r="J13" s="144">
        <f t="shared" si="1"/>
        <v>2143</v>
      </c>
      <c r="K13" s="144">
        <f t="shared" si="1"/>
        <v>2027</v>
      </c>
      <c r="L13" s="144">
        <f t="shared" si="1"/>
        <v>143459</v>
      </c>
    </row>
    <row r="14" spans="1:12" ht="13.5" customHeight="1">
      <c r="A14" s="78">
        <v>200</v>
      </c>
      <c r="B14" s="54"/>
      <c r="C14" s="103" t="s">
        <v>41</v>
      </c>
      <c r="D14" s="144">
        <f>SUM(D39,D45,D48,D50,D60)</f>
        <v>127263</v>
      </c>
      <c r="E14" s="144">
        <f aca="true" t="shared" si="2" ref="E14:L14">SUM(E39,E45,E48,E50,E60)</f>
        <v>22114</v>
      </c>
      <c r="F14" s="144">
        <f t="shared" si="2"/>
        <v>20764</v>
      </c>
      <c r="G14" s="144">
        <f t="shared" si="2"/>
        <v>2082</v>
      </c>
      <c r="H14" s="144">
        <f t="shared" si="2"/>
        <v>3769</v>
      </c>
      <c r="I14" s="144">
        <f t="shared" si="2"/>
        <v>14104</v>
      </c>
      <c r="J14" s="144">
        <f t="shared" si="2"/>
        <v>809</v>
      </c>
      <c r="K14" s="144">
        <f t="shared" si="2"/>
        <v>1350</v>
      </c>
      <c r="L14" s="144">
        <f t="shared" si="2"/>
        <v>103486</v>
      </c>
    </row>
    <row r="15" spans="1:12" ht="13.5" customHeight="1">
      <c r="A15" s="78">
        <v>300</v>
      </c>
      <c r="B15" s="54"/>
      <c r="C15" s="103" t="s">
        <v>42</v>
      </c>
      <c r="D15" s="144">
        <f>SUM(D35,D42,D47,D68:D69)</f>
        <v>124313</v>
      </c>
      <c r="E15" s="144">
        <f aca="true" t="shared" si="3" ref="E15:L15">SUM(E35,E42,E47,E68:E69)</f>
        <v>18082</v>
      </c>
      <c r="F15" s="144">
        <f t="shared" si="3"/>
        <v>16702</v>
      </c>
      <c r="G15" s="144">
        <f t="shared" si="3"/>
        <v>1867</v>
      </c>
      <c r="H15" s="144">
        <f t="shared" si="3"/>
        <v>3834</v>
      </c>
      <c r="I15" s="144">
        <f t="shared" si="3"/>
        <v>10485</v>
      </c>
      <c r="J15" s="144">
        <f t="shared" si="3"/>
        <v>516</v>
      </c>
      <c r="K15" s="144">
        <f t="shared" si="3"/>
        <v>1380</v>
      </c>
      <c r="L15" s="144">
        <f t="shared" si="3"/>
        <v>103894</v>
      </c>
    </row>
    <row r="16" spans="1:12" ht="13.5" customHeight="1">
      <c r="A16" s="78">
        <v>400</v>
      </c>
      <c r="B16" s="54"/>
      <c r="C16" s="103" t="s">
        <v>43</v>
      </c>
      <c r="D16" s="144">
        <f>SUM(D44,D46,D49,D51,D61,D62:D64,D65:D67)</f>
        <v>63993</v>
      </c>
      <c r="E16" s="144">
        <f aca="true" t="shared" si="4" ref="E16:L16">SUM(E44,E46,E49,E51,E61,E62:E64,E65:E67)</f>
        <v>14455</v>
      </c>
      <c r="F16" s="144">
        <f t="shared" si="4"/>
        <v>13829</v>
      </c>
      <c r="G16" s="144">
        <f t="shared" si="4"/>
        <v>3346</v>
      </c>
      <c r="H16" s="144">
        <f t="shared" si="4"/>
        <v>4428</v>
      </c>
      <c r="I16" s="144">
        <f t="shared" si="4"/>
        <v>5800</v>
      </c>
      <c r="J16" s="144">
        <f t="shared" si="4"/>
        <v>255</v>
      </c>
      <c r="K16" s="144">
        <f t="shared" si="4"/>
        <v>626</v>
      </c>
      <c r="L16" s="144">
        <f t="shared" si="4"/>
        <v>49176</v>
      </c>
    </row>
    <row r="17" spans="1:12" ht="13.5" customHeight="1">
      <c r="A17" s="78">
        <v>500</v>
      </c>
      <c r="B17" s="54"/>
      <c r="C17" s="103" t="s">
        <v>44</v>
      </c>
      <c r="D17" s="144">
        <f>SUM(D33,D70:D76)</f>
        <v>109609</v>
      </c>
      <c r="E17" s="144">
        <f aca="true" t="shared" si="5" ref="E17:L17">SUM(E33,E70:E76)</f>
        <v>18479</v>
      </c>
      <c r="F17" s="144">
        <f t="shared" si="5"/>
        <v>17445</v>
      </c>
      <c r="G17" s="144">
        <f t="shared" si="5"/>
        <v>2091</v>
      </c>
      <c r="H17" s="144">
        <f t="shared" si="5"/>
        <v>4073</v>
      </c>
      <c r="I17" s="144">
        <f t="shared" si="5"/>
        <v>10585</v>
      </c>
      <c r="J17" s="144">
        <f t="shared" si="5"/>
        <v>696</v>
      </c>
      <c r="K17" s="144">
        <f t="shared" si="5"/>
        <v>1034</v>
      </c>
      <c r="L17" s="144">
        <f t="shared" si="5"/>
        <v>89804</v>
      </c>
    </row>
    <row r="18" spans="1:12" ht="13.5" customHeight="1">
      <c r="A18" s="78">
        <v>600</v>
      </c>
      <c r="B18" s="54"/>
      <c r="C18" s="103" t="s">
        <v>45</v>
      </c>
      <c r="D18" s="144">
        <f>SUM(D40,D43,D58,D59,D77,D78,D79,D80)</f>
        <v>65031</v>
      </c>
      <c r="E18" s="144">
        <f aca="true" t="shared" si="6" ref="E18:L18">SUM(E40,E43,E58,E59,E77,E78,E79,E80)</f>
        <v>11885</v>
      </c>
      <c r="F18" s="144">
        <f t="shared" si="6"/>
        <v>11326</v>
      </c>
      <c r="G18" s="144">
        <f t="shared" si="6"/>
        <v>3291</v>
      </c>
      <c r="H18" s="144">
        <f t="shared" si="6"/>
        <v>2700</v>
      </c>
      <c r="I18" s="144">
        <f t="shared" si="6"/>
        <v>5271</v>
      </c>
      <c r="J18" s="144">
        <f t="shared" si="6"/>
        <v>64</v>
      </c>
      <c r="K18" s="144">
        <f t="shared" si="6"/>
        <v>559</v>
      </c>
      <c r="L18" s="144">
        <f t="shared" si="6"/>
        <v>52920</v>
      </c>
    </row>
    <row r="19" spans="1:12" ht="13.5" customHeight="1">
      <c r="A19" s="78">
        <v>700</v>
      </c>
      <c r="B19" s="54"/>
      <c r="C19" s="103" t="s">
        <v>46</v>
      </c>
      <c r="D19" s="144">
        <f>SUM(D41,D53,D56,D81:D82)</f>
        <v>53202</v>
      </c>
      <c r="E19" s="144">
        <f aca="true" t="shared" si="7" ref="E19:L19">SUM(E41,E53,E56,E81:E82)</f>
        <v>14351</v>
      </c>
      <c r="F19" s="144">
        <f t="shared" si="7"/>
        <v>13972</v>
      </c>
      <c r="G19" s="144">
        <f t="shared" si="7"/>
        <v>6095</v>
      </c>
      <c r="H19" s="144">
        <f t="shared" si="7"/>
        <v>2601</v>
      </c>
      <c r="I19" s="144">
        <f t="shared" si="7"/>
        <v>5209</v>
      </c>
      <c r="J19" s="144">
        <f t="shared" si="7"/>
        <v>67</v>
      </c>
      <c r="K19" s="144">
        <f t="shared" si="7"/>
        <v>379</v>
      </c>
      <c r="L19" s="144">
        <f t="shared" si="7"/>
        <v>38728</v>
      </c>
    </row>
    <row r="20" spans="1:12" ht="13.5" customHeight="1">
      <c r="A20" s="78">
        <v>800</v>
      </c>
      <c r="B20" s="54"/>
      <c r="C20" s="103" t="s">
        <v>47</v>
      </c>
      <c r="D20" s="144">
        <f>SUM(D52:D52,D54)</f>
        <v>30689</v>
      </c>
      <c r="E20" s="144">
        <f aca="true" t="shared" si="8" ref="E20:L20">SUM(E52:E52,E54)</f>
        <v>9274</v>
      </c>
      <c r="F20" s="144">
        <f t="shared" si="8"/>
        <v>9056</v>
      </c>
      <c r="G20" s="144">
        <f t="shared" si="8"/>
        <v>4874</v>
      </c>
      <c r="H20" s="144">
        <f t="shared" si="8"/>
        <v>1613</v>
      </c>
      <c r="I20" s="144">
        <f t="shared" si="8"/>
        <v>2542</v>
      </c>
      <c r="J20" s="144">
        <f t="shared" si="8"/>
        <v>27</v>
      </c>
      <c r="K20" s="144">
        <f t="shared" si="8"/>
        <v>218</v>
      </c>
      <c r="L20" s="144">
        <f t="shared" si="8"/>
        <v>21346</v>
      </c>
    </row>
    <row r="21" spans="1:12" ht="13.5" customHeight="1">
      <c r="A21" s="78">
        <v>900</v>
      </c>
      <c r="B21" s="72"/>
      <c r="C21" s="103" t="s">
        <v>48</v>
      </c>
      <c r="D21" s="144">
        <f>SUM(D37,D55,D57,D83)</f>
        <v>41413</v>
      </c>
      <c r="E21" s="144">
        <f aca="true" t="shared" si="9" ref="E21:L21">SUM(E37,E55,E57,E83)</f>
        <v>13666</v>
      </c>
      <c r="F21" s="144">
        <f t="shared" si="9"/>
        <v>13379</v>
      </c>
      <c r="G21" s="144">
        <f t="shared" si="9"/>
        <v>7905</v>
      </c>
      <c r="H21" s="144">
        <f t="shared" si="9"/>
        <v>1498</v>
      </c>
      <c r="I21" s="144">
        <f t="shared" si="9"/>
        <v>3887</v>
      </c>
      <c r="J21" s="144">
        <f t="shared" si="9"/>
        <v>89</v>
      </c>
      <c r="K21" s="144">
        <f t="shared" si="9"/>
        <v>287</v>
      </c>
      <c r="L21" s="144">
        <f t="shared" si="9"/>
        <v>27631</v>
      </c>
    </row>
    <row r="22" spans="1:12" ht="12.75" customHeight="1">
      <c r="A22" s="78"/>
      <c r="B22" s="72"/>
      <c r="C22" s="52"/>
      <c r="D22" s="144"/>
      <c r="E22" s="144"/>
      <c r="F22" s="144"/>
      <c r="G22" s="144"/>
      <c r="H22" s="144"/>
      <c r="I22" s="144"/>
      <c r="J22" s="144"/>
      <c r="K22" s="144"/>
      <c r="L22" s="144"/>
    </row>
    <row r="23" spans="1:12" ht="13.5" customHeight="1">
      <c r="A23" s="78">
        <v>1</v>
      </c>
      <c r="B23" s="55">
        <v>100</v>
      </c>
      <c r="C23" s="103" t="s">
        <v>49</v>
      </c>
      <c r="D23" s="144">
        <f>SUM(D24:D32)</f>
        <v>305301</v>
      </c>
      <c r="E23" s="144">
        <f aca="true" t="shared" si="10" ref="E23:L23">SUM(E24:E32)</f>
        <v>50975</v>
      </c>
      <c r="F23" s="144">
        <f t="shared" si="10"/>
        <v>47177</v>
      </c>
      <c r="G23" s="144">
        <f t="shared" si="10"/>
        <v>2361</v>
      </c>
      <c r="H23" s="144">
        <f t="shared" si="10"/>
        <v>7740</v>
      </c>
      <c r="I23" s="144">
        <f t="shared" si="10"/>
        <v>35306</v>
      </c>
      <c r="J23" s="144">
        <f t="shared" si="10"/>
        <v>1770</v>
      </c>
      <c r="K23" s="144">
        <f t="shared" si="10"/>
        <v>3798</v>
      </c>
      <c r="L23" s="144">
        <f t="shared" si="10"/>
        <v>243736</v>
      </c>
    </row>
    <row r="24" spans="1:12" ht="13.5" customHeight="1">
      <c r="A24" s="78">
        <v>2</v>
      </c>
      <c r="B24" s="55">
        <v>101</v>
      </c>
      <c r="C24" s="142" t="s">
        <v>50</v>
      </c>
      <c r="D24" s="144">
        <v>35200</v>
      </c>
      <c r="E24" s="144">
        <f aca="true" t="shared" si="11" ref="E24:E76">SUM(F24,K24)</f>
        <v>6411</v>
      </c>
      <c r="F24" s="144">
        <f aca="true" t="shared" si="12" ref="F24:F83">SUM(G24:J24)</f>
        <v>6002</v>
      </c>
      <c r="G24" s="144">
        <v>23</v>
      </c>
      <c r="H24" s="144">
        <v>978</v>
      </c>
      <c r="I24" s="144">
        <v>4791</v>
      </c>
      <c r="J24" s="144">
        <v>210</v>
      </c>
      <c r="K24" s="144">
        <v>409</v>
      </c>
      <c r="L24" s="144">
        <v>28115</v>
      </c>
    </row>
    <row r="25" spans="1:12" ht="13.5" customHeight="1">
      <c r="A25" s="78">
        <v>3</v>
      </c>
      <c r="B25" s="55">
        <v>102</v>
      </c>
      <c r="C25" s="142" t="s">
        <v>51</v>
      </c>
      <c r="D25" s="144">
        <v>26908</v>
      </c>
      <c r="E25" s="144">
        <f t="shared" si="11"/>
        <v>4894</v>
      </c>
      <c r="F25" s="144">
        <f t="shared" si="12"/>
        <v>4611</v>
      </c>
      <c r="G25" s="144">
        <v>13</v>
      </c>
      <c r="H25" s="144">
        <v>601</v>
      </c>
      <c r="I25" s="144">
        <v>3795</v>
      </c>
      <c r="J25" s="144">
        <v>202</v>
      </c>
      <c r="K25" s="144">
        <v>283</v>
      </c>
      <c r="L25" s="144">
        <v>20492</v>
      </c>
    </row>
    <row r="26" spans="1:12" ht="13.5" customHeight="1">
      <c r="A26" s="78">
        <v>4</v>
      </c>
      <c r="B26" s="55">
        <v>105</v>
      </c>
      <c r="C26" s="142" t="s">
        <v>52</v>
      </c>
      <c r="D26" s="144">
        <v>27741</v>
      </c>
      <c r="E26" s="144">
        <f t="shared" si="11"/>
        <v>5044</v>
      </c>
      <c r="F26" s="144">
        <f t="shared" si="12"/>
        <v>4611</v>
      </c>
      <c r="G26" s="144">
        <v>11</v>
      </c>
      <c r="H26" s="144">
        <v>764</v>
      </c>
      <c r="I26" s="144">
        <v>3759</v>
      </c>
      <c r="J26" s="144">
        <v>77</v>
      </c>
      <c r="K26" s="144">
        <v>433</v>
      </c>
      <c r="L26" s="144">
        <v>21356</v>
      </c>
    </row>
    <row r="27" spans="1:12" ht="13.5" customHeight="1">
      <c r="A27" s="78">
        <v>5</v>
      </c>
      <c r="B27" s="55">
        <v>106</v>
      </c>
      <c r="C27" s="142" t="s">
        <v>53</v>
      </c>
      <c r="D27" s="144">
        <v>27584</v>
      </c>
      <c r="E27" s="144">
        <f t="shared" si="11"/>
        <v>4739</v>
      </c>
      <c r="F27" s="144">
        <f t="shared" si="12"/>
        <v>4303</v>
      </c>
      <c r="G27" s="144">
        <v>9</v>
      </c>
      <c r="H27" s="144">
        <v>1101</v>
      </c>
      <c r="I27" s="144">
        <v>3153</v>
      </c>
      <c r="J27" s="144">
        <v>40</v>
      </c>
      <c r="K27" s="144">
        <v>436</v>
      </c>
      <c r="L27" s="144">
        <v>22230</v>
      </c>
    </row>
    <row r="28" spans="1:12" ht="13.5" customHeight="1">
      <c r="A28" s="78">
        <v>6</v>
      </c>
      <c r="B28" s="55">
        <v>107</v>
      </c>
      <c r="C28" s="142" t="s">
        <v>54</v>
      </c>
      <c r="D28" s="144">
        <v>35749</v>
      </c>
      <c r="E28" s="144">
        <f t="shared" si="11"/>
        <v>5363</v>
      </c>
      <c r="F28" s="144">
        <f t="shared" si="12"/>
        <v>4895</v>
      </c>
      <c r="G28" s="144">
        <v>48</v>
      </c>
      <c r="H28" s="144">
        <v>968</v>
      </c>
      <c r="I28" s="144">
        <v>3764</v>
      </c>
      <c r="J28" s="144">
        <v>115</v>
      </c>
      <c r="K28" s="144">
        <v>468</v>
      </c>
      <c r="L28" s="144">
        <v>29571</v>
      </c>
    </row>
    <row r="29" spans="1:12" ht="13.5" customHeight="1">
      <c r="A29" s="78">
        <v>7</v>
      </c>
      <c r="B29" s="55">
        <v>108</v>
      </c>
      <c r="C29" s="142" t="s">
        <v>55</v>
      </c>
      <c r="D29" s="144">
        <v>47832</v>
      </c>
      <c r="E29" s="144">
        <f t="shared" si="11"/>
        <v>6610</v>
      </c>
      <c r="F29" s="144">
        <f t="shared" si="12"/>
        <v>6124</v>
      </c>
      <c r="G29" s="144">
        <v>75</v>
      </c>
      <c r="H29" s="144">
        <v>983</v>
      </c>
      <c r="I29" s="144">
        <v>4715</v>
      </c>
      <c r="J29" s="144">
        <v>351</v>
      </c>
      <c r="K29" s="144">
        <v>486</v>
      </c>
      <c r="L29" s="144">
        <v>39712</v>
      </c>
    </row>
    <row r="30" spans="1:12" ht="13.5" customHeight="1">
      <c r="A30" s="78">
        <v>8</v>
      </c>
      <c r="B30" s="55">
        <v>109</v>
      </c>
      <c r="C30" s="142" t="s">
        <v>56</v>
      </c>
      <c r="D30" s="144">
        <v>42965</v>
      </c>
      <c r="E30" s="144">
        <f t="shared" si="11"/>
        <v>6930</v>
      </c>
      <c r="F30" s="144">
        <f t="shared" si="12"/>
        <v>6422</v>
      </c>
      <c r="G30" s="144">
        <v>912</v>
      </c>
      <c r="H30" s="144">
        <v>914</v>
      </c>
      <c r="I30" s="144">
        <v>4377</v>
      </c>
      <c r="J30" s="144">
        <v>219</v>
      </c>
      <c r="K30" s="144">
        <v>508</v>
      </c>
      <c r="L30" s="144">
        <v>35224</v>
      </c>
    </row>
    <row r="31" spans="1:12" ht="13.5" customHeight="1">
      <c r="A31" s="78">
        <v>9</v>
      </c>
      <c r="B31" s="55">
        <v>110</v>
      </c>
      <c r="C31" s="142" t="s">
        <v>57</v>
      </c>
      <c r="D31" s="144">
        <v>25410</v>
      </c>
      <c r="E31" s="144">
        <f t="shared" si="11"/>
        <v>5397</v>
      </c>
      <c r="F31" s="144">
        <f t="shared" si="12"/>
        <v>5026</v>
      </c>
      <c r="G31" s="144">
        <v>2</v>
      </c>
      <c r="H31" s="144">
        <v>499</v>
      </c>
      <c r="I31" s="144">
        <v>4271</v>
      </c>
      <c r="J31" s="144">
        <v>254</v>
      </c>
      <c r="K31" s="144">
        <v>371</v>
      </c>
      <c r="L31" s="144">
        <v>17561</v>
      </c>
    </row>
    <row r="32" spans="1:12" ht="13.5" customHeight="1">
      <c r="A32" s="78">
        <v>10</v>
      </c>
      <c r="B32" s="55">
        <v>111</v>
      </c>
      <c r="C32" s="142" t="s">
        <v>58</v>
      </c>
      <c r="D32" s="144">
        <v>35912</v>
      </c>
      <c r="E32" s="144">
        <f t="shared" si="11"/>
        <v>5587</v>
      </c>
      <c r="F32" s="144">
        <f t="shared" si="12"/>
        <v>5183</v>
      </c>
      <c r="G32" s="144">
        <v>1268</v>
      </c>
      <c r="H32" s="144">
        <v>932</v>
      </c>
      <c r="I32" s="144">
        <v>2681</v>
      </c>
      <c r="J32" s="144">
        <v>302</v>
      </c>
      <c r="K32" s="144">
        <v>404</v>
      </c>
      <c r="L32" s="144">
        <v>29475</v>
      </c>
    </row>
    <row r="33" spans="1:12" ht="13.5" customHeight="1">
      <c r="A33" s="78">
        <v>501</v>
      </c>
      <c r="B33" s="54">
        <v>201</v>
      </c>
      <c r="C33" s="103" t="s">
        <v>59</v>
      </c>
      <c r="D33" s="144">
        <v>88944</v>
      </c>
      <c r="E33" s="144">
        <f t="shared" si="11"/>
        <v>14909</v>
      </c>
      <c r="F33" s="144">
        <f t="shared" si="12"/>
        <v>14033</v>
      </c>
      <c r="G33" s="144">
        <v>1239</v>
      </c>
      <c r="H33" s="144">
        <v>3226</v>
      </c>
      <c r="I33" s="144">
        <v>8953</v>
      </c>
      <c r="J33" s="144">
        <v>615</v>
      </c>
      <c r="K33" s="144">
        <v>876</v>
      </c>
      <c r="L33" s="144">
        <v>72892</v>
      </c>
    </row>
    <row r="34" spans="1:12" ht="13.5" customHeight="1">
      <c r="A34" s="78">
        <v>110</v>
      </c>
      <c r="B34" s="54">
        <v>202</v>
      </c>
      <c r="C34" s="103" t="s">
        <v>60</v>
      </c>
      <c r="D34" s="144">
        <v>91322</v>
      </c>
      <c r="E34" s="144">
        <f t="shared" si="11"/>
        <v>16511</v>
      </c>
      <c r="F34" s="144">
        <f t="shared" si="12"/>
        <v>15394</v>
      </c>
      <c r="G34" s="144">
        <v>268</v>
      </c>
      <c r="H34" s="144">
        <v>3379</v>
      </c>
      <c r="I34" s="144">
        <v>10463</v>
      </c>
      <c r="J34" s="144">
        <v>1284</v>
      </c>
      <c r="K34" s="144">
        <v>1117</v>
      </c>
      <c r="L34" s="144">
        <v>69879</v>
      </c>
    </row>
    <row r="35" spans="1:12" ht="13.5" customHeight="1">
      <c r="A35" s="78">
        <v>301</v>
      </c>
      <c r="B35" s="54">
        <v>203</v>
      </c>
      <c r="C35" s="103" t="s">
        <v>61</v>
      </c>
      <c r="D35" s="144">
        <v>51866</v>
      </c>
      <c r="E35" s="144">
        <f t="shared" si="11"/>
        <v>7457</v>
      </c>
      <c r="F35" s="144">
        <f t="shared" si="12"/>
        <v>6882</v>
      </c>
      <c r="G35" s="144">
        <v>575</v>
      </c>
      <c r="H35" s="144">
        <v>1446</v>
      </c>
      <c r="I35" s="144">
        <v>4531</v>
      </c>
      <c r="J35" s="144">
        <v>330</v>
      </c>
      <c r="K35" s="144">
        <v>575</v>
      </c>
      <c r="L35" s="144">
        <v>42842</v>
      </c>
    </row>
    <row r="36" spans="1:12" ht="13.5" customHeight="1">
      <c r="A36" s="78">
        <v>120</v>
      </c>
      <c r="B36" s="54">
        <v>204</v>
      </c>
      <c r="C36" s="103" t="s">
        <v>62</v>
      </c>
      <c r="D36" s="144">
        <v>78006</v>
      </c>
      <c r="E36" s="144">
        <f t="shared" si="11"/>
        <v>14716</v>
      </c>
      <c r="F36" s="144">
        <f t="shared" si="12"/>
        <v>13957</v>
      </c>
      <c r="G36" s="144">
        <v>270</v>
      </c>
      <c r="H36" s="144">
        <v>2260</v>
      </c>
      <c r="I36" s="144">
        <v>10661</v>
      </c>
      <c r="J36" s="144">
        <v>766</v>
      </c>
      <c r="K36" s="144">
        <v>759</v>
      </c>
      <c r="L36" s="144">
        <v>59242</v>
      </c>
    </row>
    <row r="37" spans="1:12" ht="13.5" customHeight="1">
      <c r="A37" s="78">
        <v>901</v>
      </c>
      <c r="B37" s="54">
        <v>205</v>
      </c>
      <c r="C37" s="103" t="s">
        <v>63</v>
      </c>
      <c r="D37" s="144">
        <v>9736</v>
      </c>
      <c r="E37" s="144">
        <f t="shared" si="11"/>
        <v>2620</v>
      </c>
      <c r="F37" s="144">
        <f t="shared" si="12"/>
        <v>2519</v>
      </c>
      <c r="G37" s="144">
        <v>1044</v>
      </c>
      <c r="H37" s="144">
        <v>244</v>
      </c>
      <c r="I37" s="144">
        <v>1192</v>
      </c>
      <c r="J37" s="144">
        <v>39</v>
      </c>
      <c r="K37" s="144">
        <v>101</v>
      </c>
      <c r="L37" s="144">
        <v>7059</v>
      </c>
    </row>
    <row r="38" spans="1:12" ht="13.5" customHeight="1">
      <c r="A38" s="78">
        <v>130</v>
      </c>
      <c r="B38" s="54">
        <v>206</v>
      </c>
      <c r="C38" s="103" t="s">
        <v>64</v>
      </c>
      <c r="D38" s="144">
        <v>18422</v>
      </c>
      <c r="E38" s="144">
        <f t="shared" si="11"/>
        <v>3856</v>
      </c>
      <c r="F38" s="144">
        <f t="shared" si="12"/>
        <v>3705</v>
      </c>
      <c r="G38" s="144">
        <v>23</v>
      </c>
      <c r="H38" s="144">
        <v>574</v>
      </c>
      <c r="I38" s="144">
        <v>3015</v>
      </c>
      <c r="J38" s="144">
        <v>93</v>
      </c>
      <c r="K38" s="144">
        <v>151</v>
      </c>
      <c r="L38" s="144">
        <v>14338</v>
      </c>
    </row>
    <row r="39" spans="1:12" ht="13.5" customHeight="1">
      <c r="A39" s="78">
        <v>201</v>
      </c>
      <c r="B39" s="54">
        <v>207</v>
      </c>
      <c r="C39" s="103" t="s">
        <v>65</v>
      </c>
      <c r="D39" s="144">
        <v>31709</v>
      </c>
      <c r="E39" s="144">
        <f t="shared" si="11"/>
        <v>5398</v>
      </c>
      <c r="F39" s="144">
        <f t="shared" si="12"/>
        <v>4991</v>
      </c>
      <c r="G39" s="144">
        <v>293</v>
      </c>
      <c r="H39" s="144">
        <v>1090</v>
      </c>
      <c r="I39" s="144">
        <v>3342</v>
      </c>
      <c r="J39" s="144">
        <v>266</v>
      </c>
      <c r="K39" s="144">
        <v>407</v>
      </c>
      <c r="L39" s="144">
        <v>26118</v>
      </c>
    </row>
    <row r="40" spans="1:12" ht="13.5" customHeight="1">
      <c r="A40" s="78">
        <v>601</v>
      </c>
      <c r="B40" s="54">
        <v>208</v>
      </c>
      <c r="C40" s="103" t="s">
        <v>66</v>
      </c>
      <c r="D40" s="144">
        <v>8235</v>
      </c>
      <c r="E40" s="144">
        <f t="shared" si="11"/>
        <v>1273</v>
      </c>
      <c r="F40" s="144">
        <f t="shared" si="12"/>
        <v>1217</v>
      </c>
      <c r="G40" s="144">
        <v>256</v>
      </c>
      <c r="H40" s="144">
        <v>248</v>
      </c>
      <c r="I40" s="144">
        <v>708</v>
      </c>
      <c r="J40" s="144">
        <v>5</v>
      </c>
      <c r="K40" s="144">
        <v>56</v>
      </c>
      <c r="L40" s="144">
        <v>6947</v>
      </c>
    </row>
    <row r="41" spans="1:12" ht="13.5" customHeight="1">
      <c r="A41" s="78">
        <v>701</v>
      </c>
      <c r="B41" s="54">
        <v>209</v>
      </c>
      <c r="C41" s="103" t="s">
        <v>67</v>
      </c>
      <c r="D41" s="144">
        <v>23059</v>
      </c>
      <c r="E41" s="144">
        <f t="shared" si="11"/>
        <v>6411</v>
      </c>
      <c r="F41" s="144">
        <f t="shared" si="12"/>
        <v>6237</v>
      </c>
      <c r="G41" s="144">
        <v>2315</v>
      </c>
      <c r="H41" s="144">
        <v>1308</v>
      </c>
      <c r="I41" s="144">
        <v>2599</v>
      </c>
      <c r="J41" s="144">
        <v>15</v>
      </c>
      <c r="K41" s="144">
        <v>174</v>
      </c>
      <c r="L41" s="144">
        <v>16593</v>
      </c>
    </row>
    <row r="42" spans="1:12" ht="13.5" customHeight="1">
      <c r="A42" s="78">
        <v>302</v>
      </c>
      <c r="B42" s="54">
        <v>210</v>
      </c>
      <c r="C42" s="103" t="s">
        <v>68</v>
      </c>
      <c r="D42" s="144">
        <v>44564</v>
      </c>
      <c r="E42" s="144">
        <f t="shared" si="11"/>
        <v>6590</v>
      </c>
      <c r="F42" s="144">
        <f t="shared" si="12"/>
        <v>6067</v>
      </c>
      <c r="G42" s="144">
        <v>748</v>
      </c>
      <c r="H42" s="144">
        <v>1479</v>
      </c>
      <c r="I42" s="144">
        <v>3730</v>
      </c>
      <c r="J42" s="144">
        <v>110</v>
      </c>
      <c r="K42" s="144">
        <v>523</v>
      </c>
      <c r="L42" s="144">
        <v>37461</v>
      </c>
    </row>
    <row r="43" spans="1:12" ht="13.5" customHeight="1">
      <c r="A43" s="78">
        <v>603</v>
      </c>
      <c r="B43" s="54">
        <v>212</v>
      </c>
      <c r="C43" s="103" t="s">
        <v>70</v>
      </c>
      <c r="D43" s="144">
        <v>11507</v>
      </c>
      <c r="E43" s="144">
        <f t="shared" si="11"/>
        <v>1813</v>
      </c>
      <c r="F43" s="144">
        <f t="shared" si="12"/>
        <v>1705</v>
      </c>
      <c r="G43" s="144">
        <v>316</v>
      </c>
      <c r="H43" s="144">
        <v>299</v>
      </c>
      <c r="I43" s="144">
        <v>1080</v>
      </c>
      <c r="J43" s="144">
        <v>10</v>
      </c>
      <c r="K43" s="144">
        <v>108</v>
      </c>
      <c r="L43" s="144">
        <v>9612</v>
      </c>
    </row>
    <row r="44" spans="1:12" ht="13.5" customHeight="1">
      <c r="A44" s="78">
        <v>401</v>
      </c>
      <c r="B44" s="54">
        <v>213</v>
      </c>
      <c r="C44" s="103" t="s">
        <v>71</v>
      </c>
      <c r="D44" s="144">
        <v>10519</v>
      </c>
      <c r="E44" s="144">
        <f t="shared" si="11"/>
        <v>2510</v>
      </c>
      <c r="F44" s="144">
        <f t="shared" si="12"/>
        <v>2360</v>
      </c>
      <c r="G44" s="144">
        <v>286</v>
      </c>
      <c r="H44" s="144">
        <v>874</v>
      </c>
      <c r="I44" s="144">
        <v>1160</v>
      </c>
      <c r="J44" s="144">
        <v>40</v>
      </c>
      <c r="K44" s="144">
        <v>150</v>
      </c>
      <c r="L44" s="144">
        <v>7953</v>
      </c>
    </row>
    <row r="45" spans="1:12" ht="13.5" customHeight="1">
      <c r="A45" s="78">
        <v>202</v>
      </c>
      <c r="B45" s="54">
        <v>214</v>
      </c>
      <c r="C45" s="103" t="s">
        <v>72</v>
      </c>
      <c r="D45" s="144">
        <v>41121</v>
      </c>
      <c r="E45" s="144">
        <f t="shared" si="11"/>
        <v>7266</v>
      </c>
      <c r="F45" s="144">
        <f t="shared" si="12"/>
        <v>6884</v>
      </c>
      <c r="G45" s="144">
        <v>389</v>
      </c>
      <c r="H45" s="144">
        <v>1059</v>
      </c>
      <c r="I45" s="144">
        <v>5193</v>
      </c>
      <c r="J45" s="144">
        <v>243</v>
      </c>
      <c r="K45" s="144">
        <v>382</v>
      </c>
      <c r="L45" s="144">
        <v>33048</v>
      </c>
    </row>
    <row r="46" spans="1:12" ht="13.5" customHeight="1">
      <c r="A46" s="78">
        <v>402</v>
      </c>
      <c r="B46" s="54">
        <v>215</v>
      </c>
      <c r="C46" s="103" t="s">
        <v>73</v>
      </c>
      <c r="D46" s="144">
        <v>15856</v>
      </c>
      <c r="E46" s="144">
        <f t="shared" si="11"/>
        <v>3234</v>
      </c>
      <c r="F46" s="144">
        <f t="shared" si="12"/>
        <v>3067</v>
      </c>
      <c r="G46" s="144">
        <v>569</v>
      </c>
      <c r="H46" s="144">
        <v>903</v>
      </c>
      <c r="I46" s="144">
        <v>1560</v>
      </c>
      <c r="J46" s="144">
        <v>35</v>
      </c>
      <c r="K46" s="144">
        <v>167</v>
      </c>
      <c r="L46" s="144">
        <v>12569</v>
      </c>
    </row>
    <row r="47" spans="1:12" ht="13.5" customHeight="1">
      <c r="A47" s="78">
        <v>303</v>
      </c>
      <c r="B47" s="54">
        <v>216</v>
      </c>
      <c r="C47" s="103" t="s">
        <v>74</v>
      </c>
      <c r="D47" s="144">
        <v>16662</v>
      </c>
      <c r="E47" s="144">
        <f t="shared" si="11"/>
        <v>2102</v>
      </c>
      <c r="F47" s="144">
        <f t="shared" si="12"/>
        <v>1939</v>
      </c>
      <c r="G47" s="144">
        <v>84</v>
      </c>
      <c r="H47" s="144">
        <v>458</v>
      </c>
      <c r="I47" s="144">
        <v>1345</v>
      </c>
      <c r="J47" s="144">
        <v>52</v>
      </c>
      <c r="K47" s="144">
        <v>163</v>
      </c>
      <c r="L47" s="144">
        <v>14363</v>
      </c>
    </row>
    <row r="48" spans="1:12" ht="13.5" customHeight="1">
      <c r="A48" s="78">
        <v>203</v>
      </c>
      <c r="B48" s="54">
        <v>217</v>
      </c>
      <c r="C48" s="103" t="s">
        <v>75</v>
      </c>
      <c r="D48" s="144">
        <v>33134</v>
      </c>
      <c r="E48" s="144">
        <f t="shared" si="11"/>
        <v>5360</v>
      </c>
      <c r="F48" s="144">
        <f t="shared" si="12"/>
        <v>4989</v>
      </c>
      <c r="G48" s="144">
        <v>294</v>
      </c>
      <c r="H48" s="144">
        <v>1024</v>
      </c>
      <c r="I48" s="144">
        <v>3538</v>
      </c>
      <c r="J48" s="144">
        <v>133</v>
      </c>
      <c r="K48" s="144">
        <v>371</v>
      </c>
      <c r="L48" s="144">
        <v>27314</v>
      </c>
    </row>
    <row r="49" spans="1:12" ht="13.5" customHeight="1">
      <c r="A49" s="78">
        <v>403</v>
      </c>
      <c r="B49" s="54">
        <v>218</v>
      </c>
      <c r="C49" s="103" t="s">
        <v>76</v>
      </c>
      <c r="D49" s="144">
        <v>9798</v>
      </c>
      <c r="E49" s="144">
        <f t="shared" si="11"/>
        <v>2189</v>
      </c>
      <c r="F49" s="144">
        <f t="shared" si="12"/>
        <v>2089</v>
      </c>
      <c r="G49" s="144">
        <v>442</v>
      </c>
      <c r="H49" s="144">
        <v>706</v>
      </c>
      <c r="I49" s="144">
        <v>870</v>
      </c>
      <c r="J49" s="144">
        <v>71</v>
      </c>
      <c r="K49" s="144">
        <v>100</v>
      </c>
      <c r="L49" s="144">
        <v>7524</v>
      </c>
    </row>
    <row r="50" spans="1:12" ht="13.5" customHeight="1">
      <c r="A50" s="78">
        <v>204</v>
      </c>
      <c r="B50" s="54">
        <v>219</v>
      </c>
      <c r="C50" s="103" t="s">
        <v>77</v>
      </c>
      <c r="D50" s="144">
        <v>16104</v>
      </c>
      <c r="E50" s="144">
        <f t="shared" si="11"/>
        <v>3242</v>
      </c>
      <c r="F50" s="144">
        <f t="shared" si="12"/>
        <v>3091</v>
      </c>
      <c r="G50" s="144">
        <v>859</v>
      </c>
      <c r="H50" s="144">
        <v>471</v>
      </c>
      <c r="I50" s="144">
        <v>1605</v>
      </c>
      <c r="J50" s="144">
        <v>156</v>
      </c>
      <c r="K50" s="144">
        <v>151</v>
      </c>
      <c r="L50" s="144">
        <v>12677</v>
      </c>
    </row>
    <row r="51" spans="1:12" ht="13.5" customHeight="1">
      <c r="A51" s="78">
        <v>404</v>
      </c>
      <c r="B51" s="54">
        <v>220</v>
      </c>
      <c r="C51" s="103" t="s">
        <v>78</v>
      </c>
      <c r="D51" s="144">
        <v>11242</v>
      </c>
      <c r="E51" s="144">
        <f t="shared" si="11"/>
        <v>2349</v>
      </c>
      <c r="F51" s="144">
        <f t="shared" si="12"/>
        <v>2244</v>
      </c>
      <c r="G51" s="144">
        <v>669</v>
      </c>
      <c r="H51" s="144">
        <v>759</v>
      </c>
      <c r="I51" s="144">
        <v>759</v>
      </c>
      <c r="J51" s="144">
        <v>57</v>
      </c>
      <c r="K51" s="144">
        <v>105</v>
      </c>
      <c r="L51" s="144">
        <v>8813</v>
      </c>
    </row>
    <row r="52" spans="1:12" ht="13.5" customHeight="1">
      <c r="A52" s="78">
        <v>801</v>
      </c>
      <c r="B52" s="54">
        <v>221</v>
      </c>
      <c r="C52" s="103" t="s">
        <v>79</v>
      </c>
      <c r="D52" s="144">
        <v>11974</v>
      </c>
      <c r="E52" s="144">
        <f t="shared" si="11"/>
        <v>4219</v>
      </c>
      <c r="F52" s="144">
        <f t="shared" si="12"/>
        <v>4143</v>
      </c>
      <c r="G52" s="144">
        <v>2620</v>
      </c>
      <c r="H52" s="144">
        <v>469</v>
      </c>
      <c r="I52" s="144">
        <v>1030</v>
      </c>
      <c r="J52" s="144">
        <v>24</v>
      </c>
      <c r="K52" s="144">
        <v>76</v>
      </c>
      <c r="L52" s="144">
        <v>7717</v>
      </c>
    </row>
    <row r="53" spans="1:12" ht="13.5" customHeight="1">
      <c r="A53" s="78">
        <v>702</v>
      </c>
      <c r="B53" s="54">
        <v>222</v>
      </c>
      <c r="C53" s="103" t="s">
        <v>630</v>
      </c>
      <c r="D53" s="144">
        <v>8750</v>
      </c>
      <c r="E53" s="144">
        <f t="shared" si="11"/>
        <v>2012</v>
      </c>
      <c r="F53" s="144">
        <f t="shared" si="12"/>
        <v>1963</v>
      </c>
      <c r="G53" s="144">
        <v>857</v>
      </c>
      <c r="H53" s="144">
        <v>369</v>
      </c>
      <c r="I53" s="144">
        <v>735</v>
      </c>
      <c r="J53" s="144">
        <v>2</v>
      </c>
      <c r="K53" s="144">
        <v>49</v>
      </c>
      <c r="L53" s="144">
        <v>6722</v>
      </c>
    </row>
    <row r="54" spans="1:12" ht="13.5" customHeight="1">
      <c r="A54" s="78">
        <v>802</v>
      </c>
      <c r="B54" s="54">
        <v>223</v>
      </c>
      <c r="C54" s="103" t="s">
        <v>631</v>
      </c>
      <c r="D54" s="144">
        <v>18715</v>
      </c>
      <c r="E54" s="144">
        <f t="shared" si="11"/>
        <v>5055</v>
      </c>
      <c r="F54" s="144">
        <f t="shared" si="12"/>
        <v>4913</v>
      </c>
      <c r="G54" s="144">
        <v>2254</v>
      </c>
      <c r="H54" s="144">
        <v>1144</v>
      </c>
      <c r="I54" s="144">
        <v>1512</v>
      </c>
      <c r="J54" s="144">
        <v>3</v>
      </c>
      <c r="K54" s="144">
        <v>142</v>
      </c>
      <c r="L54" s="144">
        <v>13629</v>
      </c>
    </row>
    <row r="55" spans="1:12" ht="13.5" customHeight="1">
      <c r="A55" s="78">
        <v>902</v>
      </c>
      <c r="B55" s="54">
        <v>224</v>
      </c>
      <c r="C55" s="103" t="s">
        <v>632</v>
      </c>
      <c r="D55" s="144">
        <v>14058</v>
      </c>
      <c r="E55" s="144">
        <f t="shared" si="11"/>
        <v>5584</v>
      </c>
      <c r="F55" s="144">
        <f t="shared" si="12"/>
        <v>5500</v>
      </c>
      <c r="G55" s="144">
        <v>3702</v>
      </c>
      <c r="H55" s="144">
        <v>597</v>
      </c>
      <c r="I55" s="144">
        <v>1187</v>
      </c>
      <c r="J55" s="144">
        <v>14</v>
      </c>
      <c r="K55" s="144">
        <v>84</v>
      </c>
      <c r="L55" s="144">
        <v>8455</v>
      </c>
    </row>
    <row r="56" spans="1:12" ht="13.5" customHeight="1">
      <c r="A56" s="78">
        <v>703</v>
      </c>
      <c r="B56" s="54">
        <v>225</v>
      </c>
      <c r="C56" s="103" t="s">
        <v>633</v>
      </c>
      <c r="D56" s="144">
        <v>9738</v>
      </c>
      <c r="E56" s="144">
        <f t="shared" si="11"/>
        <v>2341</v>
      </c>
      <c r="F56" s="144">
        <f t="shared" si="12"/>
        <v>2260</v>
      </c>
      <c r="G56" s="144">
        <v>1007</v>
      </c>
      <c r="H56" s="144">
        <v>364</v>
      </c>
      <c r="I56" s="144">
        <v>872</v>
      </c>
      <c r="J56" s="144">
        <v>17</v>
      </c>
      <c r="K56" s="144">
        <v>81</v>
      </c>
      <c r="L56" s="144">
        <v>7383</v>
      </c>
    </row>
    <row r="57" spans="1:12" ht="13.5" customHeight="1">
      <c r="A57" s="78">
        <v>903</v>
      </c>
      <c r="B57" s="54">
        <v>226</v>
      </c>
      <c r="C57" s="103" t="s">
        <v>634</v>
      </c>
      <c r="D57" s="144">
        <v>14488</v>
      </c>
      <c r="E57" s="144">
        <f t="shared" si="11"/>
        <v>4341</v>
      </c>
      <c r="F57" s="144">
        <f t="shared" si="12"/>
        <v>4255</v>
      </c>
      <c r="G57" s="144">
        <v>2407</v>
      </c>
      <c r="H57" s="144">
        <v>564</v>
      </c>
      <c r="I57" s="144">
        <v>1264</v>
      </c>
      <c r="J57" s="144">
        <v>20</v>
      </c>
      <c r="K57" s="144">
        <v>86</v>
      </c>
      <c r="L57" s="144">
        <v>10118</v>
      </c>
    </row>
    <row r="58" spans="1:12" ht="13.5" customHeight="1">
      <c r="A58" s="78">
        <v>604</v>
      </c>
      <c r="B58" s="54">
        <v>227</v>
      </c>
      <c r="C58" s="103" t="s">
        <v>635</v>
      </c>
      <c r="D58" s="144">
        <v>11132</v>
      </c>
      <c r="E58" s="144">
        <f t="shared" si="11"/>
        <v>2534</v>
      </c>
      <c r="F58" s="144">
        <f t="shared" si="12"/>
        <v>2447</v>
      </c>
      <c r="G58" s="144">
        <v>752</v>
      </c>
      <c r="H58" s="144">
        <v>820</v>
      </c>
      <c r="I58" s="144">
        <v>870</v>
      </c>
      <c r="J58" s="144">
        <v>5</v>
      </c>
      <c r="K58" s="144">
        <v>87</v>
      </c>
      <c r="L58" s="144">
        <v>8591</v>
      </c>
    </row>
    <row r="59" spans="1:12" ht="13.5" customHeight="1">
      <c r="A59" s="78">
        <v>605</v>
      </c>
      <c r="B59" s="54">
        <v>229</v>
      </c>
      <c r="C59" s="103" t="s">
        <v>636</v>
      </c>
      <c r="D59" s="144">
        <v>16823</v>
      </c>
      <c r="E59" s="144">
        <f t="shared" si="11"/>
        <v>2981</v>
      </c>
      <c r="F59" s="144">
        <f t="shared" si="12"/>
        <v>2833</v>
      </c>
      <c r="G59" s="144">
        <v>792</v>
      </c>
      <c r="H59" s="144">
        <v>748</v>
      </c>
      <c r="I59" s="144">
        <v>1277</v>
      </c>
      <c r="J59" s="144">
        <v>16</v>
      </c>
      <c r="K59" s="144">
        <v>148</v>
      </c>
      <c r="L59" s="144">
        <v>13784</v>
      </c>
    </row>
    <row r="60" spans="1:12" ht="13.5" customHeight="1">
      <c r="A60" s="78">
        <v>251</v>
      </c>
      <c r="B60" s="54">
        <v>301</v>
      </c>
      <c r="C60" s="103" t="s">
        <v>80</v>
      </c>
      <c r="D60" s="144">
        <v>5195</v>
      </c>
      <c r="E60" s="144">
        <f t="shared" si="11"/>
        <v>848</v>
      </c>
      <c r="F60" s="144">
        <f t="shared" si="12"/>
        <v>809</v>
      </c>
      <c r="G60" s="144">
        <v>247</v>
      </c>
      <c r="H60" s="144">
        <v>125</v>
      </c>
      <c r="I60" s="144">
        <v>426</v>
      </c>
      <c r="J60" s="144">
        <v>11</v>
      </c>
      <c r="K60" s="144">
        <v>39</v>
      </c>
      <c r="L60" s="144">
        <v>4329</v>
      </c>
    </row>
    <row r="61" spans="1:12" ht="13.5" customHeight="1">
      <c r="A61" s="78">
        <v>451</v>
      </c>
      <c r="B61" s="54">
        <v>321</v>
      </c>
      <c r="C61" s="103" t="s">
        <v>81</v>
      </c>
      <c r="D61" s="144">
        <v>2247</v>
      </c>
      <c r="E61" s="144">
        <f t="shared" si="11"/>
        <v>590</v>
      </c>
      <c r="F61" s="144">
        <f t="shared" si="12"/>
        <v>581</v>
      </c>
      <c r="G61" s="144">
        <v>319</v>
      </c>
      <c r="H61" s="144">
        <v>100</v>
      </c>
      <c r="I61" s="144">
        <v>146</v>
      </c>
      <c r="J61" s="144">
        <v>16</v>
      </c>
      <c r="K61" s="144">
        <v>9</v>
      </c>
      <c r="L61" s="144">
        <v>1640</v>
      </c>
    </row>
    <row r="62" spans="1:12" ht="13.5" customHeight="1">
      <c r="A62" s="78">
        <v>461</v>
      </c>
      <c r="B62" s="54">
        <v>341</v>
      </c>
      <c r="C62" s="103" t="s">
        <v>637</v>
      </c>
      <c r="D62" s="144">
        <v>4005</v>
      </c>
      <c r="E62" s="144">
        <f t="shared" si="11"/>
        <v>1005</v>
      </c>
      <c r="F62" s="144">
        <f t="shared" si="12"/>
        <v>971</v>
      </c>
      <c r="G62" s="144">
        <v>388</v>
      </c>
      <c r="H62" s="144">
        <v>183</v>
      </c>
      <c r="I62" s="144">
        <v>385</v>
      </c>
      <c r="J62" s="144">
        <v>15</v>
      </c>
      <c r="K62" s="144">
        <v>34</v>
      </c>
      <c r="L62" s="144">
        <v>2976</v>
      </c>
    </row>
    <row r="63" spans="1:12" ht="13.5" customHeight="1">
      <c r="A63" s="78">
        <v>462</v>
      </c>
      <c r="B63" s="54">
        <v>342</v>
      </c>
      <c r="C63" s="103" t="s">
        <v>83</v>
      </c>
      <c r="D63" s="144">
        <v>2236</v>
      </c>
      <c r="E63" s="144">
        <f t="shared" si="11"/>
        <v>442</v>
      </c>
      <c r="F63" s="144">
        <f t="shared" si="12"/>
        <v>426</v>
      </c>
      <c r="G63" s="144">
        <v>92</v>
      </c>
      <c r="H63" s="144">
        <v>130</v>
      </c>
      <c r="I63" s="144">
        <v>202</v>
      </c>
      <c r="J63" s="144">
        <v>2</v>
      </c>
      <c r="K63" s="144">
        <v>16</v>
      </c>
      <c r="L63" s="144">
        <v>1783</v>
      </c>
    </row>
    <row r="64" spans="1:12" ht="13.5" customHeight="1">
      <c r="A64" s="78">
        <v>463</v>
      </c>
      <c r="B64" s="54">
        <v>343</v>
      </c>
      <c r="C64" s="103" t="s">
        <v>84</v>
      </c>
      <c r="D64" s="144">
        <v>1863</v>
      </c>
      <c r="E64" s="144">
        <f t="shared" si="11"/>
        <v>610</v>
      </c>
      <c r="F64" s="144">
        <f t="shared" si="12"/>
        <v>600</v>
      </c>
      <c r="G64" s="144">
        <v>266</v>
      </c>
      <c r="H64" s="144">
        <v>141</v>
      </c>
      <c r="I64" s="144">
        <v>193</v>
      </c>
      <c r="J64" s="144">
        <v>0</v>
      </c>
      <c r="K64" s="144">
        <v>10</v>
      </c>
      <c r="L64" s="144">
        <v>1249</v>
      </c>
    </row>
    <row r="65" spans="1:12" ht="13.5" customHeight="1">
      <c r="A65" s="78">
        <v>471</v>
      </c>
      <c r="B65" s="72">
        <v>361</v>
      </c>
      <c r="C65" s="103" t="s">
        <v>638</v>
      </c>
      <c r="D65" s="156">
        <v>2800</v>
      </c>
      <c r="E65" s="156">
        <f t="shared" si="11"/>
        <v>703</v>
      </c>
      <c r="F65" s="156">
        <f t="shared" si="12"/>
        <v>685</v>
      </c>
      <c r="G65" s="156">
        <v>118</v>
      </c>
      <c r="H65" s="156">
        <v>275</v>
      </c>
      <c r="I65" s="156">
        <v>278</v>
      </c>
      <c r="J65" s="156">
        <v>14</v>
      </c>
      <c r="K65" s="156">
        <v>18</v>
      </c>
      <c r="L65" s="156">
        <v>2078</v>
      </c>
    </row>
    <row r="66" spans="1:12" ht="13.5" customHeight="1">
      <c r="A66" s="78">
        <v>472</v>
      </c>
      <c r="B66" s="54">
        <v>362</v>
      </c>
      <c r="C66" s="103" t="s">
        <v>86</v>
      </c>
      <c r="D66" s="156">
        <v>1899</v>
      </c>
      <c r="E66" s="156">
        <f t="shared" si="11"/>
        <v>458</v>
      </c>
      <c r="F66" s="156">
        <f t="shared" si="12"/>
        <v>448</v>
      </c>
      <c r="G66" s="156">
        <v>131</v>
      </c>
      <c r="H66" s="156">
        <v>171</v>
      </c>
      <c r="I66" s="156">
        <v>145</v>
      </c>
      <c r="J66" s="156">
        <v>1</v>
      </c>
      <c r="K66" s="156">
        <v>10</v>
      </c>
      <c r="L66" s="156">
        <v>1430</v>
      </c>
    </row>
    <row r="67" spans="1:12" s="34" customFormat="1" ht="13.5" customHeight="1">
      <c r="A67" s="78">
        <v>473</v>
      </c>
      <c r="B67" s="54">
        <v>363</v>
      </c>
      <c r="C67" s="103" t="s">
        <v>87</v>
      </c>
      <c r="D67" s="156">
        <v>1528</v>
      </c>
      <c r="E67" s="156">
        <f t="shared" si="11"/>
        <v>365</v>
      </c>
      <c r="F67" s="156">
        <f t="shared" si="12"/>
        <v>358</v>
      </c>
      <c r="G67" s="156">
        <v>66</v>
      </c>
      <c r="H67" s="156">
        <v>186</v>
      </c>
      <c r="I67" s="156">
        <v>102</v>
      </c>
      <c r="J67" s="156">
        <v>4</v>
      </c>
      <c r="K67" s="156">
        <v>7</v>
      </c>
      <c r="L67" s="156">
        <v>1161</v>
      </c>
    </row>
    <row r="68" spans="1:12" ht="13.5" customHeight="1">
      <c r="A68" s="78">
        <v>351</v>
      </c>
      <c r="B68" s="54">
        <v>381</v>
      </c>
      <c r="C68" s="103" t="s">
        <v>89</v>
      </c>
      <c r="D68" s="144">
        <v>5762</v>
      </c>
      <c r="E68" s="144">
        <f t="shared" si="11"/>
        <v>1114</v>
      </c>
      <c r="F68" s="144">
        <f t="shared" si="12"/>
        <v>1069</v>
      </c>
      <c r="G68" s="144">
        <v>423</v>
      </c>
      <c r="H68" s="144">
        <v>247</v>
      </c>
      <c r="I68" s="144">
        <v>383</v>
      </c>
      <c r="J68" s="144">
        <v>16</v>
      </c>
      <c r="K68" s="144">
        <v>45</v>
      </c>
      <c r="L68" s="144">
        <v>4639</v>
      </c>
    </row>
    <row r="69" spans="1:12" ht="13.5" customHeight="1">
      <c r="A69" s="78">
        <v>352</v>
      </c>
      <c r="B69" s="72">
        <v>382</v>
      </c>
      <c r="C69" s="103" t="s">
        <v>90</v>
      </c>
      <c r="D69" s="144">
        <v>5459</v>
      </c>
      <c r="E69" s="144">
        <f t="shared" si="11"/>
        <v>819</v>
      </c>
      <c r="F69" s="144">
        <f t="shared" si="12"/>
        <v>745</v>
      </c>
      <c r="G69" s="144">
        <v>37</v>
      </c>
      <c r="H69" s="144">
        <v>204</v>
      </c>
      <c r="I69" s="144">
        <v>496</v>
      </c>
      <c r="J69" s="144">
        <v>8</v>
      </c>
      <c r="K69" s="144">
        <v>74</v>
      </c>
      <c r="L69" s="144">
        <v>4589</v>
      </c>
    </row>
    <row r="70" spans="1:12" ht="13.5" customHeight="1">
      <c r="A70" s="78">
        <v>551</v>
      </c>
      <c r="B70" s="72">
        <v>421</v>
      </c>
      <c r="C70" s="103" t="s">
        <v>91</v>
      </c>
      <c r="D70" s="144">
        <v>1544</v>
      </c>
      <c r="E70" s="144">
        <f t="shared" si="11"/>
        <v>289</v>
      </c>
      <c r="F70" s="144">
        <f t="shared" si="12"/>
        <v>285</v>
      </c>
      <c r="G70" s="144">
        <v>89</v>
      </c>
      <c r="H70" s="144">
        <v>33</v>
      </c>
      <c r="I70" s="144">
        <v>162</v>
      </c>
      <c r="J70" s="144">
        <v>1</v>
      </c>
      <c r="K70" s="144">
        <v>4</v>
      </c>
      <c r="L70" s="144">
        <v>1252</v>
      </c>
    </row>
    <row r="71" spans="1:12" ht="13.5" customHeight="1">
      <c r="A71" s="78">
        <v>552</v>
      </c>
      <c r="B71" s="72">
        <v>422</v>
      </c>
      <c r="C71" s="103" t="s">
        <v>92</v>
      </c>
      <c r="D71" s="144">
        <v>4262</v>
      </c>
      <c r="E71" s="144">
        <f t="shared" si="11"/>
        <v>631</v>
      </c>
      <c r="F71" s="144">
        <f t="shared" si="12"/>
        <v>588</v>
      </c>
      <c r="G71" s="144">
        <v>82</v>
      </c>
      <c r="H71" s="144">
        <v>171</v>
      </c>
      <c r="I71" s="144">
        <v>334</v>
      </c>
      <c r="J71" s="144">
        <v>1</v>
      </c>
      <c r="K71" s="144">
        <v>43</v>
      </c>
      <c r="L71" s="144">
        <v>3622</v>
      </c>
    </row>
    <row r="72" spans="1:12" ht="13.5" customHeight="1">
      <c r="A72" s="78">
        <v>561</v>
      </c>
      <c r="B72" s="54">
        <v>441</v>
      </c>
      <c r="C72" s="103" t="s">
        <v>93</v>
      </c>
      <c r="D72" s="144">
        <v>2099</v>
      </c>
      <c r="E72" s="144">
        <f t="shared" si="11"/>
        <v>344</v>
      </c>
      <c r="F72" s="144">
        <f t="shared" si="12"/>
        <v>336</v>
      </c>
      <c r="G72" s="144">
        <v>55</v>
      </c>
      <c r="H72" s="144">
        <v>120</v>
      </c>
      <c r="I72" s="144">
        <v>157</v>
      </c>
      <c r="J72" s="144">
        <v>4</v>
      </c>
      <c r="K72" s="144">
        <v>8</v>
      </c>
      <c r="L72" s="144">
        <v>1744</v>
      </c>
    </row>
    <row r="73" spans="1:12" ht="13.5" customHeight="1">
      <c r="A73" s="78">
        <v>562</v>
      </c>
      <c r="B73" s="54">
        <v>442</v>
      </c>
      <c r="C73" s="103" t="s">
        <v>94</v>
      </c>
      <c r="D73" s="144">
        <v>3501</v>
      </c>
      <c r="E73" s="144">
        <f t="shared" si="11"/>
        <v>629</v>
      </c>
      <c r="F73" s="144">
        <f t="shared" si="12"/>
        <v>607</v>
      </c>
      <c r="G73" s="144">
        <v>151</v>
      </c>
      <c r="H73" s="144">
        <v>179</v>
      </c>
      <c r="I73" s="144">
        <v>226</v>
      </c>
      <c r="J73" s="144">
        <v>51</v>
      </c>
      <c r="K73" s="144">
        <v>22</v>
      </c>
      <c r="L73" s="144">
        <v>2749</v>
      </c>
    </row>
    <row r="74" spans="1:12" ht="13.5" customHeight="1">
      <c r="A74" s="78">
        <v>563</v>
      </c>
      <c r="B74" s="54">
        <v>443</v>
      </c>
      <c r="C74" s="103" t="s">
        <v>95</v>
      </c>
      <c r="D74" s="144">
        <v>4210</v>
      </c>
      <c r="E74" s="144">
        <f t="shared" si="11"/>
        <v>852</v>
      </c>
      <c r="F74" s="144">
        <f t="shared" si="12"/>
        <v>815</v>
      </c>
      <c r="G74" s="144">
        <v>296</v>
      </c>
      <c r="H74" s="144">
        <v>158</v>
      </c>
      <c r="I74" s="144">
        <v>355</v>
      </c>
      <c r="J74" s="144">
        <v>6</v>
      </c>
      <c r="K74" s="144">
        <v>37</v>
      </c>
      <c r="L74" s="144">
        <v>3335</v>
      </c>
    </row>
    <row r="75" spans="1:12" ht="13.5" customHeight="1">
      <c r="A75" s="78">
        <v>564</v>
      </c>
      <c r="B75" s="54">
        <v>444</v>
      </c>
      <c r="C75" s="103" t="s">
        <v>96</v>
      </c>
      <c r="D75" s="144">
        <v>3610</v>
      </c>
      <c r="E75" s="144">
        <f t="shared" si="11"/>
        <v>566</v>
      </c>
      <c r="F75" s="144">
        <f t="shared" si="12"/>
        <v>526</v>
      </c>
      <c r="G75" s="144">
        <v>96</v>
      </c>
      <c r="H75" s="144">
        <v>142</v>
      </c>
      <c r="I75" s="144">
        <v>281</v>
      </c>
      <c r="J75" s="144">
        <v>7</v>
      </c>
      <c r="K75" s="144">
        <v>40</v>
      </c>
      <c r="L75" s="144">
        <v>3037</v>
      </c>
    </row>
    <row r="76" spans="1:12" ht="13.5" customHeight="1">
      <c r="A76" s="78">
        <v>565</v>
      </c>
      <c r="B76" s="54">
        <v>445</v>
      </c>
      <c r="C76" s="103" t="s">
        <v>97</v>
      </c>
      <c r="D76" s="144">
        <v>1439</v>
      </c>
      <c r="E76" s="144">
        <f t="shared" si="11"/>
        <v>259</v>
      </c>
      <c r="F76" s="144">
        <f t="shared" si="12"/>
        <v>255</v>
      </c>
      <c r="G76" s="144">
        <v>83</v>
      </c>
      <c r="H76" s="144">
        <v>44</v>
      </c>
      <c r="I76" s="144">
        <v>117</v>
      </c>
      <c r="J76" s="144">
        <v>11</v>
      </c>
      <c r="K76" s="144">
        <v>4</v>
      </c>
      <c r="L76" s="144">
        <v>1173</v>
      </c>
    </row>
    <row r="77" spans="1:12" ht="13.5" customHeight="1">
      <c r="A77" s="78">
        <v>654</v>
      </c>
      <c r="B77" s="54">
        <v>464</v>
      </c>
      <c r="C77" s="103" t="s">
        <v>101</v>
      </c>
      <c r="D77" s="144">
        <v>5165</v>
      </c>
      <c r="E77" s="144">
        <f aca="true" t="shared" si="13" ref="E77:E83">SUM(F77,K77)</f>
        <v>924</v>
      </c>
      <c r="F77" s="144">
        <f t="shared" si="12"/>
        <v>838</v>
      </c>
      <c r="G77" s="144">
        <v>165</v>
      </c>
      <c r="H77" s="144">
        <v>205</v>
      </c>
      <c r="I77" s="144">
        <v>461</v>
      </c>
      <c r="J77" s="144">
        <v>7</v>
      </c>
      <c r="K77" s="144">
        <v>86</v>
      </c>
      <c r="L77" s="144">
        <v>4214</v>
      </c>
    </row>
    <row r="78" spans="1:12" ht="13.5" customHeight="1">
      <c r="A78" s="78">
        <v>661</v>
      </c>
      <c r="B78" s="54">
        <v>481</v>
      </c>
      <c r="C78" s="103" t="s">
        <v>102</v>
      </c>
      <c r="D78" s="144">
        <v>4261</v>
      </c>
      <c r="E78" s="144">
        <f t="shared" si="13"/>
        <v>630</v>
      </c>
      <c r="F78" s="144">
        <f t="shared" si="12"/>
        <v>607</v>
      </c>
      <c r="G78" s="144">
        <v>136</v>
      </c>
      <c r="H78" s="144">
        <v>120</v>
      </c>
      <c r="I78" s="144">
        <v>344</v>
      </c>
      <c r="J78" s="144">
        <v>7</v>
      </c>
      <c r="K78" s="144">
        <v>23</v>
      </c>
      <c r="L78" s="144">
        <v>3611</v>
      </c>
    </row>
    <row r="79" spans="1:12" ht="13.5" customHeight="1">
      <c r="A79" s="78">
        <v>671</v>
      </c>
      <c r="B79" s="54">
        <v>501</v>
      </c>
      <c r="C79" s="103" t="s">
        <v>103</v>
      </c>
      <c r="D79" s="144">
        <v>6662</v>
      </c>
      <c r="E79" s="144">
        <f t="shared" si="13"/>
        <v>1521</v>
      </c>
      <c r="F79" s="144">
        <f t="shared" si="12"/>
        <v>1483</v>
      </c>
      <c r="G79" s="144">
        <v>818</v>
      </c>
      <c r="H79" s="144">
        <v>199</v>
      </c>
      <c r="I79" s="144">
        <v>453</v>
      </c>
      <c r="J79" s="144">
        <v>13</v>
      </c>
      <c r="K79" s="144">
        <v>38</v>
      </c>
      <c r="L79" s="144">
        <v>5126</v>
      </c>
    </row>
    <row r="80" spans="1:12" ht="13.5" customHeight="1">
      <c r="A80" s="78">
        <v>682</v>
      </c>
      <c r="B80" s="54">
        <v>522</v>
      </c>
      <c r="C80" s="103" t="s">
        <v>108</v>
      </c>
      <c r="D80" s="144">
        <v>1246</v>
      </c>
      <c r="E80" s="144">
        <f t="shared" si="13"/>
        <v>209</v>
      </c>
      <c r="F80" s="144">
        <f t="shared" si="12"/>
        <v>196</v>
      </c>
      <c r="G80" s="144">
        <v>56</v>
      </c>
      <c r="H80" s="144">
        <v>61</v>
      </c>
      <c r="I80" s="144">
        <v>78</v>
      </c>
      <c r="J80" s="144">
        <v>1</v>
      </c>
      <c r="K80" s="144">
        <v>13</v>
      </c>
      <c r="L80" s="144">
        <v>1035</v>
      </c>
    </row>
    <row r="81" spans="1:12" ht="13.5" customHeight="1">
      <c r="A81" s="78">
        <v>775</v>
      </c>
      <c r="B81" s="54">
        <v>585</v>
      </c>
      <c r="C81" s="103" t="s">
        <v>639</v>
      </c>
      <c r="D81" s="144">
        <v>6470</v>
      </c>
      <c r="E81" s="144">
        <f t="shared" si="13"/>
        <v>2221</v>
      </c>
      <c r="F81" s="144">
        <f t="shared" si="12"/>
        <v>2175</v>
      </c>
      <c r="G81" s="144">
        <v>1207</v>
      </c>
      <c r="H81" s="144">
        <v>364</v>
      </c>
      <c r="I81" s="144">
        <v>592</v>
      </c>
      <c r="J81" s="144">
        <v>12</v>
      </c>
      <c r="K81" s="144">
        <v>46</v>
      </c>
      <c r="L81" s="144">
        <v>4235</v>
      </c>
    </row>
    <row r="82" spans="1:12" ht="13.5" customHeight="1">
      <c r="A82" s="78">
        <v>776</v>
      </c>
      <c r="B82" s="54">
        <v>586</v>
      </c>
      <c r="C82" s="103" t="s">
        <v>640</v>
      </c>
      <c r="D82" s="144">
        <v>5185</v>
      </c>
      <c r="E82" s="144">
        <f t="shared" si="13"/>
        <v>1366</v>
      </c>
      <c r="F82" s="144">
        <f t="shared" si="12"/>
        <v>1337</v>
      </c>
      <c r="G82" s="144">
        <v>709</v>
      </c>
      <c r="H82" s="144">
        <v>196</v>
      </c>
      <c r="I82" s="144">
        <v>411</v>
      </c>
      <c r="J82" s="144">
        <v>21</v>
      </c>
      <c r="K82" s="144">
        <v>29</v>
      </c>
      <c r="L82" s="144">
        <v>3795</v>
      </c>
    </row>
    <row r="83" spans="1:12" ht="13.5" customHeight="1">
      <c r="A83" s="268">
        <v>955</v>
      </c>
      <c r="B83" s="56">
        <v>685</v>
      </c>
      <c r="C83" s="132" t="s">
        <v>140</v>
      </c>
      <c r="D83" s="145">
        <v>3131</v>
      </c>
      <c r="E83" s="145">
        <f t="shared" si="13"/>
        <v>1121</v>
      </c>
      <c r="F83" s="145">
        <f t="shared" si="12"/>
        <v>1105</v>
      </c>
      <c r="G83" s="145">
        <v>752</v>
      </c>
      <c r="H83" s="145">
        <v>93</v>
      </c>
      <c r="I83" s="145">
        <v>244</v>
      </c>
      <c r="J83" s="145">
        <v>16</v>
      </c>
      <c r="K83" s="145">
        <v>16</v>
      </c>
      <c r="L83" s="145">
        <v>1999</v>
      </c>
    </row>
    <row r="84" spans="1:12" ht="11.25">
      <c r="A84" s="93"/>
      <c r="B84" s="109" t="s">
        <v>339</v>
      </c>
      <c r="C84" s="109"/>
      <c r="D84" s="59"/>
      <c r="E84" s="34"/>
      <c r="F84" s="34"/>
      <c r="G84" s="34"/>
      <c r="H84" s="34"/>
      <c r="I84" s="34"/>
      <c r="J84" s="34"/>
      <c r="K84" s="34"/>
      <c r="L84" s="34"/>
    </row>
    <row r="85" spans="1:2" ht="11.25">
      <c r="A85" s="37" t="s">
        <v>265</v>
      </c>
      <c r="B85" s="35" t="s">
        <v>625</v>
      </c>
    </row>
    <row r="86" ht="11.25">
      <c r="B86" s="203" t="s">
        <v>441</v>
      </c>
    </row>
    <row r="87" ht="11.25">
      <c r="B87" s="203" t="s">
        <v>430</v>
      </c>
    </row>
  </sheetData>
  <printOptions horizontalCentered="1"/>
  <pageMargins left="0.3937007874015748" right="0.3937007874015748" top="0.56" bottom="0.52" header="0.1968503937007874" footer="0.1968503937007874"/>
  <pageSetup horizontalDpi="600" verticalDpi="600" orientation="portrait" paperSize="9" scale="95" r:id="rId1"/>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2:M85"/>
  <sheetViews>
    <sheetView workbookViewId="0" topLeftCell="B2">
      <selection activeCell="B2" sqref="B2"/>
    </sheetView>
  </sheetViews>
  <sheetFormatPr defaultColWidth="9.00390625" defaultRowHeight="12.75"/>
  <cols>
    <col min="1" max="1" width="6.00390625" style="77" hidden="1" customWidth="1"/>
    <col min="2" max="2" width="4.25390625" style="15" customWidth="1"/>
    <col min="3" max="3" width="10.625" style="15" customWidth="1"/>
    <col min="4" max="16384" width="8.875" style="15" customWidth="1"/>
  </cols>
  <sheetData>
    <row r="1" ht="16.5" customHeight="1" hidden="1"/>
    <row r="2" ht="16.5" customHeight="1">
      <c r="B2" s="202" t="s">
        <v>436</v>
      </c>
    </row>
    <row r="3" spans="3:13" ht="4.5" customHeight="1">
      <c r="C3" s="34"/>
      <c r="D3" s="34"/>
      <c r="E3" s="34"/>
      <c r="F3" s="34"/>
      <c r="G3" s="34"/>
      <c r="H3" s="34"/>
      <c r="I3" s="34"/>
      <c r="J3" s="34"/>
      <c r="K3" s="34"/>
      <c r="L3" s="34"/>
      <c r="M3" s="34"/>
    </row>
    <row r="4" spans="1:13" s="30" customFormat="1" ht="12" customHeight="1">
      <c r="A4" s="79" t="s">
        <v>266</v>
      </c>
      <c r="B4" s="86"/>
      <c r="C4" s="70"/>
      <c r="D4" s="123"/>
      <c r="E4" s="123"/>
      <c r="F4" s="67"/>
      <c r="G4" s="67"/>
      <c r="H4" s="101" t="s">
        <v>149</v>
      </c>
      <c r="I4" s="67"/>
      <c r="J4" s="65"/>
      <c r="K4" s="123"/>
      <c r="L4" s="123" t="s">
        <v>287</v>
      </c>
      <c r="M4" s="124"/>
    </row>
    <row r="5" spans="1:13" s="30" customFormat="1" ht="12" customHeight="1">
      <c r="A5" s="79"/>
      <c r="C5" s="27" t="s">
        <v>343</v>
      </c>
      <c r="D5" s="179" t="s">
        <v>285</v>
      </c>
      <c r="E5" s="103" t="s">
        <v>148</v>
      </c>
      <c r="F5" s="106" t="s">
        <v>10</v>
      </c>
      <c r="G5" s="123" t="s">
        <v>152</v>
      </c>
      <c r="H5" s="123" t="s">
        <v>153</v>
      </c>
      <c r="I5" s="123" t="s">
        <v>154</v>
      </c>
      <c r="J5" s="123" t="s">
        <v>155</v>
      </c>
      <c r="K5" s="179" t="s">
        <v>150</v>
      </c>
      <c r="L5" s="103" t="s">
        <v>286</v>
      </c>
      <c r="M5" s="125" t="s">
        <v>151</v>
      </c>
    </row>
    <row r="6" spans="1:13" s="30" customFormat="1" ht="12" customHeight="1">
      <c r="A6" s="79"/>
      <c r="B6" s="28"/>
      <c r="C6" s="29"/>
      <c r="D6" s="29"/>
      <c r="E6" s="29"/>
      <c r="F6" s="71"/>
      <c r="G6" s="29"/>
      <c r="H6" s="29"/>
      <c r="I6" s="29"/>
      <c r="J6" s="29"/>
      <c r="K6" s="29"/>
      <c r="L6" s="29"/>
      <c r="M6" s="87"/>
    </row>
    <row r="7" spans="2:13" ht="13.5" customHeight="1">
      <c r="B7" s="109"/>
      <c r="C7" s="142" t="s">
        <v>627</v>
      </c>
      <c r="D7" s="144">
        <v>1867031</v>
      </c>
      <c r="E7" s="144">
        <v>417669</v>
      </c>
      <c r="F7" s="144">
        <v>1189321</v>
      </c>
      <c r="G7" s="144">
        <v>346040</v>
      </c>
      <c r="H7" s="144">
        <v>704659</v>
      </c>
      <c r="I7" s="144">
        <v>21892</v>
      </c>
      <c r="J7" s="144">
        <v>116730</v>
      </c>
      <c r="K7" s="144">
        <v>34195</v>
      </c>
      <c r="L7" s="144">
        <v>152924</v>
      </c>
      <c r="M7" s="144">
        <v>72922</v>
      </c>
    </row>
    <row r="8" spans="2:13" ht="13.5" customHeight="1">
      <c r="B8" s="109"/>
      <c r="C8" s="263" t="s">
        <v>628</v>
      </c>
      <c r="D8" s="144">
        <v>2035097</v>
      </c>
      <c r="E8" s="144">
        <v>507753</v>
      </c>
      <c r="F8" s="144">
        <v>1286413</v>
      </c>
      <c r="G8" s="144">
        <v>412134</v>
      </c>
      <c r="H8" s="144">
        <v>714039</v>
      </c>
      <c r="I8" s="144">
        <v>24378</v>
      </c>
      <c r="J8" s="144">
        <v>135862</v>
      </c>
      <c r="K8" s="144">
        <v>35841</v>
      </c>
      <c r="L8" s="144">
        <v>130531</v>
      </c>
      <c r="M8" s="144">
        <v>74559</v>
      </c>
    </row>
    <row r="9" spans="2:13" ht="13.5" customHeight="1">
      <c r="B9" s="266"/>
      <c r="C9" s="267" t="s">
        <v>629</v>
      </c>
      <c r="D9" s="144">
        <f>SUM(D11:D19,D21)</f>
        <v>2128963</v>
      </c>
      <c r="E9" s="144">
        <f aca="true" t="shared" si="0" ref="E9:M9">SUM(E11:E19,E21)</f>
        <v>569481</v>
      </c>
      <c r="F9" s="144">
        <f t="shared" si="0"/>
        <v>1334679</v>
      </c>
      <c r="G9" s="144">
        <f t="shared" si="0"/>
        <v>447462</v>
      </c>
      <c r="H9" s="144">
        <f t="shared" si="0"/>
        <v>700959</v>
      </c>
      <c r="I9" s="144">
        <f t="shared" si="0"/>
        <v>27133</v>
      </c>
      <c r="J9" s="144">
        <f t="shared" si="0"/>
        <v>159125</v>
      </c>
      <c r="K9" s="144">
        <f t="shared" si="0"/>
        <v>37148</v>
      </c>
      <c r="L9" s="144">
        <f t="shared" si="0"/>
        <v>107902</v>
      </c>
      <c r="M9" s="144">
        <f t="shared" si="0"/>
        <v>79753</v>
      </c>
    </row>
    <row r="10" spans="3:13" ht="12" customHeight="1">
      <c r="C10" s="52"/>
      <c r="D10" s="144"/>
      <c r="E10" s="144"/>
      <c r="F10" s="144"/>
      <c r="G10" s="144"/>
      <c r="H10" s="144"/>
      <c r="I10" s="144"/>
      <c r="J10" s="144"/>
      <c r="K10" s="144"/>
      <c r="L10" s="144"/>
      <c r="M10" s="144"/>
    </row>
    <row r="11" spans="1:13" ht="13.5" customHeight="1">
      <c r="A11" s="241">
        <v>100</v>
      </c>
      <c r="B11" s="242"/>
      <c r="C11" s="272" t="s">
        <v>503</v>
      </c>
      <c r="D11" s="144">
        <f>SUM(D32,D34,D36)</f>
        <v>422321</v>
      </c>
      <c r="E11" s="144">
        <f aca="true" t="shared" si="1" ref="E11:M11">SUM(E32,E34,E36)</f>
        <v>133568</v>
      </c>
      <c r="F11" s="144">
        <f t="shared" si="1"/>
        <v>261398</v>
      </c>
      <c r="G11" s="144">
        <f t="shared" si="1"/>
        <v>87777</v>
      </c>
      <c r="H11" s="144">
        <f t="shared" si="1"/>
        <v>134895</v>
      </c>
      <c r="I11" s="144">
        <f t="shared" si="1"/>
        <v>5540</v>
      </c>
      <c r="J11" s="144">
        <f t="shared" si="1"/>
        <v>33186</v>
      </c>
      <c r="K11" s="144">
        <f t="shared" si="1"/>
        <v>3983</v>
      </c>
      <c r="L11" s="144">
        <f t="shared" si="1"/>
        <v>9514</v>
      </c>
      <c r="M11" s="144">
        <f t="shared" si="1"/>
        <v>13858</v>
      </c>
    </row>
    <row r="12" spans="1:13" ht="13.5" customHeight="1">
      <c r="A12" s="241">
        <v>200</v>
      </c>
      <c r="B12" s="242"/>
      <c r="C12" s="272" t="s">
        <v>504</v>
      </c>
      <c r="D12" s="144">
        <f>SUM(D37,D43,D46,D48,D58)</f>
        <v>261022</v>
      </c>
      <c r="E12" s="144">
        <f aca="true" t="shared" si="2" ref="E12:M12">SUM(E37,E43,E46,E48,E58)</f>
        <v>54315</v>
      </c>
      <c r="F12" s="144">
        <f t="shared" si="2"/>
        <v>185118</v>
      </c>
      <c r="G12" s="144">
        <f t="shared" si="2"/>
        <v>59780</v>
      </c>
      <c r="H12" s="144">
        <f t="shared" si="2"/>
        <v>103005</v>
      </c>
      <c r="I12" s="144">
        <f t="shared" si="2"/>
        <v>3177</v>
      </c>
      <c r="J12" s="144">
        <f t="shared" si="2"/>
        <v>19156</v>
      </c>
      <c r="K12" s="144">
        <f t="shared" si="2"/>
        <v>3561</v>
      </c>
      <c r="L12" s="144">
        <f t="shared" si="2"/>
        <v>10125</v>
      </c>
      <c r="M12" s="144">
        <f t="shared" si="2"/>
        <v>7903</v>
      </c>
    </row>
    <row r="13" spans="1:13" ht="13.5" customHeight="1">
      <c r="A13" s="241">
        <v>300</v>
      </c>
      <c r="B13" s="242"/>
      <c r="C13" s="272" t="s">
        <v>505</v>
      </c>
      <c r="D13" s="144">
        <f>SUM(D33,D40,D45,D66:D67)</f>
        <v>259233</v>
      </c>
      <c r="E13" s="144">
        <f aca="true" t="shared" si="3" ref="E13:M13">SUM(E33,E40,E45,E66:E67)</f>
        <v>55604</v>
      </c>
      <c r="F13" s="144">
        <f t="shared" si="3"/>
        <v>178992</v>
      </c>
      <c r="G13" s="144">
        <f t="shared" si="3"/>
        <v>56135</v>
      </c>
      <c r="H13" s="144">
        <f t="shared" si="3"/>
        <v>99780</v>
      </c>
      <c r="I13" s="144">
        <f t="shared" si="3"/>
        <v>3669</v>
      </c>
      <c r="J13" s="144">
        <f t="shared" si="3"/>
        <v>19408</v>
      </c>
      <c r="K13" s="144">
        <f t="shared" si="3"/>
        <v>3732</v>
      </c>
      <c r="L13" s="144">
        <f t="shared" si="3"/>
        <v>12120</v>
      </c>
      <c r="M13" s="144">
        <f t="shared" si="3"/>
        <v>8785</v>
      </c>
    </row>
    <row r="14" spans="1:13" ht="13.5" customHeight="1">
      <c r="A14" s="241">
        <v>400</v>
      </c>
      <c r="B14" s="242"/>
      <c r="C14" s="272" t="s">
        <v>506</v>
      </c>
      <c r="D14" s="144">
        <f>SUM(D42,D44,D47,D49,D59,D60:D62,D63:D65)</f>
        <v>92717</v>
      </c>
      <c r="E14" s="144">
        <f aca="true" t="shared" si="4" ref="E14:M14">SUM(E42,E44,E47,E49,E59,E60:E62,E63:E65)</f>
        <v>16309</v>
      </c>
      <c r="F14" s="144">
        <f t="shared" si="4"/>
        <v>54540</v>
      </c>
      <c r="G14" s="144">
        <f t="shared" si="4"/>
        <v>18281</v>
      </c>
      <c r="H14" s="144">
        <f t="shared" si="4"/>
        <v>29294</v>
      </c>
      <c r="I14" s="144">
        <f t="shared" si="4"/>
        <v>1170</v>
      </c>
      <c r="J14" s="144">
        <f t="shared" si="4"/>
        <v>5795</v>
      </c>
      <c r="K14" s="144">
        <f t="shared" si="4"/>
        <v>3423</v>
      </c>
      <c r="L14" s="144">
        <f t="shared" si="4"/>
        <v>12785</v>
      </c>
      <c r="M14" s="144">
        <f t="shared" si="4"/>
        <v>5660</v>
      </c>
    </row>
    <row r="15" spans="1:13" ht="13.5" customHeight="1">
      <c r="A15" s="241">
        <v>500</v>
      </c>
      <c r="B15" s="242"/>
      <c r="C15" s="272" t="s">
        <v>507</v>
      </c>
      <c r="D15" s="144">
        <f>SUM(D31,D68:D74)</f>
        <v>208220</v>
      </c>
      <c r="E15" s="144">
        <f aca="true" t="shared" si="5" ref="E15:M15">SUM(E31,E68:E74)</f>
        <v>49721</v>
      </c>
      <c r="F15" s="144">
        <f t="shared" si="5"/>
        <v>129703</v>
      </c>
      <c r="G15" s="144">
        <f t="shared" si="5"/>
        <v>41660</v>
      </c>
      <c r="H15" s="144">
        <f t="shared" si="5"/>
        <v>69716</v>
      </c>
      <c r="I15" s="144">
        <f t="shared" si="5"/>
        <v>2667</v>
      </c>
      <c r="J15" s="144">
        <f t="shared" si="5"/>
        <v>15660</v>
      </c>
      <c r="K15" s="144">
        <f t="shared" si="5"/>
        <v>4403</v>
      </c>
      <c r="L15" s="144">
        <f t="shared" si="5"/>
        <v>15126</v>
      </c>
      <c r="M15" s="144">
        <f t="shared" si="5"/>
        <v>9267</v>
      </c>
    </row>
    <row r="16" spans="1:13" ht="13.5" customHeight="1">
      <c r="A16" s="241">
        <v>600</v>
      </c>
      <c r="B16" s="242"/>
      <c r="C16" s="272" t="s">
        <v>508</v>
      </c>
      <c r="D16" s="144">
        <f>SUM(D38,D41,D56,D57,D75,D76,D77,D78)</f>
        <v>93135</v>
      </c>
      <c r="E16" s="144">
        <f aca="true" t="shared" si="6" ref="E16:M16">SUM(E38,E41,E56,E57,E75,E76,E77,E78)</f>
        <v>16261</v>
      </c>
      <c r="F16" s="144">
        <f t="shared" si="6"/>
        <v>56652</v>
      </c>
      <c r="G16" s="144">
        <f t="shared" si="6"/>
        <v>20038</v>
      </c>
      <c r="H16" s="144">
        <f t="shared" si="6"/>
        <v>29163</v>
      </c>
      <c r="I16" s="144">
        <f t="shared" si="6"/>
        <v>1247</v>
      </c>
      <c r="J16" s="144">
        <f t="shared" si="6"/>
        <v>6204</v>
      </c>
      <c r="K16" s="144">
        <f t="shared" si="6"/>
        <v>3476</v>
      </c>
      <c r="L16" s="144">
        <f t="shared" si="6"/>
        <v>11310</v>
      </c>
      <c r="M16" s="144">
        <f t="shared" si="6"/>
        <v>5436</v>
      </c>
    </row>
    <row r="17" spans="1:13" ht="13.5" customHeight="1">
      <c r="A17" s="241">
        <v>700</v>
      </c>
      <c r="B17" s="242"/>
      <c r="C17" s="272" t="s">
        <v>509</v>
      </c>
      <c r="D17" s="144">
        <f>SUM(D39,D51,D54,D79:D80)</f>
        <v>62677</v>
      </c>
      <c r="E17" s="144">
        <f aca="true" t="shared" si="7" ref="E17:M17">SUM(E39,E51,E54,E79:E80)</f>
        <v>12377</v>
      </c>
      <c r="F17" s="144">
        <f t="shared" si="7"/>
        <v>32803</v>
      </c>
      <c r="G17" s="144">
        <f t="shared" si="7"/>
        <v>13004</v>
      </c>
      <c r="H17" s="144">
        <f t="shared" si="7"/>
        <v>14963</v>
      </c>
      <c r="I17" s="144">
        <f t="shared" si="7"/>
        <v>707</v>
      </c>
      <c r="J17" s="144">
        <f t="shared" si="7"/>
        <v>4129</v>
      </c>
      <c r="K17" s="144">
        <f t="shared" si="7"/>
        <v>3644</v>
      </c>
      <c r="L17" s="144">
        <f t="shared" si="7"/>
        <v>9667</v>
      </c>
      <c r="M17" s="144">
        <f t="shared" si="7"/>
        <v>4186</v>
      </c>
    </row>
    <row r="18" spans="1:13" ht="13.5" customHeight="1">
      <c r="A18" s="241">
        <v>800</v>
      </c>
      <c r="B18" s="242"/>
      <c r="C18" s="272" t="s">
        <v>510</v>
      </c>
      <c r="D18" s="144">
        <f>SUM(D50:D50,D52)</f>
        <v>37267</v>
      </c>
      <c r="E18" s="144">
        <f aca="true" t="shared" si="8" ref="E18:M18">SUM(E50:E50,E52)</f>
        <v>7009</v>
      </c>
      <c r="F18" s="144">
        <f t="shared" si="8"/>
        <v>20049</v>
      </c>
      <c r="G18" s="144">
        <f t="shared" si="8"/>
        <v>7672</v>
      </c>
      <c r="H18" s="144">
        <f t="shared" si="8"/>
        <v>9543</v>
      </c>
      <c r="I18" s="144">
        <f t="shared" si="8"/>
        <v>448</v>
      </c>
      <c r="J18" s="144">
        <f t="shared" si="8"/>
        <v>2386</v>
      </c>
      <c r="K18" s="144">
        <f t="shared" si="8"/>
        <v>2039</v>
      </c>
      <c r="L18" s="144">
        <f t="shared" si="8"/>
        <v>5787</v>
      </c>
      <c r="M18" s="144">
        <f t="shared" si="8"/>
        <v>2383</v>
      </c>
    </row>
    <row r="19" spans="1:13" s="34" customFormat="1" ht="13.5" customHeight="1">
      <c r="A19" s="241">
        <v>900</v>
      </c>
      <c r="B19" s="242"/>
      <c r="C19" s="272" t="s">
        <v>511</v>
      </c>
      <c r="D19" s="144">
        <f>SUM(D35,D53,D55,D81)</f>
        <v>52891</v>
      </c>
      <c r="E19" s="144">
        <f aca="true" t="shared" si="9" ref="E19:M19">SUM(E35,E53,E55,E81)</f>
        <v>11732</v>
      </c>
      <c r="F19" s="144">
        <f t="shared" si="9"/>
        <v>29830</v>
      </c>
      <c r="G19" s="144">
        <f t="shared" si="9"/>
        <v>11653</v>
      </c>
      <c r="H19" s="144">
        <f t="shared" si="9"/>
        <v>13744</v>
      </c>
      <c r="I19" s="144">
        <f t="shared" si="9"/>
        <v>763</v>
      </c>
      <c r="J19" s="144">
        <f t="shared" si="9"/>
        <v>3670</v>
      </c>
      <c r="K19" s="144">
        <f t="shared" si="9"/>
        <v>2497</v>
      </c>
      <c r="L19" s="144">
        <f t="shared" si="9"/>
        <v>5707</v>
      </c>
      <c r="M19" s="144">
        <f t="shared" si="9"/>
        <v>3125</v>
      </c>
    </row>
    <row r="20" spans="1:13" s="34" customFormat="1" ht="7.5" customHeight="1">
      <c r="A20" s="241"/>
      <c r="B20" s="242"/>
      <c r="C20" s="221"/>
      <c r="D20" s="144"/>
      <c r="E20" s="144"/>
      <c r="F20" s="144"/>
      <c r="G20" s="144"/>
      <c r="H20" s="144"/>
      <c r="I20" s="144"/>
      <c r="J20" s="144"/>
      <c r="K20" s="144"/>
      <c r="L20" s="144"/>
      <c r="M20" s="144"/>
    </row>
    <row r="21" spans="1:13" ht="13.5" customHeight="1">
      <c r="A21" s="241">
        <v>1</v>
      </c>
      <c r="B21" s="55">
        <v>100</v>
      </c>
      <c r="C21" s="221" t="s">
        <v>49</v>
      </c>
      <c r="D21" s="144">
        <v>639480</v>
      </c>
      <c r="E21" s="144">
        <v>212585</v>
      </c>
      <c r="F21" s="144">
        <v>385594</v>
      </c>
      <c r="G21" s="144">
        <v>131462</v>
      </c>
      <c r="H21" s="144">
        <v>196856</v>
      </c>
      <c r="I21" s="144">
        <v>7745</v>
      </c>
      <c r="J21" s="144">
        <v>49531</v>
      </c>
      <c r="K21" s="144">
        <v>6390</v>
      </c>
      <c r="L21" s="144">
        <v>15761</v>
      </c>
      <c r="M21" s="144">
        <v>19150</v>
      </c>
    </row>
    <row r="22" spans="1:13" ht="13.5" customHeight="1">
      <c r="A22" s="241">
        <v>2</v>
      </c>
      <c r="B22" s="55">
        <v>101</v>
      </c>
      <c r="C22" s="224" t="s">
        <v>50</v>
      </c>
      <c r="D22" s="144">
        <v>89560</v>
      </c>
      <c r="E22" s="144">
        <v>31303</v>
      </c>
      <c r="F22" s="144">
        <v>53881</v>
      </c>
      <c r="G22" s="144">
        <v>18580</v>
      </c>
      <c r="H22" s="144">
        <v>28213</v>
      </c>
      <c r="I22" s="144">
        <v>874</v>
      </c>
      <c r="J22" s="144">
        <v>6214</v>
      </c>
      <c r="K22" s="144">
        <v>659</v>
      </c>
      <c r="L22" s="144">
        <v>1417</v>
      </c>
      <c r="M22" s="144">
        <v>2300</v>
      </c>
    </row>
    <row r="23" spans="1:13" ht="13.5" customHeight="1">
      <c r="A23" s="241">
        <v>3</v>
      </c>
      <c r="B23" s="55">
        <v>102</v>
      </c>
      <c r="C23" s="224" t="s">
        <v>51</v>
      </c>
      <c r="D23" s="144">
        <v>61302</v>
      </c>
      <c r="E23" s="144">
        <v>27124</v>
      </c>
      <c r="F23" s="144">
        <v>31025</v>
      </c>
      <c r="G23" s="144">
        <v>11239</v>
      </c>
      <c r="H23" s="144">
        <v>14796</v>
      </c>
      <c r="I23" s="144">
        <v>640</v>
      </c>
      <c r="J23" s="144">
        <v>4350</v>
      </c>
      <c r="K23" s="144">
        <v>478</v>
      </c>
      <c r="L23" s="144">
        <v>951</v>
      </c>
      <c r="M23" s="144">
        <v>1724</v>
      </c>
    </row>
    <row r="24" spans="1:13" ht="13.5" customHeight="1">
      <c r="A24" s="241">
        <v>4</v>
      </c>
      <c r="B24" s="55">
        <v>105</v>
      </c>
      <c r="C24" s="224" t="s">
        <v>52</v>
      </c>
      <c r="D24" s="144">
        <v>51296</v>
      </c>
      <c r="E24" s="144">
        <v>22547</v>
      </c>
      <c r="F24" s="144">
        <v>25563</v>
      </c>
      <c r="G24" s="144">
        <v>9615</v>
      </c>
      <c r="H24" s="144">
        <v>10830</v>
      </c>
      <c r="I24" s="144">
        <v>678</v>
      </c>
      <c r="J24" s="144">
        <v>4440</v>
      </c>
      <c r="K24" s="144">
        <v>416</v>
      </c>
      <c r="L24" s="144">
        <v>829</v>
      </c>
      <c r="M24" s="144">
        <v>1941</v>
      </c>
    </row>
    <row r="25" spans="1:13" ht="13.5" customHeight="1">
      <c r="A25" s="241">
        <v>5</v>
      </c>
      <c r="B25" s="55">
        <v>106</v>
      </c>
      <c r="C25" s="224" t="s">
        <v>53</v>
      </c>
      <c r="D25" s="144">
        <v>46635</v>
      </c>
      <c r="E25" s="144">
        <v>17087</v>
      </c>
      <c r="F25" s="144">
        <v>26402</v>
      </c>
      <c r="G25" s="144">
        <v>9638</v>
      </c>
      <c r="H25" s="144">
        <v>11284</v>
      </c>
      <c r="I25" s="144">
        <v>758</v>
      </c>
      <c r="J25" s="144">
        <v>4722</v>
      </c>
      <c r="K25" s="144">
        <v>488</v>
      </c>
      <c r="L25" s="144">
        <v>882</v>
      </c>
      <c r="M25" s="144">
        <v>1776</v>
      </c>
    </row>
    <row r="26" spans="1:13" ht="13.5" customHeight="1">
      <c r="A26" s="241">
        <v>6</v>
      </c>
      <c r="B26" s="55">
        <v>107</v>
      </c>
      <c r="C26" s="224" t="s">
        <v>54</v>
      </c>
      <c r="D26" s="144">
        <v>68371</v>
      </c>
      <c r="E26" s="144">
        <v>17975</v>
      </c>
      <c r="F26" s="144">
        <v>46199</v>
      </c>
      <c r="G26" s="144">
        <v>15602</v>
      </c>
      <c r="H26" s="144">
        <v>23588</v>
      </c>
      <c r="I26" s="144">
        <v>958</v>
      </c>
      <c r="J26" s="144">
        <v>6051</v>
      </c>
      <c r="K26" s="144">
        <v>689</v>
      </c>
      <c r="L26" s="144">
        <v>1514</v>
      </c>
      <c r="M26" s="144">
        <v>1994</v>
      </c>
    </row>
    <row r="27" spans="1:13" ht="13.5" customHeight="1">
      <c r="A27" s="241">
        <v>7</v>
      </c>
      <c r="B27" s="55">
        <v>108</v>
      </c>
      <c r="C27" s="224" t="s">
        <v>55</v>
      </c>
      <c r="D27" s="144">
        <v>90974</v>
      </c>
      <c r="E27" s="144">
        <v>25592</v>
      </c>
      <c r="F27" s="144">
        <v>60251</v>
      </c>
      <c r="G27" s="144">
        <v>21153</v>
      </c>
      <c r="H27" s="144">
        <v>30518</v>
      </c>
      <c r="I27" s="144">
        <v>1131</v>
      </c>
      <c r="J27" s="144">
        <v>7449</v>
      </c>
      <c r="K27" s="144">
        <v>870</v>
      </c>
      <c r="L27" s="144">
        <v>1958</v>
      </c>
      <c r="M27" s="144">
        <v>2303</v>
      </c>
    </row>
    <row r="28" spans="1:13" ht="13.5" customHeight="1">
      <c r="A28" s="241">
        <v>8</v>
      </c>
      <c r="B28" s="55">
        <v>109</v>
      </c>
      <c r="C28" s="224" t="s">
        <v>56</v>
      </c>
      <c r="D28" s="144">
        <v>82337</v>
      </c>
      <c r="E28" s="144">
        <v>17685</v>
      </c>
      <c r="F28" s="144">
        <v>57629</v>
      </c>
      <c r="G28" s="144">
        <v>18892</v>
      </c>
      <c r="H28" s="144">
        <v>31468</v>
      </c>
      <c r="I28" s="144">
        <v>1055</v>
      </c>
      <c r="J28" s="144">
        <v>6214</v>
      </c>
      <c r="K28" s="144">
        <v>1216</v>
      </c>
      <c r="L28" s="144">
        <v>3381</v>
      </c>
      <c r="M28" s="144">
        <v>2426</v>
      </c>
    </row>
    <row r="29" spans="1:13" ht="13.5" customHeight="1">
      <c r="A29" s="241">
        <v>9</v>
      </c>
      <c r="B29" s="55">
        <v>110</v>
      </c>
      <c r="C29" s="224" t="s">
        <v>57</v>
      </c>
      <c r="D29" s="144">
        <v>62544</v>
      </c>
      <c r="E29" s="144">
        <v>33622</v>
      </c>
      <c r="F29" s="144">
        <v>25808</v>
      </c>
      <c r="G29" s="144">
        <v>10041</v>
      </c>
      <c r="H29" s="144">
        <v>10757</v>
      </c>
      <c r="I29" s="144">
        <v>663</v>
      </c>
      <c r="J29" s="144">
        <v>4347</v>
      </c>
      <c r="K29" s="144">
        <v>351</v>
      </c>
      <c r="L29" s="144">
        <v>690</v>
      </c>
      <c r="M29" s="144">
        <v>2073</v>
      </c>
    </row>
    <row r="30" spans="1:13" ht="13.5" customHeight="1">
      <c r="A30" s="241">
        <v>10</v>
      </c>
      <c r="B30" s="55">
        <v>111</v>
      </c>
      <c r="C30" s="224" t="s">
        <v>58</v>
      </c>
      <c r="D30" s="144">
        <v>86461</v>
      </c>
      <c r="E30" s="144">
        <v>19650</v>
      </c>
      <c r="F30" s="144">
        <v>58836</v>
      </c>
      <c r="G30" s="144">
        <v>16702</v>
      </c>
      <c r="H30" s="144">
        <v>35402</v>
      </c>
      <c r="I30" s="144">
        <v>988</v>
      </c>
      <c r="J30" s="144">
        <v>5744</v>
      </c>
      <c r="K30" s="144">
        <v>1223</v>
      </c>
      <c r="L30" s="144">
        <v>4139</v>
      </c>
      <c r="M30" s="144">
        <v>2613</v>
      </c>
    </row>
    <row r="31" spans="1:13" ht="13.5" customHeight="1">
      <c r="A31" s="241">
        <v>501</v>
      </c>
      <c r="B31" s="55">
        <v>201</v>
      </c>
      <c r="C31" s="221" t="s">
        <v>512</v>
      </c>
      <c r="D31" s="144">
        <v>178579</v>
      </c>
      <c r="E31" s="144">
        <v>44936</v>
      </c>
      <c r="F31" s="144">
        <v>111989</v>
      </c>
      <c r="G31" s="144">
        <v>35723</v>
      </c>
      <c r="H31" s="144">
        <v>60121</v>
      </c>
      <c r="I31" s="144">
        <v>2269</v>
      </c>
      <c r="J31" s="144">
        <v>13876</v>
      </c>
      <c r="K31" s="144">
        <v>3321</v>
      </c>
      <c r="L31" s="144">
        <v>11030</v>
      </c>
      <c r="M31" s="144">
        <v>7303</v>
      </c>
    </row>
    <row r="32" spans="1:13" ht="13.5" customHeight="1">
      <c r="A32" s="241">
        <v>110</v>
      </c>
      <c r="B32" s="55">
        <v>202</v>
      </c>
      <c r="C32" s="221" t="s">
        <v>60</v>
      </c>
      <c r="D32" s="144">
        <v>194413</v>
      </c>
      <c r="E32" s="144">
        <v>64454</v>
      </c>
      <c r="F32" s="144">
        <v>116010</v>
      </c>
      <c r="G32" s="144">
        <v>38850</v>
      </c>
      <c r="H32" s="144">
        <v>57546</v>
      </c>
      <c r="I32" s="144">
        <v>3011</v>
      </c>
      <c r="J32" s="144">
        <v>16603</v>
      </c>
      <c r="K32" s="144">
        <v>1864</v>
      </c>
      <c r="L32" s="144">
        <v>4816</v>
      </c>
      <c r="M32" s="144">
        <v>7269</v>
      </c>
    </row>
    <row r="33" spans="1:13" ht="13.5" customHeight="1">
      <c r="A33" s="241">
        <v>301</v>
      </c>
      <c r="B33" s="55">
        <v>203</v>
      </c>
      <c r="C33" s="221" t="s">
        <v>61</v>
      </c>
      <c r="D33" s="144">
        <v>110536</v>
      </c>
      <c r="E33" s="144">
        <v>27663</v>
      </c>
      <c r="F33" s="144">
        <v>74714</v>
      </c>
      <c r="G33" s="144">
        <v>24220</v>
      </c>
      <c r="H33" s="144">
        <v>40356</v>
      </c>
      <c r="I33" s="144">
        <v>1561</v>
      </c>
      <c r="J33" s="144">
        <v>8577</v>
      </c>
      <c r="K33" s="144">
        <v>1332</v>
      </c>
      <c r="L33" s="144">
        <v>3538</v>
      </c>
      <c r="M33" s="144">
        <v>3289</v>
      </c>
    </row>
    <row r="34" spans="1:13" ht="13.5" customHeight="1">
      <c r="A34" s="241">
        <v>120</v>
      </c>
      <c r="B34" s="55">
        <v>204</v>
      </c>
      <c r="C34" s="221" t="s">
        <v>62</v>
      </c>
      <c r="D34" s="144">
        <v>190078</v>
      </c>
      <c r="E34" s="144">
        <v>58617</v>
      </c>
      <c r="F34" s="144">
        <v>120160</v>
      </c>
      <c r="G34" s="144">
        <v>39438</v>
      </c>
      <c r="H34" s="144">
        <v>64973</v>
      </c>
      <c r="I34" s="144">
        <v>2111</v>
      </c>
      <c r="J34" s="144">
        <v>13638</v>
      </c>
      <c r="K34" s="144">
        <v>1765</v>
      </c>
      <c r="L34" s="144">
        <v>4052</v>
      </c>
      <c r="M34" s="144">
        <v>5484</v>
      </c>
    </row>
    <row r="35" spans="1:13" ht="13.5" customHeight="1">
      <c r="A35" s="241">
        <v>901</v>
      </c>
      <c r="B35" s="55">
        <v>205</v>
      </c>
      <c r="C35" s="221" t="s">
        <v>63</v>
      </c>
      <c r="D35" s="144">
        <v>15074</v>
      </c>
      <c r="E35" s="144">
        <v>4137</v>
      </c>
      <c r="F35" s="144">
        <v>8686</v>
      </c>
      <c r="G35" s="144">
        <v>3457</v>
      </c>
      <c r="H35" s="144">
        <v>3995</v>
      </c>
      <c r="I35" s="144">
        <v>212</v>
      </c>
      <c r="J35" s="144">
        <v>1022</v>
      </c>
      <c r="K35" s="144">
        <v>538</v>
      </c>
      <c r="L35" s="144">
        <v>978</v>
      </c>
      <c r="M35" s="144">
        <v>735</v>
      </c>
    </row>
    <row r="36" spans="1:13" ht="13.5" customHeight="1">
      <c r="A36" s="241">
        <v>130</v>
      </c>
      <c r="B36" s="55">
        <v>206</v>
      </c>
      <c r="C36" s="221" t="s">
        <v>64</v>
      </c>
      <c r="D36" s="144">
        <v>37830</v>
      </c>
      <c r="E36" s="144">
        <v>10497</v>
      </c>
      <c r="F36" s="144">
        <v>25228</v>
      </c>
      <c r="G36" s="144">
        <v>9489</v>
      </c>
      <c r="H36" s="144">
        <v>12376</v>
      </c>
      <c r="I36" s="144">
        <v>418</v>
      </c>
      <c r="J36" s="144">
        <v>2945</v>
      </c>
      <c r="K36" s="144">
        <v>354</v>
      </c>
      <c r="L36" s="144">
        <v>646</v>
      </c>
      <c r="M36" s="144">
        <v>1105</v>
      </c>
    </row>
    <row r="37" spans="1:13" ht="13.5" customHeight="1">
      <c r="A37" s="241">
        <v>201</v>
      </c>
      <c r="B37" s="55">
        <v>207</v>
      </c>
      <c r="C37" s="221" t="s">
        <v>65</v>
      </c>
      <c r="D37" s="144">
        <v>72933</v>
      </c>
      <c r="E37" s="144">
        <v>17262</v>
      </c>
      <c r="F37" s="144">
        <v>50291</v>
      </c>
      <c r="G37" s="144">
        <v>15886</v>
      </c>
      <c r="H37" s="144">
        <v>27767</v>
      </c>
      <c r="I37" s="144">
        <v>1020</v>
      </c>
      <c r="J37" s="144">
        <v>5618</v>
      </c>
      <c r="K37" s="144">
        <v>799</v>
      </c>
      <c r="L37" s="144">
        <v>2254</v>
      </c>
      <c r="M37" s="144">
        <v>2327</v>
      </c>
    </row>
    <row r="38" spans="1:13" ht="13.5" customHeight="1">
      <c r="A38" s="241">
        <v>601</v>
      </c>
      <c r="B38" s="55">
        <v>208</v>
      </c>
      <c r="C38" s="221" t="s">
        <v>66</v>
      </c>
      <c r="D38" s="144">
        <v>11817</v>
      </c>
      <c r="E38" s="144">
        <v>2549</v>
      </c>
      <c r="F38" s="144">
        <v>7592</v>
      </c>
      <c r="G38" s="144">
        <v>2940</v>
      </c>
      <c r="H38" s="144">
        <v>3585</v>
      </c>
      <c r="I38" s="144">
        <v>169</v>
      </c>
      <c r="J38" s="144">
        <v>898</v>
      </c>
      <c r="K38" s="144">
        <v>312</v>
      </c>
      <c r="L38" s="144">
        <v>845</v>
      </c>
      <c r="M38" s="144">
        <v>519</v>
      </c>
    </row>
    <row r="39" spans="1:13" ht="13.5" customHeight="1">
      <c r="A39" s="241">
        <v>701</v>
      </c>
      <c r="B39" s="55">
        <v>209</v>
      </c>
      <c r="C39" s="221" t="s">
        <v>67</v>
      </c>
      <c r="D39" s="144">
        <v>29565</v>
      </c>
      <c r="E39" s="144">
        <v>5942</v>
      </c>
      <c r="F39" s="144">
        <v>15830</v>
      </c>
      <c r="G39" s="144">
        <v>5963</v>
      </c>
      <c r="H39" s="144">
        <v>7529</v>
      </c>
      <c r="I39" s="144">
        <v>348</v>
      </c>
      <c r="J39" s="144">
        <v>1990</v>
      </c>
      <c r="K39" s="144">
        <v>1563</v>
      </c>
      <c r="L39" s="144">
        <v>4271</v>
      </c>
      <c r="M39" s="144">
        <v>1959</v>
      </c>
    </row>
    <row r="40" spans="1:13" ht="13.5" customHeight="1">
      <c r="A40" s="241">
        <v>302</v>
      </c>
      <c r="B40" s="55">
        <v>210</v>
      </c>
      <c r="C40" s="221" t="s">
        <v>68</v>
      </c>
      <c r="D40" s="144">
        <v>93087</v>
      </c>
      <c r="E40" s="144">
        <v>17789</v>
      </c>
      <c r="F40" s="144">
        <v>65480</v>
      </c>
      <c r="G40" s="144">
        <v>20206</v>
      </c>
      <c r="H40" s="144">
        <v>37305</v>
      </c>
      <c r="I40" s="144">
        <v>1285</v>
      </c>
      <c r="J40" s="144">
        <v>6684</v>
      </c>
      <c r="K40" s="144">
        <v>1411</v>
      </c>
      <c r="L40" s="144">
        <v>5024</v>
      </c>
      <c r="M40" s="144">
        <v>3383</v>
      </c>
    </row>
    <row r="41" spans="1:13" ht="13.5" customHeight="1">
      <c r="A41" s="241">
        <v>603</v>
      </c>
      <c r="B41" s="55">
        <v>212</v>
      </c>
      <c r="C41" s="221" t="s">
        <v>70</v>
      </c>
      <c r="D41" s="144">
        <v>18024</v>
      </c>
      <c r="E41" s="144">
        <v>3790</v>
      </c>
      <c r="F41" s="144">
        <v>11205</v>
      </c>
      <c r="G41" s="144">
        <v>4057</v>
      </c>
      <c r="H41" s="144">
        <v>5731</v>
      </c>
      <c r="I41" s="144">
        <v>234</v>
      </c>
      <c r="J41" s="144">
        <v>1183</v>
      </c>
      <c r="K41" s="144">
        <v>536</v>
      </c>
      <c r="L41" s="144">
        <v>1636</v>
      </c>
      <c r="M41" s="144">
        <v>857</v>
      </c>
    </row>
    <row r="42" spans="1:13" ht="13.5" customHeight="1">
      <c r="A42" s="241">
        <v>401</v>
      </c>
      <c r="B42" s="55">
        <v>213</v>
      </c>
      <c r="C42" s="221" t="s">
        <v>71</v>
      </c>
      <c r="D42" s="144">
        <v>14656</v>
      </c>
      <c r="E42" s="144">
        <v>2925</v>
      </c>
      <c r="F42" s="144">
        <v>8328</v>
      </c>
      <c r="G42" s="144">
        <v>3092</v>
      </c>
      <c r="H42" s="144">
        <v>4060</v>
      </c>
      <c r="I42" s="144">
        <v>182</v>
      </c>
      <c r="J42" s="144">
        <v>994</v>
      </c>
      <c r="K42" s="144">
        <v>575</v>
      </c>
      <c r="L42" s="144">
        <v>1978</v>
      </c>
      <c r="M42" s="144">
        <v>850</v>
      </c>
    </row>
    <row r="43" spans="1:13" ht="13.5" customHeight="1">
      <c r="A43" s="241">
        <v>202</v>
      </c>
      <c r="B43" s="55">
        <v>214</v>
      </c>
      <c r="C43" s="221" t="s">
        <v>72</v>
      </c>
      <c r="D43" s="144">
        <v>83448</v>
      </c>
      <c r="E43" s="144">
        <v>18440</v>
      </c>
      <c r="F43" s="144">
        <v>59270</v>
      </c>
      <c r="G43" s="144">
        <v>19973</v>
      </c>
      <c r="H43" s="144">
        <v>31933</v>
      </c>
      <c r="I43" s="144">
        <v>993</v>
      </c>
      <c r="J43" s="144">
        <v>6371</v>
      </c>
      <c r="K43" s="144">
        <v>1039</v>
      </c>
      <c r="L43" s="144">
        <v>2459</v>
      </c>
      <c r="M43" s="144">
        <v>2240</v>
      </c>
    </row>
    <row r="44" spans="1:13" ht="13.5" customHeight="1">
      <c r="A44" s="241">
        <v>402</v>
      </c>
      <c r="B44" s="55">
        <v>215</v>
      </c>
      <c r="C44" s="221" t="s">
        <v>73</v>
      </c>
      <c r="D44" s="144">
        <v>25078</v>
      </c>
      <c r="E44" s="144">
        <v>4237</v>
      </c>
      <c r="F44" s="144">
        <v>16683</v>
      </c>
      <c r="G44" s="144">
        <v>5701</v>
      </c>
      <c r="H44" s="144">
        <v>9044</v>
      </c>
      <c r="I44" s="144">
        <v>329</v>
      </c>
      <c r="J44" s="144">
        <v>1609</v>
      </c>
      <c r="K44" s="144">
        <v>660</v>
      </c>
      <c r="L44" s="144">
        <v>2231</v>
      </c>
      <c r="M44" s="144">
        <v>1267</v>
      </c>
    </row>
    <row r="45" spans="1:13" ht="13.5" customHeight="1">
      <c r="A45" s="241">
        <v>303</v>
      </c>
      <c r="B45" s="55">
        <v>216</v>
      </c>
      <c r="C45" s="221" t="s">
        <v>74</v>
      </c>
      <c r="D45" s="144">
        <v>33670</v>
      </c>
      <c r="E45" s="144">
        <v>6708</v>
      </c>
      <c r="F45" s="144">
        <v>23281</v>
      </c>
      <c r="G45" s="144">
        <v>7017</v>
      </c>
      <c r="H45" s="144">
        <v>13183</v>
      </c>
      <c r="I45" s="144">
        <v>467</v>
      </c>
      <c r="J45" s="144">
        <v>2614</v>
      </c>
      <c r="K45" s="144">
        <v>551</v>
      </c>
      <c r="L45" s="144">
        <v>1898</v>
      </c>
      <c r="M45" s="144">
        <v>1232</v>
      </c>
    </row>
    <row r="46" spans="1:13" ht="13.5" customHeight="1">
      <c r="A46" s="241">
        <v>203</v>
      </c>
      <c r="B46" s="55">
        <v>217</v>
      </c>
      <c r="C46" s="221" t="s">
        <v>75</v>
      </c>
      <c r="D46" s="144">
        <v>58492</v>
      </c>
      <c r="E46" s="144">
        <v>11371</v>
      </c>
      <c r="F46" s="144">
        <v>42115</v>
      </c>
      <c r="G46" s="144">
        <v>15041</v>
      </c>
      <c r="H46" s="144">
        <v>22213</v>
      </c>
      <c r="I46" s="144">
        <v>720</v>
      </c>
      <c r="J46" s="144">
        <v>4141</v>
      </c>
      <c r="K46" s="144">
        <v>897</v>
      </c>
      <c r="L46" s="144">
        <v>2263</v>
      </c>
      <c r="M46" s="144">
        <v>1846</v>
      </c>
    </row>
    <row r="47" spans="1:13" ht="13.5" customHeight="1">
      <c r="A47" s="241">
        <v>403</v>
      </c>
      <c r="B47" s="55">
        <v>218</v>
      </c>
      <c r="C47" s="221" t="s">
        <v>76</v>
      </c>
      <c r="D47" s="144">
        <v>15776</v>
      </c>
      <c r="E47" s="144">
        <v>2672</v>
      </c>
      <c r="F47" s="144">
        <v>9671</v>
      </c>
      <c r="G47" s="144">
        <v>2934</v>
      </c>
      <c r="H47" s="144">
        <v>5503</v>
      </c>
      <c r="I47" s="144">
        <v>219</v>
      </c>
      <c r="J47" s="144">
        <v>1015</v>
      </c>
      <c r="K47" s="144">
        <v>516</v>
      </c>
      <c r="L47" s="144">
        <v>1983</v>
      </c>
      <c r="M47" s="144">
        <v>934</v>
      </c>
    </row>
    <row r="48" spans="1:13" ht="13.5" customHeight="1">
      <c r="A48" s="241">
        <v>204</v>
      </c>
      <c r="B48" s="55">
        <v>219</v>
      </c>
      <c r="C48" s="221" t="s">
        <v>77</v>
      </c>
      <c r="D48" s="144">
        <v>36775</v>
      </c>
      <c r="E48" s="144">
        <v>6427</v>
      </c>
      <c r="F48" s="144">
        <v>26125</v>
      </c>
      <c r="G48" s="144">
        <v>6686</v>
      </c>
      <c r="H48" s="144">
        <v>16676</v>
      </c>
      <c r="I48" s="144">
        <v>326</v>
      </c>
      <c r="J48" s="144">
        <v>2437</v>
      </c>
      <c r="K48" s="144">
        <v>602</v>
      </c>
      <c r="L48" s="144">
        <v>2440</v>
      </c>
      <c r="M48" s="144">
        <v>1181</v>
      </c>
    </row>
    <row r="49" spans="1:13" ht="13.5" customHeight="1">
      <c r="A49" s="241">
        <v>404</v>
      </c>
      <c r="B49" s="55">
        <v>220</v>
      </c>
      <c r="C49" s="221" t="s">
        <v>78</v>
      </c>
      <c r="D49" s="144">
        <v>15009</v>
      </c>
      <c r="E49" s="144">
        <v>2376</v>
      </c>
      <c r="F49" s="144">
        <v>8291</v>
      </c>
      <c r="G49" s="144">
        <v>2700</v>
      </c>
      <c r="H49" s="144">
        <v>4471</v>
      </c>
      <c r="I49" s="144">
        <v>189</v>
      </c>
      <c r="J49" s="144">
        <v>931</v>
      </c>
      <c r="K49" s="144">
        <v>646</v>
      </c>
      <c r="L49" s="144">
        <v>2671</v>
      </c>
      <c r="M49" s="144">
        <v>1025</v>
      </c>
    </row>
    <row r="50" spans="1:13" ht="13.5" customHeight="1">
      <c r="A50" s="241">
        <v>801</v>
      </c>
      <c r="B50" s="55">
        <v>221</v>
      </c>
      <c r="C50" s="221" t="s">
        <v>79</v>
      </c>
      <c r="D50" s="144">
        <v>14929</v>
      </c>
      <c r="E50" s="144">
        <v>2847</v>
      </c>
      <c r="F50" s="144">
        <v>8400</v>
      </c>
      <c r="G50" s="144">
        <v>3124</v>
      </c>
      <c r="H50" s="144">
        <v>4059</v>
      </c>
      <c r="I50" s="144">
        <v>196</v>
      </c>
      <c r="J50" s="144">
        <v>1021</v>
      </c>
      <c r="K50" s="144">
        <v>729</v>
      </c>
      <c r="L50" s="144">
        <v>2057</v>
      </c>
      <c r="M50" s="144">
        <v>896</v>
      </c>
    </row>
    <row r="51" spans="1:13" ht="13.5" customHeight="1">
      <c r="A51" s="241">
        <v>702</v>
      </c>
      <c r="B51" s="55">
        <v>222</v>
      </c>
      <c r="C51" s="221" t="s">
        <v>513</v>
      </c>
      <c r="D51" s="144">
        <v>9184</v>
      </c>
      <c r="E51" s="144">
        <v>1674</v>
      </c>
      <c r="F51" s="144">
        <v>4823</v>
      </c>
      <c r="G51" s="144">
        <v>2050</v>
      </c>
      <c r="H51" s="144">
        <v>2084</v>
      </c>
      <c r="I51" s="144">
        <v>127</v>
      </c>
      <c r="J51" s="144">
        <v>562</v>
      </c>
      <c r="K51" s="144">
        <v>641</v>
      </c>
      <c r="L51" s="144">
        <v>1458</v>
      </c>
      <c r="M51" s="144">
        <v>588</v>
      </c>
    </row>
    <row r="52" spans="1:13" ht="13.5" customHeight="1">
      <c r="A52" s="241">
        <v>802</v>
      </c>
      <c r="B52" s="55">
        <v>223</v>
      </c>
      <c r="C52" s="221" t="s">
        <v>514</v>
      </c>
      <c r="D52" s="144">
        <v>22338</v>
      </c>
      <c r="E52" s="144">
        <v>4162</v>
      </c>
      <c r="F52" s="144">
        <v>11649</v>
      </c>
      <c r="G52" s="144">
        <v>4548</v>
      </c>
      <c r="H52" s="144">
        <v>5484</v>
      </c>
      <c r="I52" s="144">
        <v>252</v>
      </c>
      <c r="J52" s="144">
        <v>1365</v>
      </c>
      <c r="K52" s="144">
        <v>1310</v>
      </c>
      <c r="L52" s="144">
        <v>3730</v>
      </c>
      <c r="M52" s="144">
        <v>1487</v>
      </c>
    </row>
    <row r="53" spans="1:13" ht="13.5" customHeight="1">
      <c r="A53" s="241">
        <v>902</v>
      </c>
      <c r="B53" s="55">
        <v>224</v>
      </c>
      <c r="C53" s="221" t="s">
        <v>515</v>
      </c>
      <c r="D53" s="144">
        <v>17023</v>
      </c>
      <c r="E53" s="144">
        <v>3197</v>
      </c>
      <c r="F53" s="144">
        <v>9221</v>
      </c>
      <c r="G53" s="144">
        <v>3357</v>
      </c>
      <c r="H53" s="144">
        <v>4423</v>
      </c>
      <c r="I53" s="144">
        <v>248</v>
      </c>
      <c r="J53" s="144">
        <v>1193</v>
      </c>
      <c r="K53" s="144">
        <v>946</v>
      </c>
      <c r="L53" s="144">
        <v>2403</v>
      </c>
      <c r="M53" s="144">
        <v>1256</v>
      </c>
    </row>
    <row r="54" spans="1:13" ht="13.5" customHeight="1">
      <c r="A54" s="241">
        <v>703</v>
      </c>
      <c r="B54" s="55">
        <v>225</v>
      </c>
      <c r="C54" s="221" t="s">
        <v>516</v>
      </c>
      <c r="D54" s="144">
        <v>11781</v>
      </c>
      <c r="E54" s="144">
        <v>2608</v>
      </c>
      <c r="F54" s="144">
        <v>6236</v>
      </c>
      <c r="G54" s="144">
        <v>2537</v>
      </c>
      <c r="H54" s="144">
        <v>2844</v>
      </c>
      <c r="I54" s="144">
        <v>103</v>
      </c>
      <c r="J54" s="144">
        <v>752</v>
      </c>
      <c r="K54" s="144">
        <v>644</v>
      </c>
      <c r="L54" s="144">
        <v>1614</v>
      </c>
      <c r="M54" s="144">
        <v>679</v>
      </c>
    </row>
    <row r="55" spans="1:13" ht="13.5" customHeight="1">
      <c r="A55" s="241">
        <v>903</v>
      </c>
      <c r="B55" s="55">
        <v>226</v>
      </c>
      <c r="C55" s="221" t="s">
        <v>517</v>
      </c>
      <c r="D55" s="144">
        <v>17203</v>
      </c>
      <c r="E55" s="144">
        <v>3775</v>
      </c>
      <c r="F55" s="144">
        <v>9878</v>
      </c>
      <c r="G55" s="144">
        <v>4053</v>
      </c>
      <c r="H55" s="144">
        <v>4364</v>
      </c>
      <c r="I55" s="144">
        <v>257</v>
      </c>
      <c r="J55" s="144">
        <v>1204</v>
      </c>
      <c r="K55" s="144">
        <v>779</v>
      </c>
      <c r="L55" s="144">
        <v>1846</v>
      </c>
      <c r="M55" s="144">
        <v>925</v>
      </c>
    </row>
    <row r="56" spans="1:13" ht="13.5" customHeight="1">
      <c r="A56" s="241">
        <v>604</v>
      </c>
      <c r="B56" s="55">
        <v>227</v>
      </c>
      <c r="C56" s="221" t="s">
        <v>518</v>
      </c>
      <c r="D56" s="144">
        <v>13053</v>
      </c>
      <c r="E56" s="144">
        <v>1997</v>
      </c>
      <c r="F56" s="144">
        <v>6727</v>
      </c>
      <c r="G56" s="144">
        <v>2557</v>
      </c>
      <c r="H56" s="144">
        <v>3235</v>
      </c>
      <c r="I56" s="144">
        <v>159</v>
      </c>
      <c r="J56" s="144">
        <v>776</v>
      </c>
      <c r="K56" s="144">
        <v>790</v>
      </c>
      <c r="L56" s="144">
        <v>2512</v>
      </c>
      <c r="M56" s="144">
        <v>1027</v>
      </c>
    </row>
    <row r="57" spans="1:13" ht="13.5" customHeight="1">
      <c r="A57" s="241">
        <v>605</v>
      </c>
      <c r="B57" s="55">
        <v>229</v>
      </c>
      <c r="C57" s="221" t="s">
        <v>519</v>
      </c>
      <c r="D57" s="144">
        <v>25310</v>
      </c>
      <c r="E57" s="144">
        <v>3833</v>
      </c>
      <c r="F57" s="144">
        <v>15684</v>
      </c>
      <c r="G57" s="144">
        <v>5063</v>
      </c>
      <c r="H57" s="144">
        <v>8564</v>
      </c>
      <c r="I57" s="144">
        <v>333</v>
      </c>
      <c r="J57" s="144">
        <v>1724</v>
      </c>
      <c r="K57" s="144">
        <v>893</v>
      </c>
      <c r="L57" s="144">
        <v>3325</v>
      </c>
      <c r="M57" s="144">
        <v>1575</v>
      </c>
    </row>
    <row r="58" spans="1:13" ht="13.5" customHeight="1">
      <c r="A58" s="241">
        <v>251</v>
      </c>
      <c r="B58" s="55">
        <v>301</v>
      </c>
      <c r="C58" s="221" t="s">
        <v>648</v>
      </c>
      <c r="D58" s="144">
        <v>9374</v>
      </c>
      <c r="E58" s="144">
        <v>815</v>
      </c>
      <c r="F58" s="144">
        <v>7317</v>
      </c>
      <c r="G58" s="144">
        <v>2194</v>
      </c>
      <c r="H58" s="144">
        <v>4416</v>
      </c>
      <c r="I58" s="144">
        <v>118</v>
      </c>
      <c r="J58" s="144">
        <v>589</v>
      </c>
      <c r="K58" s="144">
        <v>224</v>
      </c>
      <c r="L58" s="144">
        <v>709</v>
      </c>
      <c r="M58" s="144">
        <v>309</v>
      </c>
    </row>
    <row r="59" spans="1:13" ht="13.5" customHeight="1">
      <c r="A59" s="241">
        <v>451</v>
      </c>
      <c r="B59" s="55">
        <v>321</v>
      </c>
      <c r="C59" s="221" t="s">
        <v>736</v>
      </c>
      <c r="D59" s="144">
        <v>2560</v>
      </c>
      <c r="E59" s="144">
        <v>388</v>
      </c>
      <c r="F59" s="144">
        <v>1293</v>
      </c>
      <c r="G59" s="144">
        <v>339</v>
      </c>
      <c r="H59" s="144">
        <v>778</v>
      </c>
      <c r="I59" s="144">
        <v>35</v>
      </c>
      <c r="J59" s="144">
        <v>141</v>
      </c>
      <c r="K59" s="144">
        <v>140</v>
      </c>
      <c r="L59" s="144">
        <v>492</v>
      </c>
      <c r="M59" s="144">
        <v>247</v>
      </c>
    </row>
    <row r="60" spans="1:13" ht="13.5" customHeight="1">
      <c r="A60" s="241">
        <v>461</v>
      </c>
      <c r="B60" s="55">
        <v>341</v>
      </c>
      <c r="C60" s="221" t="s">
        <v>649</v>
      </c>
      <c r="D60" s="144">
        <v>6782</v>
      </c>
      <c r="E60" s="144">
        <v>1563</v>
      </c>
      <c r="F60" s="144">
        <v>3671</v>
      </c>
      <c r="G60" s="144">
        <v>1197</v>
      </c>
      <c r="H60" s="144">
        <v>1982</v>
      </c>
      <c r="I60" s="144">
        <v>78</v>
      </c>
      <c r="J60" s="144">
        <v>414</v>
      </c>
      <c r="K60" s="144">
        <v>268</v>
      </c>
      <c r="L60" s="144">
        <v>910</v>
      </c>
      <c r="M60" s="144">
        <v>370</v>
      </c>
    </row>
    <row r="61" spans="1:13" ht="13.5" customHeight="1">
      <c r="A61" s="241">
        <v>462</v>
      </c>
      <c r="B61" s="55">
        <v>342</v>
      </c>
      <c r="C61" s="221" t="s">
        <v>83</v>
      </c>
      <c r="D61" s="144">
        <v>3934</v>
      </c>
      <c r="E61" s="144">
        <v>889</v>
      </c>
      <c r="F61" s="144">
        <v>2347</v>
      </c>
      <c r="G61" s="144">
        <v>732</v>
      </c>
      <c r="H61" s="144">
        <v>1373</v>
      </c>
      <c r="I61" s="144">
        <v>35</v>
      </c>
      <c r="J61" s="144">
        <v>207</v>
      </c>
      <c r="K61" s="144">
        <v>125</v>
      </c>
      <c r="L61" s="144">
        <v>414</v>
      </c>
      <c r="M61" s="144">
        <v>159</v>
      </c>
    </row>
    <row r="62" spans="1:13" ht="13.5" customHeight="1">
      <c r="A62" s="241">
        <v>463</v>
      </c>
      <c r="B62" s="55">
        <v>343</v>
      </c>
      <c r="C62" s="221" t="s">
        <v>84</v>
      </c>
      <c r="D62" s="144">
        <v>2276</v>
      </c>
      <c r="E62" s="144">
        <v>483</v>
      </c>
      <c r="F62" s="144">
        <v>996</v>
      </c>
      <c r="G62" s="144">
        <v>415</v>
      </c>
      <c r="H62" s="144">
        <v>440</v>
      </c>
      <c r="I62" s="144">
        <v>20</v>
      </c>
      <c r="J62" s="144">
        <v>121</v>
      </c>
      <c r="K62" s="144">
        <v>138</v>
      </c>
      <c r="L62" s="144">
        <v>449</v>
      </c>
      <c r="M62" s="144">
        <v>210</v>
      </c>
    </row>
    <row r="63" spans="1:13" ht="13.5" customHeight="1">
      <c r="A63" s="241">
        <v>471</v>
      </c>
      <c r="B63" s="55">
        <v>361</v>
      </c>
      <c r="C63" s="221" t="s">
        <v>737</v>
      </c>
      <c r="D63" s="144">
        <v>3189</v>
      </c>
      <c r="E63" s="144">
        <v>406</v>
      </c>
      <c r="F63" s="144">
        <v>1689</v>
      </c>
      <c r="G63" s="144">
        <v>593</v>
      </c>
      <c r="H63" s="144">
        <v>862</v>
      </c>
      <c r="I63" s="144">
        <v>41</v>
      </c>
      <c r="J63" s="144">
        <v>193</v>
      </c>
      <c r="K63" s="144">
        <v>167</v>
      </c>
      <c r="L63" s="144">
        <v>672</v>
      </c>
      <c r="M63" s="144">
        <v>255</v>
      </c>
    </row>
    <row r="64" spans="1:13" ht="13.5" customHeight="1">
      <c r="A64" s="241">
        <v>472</v>
      </c>
      <c r="B64" s="55">
        <v>362</v>
      </c>
      <c r="C64" s="221" t="s">
        <v>86</v>
      </c>
      <c r="D64" s="156">
        <v>1896</v>
      </c>
      <c r="E64" s="156">
        <v>229</v>
      </c>
      <c r="F64" s="156">
        <v>790</v>
      </c>
      <c r="G64" s="156">
        <v>281</v>
      </c>
      <c r="H64" s="156">
        <v>397</v>
      </c>
      <c r="I64" s="156">
        <v>25</v>
      </c>
      <c r="J64" s="156">
        <v>87</v>
      </c>
      <c r="K64" s="156">
        <v>97</v>
      </c>
      <c r="L64" s="156">
        <v>581</v>
      </c>
      <c r="M64" s="156">
        <v>199</v>
      </c>
    </row>
    <row r="65" spans="1:13" ht="13.5" customHeight="1">
      <c r="A65" s="241">
        <v>473</v>
      </c>
      <c r="B65" s="55">
        <v>363</v>
      </c>
      <c r="C65" s="221" t="s">
        <v>87</v>
      </c>
      <c r="D65" s="144">
        <v>1561</v>
      </c>
      <c r="E65" s="144">
        <v>141</v>
      </c>
      <c r="F65" s="144">
        <v>781</v>
      </c>
      <c r="G65" s="144">
        <v>297</v>
      </c>
      <c r="H65" s="144">
        <v>384</v>
      </c>
      <c r="I65" s="144">
        <v>17</v>
      </c>
      <c r="J65" s="144">
        <v>83</v>
      </c>
      <c r="K65" s="144">
        <v>91</v>
      </c>
      <c r="L65" s="144">
        <v>404</v>
      </c>
      <c r="M65" s="144">
        <v>144</v>
      </c>
    </row>
    <row r="66" spans="1:13" ht="13.5" customHeight="1">
      <c r="A66" s="241">
        <v>351</v>
      </c>
      <c r="B66" s="55">
        <v>381</v>
      </c>
      <c r="C66" s="221" t="s">
        <v>89</v>
      </c>
      <c r="D66" s="144">
        <v>9889</v>
      </c>
      <c r="E66" s="144">
        <v>1168</v>
      </c>
      <c r="F66" s="144">
        <v>6865</v>
      </c>
      <c r="G66" s="144">
        <v>2052</v>
      </c>
      <c r="H66" s="144">
        <v>4052</v>
      </c>
      <c r="I66" s="144">
        <v>165</v>
      </c>
      <c r="J66" s="144">
        <v>596</v>
      </c>
      <c r="K66" s="144">
        <v>270</v>
      </c>
      <c r="L66" s="144">
        <v>1097</v>
      </c>
      <c r="M66" s="144">
        <v>489</v>
      </c>
    </row>
    <row r="67" spans="1:13" ht="13.5" customHeight="1">
      <c r="A67" s="241">
        <v>352</v>
      </c>
      <c r="B67" s="55">
        <v>382</v>
      </c>
      <c r="C67" s="221" t="s">
        <v>90</v>
      </c>
      <c r="D67" s="144">
        <v>12051</v>
      </c>
      <c r="E67" s="144">
        <v>2276</v>
      </c>
      <c r="F67" s="144">
        <v>8652</v>
      </c>
      <c r="G67" s="144">
        <v>2640</v>
      </c>
      <c r="H67" s="144">
        <v>4884</v>
      </c>
      <c r="I67" s="144">
        <v>191</v>
      </c>
      <c r="J67" s="144">
        <v>937</v>
      </c>
      <c r="K67" s="144">
        <v>168</v>
      </c>
      <c r="L67" s="144">
        <v>563</v>
      </c>
      <c r="M67" s="144">
        <v>392</v>
      </c>
    </row>
    <row r="68" spans="1:13" ht="13.5" customHeight="1">
      <c r="A68" s="241">
        <v>551</v>
      </c>
      <c r="B68" s="55">
        <v>421</v>
      </c>
      <c r="C68" s="221" t="s">
        <v>91</v>
      </c>
      <c r="D68" s="144">
        <v>2514</v>
      </c>
      <c r="E68" s="144">
        <v>550</v>
      </c>
      <c r="F68" s="144">
        <v>1525</v>
      </c>
      <c r="G68" s="144">
        <v>469</v>
      </c>
      <c r="H68" s="144">
        <v>862</v>
      </c>
      <c r="I68" s="144">
        <v>39</v>
      </c>
      <c r="J68" s="144">
        <v>155</v>
      </c>
      <c r="K68" s="144">
        <v>50</v>
      </c>
      <c r="L68" s="144">
        <v>235</v>
      </c>
      <c r="M68" s="144">
        <v>154</v>
      </c>
    </row>
    <row r="69" spans="1:13" ht="13.5" customHeight="1">
      <c r="A69" s="241">
        <v>552</v>
      </c>
      <c r="B69" s="55">
        <v>422</v>
      </c>
      <c r="C69" s="221" t="s">
        <v>92</v>
      </c>
      <c r="D69" s="144">
        <v>6280</v>
      </c>
      <c r="E69" s="144">
        <v>839</v>
      </c>
      <c r="F69" s="144">
        <v>3902</v>
      </c>
      <c r="G69" s="144">
        <v>1251</v>
      </c>
      <c r="H69" s="144">
        <v>2201</v>
      </c>
      <c r="I69" s="144">
        <v>77</v>
      </c>
      <c r="J69" s="144">
        <v>373</v>
      </c>
      <c r="K69" s="144">
        <v>202</v>
      </c>
      <c r="L69" s="144">
        <v>892</v>
      </c>
      <c r="M69" s="144">
        <v>445</v>
      </c>
    </row>
    <row r="70" spans="1:13" ht="13.5" customHeight="1">
      <c r="A70" s="241">
        <v>561</v>
      </c>
      <c r="B70" s="55">
        <v>441</v>
      </c>
      <c r="C70" s="221" t="s">
        <v>93</v>
      </c>
      <c r="D70" s="144">
        <v>2272</v>
      </c>
      <c r="E70" s="144">
        <v>287</v>
      </c>
      <c r="F70" s="144">
        <v>1123</v>
      </c>
      <c r="G70" s="144">
        <v>396</v>
      </c>
      <c r="H70" s="144">
        <v>591</v>
      </c>
      <c r="I70" s="144">
        <v>20</v>
      </c>
      <c r="J70" s="144">
        <v>116</v>
      </c>
      <c r="K70" s="144">
        <v>151</v>
      </c>
      <c r="L70" s="144">
        <v>512</v>
      </c>
      <c r="M70" s="144">
        <v>199</v>
      </c>
    </row>
    <row r="71" spans="1:13" ht="13.5" customHeight="1">
      <c r="A71" s="241">
        <v>562</v>
      </c>
      <c r="B71" s="55">
        <v>442</v>
      </c>
      <c r="C71" s="221" t="s">
        <v>94</v>
      </c>
      <c r="D71" s="144">
        <v>4296</v>
      </c>
      <c r="E71" s="144">
        <v>586</v>
      </c>
      <c r="F71" s="144">
        <v>2438</v>
      </c>
      <c r="G71" s="144">
        <v>847</v>
      </c>
      <c r="H71" s="144">
        <v>1260</v>
      </c>
      <c r="I71" s="144">
        <v>70</v>
      </c>
      <c r="J71" s="144">
        <v>261</v>
      </c>
      <c r="K71" s="144">
        <v>204</v>
      </c>
      <c r="L71" s="144">
        <v>727</v>
      </c>
      <c r="M71" s="144">
        <v>341</v>
      </c>
    </row>
    <row r="72" spans="1:13" ht="13.5" customHeight="1">
      <c r="A72" s="241">
        <v>563</v>
      </c>
      <c r="B72" s="55">
        <v>443</v>
      </c>
      <c r="C72" s="221" t="s">
        <v>95</v>
      </c>
      <c r="D72" s="144">
        <v>6342</v>
      </c>
      <c r="E72" s="144">
        <v>1381</v>
      </c>
      <c r="F72" s="144">
        <v>3553</v>
      </c>
      <c r="G72" s="144">
        <v>1119</v>
      </c>
      <c r="H72" s="144">
        <v>1953</v>
      </c>
      <c r="I72" s="144">
        <v>86</v>
      </c>
      <c r="J72" s="144">
        <v>395</v>
      </c>
      <c r="K72" s="144">
        <v>215</v>
      </c>
      <c r="L72" s="144">
        <v>795</v>
      </c>
      <c r="M72" s="144">
        <v>398</v>
      </c>
    </row>
    <row r="73" spans="1:13" ht="13.5" customHeight="1">
      <c r="A73" s="241">
        <v>564</v>
      </c>
      <c r="B73" s="55">
        <v>444</v>
      </c>
      <c r="C73" s="221" t="s">
        <v>96</v>
      </c>
      <c r="D73" s="144">
        <v>6387</v>
      </c>
      <c r="E73" s="144">
        <v>897</v>
      </c>
      <c r="F73" s="144">
        <v>4341</v>
      </c>
      <c r="G73" s="144">
        <v>1535</v>
      </c>
      <c r="H73" s="144">
        <v>2337</v>
      </c>
      <c r="I73" s="144">
        <v>79</v>
      </c>
      <c r="J73" s="144">
        <v>390</v>
      </c>
      <c r="K73" s="144">
        <v>192</v>
      </c>
      <c r="L73" s="144">
        <v>657</v>
      </c>
      <c r="M73" s="144">
        <v>300</v>
      </c>
    </row>
    <row r="74" spans="1:13" s="34" customFormat="1" ht="13.5" customHeight="1">
      <c r="A74" s="241">
        <v>565</v>
      </c>
      <c r="B74" s="55">
        <v>445</v>
      </c>
      <c r="C74" s="221" t="s">
        <v>97</v>
      </c>
      <c r="D74" s="156">
        <v>1550</v>
      </c>
      <c r="E74" s="156">
        <v>245</v>
      </c>
      <c r="F74" s="156">
        <v>832</v>
      </c>
      <c r="G74" s="156">
        <v>320</v>
      </c>
      <c r="H74" s="156">
        <v>391</v>
      </c>
      <c r="I74" s="156">
        <v>27</v>
      </c>
      <c r="J74" s="156">
        <v>94</v>
      </c>
      <c r="K74" s="156">
        <v>68</v>
      </c>
      <c r="L74" s="156">
        <v>278</v>
      </c>
      <c r="M74" s="156">
        <v>127</v>
      </c>
    </row>
    <row r="75" spans="1:13" ht="13.5" customHeight="1">
      <c r="A75" s="241">
        <v>654</v>
      </c>
      <c r="B75" s="55">
        <v>464</v>
      </c>
      <c r="C75" s="221" t="s">
        <v>101</v>
      </c>
      <c r="D75" s="144">
        <v>10814</v>
      </c>
      <c r="E75" s="144">
        <v>1648</v>
      </c>
      <c r="F75" s="144">
        <v>7471</v>
      </c>
      <c r="G75" s="144">
        <v>2216</v>
      </c>
      <c r="H75" s="144">
        <v>4352</v>
      </c>
      <c r="I75" s="144">
        <v>153</v>
      </c>
      <c r="J75" s="144">
        <v>750</v>
      </c>
      <c r="K75" s="144">
        <v>286</v>
      </c>
      <c r="L75" s="144">
        <v>905</v>
      </c>
      <c r="M75" s="144">
        <v>504</v>
      </c>
    </row>
    <row r="76" spans="1:13" ht="13.5" customHeight="1">
      <c r="A76" s="241">
        <v>661</v>
      </c>
      <c r="B76" s="55">
        <v>481</v>
      </c>
      <c r="C76" s="221" t="s">
        <v>102</v>
      </c>
      <c r="D76" s="144">
        <v>5847</v>
      </c>
      <c r="E76" s="144">
        <v>937</v>
      </c>
      <c r="F76" s="144">
        <v>3652</v>
      </c>
      <c r="G76" s="144">
        <v>1405</v>
      </c>
      <c r="H76" s="144">
        <v>1773</v>
      </c>
      <c r="I76" s="144">
        <v>79</v>
      </c>
      <c r="J76" s="144">
        <v>395</v>
      </c>
      <c r="K76" s="144">
        <v>214</v>
      </c>
      <c r="L76" s="144">
        <v>704</v>
      </c>
      <c r="M76" s="144">
        <v>340</v>
      </c>
    </row>
    <row r="77" spans="1:13" ht="13.5" customHeight="1">
      <c r="A77" s="241">
        <v>671</v>
      </c>
      <c r="B77" s="55">
        <v>501</v>
      </c>
      <c r="C77" s="221" t="s">
        <v>103</v>
      </c>
      <c r="D77" s="144">
        <v>6470</v>
      </c>
      <c r="E77" s="144">
        <v>1239</v>
      </c>
      <c r="F77" s="144">
        <v>3210</v>
      </c>
      <c r="G77" s="144">
        <v>1435</v>
      </c>
      <c r="H77" s="144">
        <v>1322</v>
      </c>
      <c r="I77" s="144">
        <v>95</v>
      </c>
      <c r="J77" s="144">
        <v>358</v>
      </c>
      <c r="K77" s="144">
        <v>369</v>
      </c>
      <c r="L77" s="144">
        <v>1142</v>
      </c>
      <c r="M77" s="144">
        <v>510</v>
      </c>
    </row>
    <row r="78" spans="1:13" ht="13.5" customHeight="1">
      <c r="A78" s="241">
        <v>682</v>
      </c>
      <c r="B78" s="55">
        <v>522</v>
      </c>
      <c r="C78" s="221" t="s">
        <v>108</v>
      </c>
      <c r="D78" s="144">
        <v>1800</v>
      </c>
      <c r="E78" s="144">
        <v>268</v>
      </c>
      <c r="F78" s="144">
        <v>1111</v>
      </c>
      <c r="G78" s="144">
        <v>365</v>
      </c>
      <c r="H78" s="144">
        <v>601</v>
      </c>
      <c r="I78" s="144">
        <v>25</v>
      </c>
      <c r="J78" s="144">
        <v>120</v>
      </c>
      <c r="K78" s="144">
        <v>76</v>
      </c>
      <c r="L78" s="144">
        <v>241</v>
      </c>
      <c r="M78" s="144">
        <v>104</v>
      </c>
    </row>
    <row r="79" spans="1:13" ht="13.5" customHeight="1">
      <c r="A79" s="241">
        <v>775</v>
      </c>
      <c r="B79" s="55">
        <v>585</v>
      </c>
      <c r="C79" s="221" t="s">
        <v>522</v>
      </c>
      <c r="D79" s="144">
        <v>6618</v>
      </c>
      <c r="E79" s="144">
        <v>1094</v>
      </c>
      <c r="F79" s="144">
        <v>3259</v>
      </c>
      <c r="G79" s="144">
        <v>1340</v>
      </c>
      <c r="H79" s="144">
        <v>1382</v>
      </c>
      <c r="I79" s="144">
        <v>76</v>
      </c>
      <c r="J79" s="144">
        <v>461</v>
      </c>
      <c r="K79" s="144">
        <v>433</v>
      </c>
      <c r="L79" s="144">
        <v>1325</v>
      </c>
      <c r="M79" s="144">
        <v>507</v>
      </c>
    </row>
    <row r="80" spans="1:13" ht="13.5" customHeight="1">
      <c r="A80" s="241">
        <v>776</v>
      </c>
      <c r="B80" s="55">
        <v>586</v>
      </c>
      <c r="C80" s="221" t="s">
        <v>523</v>
      </c>
      <c r="D80" s="144">
        <v>5529</v>
      </c>
      <c r="E80" s="144">
        <v>1059</v>
      </c>
      <c r="F80" s="144">
        <v>2655</v>
      </c>
      <c r="G80" s="144">
        <v>1114</v>
      </c>
      <c r="H80" s="144">
        <v>1124</v>
      </c>
      <c r="I80" s="144">
        <v>53</v>
      </c>
      <c r="J80" s="144">
        <v>364</v>
      </c>
      <c r="K80" s="144">
        <v>363</v>
      </c>
      <c r="L80" s="144">
        <v>999</v>
      </c>
      <c r="M80" s="144">
        <v>453</v>
      </c>
    </row>
    <row r="81" spans="1:13" ht="13.5" customHeight="1">
      <c r="A81" s="241">
        <v>955</v>
      </c>
      <c r="B81" s="55">
        <v>685</v>
      </c>
      <c r="C81" s="221" t="s">
        <v>140</v>
      </c>
      <c r="D81" s="144">
        <v>3591</v>
      </c>
      <c r="E81" s="144">
        <v>623</v>
      </c>
      <c r="F81" s="144">
        <v>2045</v>
      </c>
      <c r="G81" s="144">
        <v>786</v>
      </c>
      <c r="H81" s="144">
        <v>962</v>
      </c>
      <c r="I81" s="144">
        <v>46</v>
      </c>
      <c r="J81" s="144">
        <v>251</v>
      </c>
      <c r="K81" s="144">
        <v>234</v>
      </c>
      <c r="L81" s="144">
        <v>480</v>
      </c>
      <c r="M81" s="144">
        <v>209</v>
      </c>
    </row>
    <row r="82" spans="1:13" ht="6.75" customHeight="1">
      <c r="A82" s="78"/>
      <c r="B82" s="56"/>
      <c r="C82" s="132"/>
      <c r="D82" s="144"/>
      <c r="E82" s="144"/>
      <c r="F82" s="144"/>
      <c r="G82" s="144"/>
      <c r="H82" s="144"/>
      <c r="I82" s="144"/>
      <c r="J82" s="144"/>
      <c r="K82" s="144"/>
      <c r="L82" s="144"/>
      <c r="M82" s="144"/>
    </row>
    <row r="83" spans="2:13" ht="12" customHeight="1">
      <c r="B83" s="69" t="s">
        <v>156</v>
      </c>
      <c r="C83" s="69"/>
      <c r="D83" s="69"/>
      <c r="E83" s="69"/>
      <c r="F83" s="69"/>
      <c r="G83" s="69"/>
      <c r="H83" s="69"/>
      <c r="I83" s="69"/>
      <c r="J83" s="69"/>
      <c r="K83" s="69"/>
      <c r="L83" s="69"/>
      <c r="M83" s="69"/>
    </row>
    <row r="84" spans="2:3" ht="12" customHeight="1">
      <c r="B84" s="35" t="s">
        <v>625</v>
      </c>
      <c r="C84" s="35"/>
    </row>
    <row r="85" spans="2:3" ht="12" customHeight="1">
      <c r="B85" s="37" t="s">
        <v>147</v>
      </c>
      <c r="C85" s="37"/>
    </row>
  </sheetData>
  <printOptions/>
  <pageMargins left="0.61" right="0.59" top="0.59" bottom="0.6" header="0.5" footer="0.23"/>
  <pageSetup fitToWidth="2" horizontalDpi="600" verticalDpi="600" orientation="portrait" paperSize="9" scale="95" r:id="rId1"/>
  <rowBreaks count="1" manualBreakCount="1">
    <brk id="62" max="255" man="1"/>
  </rowBreaks>
</worksheet>
</file>

<file path=xl/worksheets/sheet14.xml><?xml version="1.0" encoding="utf-8"?>
<worksheet xmlns="http://schemas.openxmlformats.org/spreadsheetml/2006/main" xmlns:r="http://schemas.openxmlformats.org/officeDocument/2006/relationships">
  <dimension ref="A2:M85"/>
  <sheetViews>
    <sheetView workbookViewId="0" topLeftCell="B2">
      <selection activeCell="B2" sqref="B2"/>
    </sheetView>
  </sheetViews>
  <sheetFormatPr defaultColWidth="9.00390625" defaultRowHeight="12.75"/>
  <cols>
    <col min="1" max="1" width="6.00390625" style="77" hidden="1" customWidth="1"/>
    <col min="2" max="2" width="4.25390625" style="15" customWidth="1"/>
    <col min="3" max="3" width="10.625" style="15" customWidth="1"/>
    <col min="4" max="16384" width="8.875" style="15" customWidth="1"/>
  </cols>
  <sheetData>
    <row r="1" ht="15.75" customHeight="1" hidden="1"/>
    <row r="2" ht="16.5" customHeight="1">
      <c r="B2" s="57" t="s">
        <v>442</v>
      </c>
    </row>
    <row r="3" spans="3:13" ht="4.5" customHeight="1">
      <c r="C3" s="34"/>
      <c r="D3" s="34"/>
      <c r="E3" s="34"/>
      <c r="F3" s="34"/>
      <c r="G3" s="34"/>
      <c r="H3" s="34"/>
      <c r="I3" s="34"/>
      <c r="J3" s="34"/>
      <c r="K3" s="34"/>
      <c r="L3" s="34"/>
      <c r="M3" s="73"/>
    </row>
    <row r="4" spans="1:13" s="30" customFormat="1" ht="12" customHeight="1">
      <c r="A4" s="79" t="s">
        <v>283</v>
      </c>
      <c r="B4" s="86"/>
      <c r="C4" s="70"/>
      <c r="D4" s="123"/>
      <c r="E4" s="123"/>
      <c r="F4" s="67"/>
      <c r="G4" s="67"/>
      <c r="H4" s="101" t="s">
        <v>149</v>
      </c>
      <c r="I4" s="67"/>
      <c r="J4" s="65"/>
      <c r="K4" s="123"/>
      <c r="L4" s="123" t="s">
        <v>287</v>
      </c>
      <c r="M4" s="124"/>
    </row>
    <row r="5" spans="1:13" s="30" customFormat="1" ht="12" customHeight="1">
      <c r="A5" s="79"/>
      <c r="C5" s="27" t="s">
        <v>343</v>
      </c>
      <c r="D5" s="179" t="s">
        <v>285</v>
      </c>
      <c r="E5" s="103" t="s">
        <v>148</v>
      </c>
      <c r="F5" s="106" t="s">
        <v>10</v>
      </c>
      <c r="G5" s="123" t="s">
        <v>152</v>
      </c>
      <c r="H5" s="123" t="s">
        <v>153</v>
      </c>
      <c r="I5" s="123" t="s">
        <v>154</v>
      </c>
      <c r="J5" s="123" t="s">
        <v>155</v>
      </c>
      <c r="K5" s="179" t="s">
        <v>150</v>
      </c>
      <c r="L5" s="103" t="s">
        <v>286</v>
      </c>
      <c r="M5" s="125" t="s">
        <v>151</v>
      </c>
    </row>
    <row r="6" spans="1:13" s="30" customFormat="1" ht="12" customHeight="1">
      <c r="A6" s="79"/>
      <c r="B6" s="28"/>
      <c r="C6" s="29"/>
      <c r="D6" s="29"/>
      <c r="E6" s="29"/>
      <c r="F6" s="71"/>
      <c r="G6" s="29"/>
      <c r="H6" s="29"/>
      <c r="I6" s="29"/>
      <c r="J6" s="29"/>
      <c r="K6" s="29"/>
      <c r="L6" s="29"/>
      <c r="M6" s="87"/>
    </row>
    <row r="7" spans="2:13" ht="13.5" customHeight="1">
      <c r="B7" s="109"/>
      <c r="C7" s="142" t="s">
        <v>627</v>
      </c>
      <c r="D7" s="144">
        <v>546826</v>
      </c>
      <c r="E7" s="144">
        <v>105696</v>
      </c>
      <c r="F7" s="144">
        <v>234313</v>
      </c>
      <c r="G7" s="144">
        <v>142439</v>
      </c>
      <c r="H7" s="144">
        <v>47756</v>
      </c>
      <c r="I7" s="144">
        <v>6387</v>
      </c>
      <c r="J7" s="144">
        <v>37731</v>
      </c>
      <c r="K7" s="144">
        <v>30016</v>
      </c>
      <c r="L7" s="144">
        <v>131444</v>
      </c>
      <c r="M7" s="144">
        <v>45357</v>
      </c>
    </row>
    <row r="8" spans="2:13" ht="13.5" customHeight="1">
      <c r="B8" s="109"/>
      <c r="C8" s="263" t="s">
        <v>628</v>
      </c>
      <c r="D8" s="144">
        <v>655834</v>
      </c>
      <c r="E8" s="144">
        <v>151276</v>
      </c>
      <c r="F8" s="144">
        <v>310799</v>
      </c>
      <c r="G8" s="144">
        <v>188656</v>
      </c>
      <c r="H8" s="144">
        <v>66398</v>
      </c>
      <c r="I8" s="144">
        <v>8450</v>
      </c>
      <c r="J8" s="144">
        <v>47295</v>
      </c>
      <c r="K8" s="144">
        <v>32551</v>
      </c>
      <c r="L8" s="144">
        <v>116209</v>
      </c>
      <c r="M8" s="144">
        <v>44999</v>
      </c>
    </row>
    <row r="9" spans="2:13" ht="13.5" customHeight="1">
      <c r="B9" s="266"/>
      <c r="C9" s="267" t="s">
        <v>629</v>
      </c>
      <c r="D9" s="144">
        <f>SUM(D11:D19,D21)</f>
        <v>757522</v>
      </c>
      <c r="E9" s="144">
        <f aca="true" t="shared" si="0" ref="E9:M9">SUM(E11:E19,E21)</f>
        <v>194292</v>
      </c>
      <c r="F9" s="144">
        <f t="shared" si="0"/>
        <v>383426</v>
      </c>
      <c r="G9" s="144">
        <f t="shared" si="0"/>
        <v>226501</v>
      </c>
      <c r="H9" s="144">
        <f t="shared" si="0"/>
        <v>87596</v>
      </c>
      <c r="I9" s="144">
        <f t="shared" si="0"/>
        <v>11149</v>
      </c>
      <c r="J9" s="144">
        <f t="shared" si="0"/>
        <v>58180</v>
      </c>
      <c r="K9" s="144">
        <f t="shared" si="0"/>
        <v>34431</v>
      </c>
      <c r="L9" s="144">
        <f t="shared" si="0"/>
        <v>97620</v>
      </c>
      <c r="M9" s="144">
        <f t="shared" si="0"/>
        <v>47753</v>
      </c>
    </row>
    <row r="10" spans="3:13" ht="12" customHeight="1">
      <c r="C10" s="52"/>
      <c r="D10" s="144"/>
      <c r="E10" s="144"/>
      <c r="F10" s="144"/>
      <c r="G10" s="144"/>
      <c r="H10" s="144"/>
      <c r="I10" s="144"/>
      <c r="J10" s="144"/>
      <c r="K10" s="144"/>
      <c r="L10" s="144"/>
      <c r="M10" s="144"/>
    </row>
    <row r="11" spans="1:13" ht="13.5" customHeight="1">
      <c r="A11" s="241">
        <v>100</v>
      </c>
      <c r="B11" s="242"/>
      <c r="C11" s="272" t="s">
        <v>503</v>
      </c>
      <c r="D11" s="144">
        <f>SUM(D32,D34,D36)</f>
        <v>132721</v>
      </c>
      <c r="E11" s="144">
        <f aca="true" t="shared" si="1" ref="E11:M11">SUM(E32,E34,E36)</f>
        <v>41198</v>
      </c>
      <c r="F11" s="144">
        <f t="shared" si="1"/>
        <v>72408</v>
      </c>
      <c r="G11" s="144">
        <f t="shared" si="1"/>
        <v>41692</v>
      </c>
      <c r="H11" s="144">
        <f t="shared" si="1"/>
        <v>16639</v>
      </c>
      <c r="I11" s="144">
        <f t="shared" si="1"/>
        <v>2269</v>
      </c>
      <c r="J11" s="144">
        <f t="shared" si="1"/>
        <v>11808</v>
      </c>
      <c r="K11" s="144">
        <f t="shared" si="1"/>
        <v>3615</v>
      </c>
      <c r="L11" s="144">
        <f t="shared" si="1"/>
        <v>8562</v>
      </c>
      <c r="M11" s="144">
        <f t="shared" si="1"/>
        <v>6938</v>
      </c>
    </row>
    <row r="12" spans="1:13" ht="13.5" customHeight="1">
      <c r="A12" s="241">
        <v>200</v>
      </c>
      <c r="B12" s="242"/>
      <c r="C12" s="272" t="s">
        <v>504</v>
      </c>
      <c r="D12" s="144">
        <f>SUM(D37,D43,D46,D48,D58)</f>
        <v>85273</v>
      </c>
      <c r="E12" s="144">
        <f aca="true" t="shared" si="2" ref="E12:M12">SUM(E37,E43,E46,E48,E58)</f>
        <v>19208</v>
      </c>
      <c r="F12" s="144">
        <f t="shared" si="2"/>
        <v>48930</v>
      </c>
      <c r="G12" s="144">
        <f t="shared" si="2"/>
        <v>29871</v>
      </c>
      <c r="H12" s="144">
        <f t="shared" si="2"/>
        <v>11669</v>
      </c>
      <c r="I12" s="144">
        <f t="shared" si="2"/>
        <v>1240</v>
      </c>
      <c r="J12" s="144">
        <f t="shared" si="2"/>
        <v>6150</v>
      </c>
      <c r="K12" s="144">
        <f t="shared" si="2"/>
        <v>3274</v>
      </c>
      <c r="L12" s="144">
        <f t="shared" si="2"/>
        <v>9257</v>
      </c>
      <c r="M12" s="144">
        <f t="shared" si="2"/>
        <v>4604</v>
      </c>
    </row>
    <row r="13" spans="1:13" ht="13.5" customHeight="1">
      <c r="A13" s="241">
        <v>300</v>
      </c>
      <c r="B13" s="242"/>
      <c r="C13" s="272" t="s">
        <v>505</v>
      </c>
      <c r="D13" s="144">
        <f>SUM(D33,D40,D45,D66:D67)</f>
        <v>84775</v>
      </c>
      <c r="E13" s="144">
        <f aca="true" t="shared" si="3" ref="E13:M13">SUM(E33,E40,E45,E66:E67)</f>
        <v>19542</v>
      </c>
      <c r="F13" s="144">
        <f t="shared" si="3"/>
        <v>45960</v>
      </c>
      <c r="G13" s="144">
        <f t="shared" si="3"/>
        <v>27048</v>
      </c>
      <c r="H13" s="144">
        <f t="shared" si="3"/>
        <v>11223</v>
      </c>
      <c r="I13" s="144">
        <f t="shared" si="3"/>
        <v>1350</v>
      </c>
      <c r="J13" s="144">
        <f t="shared" si="3"/>
        <v>6339</v>
      </c>
      <c r="K13" s="144">
        <f t="shared" si="3"/>
        <v>3369</v>
      </c>
      <c r="L13" s="144">
        <f t="shared" si="3"/>
        <v>10906</v>
      </c>
      <c r="M13" s="144">
        <f t="shared" si="3"/>
        <v>4998</v>
      </c>
    </row>
    <row r="14" spans="1:13" ht="13.5" customHeight="1">
      <c r="A14" s="241">
        <v>400</v>
      </c>
      <c r="B14" s="242"/>
      <c r="C14" s="272" t="s">
        <v>506</v>
      </c>
      <c r="D14" s="144">
        <f>SUM(D42,D44,D47,D49,D59,D60:D62,D63:D65)</f>
        <v>42002</v>
      </c>
      <c r="E14" s="144">
        <f aca="true" t="shared" si="4" ref="E14:M14">SUM(E42,E44,E47,E49,E59,E60:E62,E63:E65)</f>
        <v>5794</v>
      </c>
      <c r="F14" s="144">
        <f t="shared" si="4"/>
        <v>17248</v>
      </c>
      <c r="G14" s="144">
        <f t="shared" si="4"/>
        <v>9697</v>
      </c>
      <c r="H14" s="144">
        <f t="shared" si="4"/>
        <v>4498</v>
      </c>
      <c r="I14" s="144">
        <f t="shared" si="4"/>
        <v>523</v>
      </c>
      <c r="J14" s="144">
        <f t="shared" si="4"/>
        <v>2530</v>
      </c>
      <c r="K14" s="144">
        <f t="shared" si="4"/>
        <v>3195</v>
      </c>
      <c r="L14" s="144">
        <f t="shared" si="4"/>
        <v>11623</v>
      </c>
      <c r="M14" s="144">
        <f t="shared" si="4"/>
        <v>4142</v>
      </c>
    </row>
    <row r="15" spans="1:13" ht="13.5" customHeight="1">
      <c r="A15" s="241">
        <v>500</v>
      </c>
      <c r="B15" s="242"/>
      <c r="C15" s="272" t="s">
        <v>507</v>
      </c>
      <c r="D15" s="144">
        <f>SUM(D31,D68:D74)</f>
        <v>74952</v>
      </c>
      <c r="E15" s="144">
        <f aca="true" t="shared" si="5" ref="E15:M15">SUM(E31,E68:E74)</f>
        <v>16492</v>
      </c>
      <c r="F15" s="144">
        <f t="shared" si="5"/>
        <v>35350</v>
      </c>
      <c r="G15" s="144">
        <f t="shared" si="5"/>
        <v>20716</v>
      </c>
      <c r="H15" s="144">
        <f t="shared" si="5"/>
        <v>8075</v>
      </c>
      <c r="I15" s="144">
        <f t="shared" si="5"/>
        <v>1031</v>
      </c>
      <c r="J15" s="144">
        <f t="shared" si="5"/>
        <v>5528</v>
      </c>
      <c r="K15" s="144">
        <f t="shared" si="5"/>
        <v>4052</v>
      </c>
      <c r="L15" s="144">
        <f t="shared" si="5"/>
        <v>13492</v>
      </c>
      <c r="M15" s="144">
        <f t="shared" si="5"/>
        <v>5566</v>
      </c>
    </row>
    <row r="16" spans="1:13" ht="13.5" customHeight="1">
      <c r="A16" s="241">
        <v>600</v>
      </c>
      <c r="B16" s="242"/>
      <c r="C16" s="272" t="s">
        <v>508</v>
      </c>
      <c r="D16" s="144">
        <f>SUM(D38,D41,D56,D57,D75,D76,D77,D78)</f>
        <v>42925</v>
      </c>
      <c r="E16" s="144">
        <f aca="true" t="shared" si="6" ref="E16:M16">SUM(E38,E41,E56,E57,E75,E76,E77,E78)</f>
        <v>7495</v>
      </c>
      <c r="F16" s="144">
        <f t="shared" si="6"/>
        <v>18256</v>
      </c>
      <c r="G16" s="144">
        <f t="shared" si="6"/>
        <v>10929</v>
      </c>
      <c r="H16" s="144">
        <f t="shared" si="6"/>
        <v>4050</v>
      </c>
      <c r="I16" s="144">
        <f t="shared" si="6"/>
        <v>534</v>
      </c>
      <c r="J16" s="144">
        <f t="shared" si="6"/>
        <v>2743</v>
      </c>
      <c r="K16" s="144">
        <f t="shared" si="6"/>
        <v>3247</v>
      </c>
      <c r="L16" s="144">
        <f t="shared" si="6"/>
        <v>10043</v>
      </c>
      <c r="M16" s="144">
        <f t="shared" si="6"/>
        <v>3884</v>
      </c>
    </row>
    <row r="17" spans="1:13" ht="13.5" customHeight="1">
      <c r="A17" s="241">
        <v>700</v>
      </c>
      <c r="B17" s="242"/>
      <c r="C17" s="272" t="s">
        <v>509</v>
      </c>
      <c r="D17" s="144">
        <f>SUM(D39,D51,D54,D79:D80)</f>
        <v>34755</v>
      </c>
      <c r="E17" s="144">
        <f aca="true" t="shared" si="7" ref="E17:M17">SUM(E39,E51,E54,E79:E80)</f>
        <v>5476</v>
      </c>
      <c r="F17" s="144">
        <f t="shared" si="7"/>
        <v>13717</v>
      </c>
      <c r="G17" s="144">
        <f t="shared" si="7"/>
        <v>7870</v>
      </c>
      <c r="H17" s="144">
        <f t="shared" si="7"/>
        <v>3161</v>
      </c>
      <c r="I17" s="144">
        <f t="shared" si="7"/>
        <v>391</v>
      </c>
      <c r="J17" s="144">
        <f t="shared" si="7"/>
        <v>2295</v>
      </c>
      <c r="K17" s="144">
        <f t="shared" si="7"/>
        <v>3483</v>
      </c>
      <c r="L17" s="144">
        <f t="shared" si="7"/>
        <v>8826</v>
      </c>
      <c r="M17" s="144">
        <f t="shared" si="7"/>
        <v>3253</v>
      </c>
    </row>
    <row r="18" spans="1:13" ht="13.5" customHeight="1">
      <c r="A18" s="241">
        <v>800</v>
      </c>
      <c r="B18" s="242"/>
      <c r="C18" s="272" t="s">
        <v>510</v>
      </c>
      <c r="D18" s="144">
        <f>SUM(D50:D50,D52)</f>
        <v>20028</v>
      </c>
      <c r="E18" s="144">
        <f aca="true" t="shared" si="8" ref="E18:M18">SUM(E50:E50,E52)</f>
        <v>3262</v>
      </c>
      <c r="F18" s="144">
        <f t="shared" si="8"/>
        <v>7632</v>
      </c>
      <c r="G18" s="144">
        <f t="shared" si="8"/>
        <v>4644</v>
      </c>
      <c r="H18" s="144">
        <f t="shared" si="8"/>
        <v>1543</v>
      </c>
      <c r="I18" s="144">
        <f t="shared" si="8"/>
        <v>213</v>
      </c>
      <c r="J18" s="144">
        <f t="shared" si="8"/>
        <v>1232</v>
      </c>
      <c r="K18" s="144">
        <f t="shared" si="8"/>
        <v>1955</v>
      </c>
      <c r="L18" s="144">
        <f t="shared" si="8"/>
        <v>5335</v>
      </c>
      <c r="M18" s="144">
        <f t="shared" si="8"/>
        <v>1844</v>
      </c>
    </row>
    <row r="19" spans="1:13" s="34" customFormat="1" ht="13.5" customHeight="1">
      <c r="A19" s="241">
        <v>900</v>
      </c>
      <c r="B19" s="242"/>
      <c r="C19" s="272" t="s">
        <v>511</v>
      </c>
      <c r="D19" s="144">
        <f>SUM(D35,D53,D55,D81)</f>
        <v>27004</v>
      </c>
      <c r="E19" s="144">
        <f aca="true" t="shared" si="9" ref="E19:M19">SUM(E35,E53,E55,E81)</f>
        <v>5715</v>
      </c>
      <c r="F19" s="144">
        <f t="shared" si="9"/>
        <v>11376</v>
      </c>
      <c r="G19" s="144">
        <f t="shared" si="9"/>
        <v>6848</v>
      </c>
      <c r="H19" s="144">
        <f t="shared" si="9"/>
        <v>2273</v>
      </c>
      <c r="I19" s="144">
        <f t="shared" si="9"/>
        <v>410</v>
      </c>
      <c r="J19" s="144">
        <f t="shared" si="9"/>
        <v>1845</v>
      </c>
      <c r="K19" s="144">
        <f t="shared" si="9"/>
        <v>2410</v>
      </c>
      <c r="L19" s="144">
        <f t="shared" si="9"/>
        <v>5171</v>
      </c>
      <c r="M19" s="144">
        <f t="shared" si="9"/>
        <v>2332</v>
      </c>
    </row>
    <row r="20" spans="1:13" s="34" customFormat="1" ht="7.5" customHeight="1">
      <c r="A20" s="241"/>
      <c r="B20" s="242"/>
      <c r="C20" s="221"/>
      <c r="D20" s="144"/>
      <c r="E20" s="144"/>
      <c r="F20" s="144"/>
      <c r="G20" s="144"/>
      <c r="H20" s="144"/>
      <c r="I20" s="144"/>
      <c r="J20" s="144"/>
      <c r="K20" s="144"/>
      <c r="L20" s="144"/>
      <c r="M20" s="144"/>
    </row>
    <row r="21" spans="1:13" ht="13.5" customHeight="1">
      <c r="A21" s="241">
        <v>1</v>
      </c>
      <c r="B21" s="55">
        <v>100</v>
      </c>
      <c r="C21" s="221" t="s">
        <v>49</v>
      </c>
      <c r="D21" s="144">
        <v>213087</v>
      </c>
      <c r="E21" s="144">
        <v>70110</v>
      </c>
      <c r="F21" s="144">
        <v>112549</v>
      </c>
      <c r="G21" s="144">
        <v>67186</v>
      </c>
      <c r="H21" s="144">
        <v>24465</v>
      </c>
      <c r="I21" s="144">
        <v>3188</v>
      </c>
      <c r="J21" s="144">
        <v>17710</v>
      </c>
      <c r="K21" s="144">
        <v>5831</v>
      </c>
      <c r="L21" s="144">
        <v>14405</v>
      </c>
      <c r="M21" s="144">
        <v>10192</v>
      </c>
    </row>
    <row r="22" spans="1:13" ht="13.5" customHeight="1">
      <c r="A22" s="241">
        <v>2</v>
      </c>
      <c r="B22" s="55">
        <v>101</v>
      </c>
      <c r="C22" s="224" t="s">
        <v>50</v>
      </c>
      <c r="D22" s="144">
        <v>24840</v>
      </c>
      <c r="E22" s="144">
        <v>8015</v>
      </c>
      <c r="F22" s="144">
        <v>13846</v>
      </c>
      <c r="G22" s="144">
        <v>8434</v>
      </c>
      <c r="H22" s="144">
        <v>2881</v>
      </c>
      <c r="I22" s="144">
        <v>362</v>
      </c>
      <c r="J22" s="144">
        <v>2169</v>
      </c>
      <c r="K22" s="144">
        <v>590</v>
      </c>
      <c r="L22" s="144">
        <v>1279</v>
      </c>
      <c r="M22" s="144">
        <v>1110</v>
      </c>
    </row>
    <row r="23" spans="1:13" ht="13.5" customHeight="1">
      <c r="A23" s="241">
        <v>3</v>
      </c>
      <c r="B23" s="55">
        <v>102</v>
      </c>
      <c r="C23" s="224" t="s">
        <v>51</v>
      </c>
      <c r="D23" s="144">
        <v>18929</v>
      </c>
      <c r="E23" s="144">
        <v>7043</v>
      </c>
      <c r="F23" s="144">
        <v>9761</v>
      </c>
      <c r="G23" s="144">
        <v>5700</v>
      </c>
      <c r="H23" s="144">
        <v>1984</v>
      </c>
      <c r="I23" s="144">
        <v>291</v>
      </c>
      <c r="J23" s="144">
        <v>1786</v>
      </c>
      <c r="K23" s="144">
        <v>432</v>
      </c>
      <c r="L23" s="144">
        <v>864</v>
      </c>
      <c r="M23" s="144">
        <v>829</v>
      </c>
    </row>
    <row r="24" spans="1:13" ht="13.5" customHeight="1">
      <c r="A24" s="241">
        <v>4</v>
      </c>
      <c r="B24" s="55">
        <v>105</v>
      </c>
      <c r="C24" s="224" t="s">
        <v>52</v>
      </c>
      <c r="D24" s="144">
        <v>20274</v>
      </c>
      <c r="E24" s="144">
        <v>8594</v>
      </c>
      <c r="F24" s="144">
        <v>9538</v>
      </c>
      <c r="G24" s="144">
        <v>5382</v>
      </c>
      <c r="H24" s="144">
        <v>1972</v>
      </c>
      <c r="I24" s="144">
        <v>291</v>
      </c>
      <c r="J24" s="144">
        <v>1893</v>
      </c>
      <c r="K24" s="144">
        <v>377</v>
      </c>
      <c r="L24" s="144">
        <v>751</v>
      </c>
      <c r="M24" s="144">
        <v>1014</v>
      </c>
    </row>
    <row r="25" spans="1:13" ht="13.5" customHeight="1">
      <c r="A25" s="241">
        <v>5</v>
      </c>
      <c r="B25" s="55">
        <v>106</v>
      </c>
      <c r="C25" s="224" t="s">
        <v>53</v>
      </c>
      <c r="D25" s="144">
        <v>19674</v>
      </c>
      <c r="E25" s="144">
        <v>7429</v>
      </c>
      <c r="F25" s="144">
        <v>10074</v>
      </c>
      <c r="G25" s="144">
        <v>5700</v>
      </c>
      <c r="H25" s="144">
        <v>2074</v>
      </c>
      <c r="I25" s="144">
        <v>359</v>
      </c>
      <c r="J25" s="144">
        <v>1941</v>
      </c>
      <c r="K25" s="144">
        <v>442</v>
      </c>
      <c r="L25" s="144">
        <v>804</v>
      </c>
      <c r="M25" s="144">
        <v>925</v>
      </c>
    </row>
    <row r="26" spans="1:13" ht="13.5" customHeight="1">
      <c r="A26" s="241">
        <v>6</v>
      </c>
      <c r="B26" s="55">
        <v>107</v>
      </c>
      <c r="C26" s="224" t="s">
        <v>54</v>
      </c>
      <c r="D26" s="144">
        <v>24682</v>
      </c>
      <c r="E26" s="144">
        <v>7392</v>
      </c>
      <c r="F26" s="144">
        <v>14164</v>
      </c>
      <c r="G26" s="144">
        <v>8580</v>
      </c>
      <c r="H26" s="144">
        <v>3167</v>
      </c>
      <c r="I26" s="144">
        <v>401</v>
      </c>
      <c r="J26" s="144">
        <v>2016</v>
      </c>
      <c r="K26" s="144">
        <v>645</v>
      </c>
      <c r="L26" s="144">
        <v>1375</v>
      </c>
      <c r="M26" s="144">
        <v>1106</v>
      </c>
    </row>
    <row r="27" spans="1:13" ht="13.5" customHeight="1">
      <c r="A27" s="241">
        <v>7</v>
      </c>
      <c r="B27" s="55">
        <v>108</v>
      </c>
      <c r="C27" s="224" t="s">
        <v>55</v>
      </c>
      <c r="D27" s="144">
        <v>33505</v>
      </c>
      <c r="E27" s="144">
        <v>10851</v>
      </c>
      <c r="F27" s="144">
        <v>18790</v>
      </c>
      <c r="G27" s="144">
        <v>11750</v>
      </c>
      <c r="H27" s="144">
        <v>3986</v>
      </c>
      <c r="I27" s="144">
        <v>485</v>
      </c>
      <c r="J27" s="144">
        <v>2569</v>
      </c>
      <c r="K27" s="144">
        <v>809</v>
      </c>
      <c r="L27" s="144">
        <v>1800</v>
      </c>
      <c r="M27" s="144">
        <v>1255</v>
      </c>
    </row>
    <row r="28" spans="1:13" ht="13.5" customHeight="1">
      <c r="A28" s="241">
        <v>8</v>
      </c>
      <c r="B28" s="55">
        <v>109</v>
      </c>
      <c r="C28" s="224" t="s">
        <v>56</v>
      </c>
      <c r="D28" s="144">
        <v>28558</v>
      </c>
      <c r="E28" s="144">
        <v>7011</v>
      </c>
      <c r="F28" s="144">
        <v>15862</v>
      </c>
      <c r="G28" s="144">
        <v>9729</v>
      </c>
      <c r="H28" s="144">
        <v>3690</v>
      </c>
      <c r="I28" s="144">
        <v>397</v>
      </c>
      <c r="J28" s="144">
        <v>2046</v>
      </c>
      <c r="K28" s="144">
        <v>1128</v>
      </c>
      <c r="L28" s="144">
        <v>3124</v>
      </c>
      <c r="M28" s="144">
        <v>1433</v>
      </c>
    </row>
    <row r="29" spans="1:13" ht="13.5" customHeight="1">
      <c r="A29" s="241">
        <v>9</v>
      </c>
      <c r="B29" s="55">
        <v>110</v>
      </c>
      <c r="C29" s="224" t="s">
        <v>57</v>
      </c>
      <c r="D29" s="144">
        <v>19031</v>
      </c>
      <c r="E29" s="144">
        <v>8788</v>
      </c>
      <c r="F29" s="144">
        <v>8345</v>
      </c>
      <c r="G29" s="144">
        <v>4725</v>
      </c>
      <c r="H29" s="144">
        <v>1626</v>
      </c>
      <c r="I29" s="144">
        <v>290</v>
      </c>
      <c r="J29" s="144">
        <v>1704</v>
      </c>
      <c r="K29" s="144">
        <v>313</v>
      </c>
      <c r="L29" s="144">
        <v>633</v>
      </c>
      <c r="M29" s="144">
        <v>952</v>
      </c>
    </row>
    <row r="30" spans="1:13" ht="13.5" customHeight="1">
      <c r="A30" s="241">
        <v>10</v>
      </c>
      <c r="B30" s="55">
        <v>111</v>
      </c>
      <c r="C30" s="224" t="s">
        <v>58</v>
      </c>
      <c r="D30" s="144">
        <v>23594</v>
      </c>
      <c r="E30" s="144">
        <v>4987</v>
      </c>
      <c r="F30" s="144">
        <v>12169</v>
      </c>
      <c r="G30" s="144">
        <v>7186</v>
      </c>
      <c r="H30" s="144">
        <v>3085</v>
      </c>
      <c r="I30" s="144">
        <v>312</v>
      </c>
      <c r="J30" s="144">
        <v>1586</v>
      </c>
      <c r="K30" s="144">
        <v>1095</v>
      </c>
      <c r="L30" s="144">
        <v>3775</v>
      </c>
      <c r="M30" s="144">
        <v>1568</v>
      </c>
    </row>
    <row r="31" spans="1:13" ht="13.5" customHeight="1">
      <c r="A31" s="241">
        <v>501</v>
      </c>
      <c r="B31" s="55">
        <v>201</v>
      </c>
      <c r="C31" s="221" t="s">
        <v>738</v>
      </c>
      <c r="D31" s="144">
        <v>61264</v>
      </c>
      <c r="E31" s="144">
        <v>14493</v>
      </c>
      <c r="F31" s="144">
        <v>29750</v>
      </c>
      <c r="G31" s="144">
        <v>17558</v>
      </c>
      <c r="H31" s="144">
        <v>6671</v>
      </c>
      <c r="I31" s="144">
        <v>849</v>
      </c>
      <c r="J31" s="144">
        <v>4672</v>
      </c>
      <c r="K31" s="144">
        <v>3053</v>
      </c>
      <c r="L31" s="144">
        <v>9814</v>
      </c>
      <c r="M31" s="144">
        <v>4154</v>
      </c>
    </row>
    <row r="32" spans="1:13" ht="13.5" customHeight="1">
      <c r="A32" s="241">
        <v>110</v>
      </c>
      <c r="B32" s="55">
        <v>202</v>
      </c>
      <c r="C32" s="221" t="s">
        <v>60</v>
      </c>
      <c r="D32" s="144">
        <v>65939</v>
      </c>
      <c r="E32" s="144">
        <v>21563</v>
      </c>
      <c r="F32" s="144">
        <v>34827</v>
      </c>
      <c r="G32" s="144">
        <v>19300</v>
      </c>
      <c r="H32" s="144">
        <v>8151</v>
      </c>
      <c r="I32" s="144">
        <v>1253</v>
      </c>
      <c r="J32" s="144">
        <v>6123</v>
      </c>
      <c r="K32" s="144">
        <v>1680</v>
      </c>
      <c r="L32" s="144">
        <v>4289</v>
      </c>
      <c r="M32" s="144">
        <v>3580</v>
      </c>
    </row>
    <row r="33" spans="1:13" ht="13.5" customHeight="1">
      <c r="A33" s="241">
        <v>301</v>
      </c>
      <c r="B33" s="55">
        <v>203</v>
      </c>
      <c r="C33" s="221" t="s">
        <v>61</v>
      </c>
      <c r="D33" s="144">
        <v>35649</v>
      </c>
      <c r="E33" s="144">
        <v>9635</v>
      </c>
      <c r="F33" s="144">
        <v>19817</v>
      </c>
      <c r="G33" s="144">
        <v>11658</v>
      </c>
      <c r="H33" s="144">
        <v>4676</v>
      </c>
      <c r="I33" s="144">
        <v>610</v>
      </c>
      <c r="J33" s="144">
        <v>2873</v>
      </c>
      <c r="K33" s="144">
        <v>1205</v>
      </c>
      <c r="L33" s="144">
        <v>3234</v>
      </c>
      <c r="M33" s="144">
        <v>1758</v>
      </c>
    </row>
    <row r="34" spans="1:13" ht="13.5" customHeight="1">
      <c r="A34" s="241">
        <v>120</v>
      </c>
      <c r="B34" s="55">
        <v>204</v>
      </c>
      <c r="C34" s="221" t="s">
        <v>62</v>
      </c>
      <c r="D34" s="144">
        <v>54024</v>
      </c>
      <c r="E34" s="144">
        <v>15802</v>
      </c>
      <c r="F34" s="144">
        <v>30199</v>
      </c>
      <c r="G34" s="144">
        <v>17797</v>
      </c>
      <c r="H34" s="144">
        <v>6908</v>
      </c>
      <c r="I34" s="144">
        <v>842</v>
      </c>
      <c r="J34" s="144">
        <v>4652</v>
      </c>
      <c r="K34" s="144">
        <v>1596</v>
      </c>
      <c r="L34" s="144">
        <v>3678</v>
      </c>
      <c r="M34" s="144">
        <v>2749</v>
      </c>
    </row>
    <row r="35" spans="1:13" ht="13.5" customHeight="1">
      <c r="A35" s="241">
        <v>901</v>
      </c>
      <c r="B35" s="55">
        <v>205</v>
      </c>
      <c r="C35" s="221" t="s">
        <v>63</v>
      </c>
      <c r="D35" s="144">
        <v>6558</v>
      </c>
      <c r="E35" s="144">
        <v>1758</v>
      </c>
      <c r="F35" s="144">
        <v>2916</v>
      </c>
      <c r="G35" s="144">
        <v>1848</v>
      </c>
      <c r="H35" s="144">
        <v>539</v>
      </c>
      <c r="I35" s="144">
        <v>99</v>
      </c>
      <c r="J35" s="144">
        <v>430</v>
      </c>
      <c r="K35" s="144">
        <v>513</v>
      </c>
      <c r="L35" s="144">
        <v>863</v>
      </c>
      <c r="M35" s="144">
        <v>508</v>
      </c>
    </row>
    <row r="36" spans="1:13" ht="13.5" customHeight="1">
      <c r="A36" s="241">
        <v>130</v>
      </c>
      <c r="B36" s="55">
        <v>206</v>
      </c>
      <c r="C36" s="221" t="s">
        <v>64</v>
      </c>
      <c r="D36" s="144">
        <v>12758</v>
      </c>
      <c r="E36" s="144">
        <v>3833</v>
      </c>
      <c r="F36" s="144">
        <v>7382</v>
      </c>
      <c r="G36" s="144">
        <v>4595</v>
      </c>
      <c r="H36" s="144">
        <v>1580</v>
      </c>
      <c r="I36" s="144">
        <v>174</v>
      </c>
      <c r="J36" s="144">
        <v>1033</v>
      </c>
      <c r="K36" s="144">
        <v>339</v>
      </c>
      <c r="L36" s="144">
        <v>595</v>
      </c>
      <c r="M36" s="144">
        <v>609</v>
      </c>
    </row>
    <row r="37" spans="1:13" ht="13.5" customHeight="1">
      <c r="A37" s="241">
        <v>201</v>
      </c>
      <c r="B37" s="55">
        <v>207</v>
      </c>
      <c r="C37" s="221" t="s">
        <v>65</v>
      </c>
      <c r="D37" s="144">
        <v>21899</v>
      </c>
      <c r="E37" s="144">
        <v>5304</v>
      </c>
      <c r="F37" s="144">
        <v>12679</v>
      </c>
      <c r="G37" s="144">
        <v>7411</v>
      </c>
      <c r="H37" s="144">
        <v>3165</v>
      </c>
      <c r="I37" s="144">
        <v>359</v>
      </c>
      <c r="J37" s="144">
        <v>1744</v>
      </c>
      <c r="K37" s="144">
        <v>714</v>
      </c>
      <c r="L37" s="144">
        <v>2035</v>
      </c>
      <c r="M37" s="144">
        <v>1167</v>
      </c>
    </row>
    <row r="38" spans="1:13" ht="13.5" customHeight="1">
      <c r="A38" s="241">
        <v>601</v>
      </c>
      <c r="B38" s="55">
        <v>208</v>
      </c>
      <c r="C38" s="221" t="s">
        <v>66</v>
      </c>
      <c r="D38" s="144">
        <v>5381</v>
      </c>
      <c r="E38" s="144">
        <v>1294</v>
      </c>
      <c r="F38" s="144">
        <v>2695</v>
      </c>
      <c r="G38" s="144">
        <v>1674</v>
      </c>
      <c r="H38" s="144">
        <v>545</v>
      </c>
      <c r="I38" s="144">
        <v>73</v>
      </c>
      <c r="J38" s="144">
        <v>403</v>
      </c>
      <c r="K38" s="144">
        <v>294</v>
      </c>
      <c r="L38" s="144">
        <v>763</v>
      </c>
      <c r="M38" s="144">
        <v>335</v>
      </c>
    </row>
    <row r="39" spans="1:13" ht="13.5" customHeight="1">
      <c r="A39" s="241">
        <v>701</v>
      </c>
      <c r="B39" s="55">
        <v>209</v>
      </c>
      <c r="C39" s="221" t="s">
        <v>67</v>
      </c>
      <c r="D39" s="144">
        <v>15081</v>
      </c>
      <c r="E39" s="144">
        <v>2265</v>
      </c>
      <c r="F39" s="144">
        <v>5986</v>
      </c>
      <c r="G39" s="144">
        <v>3312</v>
      </c>
      <c r="H39" s="144">
        <v>1495</v>
      </c>
      <c r="I39" s="144">
        <v>178</v>
      </c>
      <c r="J39" s="144">
        <v>1001</v>
      </c>
      <c r="K39" s="144">
        <v>1468</v>
      </c>
      <c r="L39" s="144">
        <v>3885</v>
      </c>
      <c r="M39" s="144">
        <v>1477</v>
      </c>
    </row>
    <row r="40" spans="1:13" ht="13.5" customHeight="1">
      <c r="A40" s="241">
        <v>302</v>
      </c>
      <c r="B40" s="55">
        <v>210</v>
      </c>
      <c r="C40" s="221" t="s">
        <v>68</v>
      </c>
      <c r="D40" s="144">
        <v>30090</v>
      </c>
      <c r="E40" s="144">
        <v>6213</v>
      </c>
      <c r="F40" s="144">
        <v>16209</v>
      </c>
      <c r="G40" s="144">
        <v>9605</v>
      </c>
      <c r="H40" s="144">
        <v>4039</v>
      </c>
      <c r="I40" s="144">
        <v>448</v>
      </c>
      <c r="J40" s="144">
        <v>2117</v>
      </c>
      <c r="K40" s="144">
        <v>1271</v>
      </c>
      <c r="L40" s="144">
        <v>4460</v>
      </c>
      <c r="M40" s="144">
        <v>1937</v>
      </c>
    </row>
    <row r="41" spans="1:13" ht="13.5" customHeight="1">
      <c r="A41" s="241">
        <v>603</v>
      </c>
      <c r="B41" s="55">
        <v>212</v>
      </c>
      <c r="C41" s="221" t="s">
        <v>70</v>
      </c>
      <c r="D41" s="144">
        <v>7548</v>
      </c>
      <c r="E41" s="144">
        <v>1438</v>
      </c>
      <c r="F41" s="144">
        <v>3550</v>
      </c>
      <c r="G41" s="144">
        <v>2200</v>
      </c>
      <c r="H41" s="144">
        <v>759</v>
      </c>
      <c r="I41" s="144">
        <v>105</v>
      </c>
      <c r="J41" s="144">
        <v>486</v>
      </c>
      <c r="K41" s="144">
        <v>501</v>
      </c>
      <c r="L41" s="144">
        <v>1458</v>
      </c>
      <c r="M41" s="144">
        <v>601</v>
      </c>
    </row>
    <row r="42" spans="1:13" ht="13.5" customHeight="1">
      <c r="A42" s="241">
        <v>401</v>
      </c>
      <c r="B42" s="55">
        <v>213</v>
      </c>
      <c r="C42" s="221" t="s">
        <v>71</v>
      </c>
      <c r="D42" s="144">
        <v>7086</v>
      </c>
      <c r="E42" s="144">
        <v>1177</v>
      </c>
      <c r="F42" s="144">
        <v>2956</v>
      </c>
      <c r="G42" s="144">
        <v>1727</v>
      </c>
      <c r="H42" s="144">
        <v>692</v>
      </c>
      <c r="I42" s="144">
        <v>97</v>
      </c>
      <c r="J42" s="144">
        <v>440</v>
      </c>
      <c r="K42" s="144">
        <v>535</v>
      </c>
      <c r="L42" s="144">
        <v>1780</v>
      </c>
      <c r="M42" s="144">
        <v>638</v>
      </c>
    </row>
    <row r="43" spans="1:13" ht="13.5" customHeight="1">
      <c r="A43" s="241">
        <v>202</v>
      </c>
      <c r="B43" s="55">
        <v>214</v>
      </c>
      <c r="C43" s="221" t="s">
        <v>72</v>
      </c>
      <c r="D43" s="144">
        <v>28112</v>
      </c>
      <c r="E43" s="144">
        <v>7212</v>
      </c>
      <c r="F43" s="144">
        <v>16407</v>
      </c>
      <c r="G43" s="144">
        <v>10128</v>
      </c>
      <c r="H43" s="144">
        <v>3777</v>
      </c>
      <c r="I43" s="144">
        <v>393</v>
      </c>
      <c r="J43" s="144">
        <v>2109</v>
      </c>
      <c r="K43" s="144">
        <v>960</v>
      </c>
      <c r="L43" s="144">
        <v>2226</v>
      </c>
      <c r="M43" s="144">
        <v>1307</v>
      </c>
    </row>
    <row r="44" spans="1:13" ht="13.5" customHeight="1">
      <c r="A44" s="241">
        <v>402</v>
      </c>
      <c r="B44" s="55">
        <v>215</v>
      </c>
      <c r="C44" s="221" t="s">
        <v>73</v>
      </c>
      <c r="D44" s="144">
        <v>10336</v>
      </c>
      <c r="E44" s="144">
        <v>1636</v>
      </c>
      <c r="F44" s="144">
        <v>5202</v>
      </c>
      <c r="G44" s="144">
        <v>3048</v>
      </c>
      <c r="H44" s="144">
        <v>1377</v>
      </c>
      <c r="I44" s="144">
        <v>139</v>
      </c>
      <c r="J44" s="144">
        <v>638</v>
      </c>
      <c r="K44" s="144">
        <v>604</v>
      </c>
      <c r="L44" s="144">
        <v>2020</v>
      </c>
      <c r="M44" s="144">
        <v>874</v>
      </c>
    </row>
    <row r="45" spans="1:13" ht="13.5" customHeight="1">
      <c r="A45" s="241">
        <v>303</v>
      </c>
      <c r="B45" s="55">
        <v>216</v>
      </c>
      <c r="C45" s="221" t="s">
        <v>74</v>
      </c>
      <c r="D45" s="144">
        <v>11423</v>
      </c>
      <c r="E45" s="144">
        <v>2511</v>
      </c>
      <c r="F45" s="144">
        <v>5943</v>
      </c>
      <c r="G45" s="144">
        <v>3494</v>
      </c>
      <c r="H45" s="144">
        <v>1418</v>
      </c>
      <c r="I45" s="144">
        <v>170</v>
      </c>
      <c r="J45" s="144">
        <v>861</v>
      </c>
      <c r="K45" s="144">
        <v>497</v>
      </c>
      <c r="L45" s="144">
        <v>1711</v>
      </c>
      <c r="M45" s="144">
        <v>761</v>
      </c>
    </row>
    <row r="46" spans="1:13" ht="13.5" customHeight="1">
      <c r="A46" s="241">
        <v>203</v>
      </c>
      <c r="B46" s="55">
        <v>217</v>
      </c>
      <c r="C46" s="221" t="s">
        <v>75</v>
      </c>
      <c r="D46" s="144">
        <v>22100</v>
      </c>
      <c r="E46" s="144">
        <v>4653</v>
      </c>
      <c r="F46" s="144">
        <v>13417</v>
      </c>
      <c r="G46" s="144">
        <v>8383</v>
      </c>
      <c r="H46" s="144">
        <v>3265</v>
      </c>
      <c r="I46" s="144">
        <v>322</v>
      </c>
      <c r="J46" s="144">
        <v>1447</v>
      </c>
      <c r="K46" s="144">
        <v>837</v>
      </c>
      <c r="L46" s="144">
        <v>2052</v>
      </c>
      <c r="M46" s="144">
        <v>1141</v>
      </c>
    </row>
    <row r="47" spans="1:13" ht="13.5" customHeight="1">
      <c r="A47" s="241">
        <v>403</v>
      </c>
      <c r="B47" s="55">
        <v>218</v>
      </c>
      <c r="C47" s="221" t="s">
        <v>76</v>
      </c>
      <c r="D47" s="144">
        <v>6511</v>
      </c>
      <c r="E47" s="144">
        <v>908</v>
      </c>
      <c r="F47" s="144">
        <v>2658</v>
      </c>
      <c r="G47" s="144">
        <v>1412</v>
      </c>
      <c r="H47" s="144">
        <v>750</v>
      </c>
      <c r="I47" s="144">
        <v>79</v>
      </c>
      <c r="J47" s="144">
        <v>417</v>
      </c>
      <c r="K47" s="144">
        <v>475</v>
      </c>
      <c r="L47" s="144">
        <v>1795</v>
      </c>
      <c r="M47" s="144">
        <v>675</v>
      </c>
    </row>
    <row r="48" spans="1:13" ht="13.5" customHeight="1">
      <c r="A48" s="241">
        <v>204</v>
      </c>
      <c r="B48" s="55">
        <v>219</v>
      </c>
      <c r="C48" s="221" t="s">
        <v>77</v>
      </c>
      <c r="D48" s="144">
        <v>10058</v>
      </c>
      <c r="E48" s="144">
        <v>1654</v>
      </c>
      <c r="F48" s="144">
        <v>4798</v>
      </c>
      <c r="G48" s="144">
        <v>2972</v>
      </c>
      <c r="H48" s="144">
        <v>1073</v>
      </c>
      <c r="I48" s="144">
        <v>113</v>
      </c>
      <c r="J48" s="144">
        <v>640</v>
      </c>
      <c r="K48" s="144">
        <v>554</v>
      </c>
      <c r="L48" s="144">
        <v>2283</v>
      </c>
      <c r="M48" s="144">
        <v>769</v>
      </c>
    </row>
    <row r="49" spans="1:13" ht="13.5" customHeight="1">
      <c r="A49" s="241">
        <v>404</v>
      </c>
      <c r="B49" s="55">
        <v>220</v>
      </c>
      <c r="C49" s="221" t="s">
        <v>78</v>
      </c>
      <c r="D49" s="144">
        <v>7430</v>
      </c>
      <c r="E49" s="144">
        <v>815</v>
      </c>
      <c r="F49" s="144">
        <v>2825</v>
      </c>
      <c r="G49" s="144">
        <v>1534</v>
      </c>
      <c r="H49" s="144">
        <v>738</v>
      </c>
      <c r="I49" s="144">
        <v>87</v>
      </c>
      <c r="J49" s="144">
        <v>466</v>
      </c>
      <c r="K49" s="144">
        <v>600</v>
      </c>
      <c r="L49" s="144">
        <v>2445</v>
      </c>
      <c r="M49" s="144">
        <v>745</v>
      </c>
    </row>
    <row r="50" spans="1:13" ht="13.5" customHeight="1">
      <c r="A50" s="241">
        <v>801</v>
      </c>
      <c r="B50" s="55">
        <v>221</v>
      </c>
      <c r="C50" s="221" t="s">
        <v>79</v>
      </c>
      <c r="D50" s="144">
        <v>7876</v>
      </c>
      <c r="E50" s="144">
        <v>1419</v>
      </c>
      <c r="F50" s="144">
        <v>3135</v>
      </c>
      <c r="G50" s="144">
        <v>1915</v>
      </c>
      <c r="H50" s="144">
        <v>619</v>
      </c>
      <c r="I50" s="144">
        <v>94</v>
      </c>
      <c r="J50" s="144">
        <v>507</v>
      </c>
      <c r="K50" s="144">
        <v>702</v>
      </c>
      <c r="L50" s="144">
        <v>1931</v>
      </c>
      <c r="M50" s="144">
        <v>689</v>
      </c>
    </row>
    <row r="51" spans="1:13" ht="13.5" customHeight="1">
      <c r="A51" s="241">
        <v>702</v>
      </c>
      <c r="B51" s="55">
        <v>222</v>
      </c>
      <c r="C51" s="221" t="s">
        <v>513</v>
      </c>
      <c r="D51" s="144">
        <v>5610</v>
      </c>
      <c r="E51" s="144">
        <v>942</v>
      </c>
      <c r="F51" s="144">
        <v>2229</v>
      </c>
      <c r="G51" s="144">
        <v>1341</v>
      </c>
      <c r="H51" s="144">
        <v>451</v>
      </c>
      <c r="I51" s="144">
        <v>74</v>
      </c>
      <c r="J51" s="144">
        <v>363</v>
      </c>
      <c r="K51" s="144">
        <v>622</v>
      </c>
      <c r="L51" s="144">
        <v>1356</v>
      </c>
      <c r="M51" s="144">
        <v>461</v>
      </c>
    </row>
    <row r="52" spans="1:13" ht="13.5" customHeight="1">
      <c r="A52" s="241">
        <v>802</v>
      </c>
      <c r="B52" s="55">
        <v>223</v>
      </c>
      <c r="C52" s="221" t="s">
        <v>514</v>
      </c>
      <c r="D52" s="144">
        <v>12152</v>
      </c>
      <c r="E52" s="144">
        <v>1843</v>
      </c>
      <c r="F52" s="144">
        <v>4497</v>
      </c>
      <c r="G52" s="144">
        <v>2729</v>
      </c>
      <c r="H52" s="144">
        <v>924</v>
      </c>
      <c r="I52" s="144">
        <v>119</v>
      </c>
      <c r="J52" s="144">
        <v>725</v>
      </c>
      <c r="K52" s="144">
        <v>1253</v>
      </c>
      <c r="L52" s="144">
        <v>3404</v>
      </c>
      <c r="M52" s="144">
        <v>1155</v>
      </c>
    </row>
    <row r="53" spans="1:13" ht="13.5" customHeight="1">
      <c r="A53" s="241">
        <v>902</v>
      </c>
      <c r="B53" s="55">
        <v>224</v>
      </c>
      <c r="C53" s="221" t="s">
        <v>515</v>
      </c>
      <c r="D53" s="144">
        <v>8983</v>
      </c>
      <c r="E53" s="144">
        <v>1498</v>
      </c>
      <c r="F53" s="144">
        <v>3433</v>
      </c>
      <c r="G53" s="144">
        <v>1901</v>
      </c>
      <c r="H53" s="144">
        <v>795</v>
      </c>
      <c r="I53" s="144">
        <v>130</v>
      </c>
      <c r="J53" s="144">
        <v>607</v>
      </c>
      <c r="K53" s="144">
        <v>909</v>
      </c>
      <c r="L53" s="144">
        <v>2168</v>
      </c>
      <c r="M53" s="144">
        <v>975</v>
      </c>
    </row>
    <row r="54" spans="1:13" ht="13.5" customHeight="1">
      <c r="A54" s="241">
        <v>703</v>
      </c>
      <c r="B54" s="55">
        <v>225</v>
      </c>
      <c r="C54" s="221" t="s">
        <v>516</v>
      </c>
      <c r="D54" s="144">
        <v>6274</v>
      </c>
      <c r="E54" s="144">
        <v>1078</v>
      </c>
      <c r="F54" s="144">
        <v>2579</v>
      </c>
      <c r="G54" s="144">
        <v>1563</v>
      </c>
      <c r="H54" s="144">
        <v>561</v>
      </c>
      <c r="I54" s="144">
        <v>59</v>
      </c>
      <c r="J54" s="144">
        <v>396</v>
      </c>
      <c r="K54" s="144">
        <v>627</v>
      </c>
      <c r="L54" s="144">
        <v>1476</v>
      </c>
      <c r="M54" s="144">
        <v>514</v>
      </c>
    </row>
    <row r="55" spans="1:13" ht="13.5" customHeight="1">
      <c r="A55" s="241">
        <v>903</v>
      </c>
      <c r="B55" s="55">
        <v>226</v>
      </c>
      <c r="C55" s="221" t="s">
        <v>517</v>
      </c>
      <c r="D55" s="144">
        <v>9413</v>
      </c>
      <c r="E55" s="144">
        <v>2076</v>
      </c>
      <c r="F55" s="144">
        <v>4198</v>
      </c>
      <c r="G55" s="144">
        <v>2567</v>
      </c>
      <c r="H55" s="144">
        <v>802</v>
      </c>
      <c r="I55" s="144">
        <v>151</v>
      </c>
      <c r="J55" s="144">
        <v>678</v>
      </c>
      <c r="K55" s="144">
        <v>761</v>
      </c>
      <c r="L55" s="144">
        <v>1689</v>
      </c>
      <c r="M55" s="144">
        <v>689</v>
      </c>
    </row>
    <row r="56" spans="1:13" ht="13.5" customHeight="1">
      <c r="A56" s="241">
        <v>604</v>
      </c>
      <c r="B56" s="55">
        <v>227</v>
      </c>
      <c r="C56" s="221" t="s">
        <v>518</v>
      </c>
      <c r="D56" s="144">
        <v>7380</v>
      </c>
      <c r="E56" s="144">
        <v>1043</v>
      </c>
      <c r="F56" s="144">
        <v>2575</v>
      </c>
      <c r="G56" s="144">
        <v>1517</v>
      </c>
      <c r="H56" s="144">
        <v>557</v>
      </c>
      <c r="I56" s="144">
        <v>89</v>
      </c>
      <c r="J56" s="144">
        <v>412</v>
      </c>
      <c r="K56" s="144">
        <v>741</v>
      </c>
      <c r="L56" s="144">
        <v>2220</v>
      </c>
      <c r="M56" s="144">
        <v>801</v>
      </c>
    </row>
    <row r="57" spans="1:13" ht="13.5" customHeight="1">
      <c r="A57" s="241">
        <v>605</v>
      </c>
      <c r="B57" s="55">
        <v>229</v>
      </c>
      <c r="C57" s="221" t="s">
        <v>519</v>
      </c>
      <c r="D57" s="144">
        <v>11231</v>
      </c>
      <c r="E57" s="144">
        <v>1753</v>
      </c>
      <c r="F57" s="144">
        <v>4607</v>
      </c>
      <c r="G57" s="144">
        <v>2609</v>
      </c>
      <c r="H57" s="144">
        <v>1101</v>
      </c>
      <c r="I57" s="144">
        <v>131</v>
      </c>
      <c r="J57" s="144">
        <v>766</v>
      </c>
      <c r="K57" s="144">
        <v>833</v>
      </c>
      <c r="L57" s="144">
        <v>2947</v>
      </c>
      <c r="M57" s="144">
        <v>1091</v>
      </c>
    </row>
    <row r="58" spans="1:13" ht="13.5" customHeight="1">
      <c r="A58" s="241">
        <v>251</v>
      </c>
      <c r="B58" s="55">
        <v>301</v>
      </c>
      <c r="C58" s="221" t="s">
        <v>648</v>
      </c>
      <c r="D58" s="144">
        <v>3104</v>
      </c>
      <c r="E58" s="144">
        <v>385</v>
      </c>
      <c r="F58" s="144">
        <v>1629</v>
      </c>
      <c r="G58" s="144">
        <v>977</v>
      </c>
      <c r="H58" s="144">
        <v>389</v>
      </c>
      <c r="I58" s="144">
        <v>53</v>
      </c>
      <c r="J58" s="144">
        <v>210</v>
      </c>
      <c r="K58" s="144">
        <v>209</v>
      </c>
      <c r="L58" s="144">
        <v>661</v>
      </c>
      <c r="M58" s="144">
        <v>220</v>
      </c>
    </row>
    <row r="59" spans="1:13" ht="13.5" customHeight="1">
      <c r="A59" s="241">
        <v>451</v>
      </c>
      <c r="B59" s="55">
        <v>321</v>
      </c>
      <c r="C59" s="221" t="s">
        <v>736</v>
      </c>
      <c r="D59" s="144">
        <v>1308</v>
      </c>
      <c r="E59" s="144">
        <v>129</v>
      </c>
      <c r="F59" s="144">
        <v>391</v>
      </c>
      <c r="G59" s="144">
        <v>184</v>
      </c>
      <c r="H59" s="144">
        <v>113</v>
      </c>
      <c r="I59" s="144">
        <v>19</v>
      </c>
      <c r="J59" s="144">
        <v>75</v>
      </c>
      <c r="K59" s="144">
        <v>136</v>
      </c>
      <c r="L59" s="144">
        <v>454</v>
      </c>
      <c r="M59" s="144">
        <v>198</v>
      </c>
    </row>
    <row r="60" spans="1:13" ht="13.5" customHeight="1">
      <c r="A60" s="241">
        <v>461</v>
      </c>
      <c r="B60" s="55">
        <v>341</v>
      </c>
      <c r="C60" s="221" t="s">
        <v>649</v>
      </c>
      <c r="D60" s="144">
        <v>2758</v>
      </c>
      <c r="E60" s="144">
        <v>369</v>
      </c>
      <c r="F60" s="144">
        <v>1013</v>
      </c>
      <c r="G60" s="144">
        <v>553</v>
      </c>
      <c r="H60" s="144">
        <v>267</v>
      </c>
      <c r="I60" s="144">
        <v>36</v>
      </c>
      <c r="J60" s="144">
        <v>157</v>
      </c>
      <c r="K60" s="144">
        <v>252</v>
      </c>
      <c r="L60" s="144">
        <v>851</v>
      </c>
      <c r="M60" s="144">
        <v>273</v>
      </c>
    </row>
    <row r="61" spans="1:13" ht="13.5" customHeight="1">
      <c r="A61" s="241">
        <v>462</v>
      </c>
      <c r="B61" s="55">
        <v>342</v>
      </c>
      <c r="C61" s="221" t="s">
        <v>83</v>
      </c>
      <c r="D61" s="144">
        <v>1358</v>
      </c>
      <c r="E61" s="144">
        <v>200</v>
      </c>
      <c r="F61" s="144">
        <v>553</v>
      </c>
      <c r="G61" s="144">
        <v>325</v>
      </c>
      <c r="H61" s="144">
        <v>133</v>
      </c>
      <c r="I61" s="144">
        <v>18</v>
      </c>
      <c r="J61" s="144">
        <v>77</v>
      </c>
      <c r="K61" s="144">
        <v>120</v>
      </c>
      <c r="L61" s="144">
        <v>377</v>
      </c>
      <c r="M61" s="144">
        <v>108</v>
      </c>
    </row>
    <row r="62" spans="1:13" ht="13.5" customHeight="1">
      <c r="A62" s="241">
        <v>463</v>
      </c>
      <c r="B62" s="55">
        <v>343</v>
      </c>
      <c r="C62" s="221" t="s">
        <v>84</v>
      </c>
      <c r="D62" s="144">
        <v>1235</v>
      </c>
      <c r="E62" s="144">
        <v>149</v>
      </c>
      <c r="F62" s="144">
        <v>387</v>
      </c>
      <c r="G62" s="144">
        <v>215</v>
      </c>
      <c r="H62" s="144">
        <v>96</v>
      </c>
      <c r="I62" s="144">
        <v>8</v>
      </c>
      <c r="J62" s="144">
        <v>68</v>
      </c>
      <c r="K62" s="144">
        <v>130</v>
      </c>
      <c r="L62" s="144">
        <v>408</v>
      </c>
      <c r="M62" s="144">
        <v>161</v>
      </c>
    </row>
    <row r="63" spans="1:13" ht="13.5" customHeight="1">
      <c r="A63" s="241">
        <v>471</v>
      </c>
      <c r="B63" s="55">
        <v>361</v>
      </c>
      <c r="C63" s="221" t="s">
        <v>737</v>
      </c>
      <c r="D63" s="144">
        <v>1782</v>
      </c>
      <c r="E63" s="144">
        <v>221</v>
      </c>
      <c r="F63" s="144">
        <v>607</v>
      </c>
      <c r="G63" s="144">
        <v>334</v>
      </c>
      <c r="H63" s="144">
        <v>161</v>
      </c>
      <c r="I63" s="144">
        <v>18</v>
      </c>
      <c r="J63" s="144">
        <v>94</v>
      </c>
      <c r="K63" s="144">
        <v>162</v>
      </c>
      <c r="L63" s="144">
        <v>600</v>
      </c>
      <c r="M63" s="144">
        <v>192</v>
      </c>
    </row>
    <row r="64" spans="1:13" ht="13.5" customHeight="1">
      <c r="A64" s="241">
        <v>472</v>
      </c>
      <c r="B64" s="55">
        <v>362</v>
      </c>
      <c r="C64" s="221" t="s">
        <v>86</v>
      </c>
      <c r="D64" s="156">
        <v>1265</v>
      </c>
      <c r="E64" s="156">
        <v>114</v>
      </c>
      <c r="F64" s="156">
        <v>348</v>
      </c>
      <c r="G64" s="156">
        <v>185</v>
      </c>
      <c r="H64" s="156">
        <v>99</v>
      </c>
      <c r="I64" s="156">
        <v>15</v>
      </c>
      <c r="J64" s="156">
        <v>49</v>
      </c>
      <c r="K64" s="156">
        <v>93</v>
      </c>
      <c r="L64" s="156">
        <v>538</v>
      </c>
      <c r="M64" s="156">
        <v>172</v>
      </c>
    </row>
    <row r="65" spans="1:13" ht="13.5" customHeight="1">
      <c r="A65" s="241">
        <v>473</v>
      </c>
      <c r="B65" s="55">
        <v>363</v>
      </c>
      <c r="C65" s="221" t="s">
        <v>87</v>
      </c>
      <c r="D65" s="144">
        <v>933</v>
      </c>
      <c r="E65" s="144">
        <v>76</v>
      </c>
      <c r="F65" s="144">
        <v>308</v>
      </c>
      <c r="G65" s="144">
        <v>180</v>
      </c>
      <c r="H65" s="144">
        <v>72</v>
      </c>
      <c r="I65" s="144">
        <v>7</v>
      </c>
      <c r="J65" s="144">
        <v>49</v>
      </c>
      <c r="K65" s="144">
        <v>88</v>
      </c>
      <c r="L65" s="144">
        <v>355</v>
      </c>
      <c r="M65" s="144">
        <v>106</v>
      </c>
    </row>
    <row r="66" spans="1:13" ht="13.5" customHeight="1">
      <c r="A66" s="241">
        <v>351</v>
      </c>
      <c r="B66" s="55">
        <v>381</v>
      </c>
      <c r="C66" s="221" t="s">
        <v>89</v>
      </c>
      <c r="D66" s="144">
        <v>3800</v>
      </c>
      <c r="E66" s="144">
        <v>470</v>
      </c>
      <c r="F66" s="144">
        <v>1769</v>
      </c>
      <c r="G66" s="144">
        <v>994</v>
      </c>
      <c r="H66" s="144">
        <v>500</v>
      </c>
      <c r="I66" s="144">
        <v>58</v>
      </c>
      <c r="J66" s="144">
        <v>217</v>
      </c>
      <c r="K66" s="144">
        <v>247</v>
      </c>
      <c r="L66" s="144">
        <v>991</v>
      </c>
      <c r="M66" s="144">
        <v>323</v>
      </c>
    </row>
    <row r="67" spans="1:13" ht="13.5" customHeight="1">
      <c r="A67" s="241">
        <v>352</v>
      </c>
      <c r="B67" s="55">
        <v>382</v>
      </c>
      <c r="C67" s="221" t="s">
        <v>90</v>
      </c>
      <c r="D67" s="144">
        <v>3813</v>
      </c>
      <c r="E67" s="144">
        <v>713</v>
      </c>
      <c r="F67" s="144">
        <v>2222</v>
      </c>
      <c r="G67" s="144">
        <v>1297</v>
      </c>
      <c r="H67" s="144">
        <v>590</v>
      </c>
      <c r="I67" s="144">
        <v>64</v>
      </c>
      <c r="J67" s="144">
        <v>271</v>
      </c>
      <c r="K67" s="144">
        <v>149</v>
      </c>
      <c r="L67" s="144">
        <v>510</v>
      </c>
      <c r="M67" s="144">
        <v>219</v>
      </c>
    </row>
    <row r="68" spans="1:13" ht="13.5" customHeight="1">
      <c r="A68" s="241">
        <v>551</v>
      </c>
      <c r="B68" s="55">
        <v>421</v>
      </c>
      <c r="C68" s="221" t="s">
        <v>91</v>
      </c>
      <c r="D68" s="144">
        <v>1081</v>
      </c>
      <c r="E68" s="144">
        <v>268</v>
      </c>
      <c r="F68" s="144">
        <v>464</v>
      </c>
      <c r="G68" s="144">
        <v>255</v>
      </c>
      <c r="H68" s="144">
        <v>107</v>
      </c>
      <c r="I68" s="144">
        <v>22</v>
      </c>
      <c r="J68" s="144">
        <v>80</v>
      </c>
      <c r="K68" s="144">
        <v>46</v>
      </c>
      <c r="L68" s="144">
        <v>198</v>
      </c>
      <c r="M68" s="144">
        <v>105</v>
      </c>
    </row>
    <row r="69" spans="1:13" ht="13.5" customHeight="1">
      <c r="A69" s="241">
        <v>552</v>
      </c>
      <c r="B69" s="55">
        <v>422</v>
      </c>
      <c r="C69" s="221" t="s">
        <v>92</v>
      </c>
      <c r="D69" s="144">
        <v>2779</v>
      </c>
      <c r="E69" s="144">
        <v>369</v>
      </c>
      <c r="F69" s="144">
        <v>1108</v>
      </c>
      <c r="G69" s="144">
        <v>640</v>
      </c>
      <c r="H69" s="144">
        <v>277</v>
      </c>
      <c r="I69" s="144">
        <v>30</v>
      </c>
      <c r="J69" s="144">
        <v>161</v>
      </c>
      <c r="K69" s="144">
        <v>188</v>
      </c>
      <c r="L69" s="144">
        <v>799</v>
      </c>
      <c r="M69" s="144">
        <v>315</v>
      </c>
    </row>
    <row r="70" spans="1:13" ht="13.5" customHeight="1">
      <c r="A70" s="241">
        <v>561</v>
      </c>
      <c r="B70" s="55">
        <v>441</v>
      </c>
      <c r="C70" s="221" t="s">
        <v>93</v>
      </c>
      <c r="D70" s="144">
        <v>1374</v>
      </c>
      <c r="E70" s="144">
        <v>158</v>
      </c>
      <c r="F70" s="144">
        <v>446</v>
      </c>
      <c r="G70" s="144">
        <v>246</v>
      </c>
      <c r="H70" s="144">
        <v>120</v>
      </c>
      <c r="I70" s="144">
        <v>8</v>
      </c>
      <c r="J70" s="144">
        <v>72</v>
      </c>
      <c r="K70" s="144">
        <v>145</v>
      </c>
      <c r="L70" s="144">
        <v>459</v>
      </c>
      <c r="M70" s="144">
        <v>166</v>
      </c>
    </row>
    <row r="71" spans="1:13" ht="13.5" customHeight="1">
      <c r="A71" s="241">
        <v>562</v>
      </c>
      <c r="B71" s="55">
        <v>442</v>
      </c>
      <c r="C71" s="221" t="s">
        <v>94</v>
      </c>
      <c r="D71" s="144">
        <v>2389</v>
      </c>
      <c r="E71" s="144">
        <v>316</v>
      </c>
      <c r="F71" s="144">
        <v>970</v>
      </c>
      <c r="G71" s="144">
        <v>481</v>
      </c>
      <c r="H71" s="144">
        <v>272</v>
      </c>
      <c r="I71" s="144">
        <v>40</v>
      </c>
      <c r="J71" s="144">
        <v>177</v>
      </c>
      <c r="K71" s="144">
        <v>191</v>
      </c>
      <c r="L71" s="144">
        <v>666</v>
      </c>
      <c r="M71" s="144">
        <v>246</v>
      </c>
    </row>
    <row r="72" spans="1:13" ht="13.5" customHeight="1">
      <c r="A72" s="241">
        <v>563</v>
      </c>
      <c r="B72" s="55">
        <v>443</v>
      </c>
      <c r="C72" s="221" t="s">
        <v>95</v>
      </c>
      <c r="D72" s="144">
        <v>2644</v>
      </c>
      <c r="E72" s="144">
        <v>402</v>
      </c>
      <c r="F72" s="144">
        <v>1043</v>
      </c>
      <c r="G72" s="144">
        <v>588</v>
      </c>
      <c r="H72" s="144">
        <v>251</v>
      </c>
      <c r="I72" s="144">
        <v>42</v>
      </c>
      <c r="J72" s="144">
        <v>162</v>
      </c>
      <c r="K72" s="144">
        <v>196</v>
      </c>
      <c r="L72" s="144">
        <v>720</v>
      </c>
      <c r="M72" s="144">
        <v>283</v>
      </c>
    </row>
    <row r="73" spans="1:13" ht="13.5" customHeight="1">
      <c r="A73" s="241">
        <v>564</v>
      </c>
      <c r="B73" s="55">
        <v>444</v>
      </c>
      <c r="C73" s="221" t="s">
        <v>96</v>
      </c>
      <c r="D73" s="144">
        <v>2489</v>
      </c>
      <c r="E73" s="144">
        <v>337</v>
      </c>
      <c r="F73" s="144">
        <v>1208</v>
      </c>
      <c r="G73" s="144">
        <v>740</v>
      </c>
      <c r="H73" s="144">
        <v>301</v>
      </c>
      <c r="I73" s="144">
        <v>28</v>
      </c>
      <c r="J73" s="144">
        <v>139</v>
      </c>
      <c r="K73" s="144">
        <v>172</v>
      </c>
      <c r="L73" s="144">
        <v>575</v>
      </c>
      <c r="M73" s="144">
        <v>197</v>
      </c>
    </row>
    <row r="74" spans="1:13" s="34" customFormat="1" ht="13.5" customHeight="1">
      <c r="A74" s="241">
        <v>565</v>
      </c>
      <c r="B74" s="55">
        <v>445</v>
      </c>
      <c r="C74" s="221" t="s">
        <v>97</v>
      </c>
      <c r="D74" s="156">
        <v>932</v>
      </c>
      <c r="E74" s="156">
        <v>149</v>
      </c>
      <c r="F74" s="156">
        <v>361</v>
      </c>
      <c r="G74" s="156">
        <v>208</v>
      </c>
      <c r="H74" s="156">
        <v>76</v>
      </c>
      <c r="I74" s="156">
        <v>12</v>
      </c>
      <c r="J74" s="156">
        <v>65</v>
      </c>
      <c r="K74" s="156">
        <v>61</v>
      </c>
      <c r="L74" s="156">
        <v>261</v>
      </c>
      <c r="M74" s="156">
        <v>100</v>
      </c>
    </row>
    <row r="75" spans="1:13" ht="13.5" customHeight="1">
      <c r="A75" s="241">
        <v>654</v>
      </c>
      <c r="B75" s="55">
        <v>464</v>
      </c>
      <c r="C75" s="221" t="s">
        <v>101</v>
      </c>
      <c r="D75" s="144">
        <v>3585</v>
      </c>
      <c r="E75" s="144">
        <v>577</v>
      </c>
      <c r="F75" s="144">
        <v>1666</v>
      </c>
      <c r="G75" s="144">
        <v>958</v>
      </c>
      <c r="H75" s="144">
        <v>435</v>
      </c>
      <c r="I75" s="144">
        <v>50</v>
      </c>
      <c r="J75" s="144">
        <v>223</v>
      </c>
      <c r="K75" s="144">
        <v>252</v>
      </c>
      <c r="L75" s="144">
        <v>768</v>
      </c>
      <c r="M75" s="144">
        <v>322</v>
      </c>
    </row>
    <row r="76" spans="1:13" ht="13.5" customHeight="1">
      <c r="A76" s="241">
        <v>661</v>
      </c>
      <c r="B76" s="55">
        <v>481</v>
      </c>
      <c r="C76" s="221" t="s">
        <v>102</v>
      </c>
      <c r="D76" s="144">
        <v>2892</v>
      </c>
      <c r="E76" s="144">
        <v>505</v>
      </c>
      <c r="F76" s="144">
        <v>1305</v>
      </c>
      <c r="G76" s="144">
        <v>784</v>
      </c>
      <c r="H76" s="144">
        <v>284</v>
      </c>
      <c r="I76" s="144">
        <v>34</v>
      </c>
      <c r="J76" s="144">
        <v>203</v>
      </c>
      <c r="K76" s="144">
        <v>206</v>
      </c>
      <c r="L76" s="144">
        <v>635</v>
      </c>
      <c r="M76" s="144">
        <v>241</v>
      </c>
    </row>
    <row r="77" spans="1:13" ht="13.5" customHeight="1">
      <c r="A77" s="241">
        <v>671</v>
      </c>
      <c r="B77" s="55">
        <v>501</v>
      </c>
      <c r="C77" s="221" t="s">
        <v>103</v>
      </c>
      <c r="D77" s="144">
        <v>4103</v>
      </c>
      <c r="E77" s="144">
        <v>767</v>
      </c>
      <c r="F77" s="144">
        <v>1533</v>
      </c>
      <c r="G77" s="144">
        <v>990</v>
      </c>
      <c r="H77" s="144">
        <v>297</v>
      </c>
      <c r="I77" s="144">
        <v>46</v>
      </c>
      <c r="J77" s="144">
        <v>200</v>
      </c>
      <c r="K77" s="144">
        <v>349</v>
      </c>
      <c r="L77" s="144">
        <v>1036</v>
      </c>
      <c r="M77" s="144">
        <v>418</v>
      </c>
    </row>
    <row r="78" spans="1:13" ht="13.5" customHeight="1">
      <c r="A78" s="241">
        <v>682</v>
      </c>
      <c r="B78" s="55">
        <v>522</v>
      </c>
      <c r="C78" s="221" t="s">
        <v>108</v>
      </c>
      <c r="D78" s="144">
        <v>805</v>
      </c>
      <c r="E78" s="144">
        <v>118</v>
      </c>
      <c r="F78" s="144">
        <v>325</v>
      </c>
      <c r="G78" s="144">
        <v>197</v>
      </c>
      <c r="H78" s="144">
        <v>72</v>
      </c>
      <c r="I78" s="144">
        <v>6</v>
      </c>
      <c r="J78" s="144">
        <v>50</v>
      </c>
      <c r="K78" s="144">
        <v>71</v>
      </c>
      <c r="L78" s="144">
        <v>216</v>
      </c>
      <c r="M78" s="144">
        <v>75</v>
      </c>
    </row>
    <row r="79" spans="1:13" ht="13.5" customHeight="1">
      <c r="A79" s="241">
        <v>775</v>
      </c>
      <c r="B79" s="55">
        <v>585</v>
      </c>
      <c r="C79" s="221" t="s">
        <v>522</v>
      </c>
      <c r="D79" s="144">
        <v>4336</v>
      </c>
      <c r="E79" s="144">
        <v>634</v>
      </c>
      <c r="F79" s="144">
        <v>1651</v>
      </c>
      <c r="G79" s="144">
        <v>920</v>
      </c>
      <c r="H79" s="144">
        <v>369</v>
      </c>
      <c r="I79" s="144">
        <v>50</v>
      </c>
      <c r="J79" s="144">
        <v>312</v>
      </c>
      <c r="K79" s="144">
        <v>414</v>
      </c>
      <c r="L79" s="144">
        <v>1209</v>
      </c>
      <c r="M79" s="144">
        <v>428</v>
      </c>
    </row>
    <row r="80" spans="1:13" ht="13.5" customHeight="1">
      <c r="A80" s="241">
        <v>776</v>
      </c>
      <c r="B80" s="55">
        <v>586</v>
      </c>
      <c r="C80" s="221" t="s">
        <v>523</v>
      </c>
      <c r="D80" s="144">
        <v>3454</v>
      </c>
      <c r="E80" s="144">
        <v>557</v>
      </c>
      <c r="F80" s="144">
        <v>1272</v>
      </c>
      <c r="G80" s="144">
        <v>734</v>
      </c>
      <c r="H80" s="144">
        <v>285</v>
      </c>
      <c r="I80" s="144">
        <v>30</v>
      </c>
      <c r="J80" s="144">
        <v>223</v>
      </c>
      <c r="K80" s="144">
        <v>352</v>
      </c>
      <c r="L80" s="144">
        <v>900</v>
      </c>
      <c r="M80" s="144">
        <v>373</v>
      </c>
    </row>
    <row r="81" spans="1:13" ht="13.5" customHeight="1">
      <c r="A81" s="241">
        <v>955</v>
      </c>
      <c r="B81" s="55">
        <v>685</v>
      </c>
      <c r="C81" s="221" t="s">
        <v>140</v>
      </c>
      <c r="D81" s="144">
        <v>2050</v>
      </c>
      <c r="E81" s="144">
        <v>383</v>
      </c>
      <c r="F81" s="144">
        <v>829</v>
      </c>
      <c r="G81" s="144">
        <v>532</v>
      </c>
      <c r="H81" s="144">
        <v>137</v>
      </c>
      <c r="I81" s="144">
        <v>30</v>
      </c>
      <c r="J81" s="144">
        <v>130</v>
      </c>
      <c r="K81" s="144">
        <v>227</v>
      </c>
      <c r="L81" s="144">
        <v>451</v>
      </c>
      <c r="M81" s="144">
        <v>160</v>
      </c>
    </row>
    <row r="82" spans="1:13" ht="6.75" customHeight="1">
      <c r="A82" s="78"/>
      <c r="B82" s="56"/>
      <c r="C82" s="132"/>
      <c r="D82" s="144"/>
      <c r="E82" s="144"/>
      <c r="F82" s="144"/>
      <c r="G82" s="144"/>
      <c r="H82" s="144"/>
      <c r="I82" s="144"/>
      <c r="J82" s="144"/>
      <c r="K82" s="144"/>
      <c r="L82" s="144"/>
      <c r="M82" s="144"/>
    </row>
    <row r="83" spans="2:13" ht="11.25">
      <c r="B83" s="69" t="s">
        <v>288</v>
      </c>
      <c r="C83" s="69"/>
      <c r="D83" s="69"/>
      <c r="E83" s="69"/>
      <c r="F83" s="69"/>
      <c r="G83" s="69"/>
      <c r="H83" s="69"/>
      <c r="I83" s="69"/>
      <c r="J83" s="69"/>
      <c r="K83" s="69"/>
      <c r="L83" s="69"/>
      <c r="M83" s="69"/>
    </row>
    <row r="84" spans="2:3" ht="11.25">
      <c r="B84" s="35" t="s">
        <v>625</v>
      </c>
      <c r="C84" s="35"/>
    </row>
    <row r="85" spans="2:3" ht="11.25">
      <c r="B85" s="37" t="s">
        <v>147</v>
      </c>
      <c r="C85" s="37"/>
    </row>
  </sheetData>
  <printOptions/>
  <pageMargins left="0.61" right="0.63" top="0.59" bottom="0.61" header="0.5" footer="0.23"/>
  <pageSetup fitToWidth="2" horizontalDpi="600" verticalDpi="600" orientation="portrait" paperSize="9" scale="95" r:id="rId1"/>
  <rowBreaks count="1" manualBreakCount="1">
    <brk id="62" max="255" man="1"/>
  </rowBreaks>
</worksheet>
</file>

<file path=xl/worksheets/sheet15.xml><?xml version="1.0" encoding="utf-8"?>
<worksheet xmlns="http://schemas.openxmlformats.org/spreadsheetml/2006/main" xmlns:r="http://schemas.openxmlformats.org/officeDocument/2006/relationships">
  <dimension ref="A2:S106"/>
  <sheetViews>
    <sheetView workbookViewId="0" topLeftCell="B2">
      <selection activeCell="C22" sqref="C22"/>
    </sheetView>
  </sheetViews>
  <sheetFormatPr defaultColWidth="9.00390625" defaultRowHeight="12.75"/>
  <cols>
    <col min="1" max="1" width="6.875" style="77" hidden="1" customWidth="1"/>
    <col min="2" max="2" width="3.75390625" style="15" customWidth="1"/>
    <col min="3" max="3" width="10.00390625" style="15" customWidth="1"/>
    <col min="4" max="4" width="10.75390625" style="15" customWidth="1"/>
    <col min="5" max="7" width="6.75390625" style="15" customWidth="1"/>
    <col min="8" max="9" width="6.375" style="15" customWidth="1"/>
    <col min="10" max="13" width="6.75390625" style="15" customWidth="1"/>
    <col min="14" max="15" width="6.375" style="15" customWidth="1"/>
    <col min="16" max="19" width="6.75390625" style="15" customWidth="1"/>
    <col min="20" max="16384" width="8.875" style="15" customWidth="1"/>
  </cols>
  <sheetData>
    <row r="1" ht="18.75" customHeight="1" hidden="1"/>
    <row r="2" ht="18.75" customHeight="1">
      <c r="B2" s="214" t="s">
        <v>457</v>
      </c>
    </row>
    <row r="3" spans="2:19" ht="4.5" customHeight="1">
      <c r="B3" s="34"/>
      <c r="C3" s="34"/>
      <c r="D3" s="34"/>
      <c r="E3" s="34"/>
      <c r="F3" s="34"/>
      <c r="G3" s="34"/>
      <c r="H3" s="34"/>
      <c r="I3" s="34"/>
      <c r="J3" s="34"/>
      <c r="K3" s="34"/>
      <c r="L3" s="34"/>
      <c r="M3" s="34"/>
      <c r="N3" s="34"/>
      <c r="O3" s="34"/>
      <c r="P3" s="34"/>
      <c r="Q3" s="34"/>
      <c r="R3" s="34"/>
      <c r="S3" s="73"/>
    </row>
    <row r="4" spans="1:19" s="30" customFormat="1" ht="12" customHeight="1">
      <c r="A4" s="79" t="s">
        <v>266</v>
      </c>
      <c r="B4" s="86"/>
      <c r="C4" s="70"/>
      <c r="D4" s="225"/>
      <c r="E4" s="226"/>
      <c r="F4" s="230" t="s">
        <v>157</v>
      </c>
      <c r="G4" s="231"/>
      <c r="H4" s="226"/>
      <c r="I4" s="231"/>
      <c r="J4" s="231" t="s">
        <v>325</v>
      </c>
      <c r="K4" s="231"/>
      <c r="L4" s="231"/>
      <c r="M4" s="220"/>
      <c r="N4" s="226"/>
      <c r="O4" s="231"/>
      <c r="P4" s="231" t="s">
        <v>329</v>
      </c>
      <c r="Q4" s="231"/>
      <c r="R4" s="231"/>
      <c r="S4" s="231"/>
    </row>
    <row r="5" spans="1:19" s="30" customFormat="1" ht="12" customHeight="1">
      <c r="A5" s="79"/>
      <c r="C5" s="27" t="s">
        <v>344</v>
      </c>
      <c r="D5" s="221" t="s">
        <v>566</v>
      </c>
      <c r="E5" s="221" t="s">
        <v>158</v>
      </c>
      <c r="F5" s="221" t="s">
        <v>11</v>
      </c>
      <c r="G5" s="221" t="s">
        <v>12</v>
      </c>
      <c r="H5" s="226" t="s">
        <v>326</v>
      </c>
      <c r="I5" s="220"/>
      <c r="J5" s="226" t="s">
        <v>327</v>
      </c>
      <c r="K5" s="220"/>
      <c r="L5" s="226" t="s">
        <v>328</v>
      </c>
      <c r="M5" s="220"/>
      <c r="N5" s="226" t="s">
        <v>330</v>
      </c>
      <c r="O5" s="220"/>
      <c r="P5" s="226" t="s">
        <v>581</v>
      </c>
      <c r="Q5" s="220"/>
      <c r="R5" s="226" t="s">
        <v>580</v>
      </c>
      <c r="S5" s="222"/>
    </row>
    <row r="6" spans="1:19" s="30" customFormat="1" ht="12" customHeight="1">
      <c r="A6" s="79"/>
      <c r="B6" s="28"/>
      <c r="C6" s="29"/>
      <c r="D6" s="287" t="s">
        <v>781</v>
      </c>
      <c r="E6" s="232"/>
      <c r="F6" s="232"/>
      <c r="G6" s="232"/>
      <c r="H6" s="215" t="s">
        <v>11</v>
      </c>
      <c r="I6" s="215" t="s">
        <v>12</v>
      </c>
      <c r="J6" s="215" t="s">
        <v>11</v>
      </c>
      <c r="K6" s="215" t="s">
        <v>12</v>
      </c>
      <c r="L6" s="215" t="s">
        <v>11</v>
      </c>
      <c r="M6" s="215" t="s">
        <v>12</v>
      </c>
      <c r="N6" s="215" t="s">
        <v>11</v>
      </c>
      <c r="O6" s="215" t="s">
        <v>12</v>
      </c>
      <c r="P6" s="215" t="s">
        <v>11</v>
      </c>
      <c r="Q6" s="215" t="s">
        <v>12</v>
      </c>
      <c r="R6" s="215" t="s">
        <v>11</v>
      </c>
      <c r="S6" s="158" t="s">
        <v>12</v>
      </c>
    </row>
    <row r="7" spans="3:19" ht="15.75" customHeight="1">
      <c r="C7" s="224" t="s">
        <v>500</v>
      </c>
      <c r="D7" s="144">
        <v>5555809</v>
      </c>
      <c r="E7" s="144">
        <v>17272</v>
      </c>
      <c r="F7" s="144">
        <v>4801</v>
      </c>
      <c r="G7" s="144">
        <v>12471</v>
      </c>
      <c r="H7" s="144">
        <v>4315</v>
      </c>
      <c r="I7" s="144">
        <v>6246</v>
      </c>
      <c r="J7" s="144">
        <v>27375</v>
      </c>
      <c r="K7" s="144">
        <v>25949</v>
      </c>
      <c r="L7" s="144">
        <v>23060</v>
      </c>
      <c r="M7" s="144">
        <v>19703</v>
      </c>
      <c r="N7" s="144">
        <v>486</v>
      </c>
      <c r="O7" s="144">
        <v>6225</v>
      </c>
      <c r="P7" s="144">
        <v>142808</v>
      </c>
      <c r="Q7" s="144">
        <v>136911</v>
      </c>
      <c r="R7" s="144">
        <v>142322</v>
      </c>
      <c r="S7" s="144">
        <v>130686</v>
      </c>
    </row>
    <row r="8" spans="3:19" ht="15.75" customHeight="1">
      <c r="C8" s="224" t="s">
        <v>463</v>
      </c>
      <c r="D8" s="144">
        <v>5572913</v>
      </c>
      <c r="E8" s="144">
        <v>11419</v>
      </c>
      <c r="F8" s="144">
        <v>2512</v>
      </c>
      <c r="G8" s="144">
        <v>8907</v>
      </c>
      <c r="H8" s="144">
        <v>3910</v>
      </c>
      <c r="I8" s="144">
        <v>6321</v>
      </c>
      <c r="J8" s="144">
        <v>26998</v>
      </c>
      <c r="K8" s="144">
        <v>25747</v>
      </c>
      <c r="L8" s="144">
        <v>23088</v>
      </c>
      <c r="M8" s="144">
        <v>19426</v>
      </c>
      <c r="N8" s="144">
        <v>-1398</v>
      </c>
      <c r="O8" s="144">
        <v>2586</v>
      </c>
      <c r="P8" s="144">
        <v>137592</v>
      </c>
      <c r="Q8" s="144">
        <v>130675</v>
      </c>
      <c r="R8" s="144">
        <v>138990</v>
      </c>
      <c r="S8" s="144">
        <v>128089</v>
      </c>
    </row>
    <row r="9" spans="3:19" ht="15.75" customHeight="1">
      <c r="C9" s="224" t="s">
        <v>464</v>
      </c>
      <c r="D9" s="144">
        <v>5584332</v>
      </c>
      <c r="E9" s="144">
        <v>6748</v>
      </c>
      <c r="F9" s="144">
        <v>589</v>
      </c>
      <c r="G9" s="144">
        <v>6159</v>
      </c>
      <c r="H9" s="144">
        <v>2455</v>
      </c>
      <c r="I9" s="144">
        <v>4260</v>
      </c>
      <c r="J9" s="144">
        <v>26290</v>
      </c>
      <c r="K9" s="144">
        <v>24789</v>
      </c>
      <c r="L9" s="144">
        <v>23835</v>
      </c>
      <c r="M9" s="144">
        <v>20529</v>
      </c>
      <c r="N9" s="144">
        <v>-1866</v>
      </c>
      <c r="O9" s="144">
        <v>1899</v>
      </c>
      <c r="P9" s="144">
        <v>136278</v>
      </c>
      <c r="Q9" s="144">
        <v>130387</v>
      </c>
      <c r="R9" s="144">
        <v>138144</v>
      </c>
      <c r="S9" s="144">
        <v>128488</v>
      </c>
    </row>
    <row r="10" spans="3:19" ht="15.75" customHeight="1">
      <c r="C10" s="224" t="s">
        <v>465</v>
      </c>
      <c r="D10" s="144">
        <v>5591080</v>
      </c>
      <c r="E10" s="144">
        <v>4384</v>
      </c>
      <c r="F10" s="144">
        <v>-826</v>
      </c>
      <c r="G10" s="144">
        <v>5210</v>
      </c>
      <c r="H10" s="144">
        <v>1588</v>
      </c>
      <c r="I10" s="144">
        <v>3809</v>
      </c>
      <c r="J10" s="144">
        <v>25962</v>
      </c>
      <c r="K10" s="144">
        <v>24663</v>
      </c>
      <c r="L10" s="144">
        <v>24374</v>
      </c>
      <c r="M10" s="144">
        <v>20854</v>
      </c>
      <c r="N10" s="144">
        <v>-2414</v>
      </c>
      <c r="O10" s="144">
        <v>1401</v>
      </c>
      <c r="P10" s="144">
        <v>131521</v>
      </c>
      <c r="Q10" s="144">
        <v>126259</v>
      </c>
      <c r="R10" s="144">
        <v>133935</v>
      </c>
      <c r="S10" s="144">
        <v>124858</v>
      </c>
    </row>
    <row r="11" spans="3:19" ht="15.75" customHeight="1">
      <c r="C11" s="224" t="s">
        <v>484</v>
      </c>
      <c r="D11" s="144">
        <v>5595464</v>
      </c>
      <c r="E11" s="147">
        <v>3346</v>
      </c>
      <c r="F11" s="147">
        <v>-611</v>
      </c>
      <c r="G11" s="147">
        <v>3957</v>
      </c>
      <c r="H11" s="147">
        <v>-754</v>
      </c>
      <c r="I11" s="147">
        <v>1443</v>
      </c>
      <c r="J11" s="147">
        <v>24540</v>
      </c>
      <c r="K11" s="147">
        <v>23411</v>
      </c>
      <c r="L11" s="147">
        <v>25294</v>
      </c>
      <c r="M11" s="147">
        <v>21968</v>
      </c>
      <c r="N11" s="147">
        <v>143</v>
      </c>
      <c r="O11" s="147">
        <v>2514</v>
      </c>
      <c r="P11" s="147">
        <v>128832</v>
      </c>
      <c r="Q11" s="147">
        <v>121329</v>
      </c>
      <c r="R11" s="147">
        <v>128689</v>
      </c>
      <c r="S11" s="147">
        <v>118815</v>
      </c>
    </row>
    <row r="12" spans="3:19" ht="15.75" customHeight="1">
      <c r="C12" s="224" t="s">
        <v>545</v>
      </c>
      <c r="D12" s="144">
        <v>5593979</v>
      </c>
      <c r="E12" s="147" t="s">
        <v>270</v>
      </c>
      <c r="F12" s="147" t="s">
        <v>270</v>
      </c>
      <c r="G12" s="147" t="s">
        <v>270</v>
      </c>
      <c r="H12" s="147" t="s">
        <v>270</v>
      </c>
      <c r="I12" s="147" t="s">
        <v>270</v>
      </c>
      <c r="J12" s="147" t="s">
        <v>270</v>
      </c>
      <c r="K12" s="147" t="s">
        <v>270</v>
      </c>
      <c r="L12" s="147" t="s">
        <v>270</v>
      </c>
      <c r="M12" s="147" t="s">
        <v>270</v>
      </c>
      <c r="N12" s="147" t="s">
        <v>270</v>
      </c>
      <c r="O12" s="147" t="s">
        <v>270</v>
      </c>
      <c r="P12" s="147" t="s">
        <v>270</v>
      </c>
      <c r="Q12" s="147" t="s">
        <v>270</v>
      </c>
      <c r="R12" s="147" t="s">
        <v>270</v>
      </c>
      <c r="S12" s="147" t="s">
        <v>270</v>
      </c>
    </row>
    <row r="13" spans="3:19" ht="12.75" customHeight="1">
      <c r="C13" s="52"/>
      <c r="D13" s="183"/>
      <c r="E13" s="183"/>
      <c r="F13" s="183"/>
      <c r="G13" s="183"/>
      <c r="H13" s="183"/>
      <c r="I13" s="183"/>
      <c r="J13" s="183"/>
      <c r="K13" s="183"/>
      <c r="L13" s="183"/>
      <c r="M13" s="183"/>
      <c r="N13" s="144"/>
      <c r="O13" s="144"/>
      <c r="P13" s="144"/>
      <c r="Q13" s="144"/>
      <c r="R13" s="144"/>
      <c r="S13" s="144"/>
    </row>
    <row r="14" spans="1:19" ht="15.75" customHeight="1">
      <c r="A14" s="241">
        <v>100</v>
      </c>
      <c r="B14" s="242"/>
      <c r="C14" s="103" t="s">
        <v>40</v>
      </c>
      <c r="D14" s="144">
        <v>1020517</v>
      </c>
      <c r="E14" s="144">
        <v>4822</v>
      </c>
      <c r="F14" s="144">
        <v>1876</v>
      </c>
      <c r="G14" s="144">
        <v>2946</v>
      </c>
      <c r="H14" s="144">
        <v>636</v>
      </c>
      <c r="I14" s="144">
        <v>793</v>
      </c>
      <c r="J14" s="144">
        <v>4966</v>
      </c>
      <c r="K14" s="144">
        <v>4602</v>
      </c>
      <c r="L14" s="144">
        <v>4330</v>
      </c>
      <c r="M14" s="144">
        <v>3809</v>
      </c>
      <c r="N14" s="144">
        <v>1240</v>
      </c>
      <c r="O14" s="144">
        <v>2153</v>
      </c>
      <c r="P14" s="144">
        <v>28901</v>
      </c>
      <c r="Q14" s="144">
        <v>26495</v>
      </c>
      <c r="R14" s="144">
        <v>27661</v>
      </c>
      <c r="S14" s="144">
        <v>24342</v>
      </c>
    </row>
    <row r="15" spans="1:19" ht="15.75" customHeight="1">
      <c r="A15" s="241">
        <v>200</v>
      </c>
      <c r="B15" s="242"/>
      <c r="C15" s="103" t="s">
        <v>41</v>
      </c>
      <c r="D15" s="144">
        <v>714271</v>
      </c>
      <c r="E15" s="144">
        <v>2383</v>
      </c>
      <c r="F15" s="144">
        <v>728</v>
      </c>
      <c r="G15" s="144">
        <v>1655</v>
      </c>
      <c r="H15" s="144">
        <v>519</v>
      </c>
      <c r="I15" s="144">
        <v>754</v>
      </c>
      <c r="J15" s="144">
        <v>3122</v>
      </c>
      <c r="K15" s="144">
        <v>3054</v>
      </c>
      <c r="L15" s="144">
        <v>2603</v>
      </c>
      <c r="M15" s="144">
        <v>2300</v>
      </c>
      <c r="N15" s="144">
        <v>209</v>
      </c>
      <c r="O15" s="144">
        <v>901</v>
      </c>
      <c r="P15" s="144">
        <v>17624</v>
      </c>
      <c r="Q15" s="144">
        <v>16293</v>
      </c>
      <c r="R15" s="144">
        <v>17415</v>
      </c>
      <c r="S15" s="144">
        <v>15392</v>
      </c>
    </row>
    <row r="16" spans="1:19" ht="15.75" customHeight="1">
      <c r="A16" s="241">
        <v>300</v>
      </c>
      <c r="B16" s="242"/>
      <c r="C16" s="103" t="s">
        <v>42</v>
      </c>
      <c r="D16" s="144">
        <v>718427</v>
      </c>
      <c r="E16" s="144">
        <v>-1192</v>
      </c>
      <c r="F16" s="144">
        <v>-886</v>
      </c>
      <c r="G16" s="144">
        <v>-306</v>
      </c>
      <c r="H16" s="144">
        <v>227</v>
      </c>
      <c r="I16" s="144">
        <v>569</v>
      </c>
      <c r="J16" s="144">
        <v>3237</v>
      </c>
      <c r="K16" s="144">
        <v>3054</v>
      </c>
      <c r="L16" s="144">
        <v>3010</v>
      </c>
      <c r="M16" s="144">
        <v>2485</v>
      </c>
      <c r="N16" s="144">
        <v>-1113</v>
      </c>
      <c r="O16" s="144">
        <v>-875</v>
      </c>
      <c r="P16" s="144">
        <v>13399</v>
      </c>
      <c r="Q16" s="144">
        <v>12108</v>
      </c>
      <c r="R16" s="144">
        <v>14512</v>
      </c>
      <c r="S16" s="144">
        <v>12983</v>
      </c>
    </row>
    <row r="17" spans="1:19" ht="15.75" customHeight="1">
      <c r="A17" s="241">
        <v>400</v>
      </c>
      <c r="B17" s="242"/>
      <c r="C17" s="103" t="s">
        <v>43</v>
      </c>
      <c r="D17" s="144">
        <v>291584</v>
      </c>
      <c r="E17" s="144">
        <v>-1333</v>
      </c>
      <c r="F17" s="144">
        <v>-617</v>
      </c>
      <c r="G17" s="144">
        <v>-716</v>
      </c>
      <c r="H17" s="144">
        <v>-205</v>
      </c>
      <c r="I17" s="144">
        <v>-183</v>
      </c>
      <c r="J17" s="144">
        <v>1203</v>
      </c>
      <c r="K17" s="144">
        <v>1117</v>
      </c>
      <c r="L17" s="144">
        <v>1408</v>
      </c>
      <c r="M17" s="144">
        <v>1300</v>
      </c>
      <c r="N17" s="144">
        <v>-412</v>
      </c>
      <c r="O17" s="144">
        <v>-533</v>
      </c>
      <c r="P17" s="144">
        <v>5099</v>
      </c>
      <c r="Q17" s="144">
        <v>4860</v>
      </c>
      <c r="R17" s="144">
        <v>5511</v>
      </c>
      <c r="S17" s="144">
        <v>5393</v>
      </c>
    </row>
    <row r="18" spans="1:19" ht="15.75" customHeight="1">
      <c r="A18" s="241">
        <v>500</v>
      </c>
      <c r="B18" s="242"/>
      <c r="C18" s="103" t="s">
        <v>44</v>
      </c>
      <c r="D18" s="144">
        <v>578606</v>
      </c>
      <c r="E18" s="144">
        <v>-174</v>
      </c>
      <c r="F18" s="144">
        <v>-225</v>
      </c>
      <c r="G18" s="144">
        <v>51</v>
      </c>
      <c r="H18" s="144">
        <v>19</v>
      </c>
      <c r="I18" s="144">
        <v>327</v>
      </c>
      <c r="J18" s="144">
        <v>2649</v>
      </c>
      <c r="K18" s="144">
        <v>2654</v>
      </c>
      <c r="L18" s="144">
        <v>2630</v>
      </c>
      <c r="M18" s="144">
        <v>2327</v>
      </c>
      <c r="N18" s="144">
        <v>-244</v>
      </c>
      <c r="O18" s="144">
        <v>-276</v>
      </c>
      <c r="P18" s="144">
        <v>9646</v>
      </c>
      <c r="Q18" s="144">
        <v>9243</v>
      </c>
      <c r="R18" s="144">
        <v>9890</v>
      </c>
      <c r="S18" s="144">
        <v>9519</v>
      </c>
    </row>
    <row r="19" spans="1:19" ht="15.75" customHeight="1">
      <c r="A19" s="241">
        <v>600</v>
      </c>
      <c r="B19" s="242"/>
      <c r="C19" s="103" t="s">
        <v>45</v>
      </c>
      <c r="D19" s="144">
        <v>285844</v>
      </c>
      <c r="E19" s="144">
        <v>-1656</v>
      </c>
      <c r="F19" s="144">
        <v>-816</v>
      </c>
      <c r="G19" s="144">
        <v>-840</v>
      </c>
      <c r="H19" s="144">
        <v>-380</v>
      </c>
      <c r="I19" s="144">
        <v>-308</v>
      </c>
      <c r="J19" s="144">
        <v>1166</v>
      </c>
      <c r="K19" s="144">
        <v>1113</v>
      </c>
      <c r="L19" s="144">
        <v>1546</v>
      </c>
      <c r="M19" s="144">
        <v>1421</v>
      </c>
      <c r="N19" s="144">
        <v>-436</v>
      </c>
      <c r="O19" s="144">
        <v>-532</v>
      </c>
      <c r="P19" s="144">
        <v>4344</v>
      </c>
      <c r="Q19" s="144">
        <v>4164</v>
      </c>
      <c r="R19" s="144">
        <v>4780</v>
      </c>
      <c r="S19" s="144">
        <v>4696</v>
      </c>
    </row>
    <row r="20" spans="1:19" ht="15.75" customHeight="1">
      <c r="A20" s="241">
        <v>700</v>
      </c>
      <c r="B20" s="242"/>
      <c r="C20" s="103" t="s">
        <v>46</v>
      </c>
      <c r="D20" s="144">
        <v>191009</v>
      </c>
      <c r="E20" s="144">
        <v>-1881</v>
      </c>
      <c r="F20" s="144">
        <v>-1002</v>
      </c>
      <c r="G20" s="144">
        <v>-879</v>
      </c>
      <c r="H20" s="144">
        <v>-413</v>
      </c>
      <c r="I20" s="144">
        <v>-385</v>
      </c>
      <c r="J20" s="144">
        <v>788</v>
      </c>
      <c r="K20" s="144">
        <v>723</v>
      </c>
      <c r="L20" s="144">
        <v>1201</v>
      </c>
      <c r="M20" s="144">
        <v>1108</v>
      </c>
      <c r="N20" s="144">
        <v>-589</v>
      </c>
      <c r="O20" s="144">
        <v>-494</v>
      </c>
      <c r="P20" s="144">
        <v>2355</v>
      </c>
      <c r="Q20" s="144">
        <v>2662</v>
      </c>
      <c r="R20" s="144">
        <v>2944</v>
      </c>
      <c r="S20" s="144">
        <v>3156</v>
      </c>
    </row>
    <row r="21" spans="1:19" ht="15.75" customHeight="1">
      <c r="A21" s="241">
        <v>800</v>
      </c>
      <c r="B21" s="242"/>
      <c r="C21" s="103" t="s">
        <v>47</v>
      </c>
      <c r="D21" s="144">
        <v>115885</v>
      </c>
      <c r="E21" s="144">
        <v>-858</v>
      </c>
      <c r="F21" s="144">
        <v>-396</v>
      </c>
      <c r="G21" s="144">
        <v>-462</v>
      </c>
      <c r="H21" s="144">
        <v>-274</v>
      </c>
      <c r="I21" s="144">
        <v>-246</v>
      </c>
      <c r="J21" s="144">
        <v>430</v>
      </c>
      <c r="K21" s="144">
        <v>404</v>
      </c>
      <c r="L21" s="144">
        <v>704</v>
      </c>
      <c r="M21" s="144">
        <v>650</v>
      </c>
      <c r="N21" s="144">
        <v>-122</v>
      </c>
      <c r="O21" s="144">
        <v>-216</v>
      </c>
      <c r="P21" s="144">
        <v>1624</v>
      </c>
      <c r="Q21" s="144">
        <v>1774</v>
      </c>
      <c r="R21" s="144">
        <v>1746</v>
      </c>
      <c r="S21" s="144">
        <v>1990</v>
      </c>
    </row>
    <row r="22" spans="1:19" ht="15.75" customHeight="1">
      <c r="A22" s="241">
        <v>900</v>
      </c>
      <c r="B22" s="242"/>
      <c r="C22" s="103" t="s">
        <v>48</v>
      </c>
      <c r="D22" s="144">
        <v>151048</v>
      </c>
      <c r="E22" s="144">
        <v>-1710</v>
      </c>
      <c r="F22" s="144">
        <v>-886</v>
      </c>
      <c r="G22" s="144">
        <v>-824</v>
      </c>
      <c r="H22" s="144">
        <v>-441</v>
      </c>
      <c r="I22" s="144">
        <v>-315</v>
      </c>
      <c r="J22" s="144">
        <v>574</v>
      </c>
      <c r="K22" s="144">
        <v>555</v>
      </c>
      <c r="L22" s="144">
        <v>1015</v>
      </c>
      <c r="M22" s="144">
        <v>870</v>
      </c>
      <c r="N22" s="144">
        <v>-445</v>
      </c>
      <c r="O22" s="144">
        <v>-509</v>
      </c>
      <c r="P22" s="144">
        <v>1959</v>
      </c>
      <c r="Q22" s="144">
        <v>1837</v>
      </c>
      <c r="R22" s="144">
        <v>2404</v>
      </c>
      <c r="S22" s="144">
        <v>2346</v>
      </c>
    </row>
    <row r="23" spans="1:19" ht="12.75" customHeight="1">
      <c r="A23" s="82"/>
      <c r="B23" s="54"/>
      <c r="C23" s="52"/>
      <c r="D23" s="144"/>
      <c r="E23" s="144"/>
      <c r="F23" s="144"/>
      <c r="G23" s="144"/>
      <c r="H23" s="144"/>
      <c r="I23" s="144"/>
      <c r="J23" s="144"/>
      <c r="K23" s="144"/>
      <c r="L23" s="144"/>
      <c r="M23" s="144"/>
      <c r="N23" s="144"/>
      <c r="O23" s="144"/>
      <c r="P23" s="144"/>
      <c r="Q23" s="144"/>
      <c r="R23" s="144"/>
      <c r="S23" s="144"/>
    </row>
    <row r="24" spans="1:19" ht="17.25" customHeight="1">
      <c r="A24" s="82">
        <v>1</v>
      </c>
      <c r="B24" s="55">
        <v>100</v>
      </c>
      <c r="C24" s="103" t="s">
        <v>49</v>
      </c>
      <c r="D24" s="144">
        <v>1526788</v>
      </c>
      <c r="E24" s="144">
        <v>4945</v>
      </c>
      <c r="F24" s="144">
        <v>1613</v>
      </c>
      <c r="G24" s="144">
        <v>3332</v>
      </c>
      <c r="H24" s="144">
        <v>-442</v>
      </c>
      <c r="I24" s="144">
        <v>437</v>
      </c>
      <c r="J24" s="144">
        <v>6405</v>
      </c>
      <c r="K24" s="144">
        <v>6135</v>
      </c>
      <c r="L24" s="144">
        <v>6847</v>
      </c>
      <c r="M24" s="144">
        <v>5698</v>
      </c>
      <c r="N24" s="144">
        <v>2055</v>
      </c>
      <c r="O24" s="183">
        <v>2895</v>
      </c>
      <c r="P24" s="144">
        <v>43881</v>
      </c>
      <c r="Q24" s="144">
        <v>41893</v>
      </c>
      <c r="R24" s="144">
        <v>41826</v>
      </c>
      <c r="S24" s="144">
        <v>38998</v>
      </c>
    </row>
    <row r="25" spans="1:19" ht="17.25" customHeight="1">
      <c r="A25" s="82">
        <v>2</v>
      </c>
      <c r="B25" s="55">
        <v>101</v>
      </c>
      <c r="C25" s="142" t="s">
        <v>50</v>
      </c>
      <c r="D25" s="144">
        <v>206268</v>
      </c>
      <c r="E25" s="144">
        <v>1982</v>
      </c>
      <c r="F25" s="144">
        <v>817</v>
      </c>
      <c r="G25" s="144">
        <v>1165</v>
      </c>
      <c r="H25" s="144">
        <v>287</v>
      </c>
      <c r="I25" s="144">
        <v>361</v>
      </c>
      <c r="J25" s="144">
        <v>995</v>
      </c>
      <c r="K25" s="144">
        <v>977</v>
      </c>
      <c r="L25" s="144">
        <v>708</v>
      </c>
      <c r="M25" s="144">
        <v>616</v>
      </c>
      <c r="N25" s="144">
        <v>530</v>
      </c>
      <c r="O25" s="144">
        <v>804</v>
      </c>
      <c r="P25" s="144">
        <v>7185</v>
      </c>
      <c r="Q25" s="144">
        <v>6846</v>
      </c>
      <c r="R25" s="144">
        <v>6655</v>
      </c>
      <c r="S25" s="144">
        <v>6042</v>
      </c>
    </row>
    <row r="26" spans="1:19" ht="17.25" customHeight="1">
      <c r="A26" s="82">
        <v>3</v>
      </c>
      <c r="B26" s="55">
        <v>102</v>
      </c>
      <c r="C26" s="142" t="s">
        <v>51</v>
      </c>
      <c r="D26" s="144">
        <v>128193</v>
      </c>
      <c r="E26" s="144">
        <v>575</v>
      </c>
      <c r="F26" s="144">
        <v>107</v>
      </c>
      <c r="G26" s="144">
        <v>468</v>
      </c>
      <c r="H26" s="144">
        <v>-6</v>
      </c>
      <c r="I26" s="144">
        <v>46</v>
      </c>
      <c r="J26" s="144">
        <v>569</v>
      </c>
      <c r="K26" s="144">
        <v>531</v>
      </c>
      <c r="L26" s="144">
        <v>575</v>
      </c>
      <c r="M26" s="144">
        <v>485</v>
      </c>
      <c r="N26" s="144">
        <v>113</v>
      </c>
      <c r="O26" s="144">
        <v>422</v>
      </c>
      <c r="P26" s="144">
        <v>4263</v>
      </c>
      <c r="Q26" s="144">
        <v>4140</v>
      </c>
      <c r="R26" s="144">
        <v>4150</v>
      </c>
      <c r="S26" s="144">
        <v>3718</v>
      </c>
    </row>
    <row r="27" spans="1:19" ht="17.25" customHeight="1">
      <c r="A27" s="82">
        <v>5</v>
      </c>
      <c r="B27" s="55">
        <v>105</v>
      </c>
      <c r="C27" s="142" t="s">
        <v>52</v>
      </c>
      <c r="D27" s="144">
        <v>107033</v>
      </c>
      <c r="E27" s="144">
        <v>-281</v>
      </c>
      <c r="F27" s="144">
        <v>-19</v>
      </c>
      <c r="G27" s="144">
        <v>-262</v>
      </c>
      <c r="H27" s="144">
        <v>-254</v>
      </c>
      <c r="I27" s="144">
        <v>-201</v>
      </c>
      <c r="J27" s="144">
        <v>467</v>
      </c>
      <c r="K27" s="144">
        <v>367</v>
      </c>
      <c r="L27" s="144">
        <v>721</v>
      </c>
      <c r="M27" s="144">
        <v>568</v>
      </c>
      <c r="N27" s="144">
        <v>235</v>
      </c>
      <c r="O27" s="144">
        <v>-61</v>
      </c>
      <c r="P27" s="144">
        <v>3770</v>
      </c>
      <c r="Q27" s="144">
        <v>3197</v>
      </c>
      <c r="R27" s="144">
        <v>3535</v>
      </c>
      <c r="S27" s="144">
        <v>3258</v>
      </c>
    </row>
    <row r="28" spans="1:19" ht="17.25" customHeight="1">
      <c r="A28" s="82">
        <v>7</v>
      </c>
      <c r="B28" s="55">
        <v>106</v>
      </c>
      <c r="C28" s="142" t="s">
        <v>53</v>
      </c>
      <c r="D28" s="144">
        <v>103681</v>
      </c>
      <c r="E28" s="144">
        <v>-280</v>
      </c>
      <c r="F28" s="144">
        <v>-260</v>
      </c>
      <c r="G28" s="144">
        <v>-20</v>
      </c>
      <c r="H28" s="144">
        <v>-338</v>
      </c>
      <c r="I28" s="144">
        <v>-147</v>
      </c>
      <c r="J28" s="144">
        <v>384</v>
      </c>
      <c r="K28" s="144">
        <v>409</v>
      </c>
      <c r="L28" s="144">
        <v>722</v>
      </c>
      <c r="M28" s="144">
        <v>556</v>
      </c>
      <c r="N28" s="144">
        <v>78</v>
      </c>
      <c r="O28" s="144">
        <v>127</v>
      </c>
      <c r="P28" s="144">
        <v>2703</v>
      </c>
      <c r="Q28" s="144">
        <v>2638</v>
      </c>
      <c r="R28" s="144">
        <v>2625</v>
      </c>
      <c r="S28" s="144">
        <v>2511</v>
      </c>
    </row>
    <row r="29" spans="1:19" ht="17.25" customHeight="1">
      <c r="A29" s="82">
        <v>8</v>
      </c>
      <c r="B29" s="55">
        <v>107</v>
      </c>
      <c r="C29" s="142" t="s">
        <v>54</v>
      </c>
      <c r="D29" s="144">
        <v>171292</v>
      </c>
      <c r="E29" s="144">
        <v>-741</v>
      </c>
      <c r="F29" s="144">
        <v>-413</v>
      </c>
      <c r="G29" s="144">
        <v>-328</v>
      </c>
      <c r="H29" s="144">
        <v>-76</v>
      </c>
      <c r="I29" s="144">
        <v>-25</v>
      </c>
      <c r="J29" s="144">
        <v>665</v>
      </c>
      <c r="K29" s="144">
        <v>593</v>
      </c>
      <c r="L29" s="144">
        <v>741</v>
      </c>
      <c r="M29" s="144">
        <v>618</v>
      </c>
      <c r="N29" s="144">
        <v>-337</v>
      </c>
      <c r="O29" s="144">
        <v>-303</v>
      </c>
      <c r="P29" s="144">
        <v>3845</v>
      </c>
      <c r="Q29" s="144">
        <v>4005</v>
      </c>
      <c r="R29" s="144">
        <v>4182</v>
      </c>
      <c r="S29" s="144">
        <v>4308</v>
      </c>
    </row>
    <row r="30" spans="1:19" ht="17.25" customHeight="1">
      <c r="A30" s="82">
        <v>9</v>
      </c>
      <c r="B30" s="55">
        <v>108</v>
      </c>
      <c r="C30" s="142" t="s">
        <v>55</v>
      </c>
      <c r="D30" s="144">
        <v>222234</v>
      </c>
      <c r="E30" s="144">
        <v>-1142</v>
      </c>
      <c r="F30" s="144">
        <v>-706</v>
      </c>
      <c r="G30" s="144">
        <v>-436</v>
      </c>
      <c r="H30" s="144">
        <v>-104</v>
      </c>
      <c r="I30" s="144">
        <v>52</v>
      </c>
      <c r="J30" s="144">
        <v>969</v>
      </c>
      <c r="K30" s="144">
        <v>952</v>
      </c>
      <c r="L30" s="144">
        <v>1073</v>
      </c>
      <c r="M30" s="144">
        <v>900</v>
      </c>
      <c r="N30" s="144">
        <v>-602</v>
      </c>
      <c r="O30" s="144">
        <v>-488</v>
      </c>
      <c r="P30" s="144">
        <v>4975</v>
      </c>
      <c r="Q30" s="144">
        <v>4645</v>
      </c>
      <c r="R30" s="144">
        <v>5577</v>
      </c>
      <c r="S30" s="144">
        <v>5133</v>
      </c>
    </row>
    <row r="31" spans="1:19" ht="17.25" customHeight="1">
      <c r="A31" s="82">
        <v>6</v>
      </c>
      <c r="B31" s="55">
        <v>109</v>
      </c>
      <c r="C31" s="142" t="s">
        <v>56</v>
      </c>
      <c r="D31" s="144">
        <v>226398</v>
      </c>
      <c r="E31" s="144">
        <v>671</v>
      </c>
      <c r="F31" s="144">
        <v>210</v>
      </c>
      <c r="G31" s="144">
        <v>461</v>
      </c>
      <c r="H31" s="144">
        <v>-61</v>
      </c>
      <c r="I31" s="144">
        <v>61</v>
      </c>
      <c r="J31" s="144">
        <v>844</v>
      </c>
      <c r="K31" s="144">
        <v>848</v>
      </c>
      <c r="L31" s="144">
        <v>905</v>
      </c>
      <c r="M31" s="144">
        <v>787</v>
      </c>
      <c r="N31" s="144">
        <v>271</v>
      </c>
      <c r="O31" s="144">
        <v>400</v>
      </c>
      <c r="P31" s="144">
        <v>4596</v>
      </c>
      <c r="Q31" s="144">
        <v>4664</v>
      </c>
      <c r="R31" s="144">
        <v>4325</v>
      </c>
      <c r="S31" s="144">
        <v>4264</v>
      </c>
    </row>
    <row r="32" spans="1:19" ht="17.25" customHeight="1">
      <c r="A32" s="82">
        <v>4</v>
      </c>
      <c r="B32" s="55">
        <v>110</v>
      </c>
      <c r="C32" s="142" t="s">
        <v>57</v>
      </c>
      <c r="D32" s="144">
        <v>117342</v>
      </c>
      <c r="E32" s="144">
        <v>2615</v>
      </c>
      <c r="F32" s="144">
        <v>1235</v>
      </c>
      <c r="G32" s="144">
        <v>1380</v>
      </c>
      <c r="H32" s="144">
        <v>-130</v>
      </c>
      <c r="I32" s="144">
        <v>-53</v>
      </c>
      <c r="J32" s="144">
        <v>474</v>
      </c>
      <c r="K32" s="144">
        <v>445</v>
      </c>
      <c r="L32" s="144">
        <v>604</v>
      </c>
      <c r="M32" s="144">
        <v>498</v>
      </c>
      <c r="N32" s="144">
        <v>1365</v>
      </c>
      <c r="O32" s="144">
        <v>1433</v>
      </c>
      <c r="P32" s="144">
        <v>6492</v>
      </c>
      <c r="Q32" s="144">
        <v>6241</v>
      </c>
      <c r="R32" s="144">
        <v>5127</v>
      </c>
      <c r="S32" s="144">
        <v>4808</v>
      </c>
    </row>
    <row r="33" spans="1:19" ht="17.25" customHeight="1">
      <c r="A33" s="82">
        <v>10</v>
      </c>
      <c r="B33" s="55">
        <v>111</v>
      </c>
      <c r="C33" s="142" t="s">
        <v>58</v>
      </c>
      <c r="D33" s="144">
        <v>244347</v>
      </c>
      <c r="E33" s="144">
        <v>1546</v>
      </c>
      <c r="F33" s="144">
        <v>642</v>
      </c>
      <c r="G33" s="144">
        <v>904</v>
      </c>
      <c r="H33" s="144">
        <v>240</v>
      </c>
      <c r="I33" s="144">
        <v>343</v>
      </c>
      <c r="J33" s="144">
        <v>1038</v>
      </c>
      <c r="K33" s="144">
        <v>1013</v>
      </c>
      <c r="L33" s="144">
        <v>798</v>
      </c>
      <c r="M33" s="144">
        <v>670</v>
      </c>
      <c r="N33" s="144">
        <v>402</v>
      </c>
      <c r="O33" s="144">
        <v>561</v>
      </c>
      <c r="P33" s="144">
        <v>6052</v>
      </c>
      <c r="Q33" s="144">
        <v>5517</v>
      </c>
      <c r="R33" s="144">
        <v>5650</v>
      </c>
      <c r="S33" s="144">
        <v>4956</v>
      </c>
    </row>
    <row r="34" spans="1:19" ht="17.25" customHeight="1">
      <c r="A34" s="241">
        <v>501</v>
      </c>
      <c r="B34" s="55">
        <v>201</v>
      </c>
      <c r="C34" s="103" t="s">
        <v>739</v>
      </c>
      <c r="D34" s="144">
        <v>482683</v>
      </c>
      <c r="E34" s="144">
        <v>764</v>
      </c>
      <c r="F34" s="144">
        <v>244</v>
      </c>
      <c r="G34" s="144">
        <v>520</v>
      </c>
      <c r="H34" s="144">
        <v>176</v>
      </c>
      <c r="I34" s="144">
        <v>430</v>
      </c>
      <c r="J34" s="144">
        <v>2327</v>
      </c>
      <c r="K34" s="144">
        <v>2319</v>
      </c>
      <c r="L34" s="144">
        <v>2151</v>
      </c>
      <c r="M34" s="144">
        <v>1889</v>
      </c>
      <c r="N34" s="144">
        <v>68</v>
      </c>
      <c r="O34" s="144">
        <v>90</v>
      </c>
      <c r="P34" s="144">
        <v>8121</v>
      </c>
      <c r="Q34" s="144">
        <v>7797</v>
      </c>
      <c r="R34" s="144">
        <v>8053</v>
      </c>
      <c r="S34" s="144">
        <v>7707</v>
      </c>
    </row>
    <row r="35" spans="1:19" ht="17.25" customHeight="1">
      <c r="A35" s="241">
        <v>110</v>
      </c>
      <c r="B35" s="55">
        <v>202</v>
      </c>
      <c r="C35" s="103" t="s">
        <v>740</v>
      </c>
      <c r="D35" s="144">
        <v>462590</v>
      </c>
      <c r="E35" s="144">
        <v>-1565</v>
      </c>
      <c r="F35" s="144">
        <v>-1027</v>
      </c>
      <c r="G35" s="144">
        <v>-538</v>
      </c>
      <c r="H35" s="144">
        <v>-123</v>
      </c>
      <c r="I35" s="144">
        <v>61</v>
      </c>
      <c r="J35" s="144">
        <v>2134</v>
      </c>
      <c r="K35" s="144">
        <v>2002</v>
      </c>
      <c r="L35" s="144">
        <v>2257</v>
      </c>
      <c r="M35" s="144">
        <v>1941</v>
      </c>
      <c r="N35" s="144">
        <v>-904</v>
      </c>
      <c r="O35" s="144">
        <v>-599</v>
      </c>
      <c r="P35" s="144">
        <v>10447</v>
      </c>
      <c r="Q35" s="144">
        <v>9179</v>
      </c>
      <c r="R35" s="144">
        <v>11351</v>
      </c>
      <c r="S35" s="144">
        <v>9778</v>
      </c>
    </row>
    <row r="36" spans="1:19" ht="17.25" customHeight="1">
      <c r="A36" s="241">
        <v>301</v>
      </c>
      <c r="B36" s="55">
        <v>203</v>
      </c>
      <c r="C36" s="103" t="s">
        <v>741</v>
      </c>
      <c r="D36" s="144">
        <v>291089</v>
      </c>
      <c r="E36" s="144">
        <v>-218</v>
      </c>
      <c r="F36" s="144">
        <v>-245</v>
      </c>
      <c r="G36" s="144">
        <v>27</v>
      </c>
      <c r="H36" s="144">
        <v>137</v>
      </c>
      <c r="I36" s="144">
        <v>263</v>
      </c>
      <c r="J36" s="144">
        <v>1347</v>
      </c>
      <c r="K36" s="144">
        <v>1298</v>
      </c>
      <c r="L36" s="144">
        <v>1210</v>
      </c>
      <c r="M36" s="144">
        <v>1035</v>
      </c>
      <c r="N36" s="144">
        <v>-382</v>
      </c>
      <c r="O36" s="144">
        <v>-236</v>
      </c>
      <c r="P36" s="144">
        <v>6033</v>
      </c>
      <c r="Q36" s="144">
        <v>5366</v>
      </c>
      <c r="R36" s="144">
        <v>6415</v>
      </c>
      <c r="S36" s="144">
        <v>5602</v>
      </c>
    </row>
    <row r="37" spans="1:19" ht="17.25" customHeight="1">
      <c r="A37" s="241">
        <v>120</v>
      </c>
      <c r="B37" s="55">
        <v>204</v>
      </c>
      <c r="C37" s="103" t="s">
        <v>742</v>
      </c>
      <c r="D37" s="144">
        <v>466902</v>
      </c>
      <c r="E37" s="144">
        <v>5627</v>
      </c>
      <c r="F37" s="144">
        <v>2543</v>
      </c>
      <c r="G37" s="144">
        <v>3084</v>
      </c>
      <c r="H37" s="144">
        <v>700</v>
      </c>
      <c r="I37" s="144">
        <v>715</v>
      </c>
      <c r="J37" s="144">
        <v>2408</v>
      </c>
      <c r="K37" s="144">
        <v>2222</v>
      </c>
      <c r="L37" s="144">
        <v>1708</v>
      </c>
      <c r="M37" s="144">
        <v>1507</v>
      </c>
      <c r="N37" s="144">
        <v>1843</v>
      </c>
      <c r="O37" s="144">
        <v>2369</v>
      </c>
      <c r="P37" s="144">
        <v>14621</v>
      </c>
      <c r="Q37" s="144">
        <v>14062</v>
      </c>
      <c r="R37" s="144">
        <v>12778</v>
      </c>
      <c r="S37" s="144">
        <v>11693</v>
      </c>
    </row>
    <row r="38" spans="1:19" ht="17.25" customHeight="1">
      <c r="A38" s="241">
        <v>901</v>
      </c>
      <c r="B38" s="55">
        <v>205</v>
      </c>
      <c r="C38" s="103" t="s">
        <v>743</v>
      </c>
      <c r="D38" s="144">
        <v>38873</v>
      </c>
      <c r="E38" s="144">
        <v>-517</v>
      </c>
      <c r="F38" s="144">
        <v>-270</v>
      </c>
      <c r="G38" s="144">
        <v>-247</v>
      </c>
      <c r="H38" s="144">
        <v>-110</v>
      </c>
      <c r="I38" s="144">
        <v>-73</v>
      </c>
      <c r="J38" s="144">
        <v>152</v>
      </c>
      <c r="K38" s="144">
        <v>156</v>
      </c>
      <c r="L38" s="144">
        <v>262</v>
      </c>
      <c r="M38" s="144">
        <v>229</v>
      </c>
      <c r="N38" s="144">
        <v>-160</v>
      </c>
      <c r="O38" s="144">
        <v>-174</v>
      </c>
      <c r="P38" s="144">
        <v>663</v>
      </c>
      <c r="Q38" s="144">
        <v>608</v>
      </c>
      <c r="R38" s="144">
        <v>823</v>
      </c>
      <c r="S38" s="144">
        <v>782</v>
      </c>
    </row>
    <row r="39" spans="1:19" ht="17.25" customHeight="1">
      <c r="A39" s="241">
        <v>130</v>
      </c>
      <c r="B39" s="55">
        <v>206</v>
      </c>
      <c r="C39" s="103" t="s">
        <v>744</v>
      </c>
      <c r="D39" s="144">
        <v>91025</v>
      </c>
      <c r="E39" s="144">
        <v>760</v>
      </c>
      <c r="F39" s="144">
        <v>360</v>
      </c>
      <c r="G39" s="144">
        <v>400</v>
      </c>
      <c r="H39" s="144">
        <v>59</v>
      </c>
      <c r="I39" s="144">
        <v>17</v>
      </c>
      <c r="J39" s="144">
        <v>424</v>
      </c>
      <c r="K39" s="144">
        <v>378</v>
      </c>
      <c r="L39" s="144">
        <v>365</v>
      </c>
      <c r="M39" s="144">
        <v>361</v>
      </c>
      <c r="N39" s="144">
        <v>301</v>
      </c>
      <c r="O39" s="144">
        <v>383</v>
      </c>
      <c r="P39" s="144">
        <v>3833</v>
      </c>
      <c r="Q39" s="144">
        <v>3254</v>
      </c>
      <c r="R39" s="144">
        <v>3532</v>
      </c>
      <c r="S39" s="144">
        <v>2871</v>
      </c>
    </row>
    <row r="40" spans="1:19" ht="17.25" customHeight="1">
      <c r="A40" s="241">
        <v>201</v>
      </c>
      <c r="B40" s="55">
        <v>207</v>
      </c>
      <c r="C40" s="103" t="s">
        <v>745</v>
      </c>
      <c r="D40" s="144">
        <v>192535</v>
      </c>
      <c r="E40" s="144">
        <v>222</v>
      </c>
      <c r="F40" s="144">
        <v>17</v>
      </c>
      <c r="G40" s="144">
        <v>205</v>
      </c>
      <c r="H40" s="144">
        <v>289</v>
      </c>
      <c r="I40" s="144">
        <v>428</v>
      </c>
      <c r="J40" s="144">
        <v>975</v>
      </c>
      <c r="K40" s="144">
        <v>1037</v>
      </c>
      <c r="L40" s="144">
        <v>686</v>
      </c>
      <c r="M40" s="144">
        <v>609</v>
      </c>
      <c r="N40" s="144">
        <v>-272</v>
      </c>
      <c r="O40" s="144">
        <v>-223</v>
      </c>
      <c r="P40" s="144">
        <v>4991</v>
      </c>
      <c r="Q40" s="144">
        <v>3990</v>
      </c>
      <c r="R40" s="144">
        <v>5263</v>
      </c>
      <c r="S40" s="144">
        <v>4213</v>
      </c>
    </row>
    <row r="41" spans="1:19" ht="17.25" customHeight="1">
      <c r="A41" s="241">
        <v>601</v>
      </c>
      <c r="B41" s="55">
        <v>208</v>
      </c>
      <c r="C41" s="103" t="s">
        <v>746</v>
      </c>
      <c r="D41" s="144">
        <v>32501</v>
      </c>
      <c r="E41" s="144">
        <v>-168</v>
      </c>
      <c r="F41" s="144">
        <v>-90</v>
      </c>
      <c r="G41" s="144">
        <v>-78</v>
      </c>
      <c r="H41" s="144">
        <v>-59</v>
      </c>
      <c r="I41" s="144">
        <v>-55</v>
      </c>
      <c r="J41" s="144">
        <v>134</v>
      </c>
      <c r="K41" s="144">
        <v>107</v>
      </c>
      <c r="L41" s="144">
        <v>193</v>
      </c>
      <c r="M41" s="144">
        <v>162</v>
      </c>
      <c r="N41" s="144">
        <v>-31</v>
      </c>
      <c r="O41" s="144">
        <v>-23</v>
      </c>
      <c r="P41" s="144">
        <v>553</v>
      </c>
      <c r="Q41" s="144">
        <v>498</v>
      </c>
      <c r="R41" s="144">
        <v>584</v>
      </c>
      <c r="S41" s="144">
        <v>521</v>
      </c>
    </row>
    <row r="42" spans="1:19" ht="17.25" customHeight="1">
      <c r="A42" s="241">
        <v>701</v>
      </c>
      <c r="B42" s="55">
        <v>209</v>
      </c>
      <c r="C42" s="103" t="s">
        <v>747</v>
      </c>
      <c r="D42" s="144">
        <v>89165</v>
      </c>
      <c r="E42" s="144">
        <v>-674</v>
      </c>
      <c r="F42" s="144">
        <v>-377</v>
      </c>
      <c r="G42" s="144">
        <v>-297</v>
      </c>
      <c r="H42" s="223">
        <v>-131</v>
      </c>
      <c r="I42" s="144">
        <v>-137</v>
      </c>
      <c r="J42" s="144">
        <v>393</v>
      </c>
      <c r="K42" s="144">
        <v>339</v>
      </c>
      <c r="L42" s="144">
        <v>524</v>
      </c>
      <c r="M42" s="144">
        <v>476</v>
      </c>
      <c r="N42" s="144">
        <v>-246</v>
      </c>
      <c r="O42" s="144">
        <v>-160</v>
      </c>
      <c r="P42" s="144">
        <v>1137</v>
      </c>
      <c r="Q42" s="144">
        <v>1287</v>
      </c>
      <c r="R42" s="144">
        <v>1383</v>
      </c>
      <c r="S42" s="144">
        <v>1447</v>
      </c>
    </row>
    <row r="43" spans="1:19" ht="17.25" customHeight="1">
      <c r="A43" s="241">
        <v>302</v>
      </c>
      <c r="B43" s="55">
        <v>210</v>
      </c>
      <c r="C43" s="103" t="s">
        <v>748</v>
      </c>
      <c r="D43" s="144">
        <v>267196</v>
      </c>
      <c r="E43" s="144">
        <v>-157</v>
      </c>
      <c r="F43" s="144">
        <v>-218</v>
      </c>
      <c r="G43" s="144">
        <v>61</v>
      </c>
      <c r="H43" s="144">
        <v>84</v>
      </c>
      <c r="I43" s="144">
        <v>251</v>
      </c>
      <c r="J43" s="144">
        <v>1151</v>
      </c>
      <c r="K43" s="144">
        <v>1137</v>
      </c>
      <c r="L43" s="144">
        <v>1067</v>
      </c>
      <c r="M43" s="144">
        <v>886</v>
      </c>
      <c r="N43" s="144">
        <v>-302</v>
      </c>
      <c r="O43" s="144">
        <v>-190</v>
      </c>
      <c r="P43" s="144">
        <v>4430</v>
      </c>
      <c r="Q43" s="144">
        <v>4193</v>
      </c>
      <c r="R43" s="144">
        <v>4732</v>
      </c>
      <c r="S43" s="144">
        <v>4383</v>
      </c>
    </row>
    <row r="44" spans="1:19" ht="17.25" customHeight="1">
      <c r="A44" s="241">
        <v>603</v>
      </c>
      <c r="B44" s="55">
        <v>212</v>
      </c>
      <c r="C44" s="103" t="s">
        <v>749</v>
      </c>
      <c r="D44" s="144">
        <v>51742</v>
      </c>
      <c r="E44" s="144">
        <v>-214</v>
      </c>
      <c r="F44" s="144">
        <v>-58</v>
      </c>
      <c r="G44" s="144">
        <v>-156</v>
      </c>
      <c r="H44" s="144">
        <v>-32</v>
      </c>
      <c r="I44" s="144">
        <v>-66</v>
      </c>
      <c r="J44" s="144">
        <v>207</v>
      </c>
      <c r="K44" s="144">
        <v>170</v>
      </c>
      <c r="L44" s="144">
        <v>239</v>
      </c>
      <c r="M44" s="144">
        <v>236</v>
      </c>
      <c r="N44" s="144">
        <v>-26</v>
      </c>
      <c r="O44" s="144">
        <v>-90</v>
      </c>
      <c r="P44" s="144">
        <v>681</v>
      </c>
      <c r="Q44" s="144">
        <v>622</v>
      </c>
      <c r="R44" s="144">
        <v>707</v>
      </c>
      <c r="S44" s="144">
        <v>712</v>
      </c>
    </row>
    <row r="45" spans="1:19" ht="17.25" customHeight="1">
      <c r="A45" s="241">
        <v>401</v>
      </c>
      <c r="B45" s="55">
        <v>213</v>
      </c>
      <c r="C45" s="103" t="s">
        <v>750</v>
      </c>
      <c r="D45" s="144">
        <v>43910</v>
      </c>
      <c r="E45" s="144">
        <v>-169</v>
      </c>
      <c r="F45" s="144">
        <v>-106</v>
      </c>
      <c r="G45" s="144">
        <v>-63</v>
      </c>
      <c r="H45" s="144">
        <v>-48</v>
      </c>
      <c r="I45" s="144">
        <v>-25</v>
      </c>
      <c r="J45" s="144">
        <v>180</v>
      </c>
      <c r="K45" s="144">
        <v>173</v>
      </c>
      <c r="L45" s="144">
        <v>228</v>
      </c>
      <c r="M45" s="144">
        <v>198</v>
      </c>
      <c r="N45" s="144">
        <v>-58</v>
      </c>
      <c r="O45" s="144">
        <v>-38</v>
      </c>
      <c r="P45" s="144">
        <v>760</v>
      </c>
      <c r="Q45" s="144">
        <v>716</v>
      </c>
      <c r="R45" s="144">
        <v>818</v>
      </c>
      <c r="S45" s="144">
        <v>754</v>
      </c>
    </row>
    <row r="46" spans="1:19" ht="17.25" customHeight="1">
      <c r="A46" s="241">
        <v>202</v>
      </c>
      <c r="B46" s="55">
        <v>214</v>
      </c>
      <c r="C46" s="103" t="s">
        <v>751</v>
      </c>
      <c r="D46" s="144">
        <v>220397</v>
      </c>
      <c r="E46" s="144">
        <v>1601</v>
      </c>
      <c r="F46" s="144">
        <v>582</v>
      </c>
      <c r="G46" s="144">
        <v>1019</v>
      </c>
      <c r="H46" s="144">
        <v>152</v>
      </c>
      <c r="I46" s="223">
        <v>198</v>
      </c>
      <c r="J46" s="144">
        <v>1008</v>
      </c>
      <c r="K46" s="144">
        <v>944</v>
      </c>
      <c r="L46" s="144">
        <v>856</v>
      </c>
      <c r="M46" s="144">
        <v>746</v>
      </c>
      <c r="N46" s="144">
        <v>430</v>
      </c>
      <c r="O46" s="144">
        <v>821</v>
      </c>
      <c r="P46" s="144">
        <v>5855</v>
      </c>
      <c r="Q46" s="144">
        <v>5990</v>
      </c>
      <c r="R46" s="144">
        <v>5425</v>
      </c>
      <c r="S46" s="144">
        <v>5169</v>
      </c>
    </row>
    <row r="47" spans="1:19" ht="17.25" customHeight="1">
      <c r="A47" s="241">
        <v>402</v>
      </c>
      <c r="B47" s="55">
        <v>215</v>
      </c>
      <c r="C47" s="103" t="s">
        <v>752</v>
      </c>
      <c r="D47" s="144">
        <v>84296</v>
      </c>
      <c r="E47" s="144">
        <v>-522</v>
      </c>
      <c r="F47" s="144">
        <v>-267</v>
      </c>
      <c r="G47" s="144">
        <v>-255</v>
      </c>
      <c r="H47" s="144">
        <v>-100</v>
      </c>
      <c r="I47" s="144">
        <v>-67</v>
      </c>
      <c r="J47" s="144">
        <v>283</v>
      </c>
      <c r="K47" s="144">
        <v>262</v>
      </c>
      <c r="L47" s="144">
        <v>383</v>
      </c>
      <c r="M47" s="144">
        <v>329</v>
      </c>
      <c r="N47" s="144">
        <v>-167</v>
      </c>
      <c r="O47" s="144">
        <v>-188</v>
      </c>
      <c r="P47" s="144">
        <v>1267</v>
      </c>
      <c r="Q47" s="144">
        <v>1229</v>
      </c>
      <c r="R47" s="144">
        <v>1434</v>
      </c>
      <c r="S47" s="144">
        <v>1417</v>
      </c>
    </row>
    <row r="48" spans="1:19" ht="17.25" customHeight="1">
      <c r="A48" s="82">
        <v>303</v>
      </c>
      <c r="B48" s="55">
        <v>216</v>
      </c>
      <c r="C48" s="103" t="s">
        <v>753</v>
      </c>
      <c r="D48" s="144">
        <v>94686</v>
      </c>
      <c r="E48" s="144">
        <v>-627</v>
      </c>
      <c r="F48" s="144">
        <v>-337</v>
      </c>
      <c r="G48" s="144">
        <v>-290</v>
      </c>
      <c r="H48" s="144">
        <v>23</v>
      </c>
      <c r="I48" s="144">
        <v>45</v>
      </c>
      <c r="J48" s="144">
        <v>480</v>
      </c>
      <c r="K48" s="144">
        <v>393</v>
      </c>
      <c r="L48" s="144">
        <v>457</v>
      </c>
      <c r="M48" s="144">
        <v>348</v>
      </c>
      <c r="N48" s="144">
        <v>-360</v>
      </c>
      <c r="O48" s="144">
        <v>-335</v>
      </c>
      <c r="P48" s="144">
        <v>1689</v>
      </c>
      <c r="Q48" s="144">
        <v>1416</v>
      </c>
      <c r="R48" s="144">
        <v>2049</v>
      </c>
      <c r="S48" s="144">
        <v>1751</v>
      </c>
    </row>
    <row r="49" spans="1:19" ht="17.25" customHeight="1">
      <c r="A49" s="82">
        <v>203</v>
      </c>
      <c r="B49" s="55">
        <v>217</v>
      </c>
      <c r="C49" s="103" t="s">
        <v>754</v>
      </c>
      <c r="D49" s="144">
        <v>157720</v>
      </c>
      <c r="E49" s="144">
        <v>249</v>
      </c>
      <c r="F49" s="144">
        <v>77</v>
      </c>
      <c r="G49" s="144">
        <v>172</v>
      </c>
      <c r="H49" s="144">
        <v>10</v>
      </c>
      <c r="I49" s="144">
        <v>79</v>
      </c>
      <c r="J49" s="144">
        <v>638</v>
      </c>
      <c r="K49" s="144">
        <v>615</v>
      </c>
      <c r="L49" s="144">
        <v>628</v>
      </c>
      <c r="M49" s="144">
        <v>536</v>
      </c>
      <c r="N49" s="144">
        <v>67</v>
      </c>
      <c r="O49" s="144">
        <v>93</v>
      </c>
      <c r="P49" s="144">
        <v>3612</v>
      </c>
      <c r="Q49" s="144">
        <v>3412</v>
      </c>
      <c r="R49" s="144">
        <v>3545</v>
      </c>
      <c r="S49" s="144">
        <v>3319</v>
      </c>
    </row>
    <row r="50" spans="1:19" ht="17.25" customHeight="1">
      <c r="A50" s="82">
        <v>403</v>
      </c>
      <c r="B50" s="55">
        <v>218</v>
      </c>
      <c r="C50" s="103" t="s">
        <v>755</v>
      </c>
      <c r="D50" s="144">
        <v>49774</v>
      </c>
      <c r="E50" s="144">
        <v>-45</v>
      </c>
      <c r="F50" s="144">
        <v>-21</v>
      </c>
      <c r="G50" s="144">
        <v>-24</v>
      </c>
      <c r="H50" s="144">
        <v>25</v>
      </c>
      <c r="I50" s="144">
        <v>40</v>
      </c>
      <c r="J50" s="144">
        <v>238</v>
      </c>
      <c r="K50" s="144">
        <v>229</v>
      </c>
      <c r="L50" s="144">
        <v>213</v>
      </c>
      <c r="M50" s="144">
        <v>189</v>
      </c>
      <c r="N50" s="144">
        <v>-46</v>
      </c>
      <c r="O50" s="144">
        <v>-64</v>
      </c>
      <c r="P50" s="144">
        <v>956</v>
      </c>
      <c r="Q50" s="144">
        <v>848</v>
      </c>
      <c r="R50" s="144">
        <v>1002</v>
      </c>
      <c r="S50" s="144">
        <v>912</v>
      </c>
    </row>
    <row r="51" spans="1:19" ht="17.25" customHeight="1">
      <c r="A51" s="82">
        <v>204</v>
      </c>
      <c r="B51" s="55">
        <v>219</v>
      </c>
      <c r="C51" s="103" t="s">
        <v>756</v>
      </c>
      <c r="D51" s="144">
        <v>113469</v>
      </c>
      <c r="E51" s="144">
        <v>-376</v>
      </c>
      <c r="F51" s="144">
        <v>-296</v>
      </c>
      <c r="G51" s="144">
        <v>-80</v>
      </c>
      <c r="H51" s="144">
        <v>53</v>
      </c>
      <c r="I51" s="144">
        <v>41</v>
      </c>
      <c r="J51" s="144">
        <v>387</v>
      </c>
      <c r="K51" s="144">
        <v>364</v>
      </c>
      <c r="L51" s="144">
        <v>334</v>
      </c>
      <c r="M51" s="144">
        <v>323</v>
      </c>
      <c r="N51" s="144">
        <v>-349</v>
      </c>
      <c r="O51" s="144">
        <v>-121</v>
      </c>
      <c r="P51" s="144">
        <v>2237</v>
      </c>
      <c r="Q51" s="144">
        <v>1994</v>
      </c>
      <c r="R51" s="144">
        <v>2586</v>
      </c>
      <c r="S51" s="144">
        <v>2115</v>
      </c>
    </row>
    <row r="52" spans="1:19" ht="17.25" customHeight="1">
      <c r="A52" s="82">
        <v>404</v>
      </c>
      <c r="B52" s="55">
        <v>220</v>
      </c>
      <c r="C52" s="103" t="s">
        <v>757</v>
      </c>
      <c r="D52" s="144">
        <v>49304</v>
      </c>
      <c r="E52" s="144">
        <v>-332</v>
      </c>
      <c r="F52" s="144">
        <v>-168</v>
      </c>
      <c r="G52" s="144">
        <v>-164</v>
      </c>
      <c r="H52" s="144">
        <v>-53</v>
      </c>
      <c r="I52" s="144">
        <v>-60</v>
      </c>
      <c r="J52" s="144">
        <v>204</v>
      </c>
      <c r="K52" s="144">
        <v>181</v>
      </c>
      <c r="L52" s="144">
        <v>257</v>
      </c>
      <c r="M52" s="144">
        <v>241</v>
      </c>
      <c r="N52" s="144">
        <v>-115</v>
      </c>
      <c r="O52" s="144">
        <v>-104</v>
      </c>
      <c r="P52" s="144">
        <v>714</v>
      </c>
      <c r="Q52" s="144">
        <v>780</v>
      </c>
      <c r="R52" s="144">
        <v>829</v>
      </c>
      <c r="S52" s="144">
        <v>884</v>
      </c>
    </row>
    <row r="53" spans="1:19" ht="17.25" customHeight="1">
      <c r="A53" s="82">
        <v>801</v>
      </c>
      <c r="B53" s="55">
        <v>221</v>
      </c>
      <c r="C53" s="103" t="s">
        <v>758</v>
      </c>
      <c r="D53" s="144">
        <v>45212</v>
      </c>
      <c r="E53" s="144">
        <v>-334</v>
      </c>
      <c r="F53" s="144">
        <v>-132</v>
      </c>
      <c r="G53" s="144">
        <v>-202</v>
      </c>
      <c r="H53" s="144">
        <v>-115</v>
      </c>
      <c r="I53" s="144">
        <v>-106</v>
      </c>
      <c r="J53" s="144">
        <v>161</v>
      </c>
      <c r="K53" s="144">
        <v>142</v>
      </c>
      <c r="L53" s="144">
        <v>276</v>
      </c>
      <c r="M53" s="144">
        <v>248</v>
      </c>
      <c r="N53" s="144">
        <v>-17</v>
      </c>
      <c r="O53" s="144">
        <v>-96</v>
      </c>
      <c r="P53" s="144">
        <v>736</v>
      </c>
      <c r="Q53" s="144">
        <v>771</v>
      </c>
      <c r="R53" s="144">
        <v>753</v>
      </c>
      <c r="S53" s="144">
        <v>867</v>
      </c>
    </row>
    <row r="54" spans="1:19" ht="17.25" customHeight="1">
      <c r="A54" s="82">
        <v>702</v>
      </c>
      <c r="B54" s="55">
        <v>222</v>
      </c>
      <c r="C54" s="103" t="s">
        <v>759</v>
      </c>
      <c r="D54" s="144">
        <v>28261</v>
      </c>
      <c r="E54" s="144">
        <v>-330</v>
      </c>
      <c r="F54" s="144">
        <v>-189</v>
      </c>
      <c r="G54" s="144">
        <v>-141</v>
      </c>
      <c r="H54" s="144">
        <v>-87</v>
      </c>
      <c r="I54" s="144">
        <v>-68</v>
      </c>
      <c r="J54" s="144">
        <v>102</v>
      </c>
      <c r="K54" s="144">
        <v>121</v>
      </c>
      <c r="L54" s="144">
        <v>189</v>
      </c>
      <c r="M54" s="144">
        <v>189</v>
      </c>
      <c r="N54" s="144">
        <v>-102</v>
      </c>
      <c r="O54" s="144">
        <v>-73</v>
      </c>
      <c r="P54" s="144">
        <v>315</v>
      </c>
      <c r="Q54" s="144">
        <v>341</v>
      </c>
      <c r="R54" s="144">
        <v>417</v>
      </c>
      <c r="S54" s="144">
        <v>414</v>
      </c>
    </row>
    <row r="55" spans="1:19" ht="17.25" customHeight="1">
      <c r="A55" s="82">
        <v>802</v>
      </c>
      <c r="B55" s="55">
        <v>223</v>
      </c>
      <c r="C55" s="169" t="s">
        <v>760</v>
      </c>
      <c r="D55" s="144">
        <v>70673</v>
      </c>
      <c r="E55" s="144">
        <v>-524</v>
      </c>
      <c r="F55" s="144">
        <v>-264</v>
      </c>
      <c r="G55" s="144">
        <v>-260</v>
      </c>
      <c r="H55" s="144">
        <v>-159</v>
      </c>
      <c r="I55" s="144">
        <v>-140</v>
      </c>
      <c r="J55" s="144">
        <v>269</v>
      </c>
      <c r="K55" s="144">
        <v>262</v>
      </c>
      <c r="L55" s="144">
        <v>428</v>
      </c>
      <c r="M55" s="144">
        <v>402</v>
      </c>
      <c r="N55" s="144">
        <v>-105</v>
      </c>
      <c r="O55" s="144">
        <v>-120</v>
      </c>
      <c r="P55" s="144">
        <v>888</v>
      </c>
      <c r="Q55" s="144">
        <v>1003</v>
      </c>
      <c r="R55" s="144">
        <v>993</v>
      </c>
      <c r="S55" s="144">
        <v>1123</v>
      </c>
    </row>
    <row r="56" spans="1:19" ht="17.25" customHeight="1">
      <c r="A56" s="82">
        <v>902</v>
      </c>
      <c r="B56" s="55">
        <v>224</v>
      </c>
      <c r="C56" s="169" t="s">
        <v>546</v>
      </c>
      <c r="D56" s="144">
        <v>52115</v>
      </c>
      <c r="E56" s="144">
        <v>-533</v>
      </c>
      <c r="F56" s="144">
        <v>-271</v>
      </c>
      <c r="G56" s="144">
        <v>-262</v>
      </c>
      <c r="H56" s="144">
        <v>-129</v>
      </c>
      <c r="I56" s="144">
        <v>-85</v>
      </c>
      <c r="J56" s="144">
        <v>197</v>
      </c>
      <c r="K56" s="144">
        <v>205</v>
      </c>
      <c r="L56" s="144">
        <v>326</v>
      </c>
      <c r="M56" s="144">
        <v>290</v>
      </c>
      <c r="N56" s="144">
        <v>-142</v>
      </c>
      <c r="O56" s="144">
        <v>-177</v>
      </c>
      <c r="P56" s="144">
        <v>514</v>
      </c>
      <c r="Q56" s="144">
        <v>493</v>
      </c>
      <c r="R56" s="144">
        <v>656</v>
      </c>
      <c r="S56" s="144">
        <v>670</v>
      </c>
    </row>
    <row r="57" spans="1:19" ht="17.25" customHeight="1">
      <c r="A57" s="82">
        <v>703</v>
      </c>
      <c r="B57" s="55">
        <v>225</v>
      </c>
      <c r="C57" s="103" t="s">
        <v>761</v>
      </c>
      <c r="D57" s="144">
        <v>34744</v>
      </c>
      <c r="E57" s="144">
        <v>-342</v>
      </c>
      <c r="F57" s="144">
        <v>-162</v>
      </c>
      <c r="G57" s="144">
        <v>-180</v>
      </c>
      <c r="H57" s="144">
        <v>-76</v>
      </c>
      <c r="I57" s="144">
        <v>-78</v>
      </c>
      <c r="J57" s="144">
        <v>148</v>
      </c>
      <c r="K57" s="144">
        <v>131</v>
      </c>
      <c r="L57" s="144">
        <v>224</v>
      </c>
      <c r="M57" s="144">
        <v>209</v>
      </c>
      <c r="N57" s="144">
        <v>-86</v>
      </c>
      <c r="O57" s="144">
        <v>-102</v>
      </c>
      <c r="P57" s="144">
        <v>486</v>
      </c>
      <c r="Q57" s="144">
        <v>566</v>
      </c>
      <c r="R57" s="144">
        <v>572</v>
      </c>
      <c r="S57" s="144">
        <v>668</v>
      </c>
    </row>
    <row r="58" spans="1:19" ht="17.25" customHeight="1">
      <c r="A58" s="82">
        <v>903</v>
      </c>
      <c r="B58" s="55">
        <v>226</v>
      </c>
      <c r="C58" s="103" t="s">
        <v>762</v>
      </c>
      <c r="D58" s="144">
        <v>48964</v>
      </c>
      <c r="E58" s="144">
        <v>-613</v>
      </c>
      <c r="F58" s="144">
        <v>-334</v>
      </c>
      <c r="G58" s="144">
        <v>-279</v>
      </c>
      <c r="H58" s="144">
        <v>-191</v>
      </c>
      <c r="I58" s="144">
        <v>-153</v>
      </c>
      <c r="J58" s="144">
        <v>175</v>
      </c>
      <c r="K58" s="144">
        <v>148</v>
      </c>
      <c r="L58" s="144">
        <v>366</v>
      </c>
      <c r="M58" s="144">
        <v>301</v>
      </c>
      <c r="N58" s="144">
        <v>-143</v>
      </c>
      <c r="O58" s="144">
        <v>-126</v>
      </c>
      <c r="P58" s="144">
        <v>620</v>
      </c>
      <c r="Q58" s="144">
        <v>566</v>
      </c>
      <c r="R58" s="144">
        <v>763</v>
      </c>
      <c r="S58" s="144">
        <v>692</v>
      </c>
    </row>
    <row r="59" spans="1:19" ht="17.25" customHeight="1">
      <c r="A59" s="82">
        <v>604</v>
      </c>
      <c r="B59" s="55">
        <v>227</v>
      </c>
      <c r="C59" s="103" t="s">
        <v>763</v>
      </c>
      <c r="D59" s="144">
        <v>43275</v>
      </c>
      <c r="E59" s="144">
        <v>-447</v>
      </c>
      <c r="F59" s="144">
        <v>-245</v>
      </c>
      <c r="G59" s="144">
        <v>-202</v>
      </c>
      <c r="H59" s="144">
        <v>-102</v>
      </c>
      <c r="I59" s="144">
        <v>-49</v>
      </c>
      <c r="J59" s="144">
        <v>179</v>
      </c>
      <c r="K59" s="144">
        <v>175</v>
      </c>
      <c r="L59" s="144">
        <v>281</v>
      </c>
      <c r="M59" s="144">
        <v>224</v>
      </c>
      <c r="N59" s="144">
        <v>-143</v>
      </c>
      <c r="O59" s="144">
        <v>-153</v>
      </c>
      <c r="P59" s="144">
        <v>490</v>
      </c>
      <c r="Q59" s="144">
        <v>524</v>
      </c>
      <c r="R59" s="144">
        <v>633</v>
      </c>
      <c r="S59" s="144">
        <v>677</v>
      </c>
    </row>
    <row r="60" spans="1:19" ht="17.25" customHeight="1">
      <c r="A60" s="82">
        <v>605</v>
      </c>
      <c r="B60" s="55">
        <v>229</v>
      </c>
      <c r="C60" s="103" t="s">
        <v>764</v>
      </c>
      <c r="D60" s="144">
        <v>81580</v>
      </c>
      <c r="E60" s="144">
        <v>-345</v>
      </c>
      <c r="F60" s="144">
        <v>-131</v>
      </c>
      <c r="G60" s="144">
        <v>-214</v>
      </c>
      <c r="H60" s="144">
        <v>-93</v>
      </c>
      <c r="I60" s="144">
        <v>-83</v>
      </c>
      <c r="J60" s="144">
        <v>333</v>
      </c>
      <c r="K60" s="144">
        <v>320</v>
      </c>
      <c r="L60" s="144">
        <v>426</v>
      </c>
      <c r="M60" s="144">
        <v>403</v>
      </c>
      <c r="N60" s="144">
        <v>-38</v>
      </c>
      <c r="O60" s="144">
        <v>-131</v>
      </c>
      <c r="P60" s="144">
        <v>1339</v>
      </c>
      <c r="Q60" s="144">
        <v>1242</v>
      </c>
      <c r="R60" s="144">
        <v>1377</v>
      </c>
      <c r="S60" s="144">
        <v>1373</v>
      </c>
    </row>
    <row r="61" spans="2:19" ht="17.25" customHeight="1">
      <c r="B61" s="55"/>
      <c r="C61" s="253" t="s">
        <v>567</v>
      </c>
      <c r="D61" s="254">
        <v>30150</v>
      </c>
      <c r="E61" s="254">
        <v>687</v>
      </c>
      <c r="F61" s="254">
        <v>348</v>
      </c>
      <c r="G61" s="254">
        <v>339</v>
      </c>
      <c r="H61" s="254">
        <v>15</v>
      </c>
      <c r="I61" s="254">
        <v>8</v>
      </c>
      <c r="J61" s="254">
        <v>114</v>
      </c>
      <c r="K61" s="254">
        <v>94</v>
      </c>
      <c r="L61" s="254">
        <v>99</v>
      </c>
      <c r="M61" s="254">
        <v>86</v>
      </c>
      <c r="N61" s="254">
        <v>333</v>
      </c>
      <c r="O61" s="254">
        <v>331</v>
      </c>
      <c r="P61" s="254">
        <v>929</v>
      </c>
      <c r="Q61" s="254">
        <v>907</v>
      </c>
      <c r="R61" s="254">
        <v>596</v>
      </c>
      <c r="S61" s="254">
        <v>576</v>
      </c>
    </row>
    <row r="62" spans="1:19" ht="17.25" customHeight="1">
      <c r="A62" s="82">
        <v>251</v>
      </c>
      <c r="B62" s="55">
        <v>301</v>
      </c>
      <c r="C62" s="103" t="s">
        <v>80</v>
      </c>
      <c r="D62" s="144">
        <v>30150</v>
      </c>
      <c r="E62" s="144">
        <v>687</v>
      </c>
      <c r="F62" s="144">
        <v>348</v>
      </c>
      <c r="G62" s="144">
        <v>339</v>
      </c>
      <c r="H62" s="144">
        <v>15</v>
      </c>
      <c r="I62" s="144">
        <v>8</v>
      </c>
      <c r="J62" s="144">
        <v>114</v>
      </c>
      <c r="K62" s="144">
        <v>94</v>
      </c>
      <c r="L62" s="144">
        <v>99</v>
      </c>
      <c r="M62" s="144">
        <v>86</v>
      </c>
      <c r="N62" s="144">
        <v>333</v>
      </c>
      <c r="O62" s="144">
        <v>331</v>
      </c>
      <c r="P62" s="144">
        <v>929</v>
      </c>
      <c r="Q62" s="144">
        <v>907</v>
      </c>
      <c r="R62" s="144">
        <v>596</v>
      </c>
      <c r="S62" s="144">
        <v>576</v>
      </c>
    </row>
    <row r="63" spans="2:19" ht="17.25" customHeight="1">
      <c r="B63" s="55"/>
      <c r="C63" s="253" t="s">
        <v>568</v>
      </c>
      <c r="D63" s="254">
        <v>40025</v>
      </c>
      <c r="E63" s="254">
        <v>-33</v>
      </c>
      <c r="F63" s="254">
        <v>32</v>
      </c>
      <c r="G63" s="254">
        <v>-65</v>
      </c>
      <c r="H63" s="254">
        <v>6</v>
      </c>
      <c r="I63" s="254">
        <v>23</v>
      </c>
      <c r="J63" s="254">
        <v>212</v>
      </c>
      <c r="K63" s="254">
        <v>186</v>
      </c>
      <c r="L63" s="254">
        <v>206</v>
      </c>
      <c r="M63" s="254">
        <v>163</v>
      </c>
      <c r="N63" s="254">
        <v>26</v>
      </c>
      <c r="O63" s="254">
        <v>-88</v>
      </c>
      <c r="P63" s="254">
        <v>1084</v>
      </c>
      <c r="Q63" s="254">
        <v>987</v>
      </c>
      <c r="R63" s="254">
        <v>1058</v>
      </c>
      <c r="S63" s="254">
        <v>1075</v>
      </c>
    </row>
    <row r="64" spans="1:19" ht="17.25" customHeight="1">
      <c r="A64" s="82">
        <v>461</v>
      </c>
      <c r="B64" s="55">
        <v>341</v>
      </c>
      <c r="C64" s="103" t="s">
        <v>547</v>
      </c>
      <c r="D64" s="144">
        <v>20732</v>
      </c>
      <c r="E64" s="144">
        <v>-98</v>
      </c>
      <c r="F64" s="144">
        <v>-24</v>
      </c>
      <c r="G64" s="144">
        <v>-74</v>
      </c>
      <c r="H64" s="144">
        <v>5</v>
      </c>
      <c r="I64" s="144">
        <v>23</v>
      </c>
      <c r="J64" s="144">
        <v>106</v>
      </c>
      <c r="K64" s="144">
        <v>100</v>
      </c>
      <c r="L64" s="144">
        <v>101</v>
      </c>
      <c r="M64" s="144">
        <v>77</v>
      </c>
      <c r="N64" s="144">
        <v>-29</v>
      </c>
      <c r="O64" s="144">
        <v>-97</v>
      </c>
      <c r="P64" s="144">
        <v>588</v>
      </c>
      <c r="Q64" s="144">
        <v>567</v>
      </c>
      <c r="R64" s="144">
        <v>617</v>
      </c>
      <c r="S64" s="144">
        <v>664</v>
      </c>
    </row>
    <row r="65" spans="1:19" ht="17.25" customHeight="1">
      <c r="A65" s="82">
        <v>462</v>
      </c>
      <c r="B65" s="55">
        <v>342</v>
      </c>
      <c r="C65" s="103" t="s">
        <v>548</v>
      </c>
      <c r="D65" s="144">
        <v>12026</v>
      </c>
      <c r="E65" s="144">
        <v>50</v>
      </c>
      <c r="F65" s="144">
        <v>49</v>
      </c>
      <c r="G65" s="144">
        <v>1</v>
      </c>
      <c r="H65" s="144">
        <v>22</v>
      </c>
      <c r="I65" s="144">
        <v>17</v>
      </c>
      <c r="J65" s="144">
        <v>81</v>
      </c>
      <c r="K65" s="144">
        <v>61</v>
      </c>
      <c r="L65" s="144">
        <v>59</v>
      </c>
      <c r="M65" s="144">
        <v>44</v>
      </c>
      <c r="N65" s="144">
        <v>27</v>
      </c>
      <c r="O65" s="144">
        <v>-16</v>
      </c>
      <c r="P65" s="144">
        <v>331</v>
      </c>
      <c r="Q65" s="144">
        <v>254</v>
      </c>
      <c r="R65" s="144">
        <v>304</v>
      </c>
      <c r="S65" s="144">
        <v>270</v>
      </c>
    </row>
    <row r="66" spans="1:19" ht="17.25" customHeight="1">
      <c r="A66" s="82">
        <v>463</v>
      </c>
      <c r="B66" s="55">
        <v>343</v>
      </c>
      <c r="C66" s="103" t="s">
        <v>549</v>
      </c>
      <c r="D66" s="144">
        <v>7267</v>
      </c>
      <c r="E66" s="144">
        <v>15</v>
      </c>
      <c r="F66" s="144">
        <v>7</v>
      </c>
      <c r="G66" s="144">
        <v>8</v>
      </c>
      <c r="H66" s="144">
        <v>-21</v>
      </c>
      <c r="I66" s="144">
        <v>-17</v>
      </c>
      <c r="J66" s="144">
        <v>25</v>
      </c>
      <c r="K66" s="144">
        <v>25</v>
      </c>
      <c r="L66" s="144">
        <v>46</v>
      </c>
      <c r="M66" s="144">
        <v>42</v>
      </c>
      <c r="N66" s="144">
        <v>28</v>
      </c>
      <c r="O66" s="144">
        <v>25</v>
      </c>
      <c r="P66" s="144">
        <v>165</v>
      </c>
      <c r="Q66" s="144">
        <v>166</v>
      </c>
      <c r="R66" s="144">
        <v>137</v>
      </c>
      <c r="S66" s="144">
        <v>141</v>
      </c>
    </row>
    <row r="67" spans="2:19" ht="17.25" customHeight="1">
      <c r="B67" s="55"/>
      <c r="C67" s="253" t="s">
        <v>569</v>
      </c>
      <c r="D67" s="254">
        <v>24275</v>
      </c>
      <c r="E67" s="254">
        <v>-232</v>
      </c>
      <c r="F67" s="254">
        <v>-87</v>
      </c>
      <c r="G67" s="254">
        <v>-145</v>
      </c>
      <c r="H67" s="254">
        <v>-35</v>
      </c>
      <c r="I67" s="254">
        <v>-94</v>
      </c>
      <c r="J67" s="254">
        <v>86</v>
      </c>
      <c r="K67" s="254">
        <v>86</v>
      </c>
      <c r="L67" s="254">
        <v>121</v>
      </c>
      <c r="M67" s="254">
        <v>180</v>
      </c>
      <c r="N67" s="254">
        <v>-52</v>
      </c>
      <c r="O67" s="254">
        <v>-51</v>
      </c>
      <c r="P67" s="254">
        <v>318</v>
      </c>
      <c r="Q67" s="254">
        <v>300</v>
      </c>
      <c r="R67" s="254">
        <v>370</v>
      </c>
      <c r="S67" s="254">
        <v>351</v>
      </c>
    </row>
    <row r="68" spans="1:19" ht="17.25" customHeight="1">
      <c r="A68" s="82">
        <v>475</v>
      </c>
      <c r="B68" s="55">
        <v>365</v>
      </c>
      <c r="C68" s="103" t="s">
        <v>550</v>
      </c>
      <c r="D68" s="156">
        <v>24275</v>
      </c>
      <c r="E68" s="156">
        <v>-232</v>
      </c>
      <c r="F68" s="156">
        <v>-87</v>
      </c>
      <c r="G68" s="156">
        <v>-145</v>
      </c>
      <c r="H68" s="156">
        <v>-35</v>
      </c>
      <c r="I68" s="156">
        <v>-94</v>
      </c>
      <c r="J68" s="156">
        <v>86</v>
      </c>
      <c r="K68" s="156">
        <v>86</v>
      </c>
      <c r="L68" s="156">
        <v>121</v>
      </c>
      <c r="M68" s="156">
        <v>180</v>
      </c>
      <c r="N68" s="156">
        <v>-52</v>
      </c>
      <c r="O68" s="156">
        <v>-51</v>
      </c>
      <c r="P68" s="156">
        <v>318</v>
      </c>
      <c r="Q68" s="156">
        <v>300</v>
      </c>
      <c r="R68" s="156">
        <v>370</v>
      </c>
      <c r="S68" s="156">
        <v>351</v>
      </c>
    </row>
    <row r="69" spans="2:19" ht="17.25" customHeight="1">
      <c r="B69" s="55"/>
      <c r="C69" s="253" t="s">
        <v>570</v>
      </c>
      <c r="D69" s="254">
        <v>65456</v>
      </c>
      <c r="E69" s="254">
        <v>-190</v>
      </c>
      <c r="F69" s="254">
        <v>-86</v>
      </c>
      <c r="G69" s="254">
        <v>-104</v>
      </c>
      <c r="H69" s="254">
        <v>-17</v>
      </c>
      <c r="I69" s="254">
        <v>10</v>
      </c>
      <c r="J69" s="254">
        <v>259</v>
      </c>
      <c r="K69" s="254">
        <v>226</v>
      </c>
      <c r="L69" s="254">
        <v>276</v>
      </c>
      <c r="M69" s="254">
        <v>216</v>
      </c>
      <c r="N69" s="254">
        <v>-69</v>
      </c>
      <c r="O69" s="254">
        <v>-114</v>
      </c>
      <c r="P69" s="254">
        <v>1247</v>
      </c>
      <c r="Q69" s="254">
        <v>1133</v>
      </c>
      <c r="R69" s="254">
        <v>1316</v>
      </c>
      <c r="S69" s="254">
        <v>1247</v>
      </c>
    </row>
    <row r="70" spans="1:19" ht="17.25" customHeight="1">
      <c r="A70" s="82">
        <v>351</v>
      </c>
      <c r="B70" s="55">
        <v>381</v>
      </c>
      <c r="C70" s="103" t="s">
        <v>551</v>
      </c>
      <c r="D70" s="144">
        <v>31896</v>
      </c>
      <c r="E70" s="144">
        <v>-132</v>
      </c>
      <c r="F70" s="144">
        <v>-73</v>
      </c>
      <c r="G70" s="144">
        <v>-59</v>
      </c>
      <c r="H70" s="144">
        <v>-14</v>
      </c>
      <c r="I70" s="144">
        <v>-11</v>
      </c>
      <c r="J70" s="144">
        <v>126</v>
      </c>
      <c r="K70" s="144">
        <v>107</v>
      </c>
      <c r="L70" s="144">
        <v>140</v>
      </c>
      <c r="M70" s="144">
        <v>118</v>
      </c>
      <c r="N70" s="144">
        <v>-59</v>
      </c>
      <c r="O70" s="144">
        <v>-48</v>
      </c>
      <c r="P70" s="144">
        <v>531</v>
      </c>
      <c r="Q70" s="144">
        <v>515</v>
      </c>
      <c r="R70" s="144">
        <v>590</v>
      </c>
      <c r="S70" s="144">
        <v>563</v>
      </c>
    </row>
    <row r="71" spans="1:19" ht="17.25" customHeight="1">
      <c r="A71" s="82">
        <v>352</v>
      </c>
      <c r="B71" s="55">
        <v>382</v>
      </c>
      <c r="C71" s="103" t="s">
        <v>552</v>
      </c>
      <c r="D71" s="144">
        <v>33560</v>
      </c>
      <c r="E71" s="144">
        <v>-58</v>
      </c>
      <c r="F71" s="144">
        <v>-13</v>
      </c>
      <c r="G71" s="144">
        <v>-45</v>
      </c>
      <c r="H71" s="144">
        <v>-3</v>
      </c>
      <c r="I71" s="144">
        <v>21</v>
      </c>
      <c r="J71" s="144">
        <v>133</v>
      </c>
      <c r="K71" s="144">
        <v>119</v>
      </c>
      <c r="L71" s="144">
        <v>136</v>
      </c>
      <c r="M71" s="144">
        <v>98</v>
      </c>
      <c r="N71" s="144">
        <v>-10</v>
      </c>
      <c r="O71" s="144">
        <v>-66</v>
      </c>
      <c r="P71" s="144">
        <v>716</v>
      </c>
      <c r="Q71" s="144">
        <v>618</v>
      </c>
      <c r="R71" s="144">
        <v>726</v>
      </c>
      <c r="S71" s="144">
        <v>684</v>
      </c>
    </row>
    <row r="72" spans="2:19" ht="17.25" customHeight="1">
      <c r="B72" s="55"/>
      <c r="C72" s="253" t="s">
        <v>571</v>
      </c>
      <c r="D72" s="254">
        <v>28792</v>
      </c>
      <c r="E72" s="254">
        <v>-493</v>
      </c>
      <c r="F72" s="254">
        <v>-269</v>
      </c>
      <c r="G72" s="254">
        <v>-224</v>
      </c>
      <c r="H72" s="254">
        <v>-53</v>
      </c>
      <c r="I72" s="254">
        <v>-19</v>
      </c>
      <c r="J72" s="254">
        <v>86</v>
      </c>
      <c r="K72" s="254">
        <v>98</v>
      </c>
      <c r="L72" s="254">
        <v>139</v>
      </c>
      <c r="M72" s="254">
        <v>117</v>
      </c>
      <c r="N72" s="254">
        <v>-216</v>
      </c>
      <c r="O72" s="254">
        <v>-205</v>
      </c>
      <c r="P72" s="254">
        <v>521</v>
      </c>
      <c r="Q72" s="254">
        <v>353</v>
      </c>
      <c r="R72" s="254">
        <v>737</v>
      </c>
      <c r="S72" s="254">
        <v>558</v>
      </c>
    </row>
    <row r="73" spans="1:19" ht="17.25" customHeight="1">
      <c r="A73" s="82">
        <v>551</v>
      </c>
      <c r="B73" s="55">
        <v>421</v>
      </c>
      <c r="C73" s="103" t="s">
        <v>553</v>
      </c>
      <c r="D73" s="144">
        <v>7678</v>
      </c>
      <c r="E73" s="144">
        <v>-216</v>
      </c>
      <c r="F73" s="144">
        <v>-106</v>
      </c>
      <c r="G73" s="144">
        <v>-110</v>
      </c>
      <c r="H73" s="144">
        <v>-18</v>
      </c>
      <c r="I73" s="144">
        <v>-11</v>
      </c>
      <c r="J73" s="144">
        <v>27</v>
      </c>
      <c r="K73" s="144">
        <v>20</v>
      </c>
      <c r="L73" s="144">
        <v>45</v>
      </c>
      <c r="M73" s="144">
        <v>31</v>
      </c>
      <c r="N73" s="144">
        <v>-88</v>
      </c>
      <c r="O73" s="144">
        <v>-99</v>
      </c>
      <c r="P73" s="144">
        <v>59</v>
      </c>
      <c r="Q73" s="144">
        <v>62</v>
      </c>
      <c r="R73" s="144">
        <v>147</v>
      </c>
      <c r="S73" s="144">
        <v>161</v>
      </c>
    </row>
    <row r="74" spans="1:19" ht="17.25" customHeight="1">
      <c r="A74" s="82">
        <v>552</v>
      </c>
      <c r="B74" s="55">
        <v>422</v>
      </c>
      <c r="C74" s="103" t="s">
        <v>554</v>
      </c>
      <c r="D74" s="144">
        <v>21114</v>
      </c>
      <c r="E74" s="144">
        <v>-277</v>
      </c>
      <c r="F74" s="144">
        <v>-163</v>
      </c>
      <c r="G74" s="144">
        <v>-114</v>
      </c>
      <c r="H74" s="144">
        <v>-35</v>
      </c>
      <c r="I74" s="144">
        <v>-8</v>
      </c>
      <c r="J74" s="144">
        <v>59</v>
      </c>
      <c r="K74" s="144">
        <v>78</v>
      </c>
      <c r="L74" s="144">
        <v>94</v>
      </c>
      <c r="M74" s="144">
        <v>86</v>
      </c>
      <c r="N74" s="144">
        <v>-128</v>
      </c>
      <c r="O74" s="144">
        <v>-106</v>
      </c>
      <c r="P74" s="144">
        <v>462</v>
      </c>
      <c r="Q74" s="144">
        <v>291</v>
      </c>
      <c r="R74" s="144">
        <v>590</v>
      </c>
      <c r="S74" s="144">
        <v>397</v>
      </c>
    </row>
    <row r="75" spans="2:19" ht="17.25" customHeight="1">
      <c r="B75" s="55"/>
      <c r="C75" s="253" t="s">
        <v>572</v>
      </c>
      <c r="D75" s="254">
        <v>67131</v>
      </c>
      <c r="E75" s="254">
        <v>-445</v>
      </c>
      <c r="F75" s="254">
        <v>-200</v>
      </c>
      <c r="G75" s="254">
        <v>-245</v>
      </c>
      <c r="H75" s="254">
        <v>-104</v>
      </c>
      <c r="I75" s="254">
        <v>-84</v>
      </c>
      <c r="J75" s="254">
        <v>236</v>
      </c>
      <c r="K75" s="254">
        <v>237</v>
      </c>
      <c r="L75" s="254">
        <v>340</v>
      </c>
      <c r="M75" s="254">
        <v>321</v>
      </c>
      <c r="N75" s="254">
        <v>-96</v>
      </c>
      <c r="O75" s="254">
        <v>-161</v>
      </c>
      <c r="P75" s="254">
        <v>1004</v>
      </c>
      <c r="Q75" s="254">
        <v>1093</v>
      </c>
      <c r="R75" s="254">
        <v>1100</v>
      </c>
      <c r="S75" s="254">
        <v>1254</v>
      </c>
    </row>
    <row r="76" spans="1:19" ht="17.25" customHeight="1">
      <c r="A76" s="82">
        <v>562</v>
      </c>
      <c r="B76" s="55">
        <v>442</v>
      </c>
      <c r="C76" s="103" t="s">
        <v>555</v>
      </c>
      <c r="D76" s="144">
        <v>14136</v>
      </c>
      <c r="E76" s="144">
        <v>-113</v>
      </c>
      <c r="F76" s="144">
        <v>-43</v>
      </c>
      <c r="G76" s="144">
        <v>-70</v>
      </c>
      <c r="H76" s="144">
        <v>-27</v>
      </c>
      <c r="I76" s="144">
        <v>-24</v>
      </c>
      <c r="J76" s="144">
        <v>48</v>
      </c>
      <c r="K76" s="144">
        <v>54</v>
      </c>
      <c r="L76" s="144">
        <v>75</v>
      </c>
      <c r="M76" s="144">
        <v>78</v>
      </c>
      <c r="N76" s="144">
        <v>-16</v>
      </c>
      <c r="O76" s="144">
        <v>-46</v>
      </c>
      <c r="P76" s="144">
        <v>192</v>
      </c>
      <c r="Q76" s="144">
        <v>175</v>
      </c>
      <c r="R76" s="144">
        <v>208</v>
      </c>
      <c r="S76" s="144">
        <v>221</v>
      </c>
    </row>
    <row r="77" spans="1:19" ht="17.25" customHeight="1">
      <c r="A77" s="82">
        <v>563</v>
      </c>
      <c r="B77" s="55">
        <v>443</v>
      </c>
      <c r="C77" s="103" t="s">
        <v>556</v>
      </c>
      <c r="D77" s="144">
        <v>20660</v>
      </c>
      <c r="E77" s="144">
        <v>-60</v>
      </c>
      <c r="F77" s="144">
        <v>-50</v>
      </c>
      <c r="G77" s="144">
        <v>-10</v>
      </c>
      <c r="H77" s="144">
        <v>-13</v>
      </c>
      <c r="I77" s="144">
        <v>-32</v>
      </c>
      <c r="J77" s="144">
        <v>85</v>
      </c>
      <c r="K77" s="144">
        <v>67</v>
      </c>
      <c r="L77" s="144">
        <v>98</v>
      </c>
      <c r="M77" s="144">
        <v>99</v>
      </c>
      <c r="N77" s="144">
        <v>-37</v>
      </c>
      <c r="O77" s="144">
        <v>22</v>
      </c>
      <c r="P77" s="144">
        <v>339</v>
      </c>
      <c r="Q77" s="144">
        <v>426</v>
      </c>
      <c r="R77" s="144">
        <v>376</v>
      </c>
      <c r="S77" s="144">
        <v>404</v>
      </c>
    </row>
    <row r="78" spans="1:19" ht="17.25" customHeight="1">
      <c r="A78" s="82">
        <v>564</v>
      </c>
      <c r="B78" s="55">
        <v>444</v>
      </c>
      <c r="C78" s="103" t="s">
        <v>557</v>
      </c>
      <c r="D78" s="144">
        <v>19302</v>
      </c>
      <c r="E78" s="144">
        <v>-138</v>
      </c>
      <c r="F78" s="144">
        <v>-51</v>
      </c>
      <c r="G78" s="144">
        <v>-87</v>
      </c>
      <c r="H78" s="144">
        <v>-17</v>
      </c>
      <c r="I78" s="144">
        <v>1</v>
      </c>
      <c r="J78" s="144">
        <v>61</v>
      </c>
      <c r="K78" s="144">
        <v>73</v>
      </c>
      <c r="L78" s="144">
        <v>78</v>
      </c>
      <c r="M78" s="144">
        <v>72</v>
      </c>
      <c r="N78" s="144">
        <v>-34</v>
      </c>
      <c r="O78" s="144">
        <v>-88</v>
      </c>
      <c r="P78" s="144">
        <v>294</v>
      </c>
      <c r="Q78" s="144">
        <v>312</v>
      </c>
      <c r="R78" s="144">
        <v>328</v>
      </c>
      <c r="S78" s="144">
        <v>400</v>
      </c>
    </row>
    <row r="79" spans="1:19" s="34" customFormat="1" ht="17.25" customHeight="1">
      <c r="A79" s="82">
        <v>566</v>
      </c>
      <c r="B79" s="55">
        <v>446</v>
      </c>
      <c r="C79" s="103" t="s">
        <v>558</v>
      </c>
      <c r="D79" s="144">
        <v>13033</v>
      </c>
      <c r="E79" s="156">
        <v>-134</v>
      </c>
      <c r="F79" s="156">
        <v>-56</v>
      </c>
      <c r="G79" s="156">
        <v>-78</v>
      </c>
      <c r="H79" s="156">
        <v>-47</v>
      </c>
      <c r="I79" s="156">
        <v>-29</v>
      </c>
      <c r="J79" s="156">
        <v>42</v>
      </c>
      <c r="K79" s="156">
        <v>43</v>
      </c>
      <c r="L79" s="156">
        <v>89</v>
      </c>
      <c r="M79" s="156">
        <v>72</v>
      </c>
      <c r="N79" s="156">
        <v>-9</v>
      </c>
      <c r="O79" s="156">
        <v>-49</v>
      </c>
      <c r="P79" s="156">
        <v>179</v>
      </c>
      <c r="Q79" s="156">
        <v>180</v>
      </c>
      <c r="R79" s="156">
        <v>188</v>
      </c>
      <c r="S79" s="156">
        <v>229</v>
      </c>
    </row>
    <row r="80" spans="2:19" ht="17.25" customHeight="1">
      <c r="B80" s="55"/>
      <c r="C80" s="253" t="s">
        <v>573</v>
      </c>
      <c r="D80" s="254">
        <v>32589</v>
      </c>
      <c r="E80" s="254">
        <v>58</v>
      </c>
      <c r="F80" s="254">
        <v>-8</v>
      </c>
      <c r="G80" s="254">
        <v>66</v>
      </c>
      <c r="H80" s="254">
        <v>47</v>
      </c>
      <c r="I80" s="254">
        <v>70</v>
      </c>
      <c r="J80" s="254">
        <v>170</v>
      </c>
      <c r="K80" s="254">
        <v>189</v>
      </c>
      <c r="L80" s="254">
        <v>123</v>
      </c>
      <c r="M80" s="254">
        <v>119</v>
      </c>
      <c r="N80" s="254">
        <v>-55</v>
      </c>
      <c r="O80" s="254">
        <v>-4</v>
      </c>
      <c r="P80" s="254">
        <v>692</v>
      </c>
      <c r="Q80" s="254">
        <v>692</v>
      </c>
      <c r="R80" s="254">
        <v>747</v>
      </c>
      <c r="S80" s="254">
        <v>696</v>
      </c>
    </row>
    <row r="81" spans="1:19" ht="17.25" customHeight="1">
      <c r="A81" s="82">
        <v>654</v>
      </c>
      <c r="B81" s="55">
        <v>464</v>
      </c>
      <c r="C81" s="103" t="s">
        <v>559</v>
      </c>
      <c r="D81" s="144">
        <v>32589</v>
      </c>
      <c r="E81" s="144">
        <v>58</v>
      </c>
      <c r="F81" s="144">
        <v>-8</v>
      </c>
      <c r="G81" s="144">
        <v>66</v>
      </c>
      <c r="H81" s="144">
        <v>47</v>
      </c>
      <c r="I81" s="144">
        <v>70</v>
      </c>
      <c r="J81" s="144">
        <v>170</v>
      </c>
      <c r="K81" s="144">
        <v>189</v>
      </c>
      <c r="L81" s="144">
        <v>123</v>
      </c>
      <c r="M81" s="144">
        <v>119</v>
      </c>
      <c r="N81" s="144">
        <v>-55</v>
      </c>
      <c r="O81" s="144">
        <v>-4</v>
      </c>
      <c r="P81" s="144">
        <v>692</v>
      </c>
      <c r="Q81" s="144">
        <v>692</v>
      </c>
      <c r="R81" s="144">
        <v>747</v>
      </c>
      <c r="S81" s="144">
        <v>696</v>
      </c>
    </row>
    <row r="82" spans="1:19" ht="17.25" customHeight="1">
      <c r="A82" s="82"/>
      <c r="B82" s="55"/>
      <c r="C82" s="253" t="s">
        <v>574</v>
      </c>
      <c r="D82" s="254">
        <v>17575</v>
      </c>
      <c r="E82" s="254">
        <v>-149</v>
      </c>
      <c r="F82" s="254">
        <v>-80</v>
      </c>
      <c r="G82" s="254">
        <v>-69</v>
      </c>
      <c r="H82" s="254">
        <v>-31</v>
      </c>
      <c r="I82" s="254">
        <v>-1</v>
      </c>
      <c r="J82" s="254">
        <v>62</v>
      </c>
      <c r="K82" s="254">
        <v>79</v>
      </c>
      <c r="L82" s="254">
        <v>93</v>
      </c>
      <c r="M82" s="254">
        <v>80</v>
      </c>
      <c r="N82" s="254">
        <v>-49</v>
      </c>
      <c r="O82" s="254">
        <v>-68</v>
      </c>
      <c r="P82" s="254">
        <v>254</v>
      </c>
      <c r="Q82" s="254">
        <v>230</v>
      </c>
      <c r="R82" s="254">
        <v>303</v>
      </c>
      <c r="S82" s="254">
        <v>298</v>
      </c>
    </row>
    <row r="83" spans="1:19" ht="17.25" customHeight="1">
      <c r="A83" s="82">
        <v>661</v>
      </c>
      <c r="B83" s="55">
        <v>481</v>
      </c>
      <c r="C83" s="103" t="s">
        <v>560</v>
      </c>
      <c r="D83" s="144">
        <v>17575</v>
      </c>
      <c r="E83" s="144">
        <v>-149</v>
      </c>
      <c r="F83" s="144">
        <v>-80</v>
      </c>
      <c r="G83" s="144">
        <v>-69</v>
      </c>
      <c r="H83" s="144">
        <v>-31</v>
      </c>
      <c r="I83" s="144">
        <v>-1</v>
      </c>
      <c r="J83" s="144">
        <v>62</v>
      </c>
      <c r="K83" s="144">
        <v>79</v>
      </c>
      <c r="L83" s="144">
        <v>93</v>
      </c>
      <c r="M83" s="144">
        <v>80</v>
      </c>
      <c r="N83" s="144">
        <v>-49</v>
      </c>
      <c r="O83" s="144">
        <v>-68</v>
      </c>
      <c r="P83" s="144">
        <v>254</v>
      </c>
      <c r="Q83" s="144">
        <v>230</v>
      </c>
      <c r="R83" s="144">
        <v>303</v>
      </c>
      <c r="S83" s="144">
        <v>298</v>
      </c>
    </row>
    <row r="84" spans="1:19" ht="17.25" customHeight="1">
      <c r="A84" s="82"/>
      <c r="B84" s="55"/>
      <c r="C84" s="253" t="s">
        <v>575</v>
      </c>
      <c r="D84" s="254">
        <v>20958</v>
      </c>
      <c r="E84" s="254">
        <v>-277</v>
      </c>
      <c r="F84" s="254">
        <v>-146</v>
      </c>
      <c r="G84" s="254">
        <v>-131</v>
      </c>
      <c r="H84" s="254">
        <v>-95</v>
      </c>
      <c r="I84" s="254">
        <v>-105</v>
      </c>
      <c r="J84" s="254">
        <v>64</v>
      </c>
      <c r="K84" s="254">
        <v>50</v>
      </c>
      <c r="L84" s="254">
        <v>159</v>
      </c>
      <c r="M84" s="254">
        <v>155</v>
      </c>
      <c r="N84" s="254">
        <v>-51</v>
      </c>
      <c r="O84" s="254">
        <v>-26</v>
      </c>
      <c r="P84" s="254">
        <v>268</v>
      </c>
      <c r="Q84" s="254">
        <v>280</v>
      </c>
      <c r="R84" s="254">
        <v>319</v>
      </c>
      <c r="S84" s="254">
        <v>306</v>
      </c>
    </row>
    <row r="85" spans="1:19" ht="17.25" customHeight="1">
      <c r="A85" s="82">
        <v>671</v>
      </c>
      <c r="B85" s="55">
        <v>501</v>
      </c>
      <c r="C85" s="103" t="s">
        <v>561</v>
      </c>
      <c r="D85" s="144">
        <v>20958</v>
      </c>
      <c r="E85" s="144">
        <v>-277</v>
      </c>
      <c r="F85" s="144">
        <v>-146</v>
      </c>
      <c r="G85" s="144">
        <v>-131</v>
      </c>
      <c r="H85" s="144">
        <v>-95</v>
      </c>
      <c r="I85" s="144">
        <v>-105</v>
      </c>
      <c r="J85" s="144">
        <v>64</v>
      </c>
      <c r="K85" s="144">
        <v>50</v>
      </c>
      <c r="L85" s="144">
        <v>159</v>
      </c>
      <c r="M85" s="144">
        <v>155</v>
      </c>
      <c r="N85" s="144">
        <v>-51</v>
      </c>
      <c r="O85" s="144">
        <v>-26</v>
      </c>
      <c r="P85" s="144">
        <v>268</v>
      </c>
      <c r="Q85" s="144">
        <v>280</v>
      </c>
      <c r="R85" s="144">
        <v>319</v>
      </c>
      <c r="S85" s="144">
        <v>306</v>
      </c>
    </row>
    <row r="86" spans="1:19" ht="17.25" customHeight="1">
      <c r="A86" s="82"/>
      <c r="B86" s="55"/>
      <c r="C86" s="253" t="s">
        <v>576</v>
      </c>
      <c r="D86" s="254">
        <v>5624</v>
      </c>
      <c r="E86" s="254">
        <v>-114</v>
      </c>
      <c r="F86" s="254">
        <v>-58</v>
      </c>
      <c r="G86" s="254">
        <v>-56</v>
      </c>
      <c r="H86" s="254">
        <v>-15</v>
      </c>
      <c r="I86" s="254">
        <v>-19</v>
      </c>
      <c r="J86" s="254">
        <v>17</v>
      </c>
      <c r="K86" s="254">
        <v>23</v>
      </c>
      <c r="L86" s="254">
        <v>32</v>
      </c>
      <c r="M86" s="254">
        <v>42</v>
      </c>
      <c r="N86" s="254">
        <v>-43</v>
      </c>
      <c r="O86" s="254">
        <v>-37</v>
      </c>
      <c r="P86" s="254">
        <v>67</v>
      </c>
      <c r="Q86" s="254">
        <v>76</v>
      </c>
      <c r="R86" s="254">
        <v>110</v>
      </c>
      <c r="S86" s="254">
        <v>113</v>
      </c>
    </row>
    <row r="87" spans="1:19" ht="17.25" customHeight="1">
      <c r="A87" s="82">
        <v>682</v>
      </c>
      <c r="B87" s="55">
        <v>522</v>
      </c>
      <c r="C87" s="103" t="s">
        <v>562</v>
      </c>
      <c r="D87" s="144">
        <v>5624</v>
      </c>
      <c r="E87" s="144">
        <v>-114</v>
      </c>
      <c r="F87" s="144">
        <v>-58</v>
      </c>
      <c r="G87" s="144">
        <v>-56</v>
      </c>
      <c r="H87" s="144">
        <v>-15</v>
      </c>
      <c r="I87" s="144">
        <v>-19</v>
      </c>
      <c r="J87" s="144">
        <v>17</v>
      </c>
      <c r="K87" s="144">
        <v>23</v>
      </c>
      <c r="L87" s="144">
        <v>32</v>
      </c>
      <c r="M87" s="144">
        <v>42</v>
      </c>
      <c r="N87" s="144">
        <v>-43</v>
      </c>
      <c r="O87" s="144">
        <v>-37</v>
      </c>
      <c r="P87" s="144">
        <v>67</v>
      </c>
      <c r="Q87" s="144">
        <v>76</v>
      </c>
      <c r="R87" s="144">
        <v>110</v>
      </c>
      <c r="S87" s="144">
        <v>113</v>
      </c>
    </row>
    <row r="88" spans="1:19" ht="17.25" customHeight="1">
      <c r="A88" s="82"/>
      <c r="B88" s="55"/>
      <c r="C88" s="253" t="s">
        <v>577</v>
      </c>
      <c r="D88" s="254">
        <v>38839</v>
      </c>
      <c r="E88" s="254">
        <v>-535</v>
      </c>
      <c r="F88" s="254">
        <v>-274</v>
      </c>
      <c r="G88" s="254">
        <v>-261</v>
      </c>
      <c r="H88" s="254">
        <v>-119</v>
      </c>
      <c r="I88" s="254">
        <v>-102</v>
      </c>
      <c r="J88" s="254">
        <v>145</v>
      </c>
      <c r="K88" s="254">
        <v>132</v>
      </c>
      <c r="L88" s="254">
        <v>264</v>
      </c>
      <c r="M88" s="254">
        <v>234</v>
      </c>
      <c r="N88" s="254">
        <v>-155</v>
      </c>
      <c r="O88" s="254">
        <v>-159</v>
      </c>
      <c r="P88" s="254">
        <v>417</v>
      </c>
      <c r="Q88" s="254">
        <v>468</v>
      </c>
      <c r="R88" s="254">
        <v>572</v>
      </c>
      <c r="S88" s="254">
        <v>627</v>
      </c>
    </row>
    <row r="89" spans="1:19" ht="17.25" customHeight="1">
      <c r="A89" s="82">
        <v>775</v>
      </c>
      <c r="B89" s="55">
        <v>585</v>
      </c>
      <c r="C89" s="103" t="s">
        <v>563</v>
      </c>
      <c r="D89" s="144">
        <v>21408</v>
      </c>
      <c r="E89" s="144">
        <v>-333</v>
      </c>
      <c r="F89" s="144">
        <v>-182</v>
      </c>
      <c r="G89" s="144">
        <v>-151</v>
      </c>
      <c r="H89" s="144">
        <v>-76</v>
      </c>
      <c r="I89" s="144">
        <v>-58</v>
      </c>
      <c r="J89" s="144">
        <v>79</v>
      </c>
      <c r="K89" s="144">
        <v>72</v>
      </c>
      <c r="L89" s="144">
        <v>155</v>
      </c>
      <c r="M89" s="144">
        <v>130</v>
      </c>
      <c r="N89" s="144">
        <v>-106</v>
      </c>
      <c r="O89" s="144">
        <v>-93</v>
      </c>
      <c r="P89" s="144">
        <v>199</v>
      </c>
      <c r="Q89" s="144">
        <v>242</v>
      </c>
      <c r="R89" s="144">
        <v>305</v>
      </c>
      <c r="S89" s="144">
        <v>335</v>
      </c>
    </row>
    <row r="90" spans="1:19" ht="17.25" customHeight="1">
      <c r="A90" s="82">
        <v>776</v>
      </c>
      <c r="B90" s="55">
        <v>586</v>
      </c>
      <c r="C90" s="103" t="s">
        <v>564</v>
      </c>
      <c r="D90" s="144">
        <v>17431</v>
      </c>
      <c r="E90" s="144">
        <v>-202</v>
      </c>
      <c r="F90" s="144">
        <v>-92</v>
      </c>
      <c r="G90" s="144">
        <v>-110</v>
      </c>
      <c r="H90" s="144">
        <v>-43</v>
      </c>
      <c r="I90" s="144">
        <v>-44</v>
      </c>
      <c r="J90" s="144">
        <v>66</v>
      </c>
      <c r="K90" s="144">
        <v>60</v>
      </c>
      <c r="L90" s="144">
        <v>109</v>
      </c>
      <c r="M90" s="144">
        <v>104</v>
      </c>
      <c r="N90" s="144">
        <v>-49</v>
      </c>
      <c r="O90" s="144">
        <v>-66</v>
      </c>
      <c r="P90" s="144">
        <v>218</v>
      </c>
      <c r="Q90" s="144">
        <v>226</v>
      </c>
      <c r="R90" s="144">
        <v>267</v>
      </c>
      <c r="S90" s="144">
        <v>292</v>
      </c>
    </row>
    <row r="91" spans="1:19" ht="17.25" customHeight="1">
      <c r="A91" s="252"/>
      <c r="B91" s="55"/>
      <c r="C91" s="253" t="s">
        <v>578</v>
      </c>
      <c r="D91" s="254">
        <v>11096</v>
      </c>
      <c r="E91" s="254">
        <v>-47</v>
      </c>
      <c r="F91" s="254">
        <v>-11</v>
      </c>
      <c r="G91" s="254">
        <v>-36</v>
      </c>
      <c r="H91" s="254">
        <v>-11</v>
      </c>
      <c r="I91" s="254">
        <v>-4</v>
      </c>
      <c r="J91" s="254">
        <v>50</v>
      </c>
      <c r="K91" s="254">
        <v>46</v>
      </c>
      <c r="L91" s="254">
        <v>61</v>
      </c>
      <c r="M91" s="254">
        <v>50</v>
      </c>
      <c r="N91" s="254">
        <v>0</v>
      </c>
      <c r="O91" s="254">
        <v>-32</v>
      </c>
      <c r="P91" s="254">
        <v>162</v>
      </c>
      <c r="Q91" s="254">
        <v>170</v>
      </c>
      <c r="R91" s="254">
        <v>162</v>
      </c>
      <c r="S91" s="254">
        <v>202</v>
      </c>
    </row>
    <row r="92" spans="1:19" ht="17.25" customHeight="1">
      <c r="A92" s="82">
        <v>955</v>
      </c>
      <c r="B92" s="55">
        <v>685</v>
      </c>
      <c r="C92" s="103" t="s">
        <v>565</v>
      </c>
      <c r="D92" s="144">
        <v>11096</v>
      </c>
      <c r="E92" s="144">
        <v>-47</v>
      </c>
      <c r="F92" s="144">
        <v>-11</v>
      </c>
      <c r="G92" s="144">
        <v>-36</v>
      </c>
      <c r="H92" s="144">
        <v>-11</v>
      </c>
      <c r="I92" s="144">
        <v>-4</v>
      </c>
      <c r="J92" s="144">
        <v>50</v>
      </c>
      <c r="K92" s="144">
        <v>46</v>
      </c>
      <c r="L92" s="144">
        <v>61</v>
      </c>
      <c r="M92" s="144">
        <v>50</v>
      </c>
      <c r="N92" s="144">
        <v>0</v>
      </c>
      <c r="O92" s="144">
        <v>-32</v>
      </c>
      <c r="P92" s="144">
        <v>162</v>
      </c>
      <c r="Q92" s="144">
        <v>170</v>
      </c>
      <c r="R92" s="144">
        <v>162</v>
      </c>
      <c r="S92" s="144">
        <v>202</v>
      </c>
    </row>
    <row r="93" spans="2:19" ht="15.75" customHeight="1">
      <c r="B93" s="88" t="s">
        <v>289</v>
      </c>
      <c r="C93" s="88"/>
      <c r="D93" s="68"/>
      <c r="E93" s="69"/>
      <c r="F93" s="69"/>
      <c r="G93" s="69"/>
      <c r="H93" s="69"/>
      <c r="I93" s="69"/>
      <c r="J93" s="69"/>
      <c r="K93" s="69"/>
      <c r="L93" s="69"/>
      <c r="M93" s="69"/>
      <c r="N93" s="69"/>
      <c r="O93" s="69"/>
      <c r="P93" s="69"/>
      <c r="Q93" s="69"/>
      <c r="R93" s="69"/>
      <c r="S93" s="69"/>
    </row>
    <row r="94" spans="2:19" ht="15.75" customHeight="1">
      <c r="B94" s="35" t="s">
        <v>159</v>
      </c>
      <c r="C94" s="35"/>
      <c r="D94" s="35"/>
      <c r="E94" s="34"/>
      <c r="F94" s="34"/>
      <c r="G94" s="34"/>
      <c r="H94" s="34"/>
      <c r="I94" s="34"/>
      <c r="J94" s="34"/>
      <c r="K94" s="34"/>
      <c r="L94" s="34"/>
      <c r="M94" s="34"/>
      <c r="N94" s="34"/>
      <c r="O94" s="34"/>
      <c r="P94" s="34"/>
      <c r="Q94" s="34"/>
      <c r="R94" s="34"/>
      <c r="S94" s="34"/>
    </row>
    <row r="95" spans="2:4" ht="15.75" customHeight="1">
      <c r="B95" s="37" t="s">
        <v>579</v>
      </c>
      <c r="C95" s="37"/>
      <c r="D95" s="37"/>
    </row>
    <row r="96" spans="2:4" ht="15.75" customHeight="1">
      <c r="B96" s="37" t="s">
        <v>271</v>
      </c>
      <c r="C96" s="37"/>
      <c r="D96" s="37"/>
    </row>
    <row r="97" spans="2:4" ht="15.75" customHeight="1">
      <c r="B97" s="203" t="s">
        <v>582</v>
      </c>
      <c r="C97" s="37"/>
      <c r="D97" s="37"/>
    </row>
    <row r="98" ht="15.75" customHeight="1">
      <c r="B98" s="203" t="s">
        <v>583</v>
      </c>
    </row>
    <row r="99" spans="2:4" ht="15.75" customHeight="1">
      <c r="B99" s="15" t="s">
        <v>584</v>
      </c>
      <c r="C99" s="49"/>
      <c r="D99" s="49"/>
    </row>
    <row r="100" spans="2:4" ht="15.75" customHeight="1">
      <c r="B100" s="15" t="s">
        <v>585</v>
      </c>
      <c r="C100" s="49"/>
      <c r="D100" s="49"/>
    </row>
    <row r="101" spans="2:4" ht="15.75" customHeight="1">
      <c r="B101" s="203" t="s">
        <v>0</v>
      </c>
      <c r="C101" s="49"/>
      <c r="D101" s="49"/>
    </row>
    <row r="102" spans="2:4" ht="15.75" customHeight="1">
      <c r="B102" s="15" t="s">
        <v>1</v>
      </c>
      <c r="C102" s="49"/>
      <c r="D102" s="49"/>
    </row>
    <row r="103" spans="2:4" ht="15.75" customHeight="1">
      <c r="B103" s="15" t="s">
        <v>2</v>
      </c>
      <c r="C103" s="49"/>
      <c r="D103" s="49"/>
    </row>
    <row r="104" spans="2:4" ht="15.75" customHeight="1">
      <c r="B104" s="203" t="s">
        <v>3</v>
      </c>
      <c r="C104" s="49"/>
      <c r="D104" s="49"/>
    </row>
    <row r="105" spans="2:4" ht="15.75" customHeight="1">
      <c r="B105" s="15" t="s">
        <v>586</v>
      </c>
      <c r="C105" s="49"/>
      <c r="D105" s="49"/>
    </row>
    <row r="106" spans="2:4" ht="15.75" customHeight="1">
      <c r="B106" s="203" t="s">
        <v>587</v>
      </c>
      <c r="C106" s="49"/>
      <c r="D106" s="49"/>
    </row>
  </sheetData>
  <printOptions/>
  <pageMargins left="0.5905511811023623" right="0.4724409448818898" top="0.5905511811023623" bottom="0.5905511811023623" header="0.5905511811023623" footer="0.1968503937007874"/>
  <pageSetup fitToHeight="2" horizontalDpi="600" verticalDpi="600" orientation="portrait" paperSize="9" scale="79" r:id="rId1"/>
  <rowBreaks count="1" manualBreakCount="1">
    <brk id="60" max="18" man="1"/>
  </rowBreaks>
</worksheet>
</file>

<file path=xl/worksheets/sheet16.xml><?xml version="1.0" encoding="utf-8"?>
<worksheet xmlns="http://schemas.openxmlformats.org/spreadsheetml/2006/main" xmlns:r="http://schemas.openxmlformats.org/officeDocument/2006/relationships">
  <dimension ref="A1:J81"/>
  <sheetViews>
    <sheetView workbookViewId="0" topLeftCell="B1">
      <selection activeCell="B13" sqref="B13"/>
    </sheetView>
  </sheetViews>
  <sheetFormatPr defaultColWidth="9.00390625" defaultRowHeight="12.75"/>
  <cols>
    <col min="1" max="1" width="6.25390625" style="77" hidden="1" customWidth="1"/>
    <col min="2" max="2" width="4.375" style="15" customWidth="1"/>
    <col min="3" max="3" width="13.125" style="15" customWidth="1"/>
    <col min="4" max="10" width="10.00390625" style="15" customWidth="1"/>
    <col min="11" max="16384" width="8.875" style="15" customWidth="1"/>
  </cols>
  <sheetData>
    <row r="1" ht="15.75" customHeight="1">
      <c r="B1" s="38" t="s">
        <v>160</v>
      </c>
    </row>
    <row r="2" ht="15.75" customHeight="1" hidden="1">
      <c r="B2" s="38"/>
    </row>
    <row r="3" spans="3:10" ht="4.5" customHeight="1">
      <c r="C3" s="34"/>
      <c r="D3" s="34"/>
      <c r="E3" s="34"/>
      <c r="F3" s="34"/>
      <c r="G3" s="34"/>
      <c r="H3" s="34"/>
      <c r="I3" s="102"/>
      <c r="J3" s="34"/>
    </row>
    <row r="4" spans="1:10" s="30" customFormat="1" ht="12" customHeight="1">
      <c r="A4" s="79" t="s">
        <v>266</v>
      </c>
      <c r="B4" s="86"/>
      <c r="C4" s="86"/>
      <c r="D4" s="61" t="s">
        <v>405</v>
      </c>
      <c r="E4" s="65"/>
      <c r="F4" s="61" t="s">
        <v>406</v>
      </c>
      <c r="G4" s="65"/>
      <c r="H4" s="121"/>
      <c r="I4" s="121"/>
      <c r="J4" s="122"/>
    </row>
    <row r="5" spans="1:10" s="30" customFormat="1" ht="12" customHeight="1">
      <c r="A5" s="79"/>
      <c r="B5" s="28"/>
      <c r="C5" s="28" t="s">
        <v>343</v>
      </c>
      <c r="D5" s="120" t="s">
        <v>348</v>
      </c>
      <c r="E5" s="120" t="s">
        <v>349</v>
      </c>
      <c r="F5" s="120" t="s">
        <v>348</v>
      </c>
      <c r="G5" s="120" t="s">
        <v>349</v>
      </c>
      <c r="H5" s="132" t="s">
        <v>350</v>
      </c>
      <c r="I5" s="132" t="s">
        <v>351</v>
      </c>
      <c r="J5" s="100" t="s">
        <v>352</v>
      </c>
    </row>
    <row r="6" spans="1:10" s="30" customFormat="1" ht="12" customHeight="1">
      <c r="A6" s="79"/>
      <c r="B6" s="76"/>
      <c r="C6" s="76"/>
      <c r="D6" s="184" t="s">
        <v>345</v>
      </c>
      <c r="E6" s="181" t="s">
        <v>345</v>
      </c>
      <c r="F6" s="181" t="s">
        <v>345</v>
      </c>
      <c r="G6" s="181" t="s">
        <v>345</v>
      </c>
      <c r="H6" s="181" t="s">
        <v>346</v>
      </c>
      <c r="I6" s="181" t="s">
        <v>347</v>
      </c>
      <c r="J6" s="181" t="s">
        <v>347</v>
      </c>
    </row>
    <row r="7" spans="3:10" ht="12.75" customHeight="1">
      <c r="C7" s="142" t="s">
        <v>498</v>
      </c>
      <c r="D7" s="144">
        <v>27039</v>
      </c>
      <c r="E7" s="144">
        <v>25546</v>
      </c>
      <c r="F7" s="144">
        <v>22696</v>
      </c>
      <c r="G7" s="144">
        <v>19427</v>
      </c>
      <c r="H7" s="144">
        <v>1545</v>
      </c>
      <c r="I7" s="144">
        <v>35124</v>
      </c>
      <c r="J7" s="144">
        <v>12935</v>
      </c>
    </row>
    <row r="8" spans="3:10" ht="12.75" customHeight="1">
      <c r="C8" s="142" t="s">
        <v>460</v>
      </c>
      <c r="D8" s="183">
        <v>26828</v>
      </c>
      <c r="E8" s="183">
        <v>25486</v>
      </c>
      <c r="F8" s="183">
        <v>22823</v>
      </c>
      <c r="G8" s="144">
        <v>19208</v>
      </c>
      <c r="H8" s="144">
        <v>1528</v>
      </c>
      <c r="I8" s="144">
        <v>32469</v>
      </c>
      <c r="J8" s="144">
        <v>12884</v>
      </c>
    </row>
    <row r="9" spans="3:10" ht="12.75" customHeight="1">
      <c r="C9" s="142" t="s">
        <v>482</v>
      </c>
      <c r="D9" s="183">
        <v>25935</v>
      </c>
      <c r="E9" s="183">
        <v>24585</v>
      </c>
      <c r="F9" s="183">
        <v>23563</v>
      </c>
      <c r="G9" s="144">
        <v>20287</v>
      </c>
      <c r="H9" s="144">
        <v>1453</v>
      </c>
      <c r="I9" s="144">
        <v>31316</v>
      </c>
      <c r="J9" s="144">
        <v>12215</v>
      </c>
    </row>
    <row r="10" spans="3:10" ht="12.75" customHeight="1">
      <c r="C10" s="142" t="s">
        <v>487</v>
      </c>
      <c r="D10" s="183">
        <v>25527</v>
      </c>
      <c r="E10" s="183">
        <v>24262</v>
      </c>
      <c r="F10" s="183">
        <v>23977</v>
      </c>
      <c r="G10" s="144">
        <v>20517</v>
      </c>
      <c r="H10" s="144">
        <v>1358</v>
      </c>
      <c r="I10" s="144">
        <v>30241</v>
      </c>
      <c r="J10" s="144">
        <v>11669</v>
      </c>
    </row>
    <row r="11" spans="1:10" ht="12.75" customHeight="1">
      <c r="A11" s="239"/>
      <c r="C11" s="142" t="s">
        <v>502</v>
      </c>
      <c r="D11" s="183">
        <f>SUM(D13:D21,D23)</f>
        <v>24276</v>
      </c>
      <c r="E11" s="183">
        <f aca="true" t="shared" si="0" ref="E11:J11">SUM(E13:E21,E23)</f>
        <v>22997</v>
      </c>
      <c r="F11" s="183">
        <f t="shared" si="0"/>
        <v>25002</v>
      </c>
      <c r="G11" s="144">
        <f t="shared" si="0"/>
        <v>21655</v>
      </c>
      <c r="H11" s="144">
        <f t="shared" si="0"/>
        <v>1296</v>
      </c>
      <c r="I11" s="144">
        <f t="shared" si="0"/>
        <v>30236</v>
      </c>
      <c r="J11" s="144">
        <f t="shared" si="0"/>
        <v>11369</v>
      </c>
    </row>
    <row r="12" spans="1:10" ht="7.5" customHeight="1">
      <c r="A12" s="239"/>
      <c r="B12" s="200"/>
      <c r="C12" s="240"/>
      <c r="D12" s="183"/>
      <c r="E12" s="183"/>
      <c r="F12" s="183"/>
      <c r="G12" s="144"/>
      <c r="H12" s="144"/>
      <c r="I12" s="144"/>
      <c r="J12" s="144"/>
    </row>
    <row r="13" spans="1:10" ht="12.75" customHeight="1">
      <c r="A13" s="241">
        <v>100</v>
      </c>
      <c r="B13" s="242"/>
      <c r="C13" s="272" t="s">
        <v>503</v>
      </c>
      <c r="D13" s="183">
        <f>SUM(D34,D36,D38)</f>
        <v>4905</v>
      </c>
      <c r="E13" s="183">
        <f aca="true" t="shared" si="1" ref="E13:J13">SUM(E34,E36,E38)</f>
        <v>4529</v>
      </c>
      <c r="F13" s="183">
        <f t="shared" si="1"/>
        <v>4249</v>
      </c>
      <c r="G13" s="183">
        <f t="shared" si="1"/>
        <v>3767</v>
      </c>
      <c r="H13" s="183">
        <f t="shared" si="1"/>
        <v>262</v>
      </c>
      <c r="I13" s="183">
        <f t="shared" si="1"/>
        <v>6556</v>
      </c>
      <c r="J13" s="183">
        <f t="shared" si="1"/>
        <v>2284</v>
      </c>
    </row>
    <row r="14" spans="1:10" ht="12.75" customHeight="1">
      <c r="A14" s="241">
        <v>200</v>
      </c>
      <c r="B14" s="242"/>
      <c r="C14" s="272" t="s">
        <v>504</v>
      </c>
      <c r="D14" s="183">
        <f>SUM(D39,D45,D48,D50,D60)</f>
        <v>3061</v>
      </c>
      <c r="E14" s="183">
        <f aca="true" t="shared" si="2" ref="E14:J14">SUM(E39,E45,E48,E50,E60)</f>
        <v>2996</v>
      </c>
      <c r="F14" s="183">
        <f t="shared" si="2"/>
        <v>2608</v>
      </c>
      <c r="G14" s="183">
        <f t="shared" si="2"/>
        <v>2257</v>
      </c>
      <c r="H14" s="183">
        <f t="shared" si="2"/>
        <v>144</v>
      </c>
      <c r="I14" s="183">
        <f t="shared" si="2"/>
        <v>3543</v>
      </c>
      <c r="J14" s="183">
        <f t="shared" si="2"/>
        <v>1397</v>
      </c>
    </row>
    <row r="15" spans="1:10" ht="12.75" customHeight="1">
      <c r="A15" s="241">
        <v>300</v>
      </c>
      <c r="B15" s="242"/>
      <c r="C15" s="272" t="s">
        <v>505</v>
      </c>
      <c r="D15" s="183">
        <f>SUM(D35,D42,D47,D65:D66)</f>
        <v>3230</v>
      </c>
      <c r="E15" s="183">
        <f aca="true" t="shared" si="3" ref="E15:J15">SUM(E35,E42,E47,E65:E66)</f>
        <v>3021</v>
      </c>
      <c r="F15" s="183">
        <f t="shared" si="3"/>
        <v>3014</v>
      </c>
      <c r="G15" s="183">
        <f t="shared" si="3"/>
        <v>2451</v>
      </c>
      <c r="H15" s="183">
        <f t="shared" si="3"/>
        <v>196</v>
      </c>
      <c r="I15" s="183">
        <f t="shared" si="3"/>
        <v>3936</v>
      </c>
      <c r="J15" s="183">
        <f t="shared" si="3"/>
        <v>1552</v>
      </c>
    </row>
    <row r="16" spans="1:10" ht="12.75" customHeight="1">
      <c r="A16" s="241">
        <v>400</v>
      </c>
      <c r="B16" s="242"/>
      <c r="C16" s="272" t="s">
        <v>506</v>
      </c>
      <c r="D16" s="183">
        <f>SUM(D44,D46,D49,D51,D61:D63,D64)</f>
        <v>1193</v>
      </c>
      <c r="E16" s="183">
        <f aca="true" t="shared" si="4" ref="E16:J16">SUM(E44,E46,E49,E51,E61:E63,E64)</f>
        <v>1100</v>
      </c>
      <c r="F16" s="183">
        <f t="shared" si="4"/>
        <v>1396</v>
      </c>
      <c r="G16" s="183">
        <f t="shared" si="4"/>
        <v>1291</v>
      </c>
      <c r="H16" s="183">
        <f t="shared" si="4"/>
        <v>61</v>
      </c>
      <c r="I16" s="183">
        <f t="shared" si="4"/>
        <v>1310</v>
      </c>
      <c r="J16" s="183">
        <f t="shared" si="4"/>
        <v>477</v>
      </c>
    </row>
    <row r="17" spans="1:10" ht="12.75" customHeight="1">
      <c r="A17" s="241">
        <v>500</v>
      </c>
      <c r="B17" s="242"/>
      <c r="C17" s="272" t="s">
        <v>507</v>
      </c>
      <c r="D17" s="183">
        <f>SUM(D33,D67:D72)</f>
        <v>2610</v>
      </c>
      <c r="E17" s="183">
        <f aca="true" t="shared" si="5" ref="E17:J17">SUM(E33,E67:E72)</f>
        <v>2620</v>
      </c>
      <c r="F17" s="183">
        <f t="shared" si="5"/>
        <v>2580</v>
      </c>
      <c r="G17" s="183">
        <f t="shared" si="5"/>
        <v>2302</v>
      </c>
      <c r="H17" s="183">
        <f t="shared" si="5"/>
        <v>134</v>
      </c>
      <c r="I17" s="183">
        <f t="shared" si="5"/>
        <v>3281</v>
      </c>
      <c r="J17" s="183">
        <f t="shared" si="5"/>
        <v>1270</v>
      </c>
    </row>
    <row r="18" spans="1:10" ht="12.75" customHeight="1">
      <c r="A18" s="241">
        <v>600</v>
      </c>
      <c r="B18" s="242"/>
      <c r="C18" s="272" t="s">
        <v>508</v>
      </c>
      <c r="D18" s="183">
        <f>SUM(D40,D43,D58,D59,D73,D74,D75,D76)</f>
        <v>1169</v>
      </c>
      <c r="E18" s="183">
        <f aca="true" t="shared" si="6" ref="E18:J18">SUM(E40,E43,E58,E59,E73,E74,E75,E76)</f>
        <v>1112</v>
      </c>
      <c r="F18" s="183">
        <f t="shared" si="6"/>
        <v>1533</v>
      </c>
      <c r="G18" s="183">
        <f t="shared" si="6"/>
        <v>1417</v>
      </c>
      <c r="H18" s="183">
        <f t="shared" si="6"/>
        <v>57</v>
      </c>
      <c r="I18" s="183">
        <f t="shared" si="6"/>
        <v>1287</v>
      </c>
      <c r="J18" s="183">
        <f t="shared" si="6"/>
        <v>455</v>
      </c>
    </row>
    <row r="19" spans="1:10" ht="12.75" customHeight="1">
      <c r="A19" s="241">
        <v>700</v>
      </c>
      <c r="B19" s="242"/>
      <c r="C19" s="272" t="s">
        <v>509</v>
      </c>
      <c r="D19" s="183">
        <f>SUM(D41,D53,D56,D77:D78)</f>
        <v>789</v>
      </c>
      <c r="E19" s="183">
        <f aca="true" t="shared" si="7" ref="E19:J19">SUM(E41,E53,E56,E77:E78)</f>
        <v>715</v>
      </c>
      <c r="F19" s="183">
        <f t="shared" si="7"/>
        <v>1203</v>
      </c>
      <c r="G19" s="183">
        <f t="shared" si="7"/>
        <v>1098</v>
      </c>
      <c r="H19" s="183">
        <f t="shared" si="7"/>
        <v>31</v>
      </c>
      <c r="I19" s="183">
        <f t="shared" si="7"/>
        <v>833</v>
      </c>
      <c r="J19" s="183">
        <f t="shared" si="7"/>
        <v>269</v>
      </c>
    </row>
    <row r="20" spans="1:10" ht="12.75" customHeight="1">
      <c r="A20" s="241">
        <v>800</v>
      </c>
      <c r="B20" s="242"/>
      <c r="C20" s="272" t="s">
        <v>510</v>
      </c>
      <c r="D20" s="183">
        <f>SUM(D52:D52,D54)</f>
        <v>425</v>
      </c>
      <c r="E20" s="183">
        <f aca="true" t="shared" si="8" ref="E20:J20">SUM(E52:E52,E54)</f>
        <v>402</v>
      </c>
      <c r="F20" s="183">
        <f t="shared" si="8"/>
        <v>700</v>
      </c>
      <c r="G20" s="183">
        <f t="shared" si="8"/>
        <v>648</v>
      </c>
      <c r="H20" s="183">
        <f t="shared" si="8"/>
        <v>32</v>
      </c>
      <c r="I20" s="183">
        <f t="shared" si="8"/>
        <v>487</v>
      </c>
      <c r="J20" s="183">
        <f t="shared" si="8"/>
        <v>207</v>
      </c>
    </row>
    <row r="21" spans="1:10" ht="12.75" customHeight="1">
      <c r="A21" s="241">
        <v>900</v>
      </c>
      <c r="B21" s="242"/>
      <c r="C21" s="272" t="s">
        <v>511</v>
      </c>
      <c r="D21" s="183">
        <f>SUM(D37,D55,D57,D79)</f>
        <v>571</v>
      </c>
      <c r="E21" s="183">
        <f aca="true" t="shared" si="9" ref="E21:J21">SUM(E37,E55,E57,E79)</f>
        <v>547</v>
      </c>
      <c r="F21" s="183">
        <f t="shared" si="9"/>
        <v>1016</v>
      </c>
      <c r="G21" s="183">
        <f t="shared" si="9"/>
        <v>860</v>
      </c>
      <c r="H21" s="183">
        <f t="shared" si="9"/>
        <v>27</v>
      </c>
      <c r="I21" s="183">
        <f t="shared" si="9"/>
        <v>645</v>
      </c>
      <c r="J21" s="183">
        <f t="shared" si="9"/>
        <v>224</v>
      </c>
    </row>
    <row r="22" spans="1:10" ht="7.5" customHeight="1">
      <c r="A22" s="241"/>
      <c r="B22" s="242"/>
      <c r="C22" s="221"/>
      <c r="D22" s="144"/>
      <c r="E22" s="144"/>
      <c r="F22" s="144"/>
      <c r="G22" s="144"/>
      <c r="H22" s="144"/>
      <c r="I22" s="144"/>
      <c r="J22" s="144"/>
    </row>
    <row r="23" spans="1:10" ht="12.75" customHeight="1">
      <c r="A23" s="241">
        <v>1</v>
      </c>
      <c r="B23" s="55">
        <v>100</v>
      </c>
      <c r="C23" s="221" t="s">
        <v>782</v>
      </c>
      <c r="D23" s="144">
        <f>SUM(D24:D32)</f>
        <v>6323</v>
      </c>
      <c r="E23" s="144">
        <f aca="true" t="shared" si="10" ref="E23:J23">SUM(E24:E32)</f>
        <v>5955</v>
      </c>
      <c r="F23" s="144">
        <f t="shared" si="10"/>
        <v>6703</v>
      </c>
      <c r="G23" s="144">
        <f t="shared" si="10"/>
        <v>5564</v>
      </c>
      <c r="H23" s="144">
        <f t="shared" si="10"/>
        <v>352</v>
      </c>
      <c r="I23" s="144">
        <f t="shared" si="10"/>
        <v>8358</v>
      </c>
      <c r="J23" s="144">
        <f t="shared" si="10"/>
        <v>3234</v>
      </c>
    </row>
    <row r="24" spans="1:10" ht="12.75" customHeight="1">
      <c r="A24" s="241">
        <v>2</v>
      </c>
      <c r="B24" s="55">
        <v>101</v>
      </c>
      <c r="C24" s="224" t="s">
        <v>50</v>
      </c>
      <c r="D24" s="144">
        <v>974</v>
      </c>
      <c r="E24" s="144">
        <v>948</v>
      </c>
      <c r="F24" s="144">
        <v>705</v>
      </c>
      <c r="G24" s="144">
        <v>593</v>
      </c>
      <c r="H24" s="144">
        <v>41</v>
      </c>
      <c r="I24" s="144">
        <v>1225</v>
      </c>
      <c r="J24" s="144">
        <v>403</v>
      </c>
    </row>
    <row r="25" spans="1:10" ht="12.75" customHeight="1">
      <c r="A25" s="241">
        <v>3</v>
      </c>
      <c r="B25" s="55">
        <v>102</v>
      </c>
      <c r="C25" s="224" t="s">
        <v>51</v>
      </c>
      <c r="D25" s="144">
        <v>565</v>
      </c>
      <c r="E25" s="144">
        <v>518</v>
      </c>
      <c r="F25" s="144">
        <v>566</v>
      </c>
      <c r="G25" s="144">
        <v>479</v>
      </c>
      <c r="H25" s="144">
        <v>28</v>
      </c>
      <c r="I25" s="144">
        <v>757</v>
      </c>
      <c r="J25" s="144">
        <v>250</v>
      </c>
    </row>
    <row r="26" spans="1:10" ht="12.75" customHeight="1">
      <c r="A26" s="241">
        <v>4</v>
      </c>
      <c r="B26" s="55">
        <v>105</v>
      </c>
      <c r="C26" s="224" t="s">
        <v>52</v>
      </c>
      <c r="D26" s="144">
        <v>457</v>
      </c>
      <c r="E26" s="144">
        <v>355</v>
      </c>
      <c r="F26" s="144">
        <v>742</v>
      </c>
      <c r="G26" s="144">
        <v>565</v>
      </c>
      <c r="H26" s="144">
        <v>38</v>
      </c>
      <c r="I26" s="144">
        <v>723</v>
      </c>
      <c r="J26" s="144">
        <v>307</v>
      </c>
    </row>
    <row r="27" spans="1:10" ht="12.75" customHeight="1">
      <c r="A27" s="241">
        <v>5</v>
      </c>
      <c r="B27" s="55">
        <v>106</v>
      </c>
      <c r="C27" s="224" t="s">
        <v>53</v>
      </c>
      <c r="D27" s="144">
        <v>368</v>
      </c>
      <c r="E27" s="144">
        <v>388</v>
      </c>
      <c r="F27" s="144">
        <v>676</v>
      </c>
      <c r="G27" s="144">
        <v>522</v>
      </c>
      <c r="H27" s="144">
        <v>23</v>
      </c>
      <c r="I27" s="144">
        <v>560</v>
      </c>
      <c r="J27" s="144">
        <v>244</v>
      </c>
    </row>
    <row r="28" spans="1:10" ht="12.75" customHeight="1">
      <c r="A28" s="241">
        <v>6</v>
      </c>
      <c r="B28" s="55">
        <v>107</v>
      </c>
      <c r="C28" s="224" t="s">
        <v>54</v>
      </c>
      <c r="D28" s="144">
        <v>672</v>
      </c>
      <c r="E28" s="144">
        <v>584</v>
      </c>
      <c r="F28" s="144">
        <v>727</v>
      </c>
      <c r="G28" s="144">
        <v>602</v>
      </c>
      <c r="H28" s="144">
        <v>52</v>
      </c>
      <c r="I28" s="144">
        <v>822</v>
      </c>
      <c r="J28" s="144">
        <v>340</v>
      </c>
    </row>
    <row r="29" spans="1:10" ht="12.75" customHeight="1">
      <c r="A29" s="241">
        <v>7</v>
      </c>
      <c r="B29" s="55">
        <v>108</v>
      </c>
      <c r="C29" s="224" t="s">
        <v>55</v>
      </c>
      <c r="D29" s="144">
        <v>962</v>
      </c>
      <c r="E29" s="144">
        <v>925</v>
      </c>
      <c r="F29" s="144">
        <v>1055</v>
      </c>
      <c r="G29" s="144">
        <v>889</v>
      </c>
      <c r="H29" s="144">
        <v>56</v>
      </c>
      <c r="I29" s="144">
        <v>1168</v>
      </c>
      <c r="J29" s="144">
        <v>429</v>
      </c>
    </row>
    <row r="30" spans="1:10" ht="12.75" customHeight="1">
      <c r="A30" s="241">
        <v>8</v>
      </c>
      <c r="B30" s="55">
        <v>109</v>
      </c>
      <c r="C30" s="224" t="s">
        <v>56</v>
      </c>
      <c r="D30" s="144">
        <v>840</v>
      </c>
      <c r="E30" s="144">
        <v>833</v>
      </c>
      <c r="F30" s="144">
        <v>884</v>
      </c>
      <c r="G30" s="144">
        <v>776</v>
      </c>
      <c r="H30" s="144">
        <v>38</v>
      </c>
      <c r="I30" s="144">
        <v>1013</v>
      </c>
      <c r="J30" s="144">
        <v>456</v>
      </c>
    </row>
    <row r="31" spans="1:10" ht="12.75" customHeight="1">
      <c r="A31" s="241">
        <v>9</v>
      </c>
      <c r="B31" s="55">
        <v>110</v>
      </c>
      <c r="C31" s="224" t="s">
        <v>57</v>
      </c>
      <c r="D31" s="144">
        <v>444</v>
      </c>
      <c r="E31" s="144">
        <v>411</v>
      </c>
      <c r="F31" s="144">
        <v>557</v>
      </c>
      <c r="G31" s="144">
        <v>466</v>
      </c>
      <c r="H31" s="144">
        <v>34</v>
      </c>
      <c r="I31" s="144">
        <v>910</v>
      </c>
      <c r="J31" s="144">
        <v>334</v>
      </c>
    </row>
    <row r="32" spans="1:10" ht="12.75" customHeight="1">
      <c r="A32" s="241">
        <v>10</v>
      </c>
      <c r="B32" s="55">
        <v>111</v>
      </c>
      <c r="C32" s="224" t="s">
        <v>58</v>
      </c>
      <c r="D32" s="144">
        <v>1041</v>
      </c>
      <c r="E32" s="144">
        <v>993</v>
      </c>
      <c r="F32" s="144">
        <v>791</v>
      </c>
      <c r="G32" s="144">
        <v>672</v>
      </c>
      <c r="H32" s="144">
        <v>42</v>
      </c>
      <c r="I32" s="144">
        <v>1180</v>
      </c>
      <c r="J32" s="144">
        <v>471</v>
      </c>
    </row>
    <row r="33" spans="1:10" ht="12.75" customHeight="1">
      <c r="A33" s="241">
        <v>501</v>
      </c>
      <c r="B33" s="54">
        <v>201</v>
      </c>
      <c r="C33" s="221" t="s">
        <v>783</v>
      </c>
      <c r="D33" s="144">
        <v>2293</v>
      </c>
      <c r="E33" s="144">
        <v>2285</v>
      </c>
      <c r="F33" s="144">
        <v>2108</v>
      </c>
      <c r="G33" s="144">
        <v>1865</v>
      </c>
      <c r="H33" s="144">
        <v>120</v>
      </c>
      <c r="I33" s="144">
        <v>2871</v>
      </c>
      <c r="J33" s="144">
        <v>1126</v>
      </c>
    </row>
    <row r="34" spans="1:10" ht="12.75" customHeight="1">
      <c r="A34" s="241">
        <v>110</v>
      </c>
      <c r="B34" s="54">
        <v>202</v>
      </c>
      <c r="C34" s="221" t="s">
        <v>784</v>
      </c>
      <c r="D34" s="144">
        <v>2127</v>
      </c>
      <c r="E34" s="144">
        <v>1956</v>
      </c>
      <c r="F34" s="144">
        <v>2200</v>
      </c>
      <c r="G34" s="144">
        <v>1899</v>
      </c>
      <c r="H34" s="144">
        <v>128</v>
      </c>
      <c r="I34" s="144">
        <v>3066</v>
      </c>
      <c r="J34" s="144">
        <v>1190</v>
      </c>
    </row>
    <row r="35" spans="1:10" ht="12.75" customHeight="1">
      <c r="A35" s="241">
        <v>301</v>
      </c>
      <c r="B35" s="54">
        <v>203</v>
      </c>
      <c r="C35" s="221" t="s">
        <v>785</v>
      </c>
      <c r="D35" s="144">
        <v>1335</v>
      </c>
      <c r="E35" s="144">
        <v>1285</v>
      </c>
      <c r="F35" s="144">
        <v>1205</v>
      </c>
      <c r="G35" s="144">
        <v>1028</v>
      </c>
      <c r="H35" s="144">
        <v>67</v>
      </c>
      <c r="I35" s="144">
        <v>1689</v>
      </c>
      <c r="J35" s="144">
        <v>638</v>
      </c>
    </row>
    <row r="36" spans="1:10" ht="12.75" customHeight="1">
      <c r="A36" s="241">
        <v>120</v>
      </c>
      <c r="B36" s="54">
        <v>204</v>
      </c>
      <c r="C36" s="221" t="s">
        <v>786</v>
      </c>
      <c r="D36" s="144">
        <v>2355</v>
      </c>
      <c r="E36" s="144">
        <v>2184</v>
      </c>
      <c r="F36" s="144">
        <v>1682</v>
      </c>
      <c r="G36" s="144">
        <v>1506</v>
      </c>
      <c r="H36" s="144">
        <v>117</v>
      </c>
      <c r="I36" s="144">
        <v>2933</v>
      </c>
      <c r="J36" s="144">
        <v>940</v>
      </c>
    </row>
    <row r="37" spans="1:10" ht="12.75" customHeight="1">
      <c r="A37" s="241">
        <v>901</v>
      </c>
      <c r="B37" s="54">
        <v>205</v>
      </c>
      <c r="C37" s="221" t="s">
        <v>787</v>
      </c>
      <c r="D37" s="144">
        <v>154</v>
      </c>
      <c r="E37" s="144">
        <v>152</v>
      </c>
      <c r="F37" s="144">
        <v>263</v>
      </c>
      <c r="G37" s="144">
        <v>225</v>
      </c>
      <c r="H37" s="144">
        <v>6</v>
      </c>
      <c r="I37" s="144">
        <v>186</v>
      </c>
      <c r="J37" s="144">
        <v>74</v>
      </c>
    </row>
    <row r="38" spans="1:10" ht="12.75" customHeight="1">
      <c r="A38" s="241">
        <v>130</v>
      </c>
      <c r="B38" s="54">
        <v>206</v>
      </c>
      <c r="C38" s="221" t="s">
        <v>788</v>
      </c>
      <c r="D38" s="144">
        <v>423</v>
      </c>
      <c r="E38" s="144">
        <v>389</v>
      </c>
      <c r="F38" s="144">
        <v>367</v>
      </c>
      <c r="G38" s="144">
        <v>362</v>
      </c>
      <c r="H38" s="144">
        <v>17</v>
      </c>
      <c r="I38" s="144">
        <v>557</v>
      </c>
      <c r="J38" s="144">
        <v>154</v>
      </c>
    </row>
    <row r="39" spans="1:10" ht="12.75" customHeight="1">
      <c r="A39" s="241">
        <v>201</v>
      </c>
      <c r="B39" s="54">
        <v>207</v>
      </c>
      <c r="C39" s="221" t="s">
        <v>789</v>
      </c>
      <c r="D39" s="144">
        <v>955</v>
      </c>
      <c r="E39" s="144">
        <v>1024</v>
      </c>
      <c r="F39" s="144">
        <v>675</v>
      </c>
      <c r="G39" s="144">
        <v>594</v>
      </c>
      <c r="H39" s="144">
        <v>56</v>
      </c>
      <c r="I39" s="144">
        <v>1254</v>
      </c>
      <c r="J39" s="144">
        <v>472</v>
      </c>
    </row>
    <row r="40" spans="1:10" ht="12.75" customHeight="1">
      <c r="A40" s="241">
        <v>601</v>
      </c>
      <c r="B40" s="54">
        <v>208</v>
      </c>
      <c r="C40" s="221" t="s">
        <v>790</v>
      </c>
      <c r="D40" s="144">
        <v>133</v>
      </c>
      <c r="E40" s="144">
        <v>101</v>
      </c>
      <c r="F40" s="144">
        <v>193</v>
      </c>
      <c r="G40" s="144">
        <v>157</v>
      </c>
      <c r="H40" s="144">
        <v>8</v>
      </c>
      <c r="I40" s="144">
        <v>163</v>
      </c>
      <c r="J40" s="144">
        <v>50</v>
      </c>
    </row>
    <row r="41" spans="1:10" ht="12.75" customHeight="1">
      <c r="A41" s="241">
        <v>701</v>
      </c>
      <c r="B41" s="54">
        <v>209</v>
      </c>
      <c r="C41" s="221" t="s">
        <v>791</v>
      </c>
      <c r="D41" s="144">
        <v>401</v>
      </c>
      <c r="E41" s="144">
        <v>331</v>
      </c>
      <c r="F41" s="144">
        <v>530</v>
      </c>
      <c r="G41" s="144">
        <v>465</v>
      </c>
      <c r="H41" s="144">
        <v>9</v>
      </c>
      <c r="I41" s="144">
        <v>449</v>
      </c>
      <c r="J41" s="144">
        <v>161</v>
      </c>
    </row>
    <row r="42" spans="1:10" ht="12.75" customHeight="1">
      <c r="A42" s="241">
        <v>302</v>
      </c>
      <c r="B42" s="54">
        <v>210</v>
      </c>
      <c r="C42" s="221" t="s">
        <v>792</v>
      </c>
      <c r="D42" s="144">
        <v>1163</v>
      </c>
      <c r="E42" s="144">
        <v>1127</v>
      </c>
      <c r="F42" s="144">
        <v>1078</v>
      </c>
      <c r="G42" s="144">
        <v>883</v>
      </c>
      <c r="H42" s="144">
        <v>88</v>
      </c>
      <c r="I42" s="144">
        <v>1417</v>
      </c>
      <c r="J42" s="144">
        <v>590</v>
      </c>
    </row>
    <row r="43" spans="1:10" ht="12.75" customHeight="1">
      <c r="A43" s="241">
        <v>603</v>
      </c>
      <c r="B43" s="54">
        <v>212</v>
      </c>
      <c r="C43" s="221" t="s">
        <v>793</v>
      </c>
      <c r="D43" s="144">
        <v>208</v>
      </c>
      <c r="E43" s="144">
        <v>176</v>
      </c>
      <c r="F43" s="144">
        <v>235</v>
      </c>
      <c r="G43" s="144">
        <v>239</v>
      </c>
      <c r="H43" s="144">
        <v>10</v>
      </c>
      <c r="I43" s="144">
        <v>218</v>
      </c>
      <c r="J43" s="144">
        <v>93</v>
      </c>
    </row>
    <row r="44" spans="1:10" ht="12.75" customHeight="1">
      <c r="A44" s="241">
        <v>401</v>
      </c>
      <c r="B44" s="54">
        <v>213</v>
      </c>
      <c r="C44" s="221" t="s">
        <v>794</v>
      </c>
      <c r="D44" s="156">
        <v>177</v>
      </c>
      <c r="E44" s="156">
        <v>163</v>
      </c>
      <c r="F44" s="156">
        <v>222</v>
      </c>
      <c r="G44" s="156">
        <v>196</v>
      </c>
      <c r="H44" s="156">
        <v>16</v>
      </c>
      <c r="I44" s="156">
        <v>219</v>
      </c>
      <c r="J44" s="156">
        <v>79</v>
      </c>
    </row>
    <row r="45" spans="1:10" ht="12.75" customHeight="1">
      <c r="A45" s="241">
        <v>202</v>
      </c>
      <c r="B45" s="54">
        <v>214</v>
      </c>
      <c r="C45" s="221" t="s">
        <v>795</v>
      </c>
      <c r="D45" s="144">
        <v>982</v>
      </c>
      <c r="E45" s="144">
        <v>912</v>
      </c>
      <c r="F45" s="144">
        <v>861</v>
      </c>
      <c r="G45" s="144">
        <v>726</v>
      </c>
      <c r="H45" s="144">
        <v>43</v>
      </c>
      <c r="I45" s="144">
        <v>1105</v>
      </c>
      <c r="J45" s="144">
        <v>443</v>
      </c>
    </row>
    <row r="46" spans="1:10" ht="12.75" customHeight="1">
      <c r="A46" s="241">
        <v>402</v>
      </c>
      <c r="B46" s="54">
        <v>215</v>
      </c>
      <c r="C46" s="221" t="s">
        <v>796</v>
      </c>
      <c r="D46" s="144">
        <v>282</v>
      </c>
      <c r="E46" s="144">
        <v>262</v>
      </c>
      <c r="F46" s="144">
        <v>384</v>
      </c>
      <c r="G46" s="144">
        <v>328</v>
      </c>
      <c r="H46" s="144">
        <v>16</v>
      </c>
      <c r="I46" s="144">
        <v>320</v>
      </c>
      <c r="J46" s="144">
        <v>142</v>
      </c>
    </row>
    <row r="47" spans="1:10" ht="12.75" customHeight="1">
      <c r="A47" s="241">
        <v>303</v>
      </c>
      <c r="B47" s="54">
        <v>216</v>
      </c>
      <c r="C47" s="221" t="s">
        <v>797</v>
      </c>
      <c r="D47" s="144">
        <v>478</v>
      </c>
      <c r="E47" s="144">
        <v>385</v>
      </c>
      <c r="F47" s="144">
        <v>455</v>
      </c>
      <c r="G47" s="144">
        <v>329</v>
      </c>
      <c r="H47" s="144">
        <v>23</v>
      </c>
      <c r="I47" s="144">
        <v>544</v>
      </c>
      <c r="J47" s="144">
        <v>187</v>
      </c>
    </row>
    <row r="48" spans="1:10" ht="12.75" customHeight="1">
      <c r="A48" s="241">
        <v>203</v>
      </c>
      <c r="B48" s="54">
        <v>217</v>
      </c>
      <c r="C48" s="221" t="s">
        <v>798</v>
      </c>
      <c r="D48" s="144">
        <v>636</v>
      </c>
      <c r="E48" s="144">
        <v>611</v>
      </c>
      <c r="F48" s="144">
        <v>635</v>
      </c>
      <c r="G48" s="144">
        <v>528</v>
      </c>
      <c r="H48" s="144">
        <v>28</v>
      </c>
      <c r="I48" s="144">
        <v>683</v>
      </c>
      <c r="J48" s="144">
        <v>275</v>
      </c>
    </row>
    <row r="49" spans="1:10" ht="12.75" customHeight="1">
      <c r="A49" s="241">
        <v>403</v>
      </c>
      <c r="B49" s="54">
        <v>218</v>
      </c>
      <c r="C49" s="221" t="s">
        <v>799</v>
      </c>
      <c r="D49" s="144">
        <v>237</v>
      </c>
      <c r="E49" s="144">
        <v>228</v>
      </c>
      <c r="F49" s="144">
        <v>209</v>
      </c>
      <c r="G49" s="144">
        <v>187</v>
      </c>
      <c r="H49" s="144">
        <v>12</v>
      </c>
      <c r="I49" s="144">
        <v>253</v>
      </c>
      <c r="J49" s="144">
        <v>92</v>
      </c>
    </row>
    <row r="50" spans="1:10" ht="12.75" customHeight="1">
      <c r="A50" s="241">
        <v>204</v>
      </c>
      <c r="B50" s="54">
        <v>219</v>
      </c>
      <c r="C50" s="221" t="s">
        <v>800</v>
      </c>
      <c r="D50" s="144">
        <v>377</v>
      </c>
      <c r="E50" s="144">
        <v>355</v>
      </c>
      <c r="F50" s="144">
        <v>339</v>
      </c>
      <c r="G50" s="144">
        <v>323</v>
      </c>
      <c r="H50" s="144">
        <v>13</v>
      </c>
      <c r="I50" s="144">
        <v>410</v>
      </c>
      <c r="J50" s="144">
        <v>177</v>
      </c>
    </row>
    <row r="51" spans="1:10" ht="12.75" customHeight="1">
      <c r="A51" s="241">
        <v>404</v>
      </c>
      <c r="B51" s="54">
        <v>220</v>
      </c>
      <c r="C51" s="221" t="s">
        <v>801</v>
      </c>
      <c r="D51" s="144">
        <v>196</v>
      </c>
      <c r="E51" s="144">
        <v>177</v>
      </c>
      <c r="F51" s="144">
        <v>254</v>
      </c>
      <c r="G51" s="144">
        <v>239</v>
      </c>
      <c r="H51" s="144">
        <v>6</v>
      </c>
      <c r="I51" s="144">
        <v>188</v>
      </c>
      <c r="J51" s="144">
        <v>61</v>
      </c>
    </row>
    <row r="52" spans="1:10" ht="12.75" customHeight="1">
      <c r="A52" s="241">
        <v>801</v>
      </c>
      <c r="B52" s="54">
        <v>221</v>
      </c>
      <c r="C52" s="221" t="s">
        <v>802</v>
      </c>
      <c r="D52" s="144">
        <v>163</v>
      </c>
      <c r="E52" s="144">
        <v>140</v>
      </c>
      <c r="F52" s="144">
        <v>274</v>
      </c>
      <c r="G52" s="144">
        <v>248</v>
      </c>
      <c r="H52" s="144">
        <v>11</v>
      </c>
      <c r="I52" s="144">
        <v>175</v>
      </c>
      <c r="J52" s="144">
        <v>77</v>
      </c>
    </row>
    <row r="53" spans="1:10" ht="12.75" customHeight="1">
      <c r="A53" s="241">
        <v>702</v>
      </c>
      <c r="B53" s="54">
        <v>222</v>
      </c>
      <c r="C53" s="221" t="s">
        <v>765</v>
      </c>
      <c r="D53" s="144">
        <v>103</v>
      </c>
      <c r="E53" s="144">
        <v>122</v>
      </c>
      <c r="F53" s="144">
        <v>188</v>
      </c>
      <c r="G53" s="144">
        <v>189</v>
      </c>
      <c r="H53" s="144">
        <v>6</v>
      </c>
      <c r="I53" s="144">
        <v>109</v>
      </c>
      <c r="J53" s="144">
        <v>31</v>
      </c>
    </row>
    <row r="54" spans="1:10" ht="12.75" customHeight="1">
      <c r="A54" s="241">
        <v>802</v>
      </c>
      <c r="B54" s="54">
        <v>223</v>
      </c>
      <c r="C54" s="221" t="s">
        <v>766</v>
      </c>
      <c r="D54" s="144">
        <v>262</v>
      </c>
      <c r="E54" s="144">
        <v>262</v>
      </c>
      <c r="F54" s="144">
        <v>426</v>
      </c>
      <c r="G54" s="144">
        <v>400</v>
      </c>
      <c r="H54" s="144">
        <v>21</v>
      </c>
      <c r="I54" s="144">
        <v>312</v>
      </c>
      <c r="J54" s="144">
        <v>130</v>
      </c>
    </row>
    <row r="55" spans="1:10" ht="12.75" customHeight="1">
      <c r="A55" s="241">
        <v>902</v>
      </c>
      <c r="B55" s="54">
        <v>224</v>
      </c>
      <c r="C55" s="221" t="s">
        <v>767</v>
      </c>
      <c r="D55" s="144">
        <v>198</v>
      </c>
      <c r="E55" s="144">
        <v>203</v>
      </c>
      <c r="F55" s="144">
        <v>327</v>
      </c>
      <c r="G55" s="144">
        <v>289</v>
      </c>
      <c r="H55" s="144">
        <v>11</v>
      </c>
      <c r="I55" s="144">
        <v>228</v>
      </c>
      <c r="J55" s="144">
        <v>71</v>
      </c>
    </row>
    <row r="56" spans="1:10" ht="12.75" customHeight="1">
      <c r="A56" s="241">
        <v>703</v>
      </c>
      <c r="B56" s="54">
        <v>225</v>
      </c>
      <c r="C56" s="221" t="s">
        <v>768</v>
      </c>
      <c r="D56" s="144">
        <v>142</v>
      </c>
      <c r="E56" s="144">
        <v>130</v>
      </c>
      <c r="F56" s="144">
        <v>223</v>
      </c>
      <c r="G56" s="144">
        <v>209</v>
      </c>
      <c r="H56" s="144">
        <v>6</v>
      </c>
      <c r="I56" s="144">
        <v>135</v>
      </c>
      <c r="J56" s="144">
        <v>40</v>
      </c>
    </row>
    <row r="57" spans="1:10" ht="12.75" customHeight="1">
      <c r="A57" s="241">
        <v>903</v>
      </c>
      <c r="B57" s="54">
        <v>226</v>
      </c>
      <c r="C57" s="221" t="s">
        <v>769</v>
      </c>
      <c r="D57" s="144">
        <v>169</v>
      </c>
      <c r="E57" s="144">
        <v>146</v>
      </c>
      <c r="F57" s="144">
        <v>364</v>
      </c>
      <c r="G57" s="144">
        <v>297</v>
      </c>
      <c r="H57" s="144">
        <v>8</v>
      </c>
      <c r="I57" s="144">
        <v>186</v>
      </c>
      <c r="J57" s="144">
        <v>59</v>
      </c>
    </row>
    <row r="58" spans="1:10" ht="12.75" customHeight="1">
      <c r="A58" s="241">
        <v>604</v>
      </c>
      <c r="B58" s="54">
        <v>227</v>
      </c>
      <c r="C58" s="221" t="s">
        <v>770</v>
      </c>
      <c r="D58" s="144">
        <v>183</v>
      </c>
      <c r="E58" s="144">
        <v>176</v>
      </c>
      <c r="F58" s="144">
        <v>278</v>
      </c>
      <c r="G58" s="144">
        <v>227</v>
      </c>
      <c r="H58" s="144">
        <v>10</v>
      </c>
      <c r="I58" s="144">
        <v>191</v>
      </c>
      <c r="J58" s="144">
        <v>54</v>
      </c>
    </row>
    <row r="59" spans="1:10" ht="12.75" customHeight="1">
      <c r="A59" s="241">
        <v>605</v>
      </c>
      <c r="B59" s="54">
        <v>229</v>
      </c>
      <c r="C59" s="221" t="s">
        <v>771</v>
      </c>
      <c r="D59" s="144">
        <v>332</v>
      </c>
      <c r="E59" s="144">
        <v>316</v>
      </c>
      <c r="F59" s="144">
        <v>421</v>
      </c>
      <c r="G59" s="144">
        <v>402</v>
      </c>
      <c r="H59" s="144">
        <v>18</v>
      </c>
      <c r="I59" s="144">
        <v>353</v>
      </c>
      <c r="J59" s="144">
        <v>116</v>
      </c>
    </row>
    <row r="60" spans="1:10" ht="12.75" customHeight="1">
      <c r="A60" s="241">
        <v>251</v>
      </c>
      <c r="B60" s="54">
        <v>301</v>
      </c>
      <c r="C60" s="221" t="s">
        <v>803</v>
      </c>
      <c r="D60" s="144">
        <v>111</v>
      </c>
      <c r="E60" s="144">
        <v>94</v>
      </c>
      <c r="F60" s="144">
        <v>98</v>
      </c>
      <c r="G60" s="144">
        <v>86</v>
      </c>
      <c r="H60" s="144">
        <v>4</v>
      </c>
      <c r="I60" s="144">
        <v>91</v>
      </c>
      <c r="J60" s="144">
        <v>30</v>
      </c>
    </row>
    <row r="61" spans="1:10" ht="12.75" customHeight="1">
      <c r="A61" s="241">
        <v>461</v>
      </c>
      <c r="B61" s="54">
        <v>341</v>
      </c>
      <c r="C61" s="221" t="s">
        <v>804</v>
      </c>
      <c r="D61" s="144">
        <v>108</v>
      </c>
      <c r="E61" s="144">
        <v>96</v>
      </c>
      <c r="F61" s="144">
        <v>102</v>
      </c>
      <c r="G61" s="144">
        <v>76</v>
      </c>
      <c r="H61" s="144">
        <v>5</v>
      </c>
      <c r="I61" s="144">
        <v>123</v>
      </c>
      <c r="J61" s="144">
        <v>30</v>
      </c>
    </row>
    <row r="62" spans="1:10" ht="12.75" customHeight="1">
      <c r="A62" s="241">
        <v>462</v>
      </c>
      <c r="B62" s="54">
        <v>342</v>
      </c>
      <c r="C62" s="221" t="s">
        <v>805</v>
      </c>
      <c r="D62" s="144">
        <v>81</v>
      </c>
      <c r="E62" s="144">
        <v>64</v>
      </c>
      <c r="F62" s="144">
        <v>59</v>
      </c>
      <c r="G62" s="144">
        <v>43</v>
      </c>
      <c r="H62" s="144">
        <v>3</v>
      </c>
      <c r="I62" s="144">
        <v>73</v>
      </c>
      <c r="J62" s="144">
        <v>28</v>
      </c>
    </row>
    <row r="63" spans="1:10" ht="12.75" customHeight="1">
      <c r="A63" s="241">
        <v>463</v>
      </c>
      <c r="B63" s="54">
        <v>343</v>
      </c>
      <c r="C63" s="221" t="s">
        <v>806</v>
      </c>
      <c r="D63" s="144">
        <v>26</v>
      </c>
      <c r="E63" s="144">
        <v>25</v>
      </c>
      <c r="F63" s="144">
        <v>46</v>
      </c>
      <c r="G63" s="144">
        <v>42</v>
      </c>
      <c r="H63" s="144">
        <v>1</v>
      </c>
      <c r="I63" s="144">
        <v>31</v>
      </c>
      <c r="J63" s="144">
        <v>8</v>
      </c>
    </row>
    <row r="64" spans="1:10" ht="12.75" customHeight="1">
      <c r="A64" s="241">
        <v>475</v>
      </c>
      <c r="B64" s="54">
        <v>365</v>
      </c>
      <c r="C64" s="221" t="s">
        <v>772</v>
      </c>
      <c r="D64" s="144">
        <v>86</v>
      </c>
      <c r="E64" s="144">
        <v>85</v>
      </c>
      <c r="F64" s="144">
        <v>120</v>
      </c>
      <c r="G64" s="144">
        <v>180</v>
      </c>
      <c r="H64" s="144">
        <v>2</v>
      </c>
      <c r="I64" s="144">
        <v>103</v>
      </c>
      <c r="J64" s="144">
        <v>37</v>
      </c>
    </row>
    <row r="65" spans="1:10" ht="12.75" customHeight="1">
      <c r="A65" s="241">
        <v>351</v>
      </c>
      <c r="B65" s="54">
        <v>381</v>
      </c>
      <c r="C65" s="221" t="s">
        <v>807</v>
      </c>
      <c r="D65" s="156">
        <v>124</v>
      </c>
      <c r="E65" s="156">
        <v>105</v>
      </c>
      <c r="F65" s="156">
        <v>140</v>
      </c>
      <c r="G65" s="156">
        <v>115</v>
      </c>
      <c r="H65" s="156">
        <v>12</v>
      </c>
      <c r="I65" s="156">
        <v>126</v>
      </c>
      <c r="J65" s="156">
        <v>61</v>
      </c>
    </row>
    <row r="66" spans="1:10" ht="12.75" customHeight="1">
      <c r="A66" s="241">
        <v>352</v>
      </c>
      <c r="B66" s="54">
        <v>382</v>
      </c>
      <c r="C66" s="221" t="s">
        <v>808</v>
      </c>
      <c r="D66" s="156">
        <v>130</v>
      </c>
      <c r="E66" s="156">
        <v>119</v>
      </c>
      <c r="F66" s="156">
        <v>136</v>
      </c>
      <c r="G66" s="156">
        <v>96</v>
      </c>
      <c r="H66" s="156">
        <v>6</v>
      </c>
      <c r="I66" s="156">
        <v>160</v>
      </c>
      <c r="J66" s="156">
        <v>76</v>
      </c>
    </row>
    <row r="67" spans="1:10" ht="12.75" customHeight="1">
      <c r="A67" s="241">
        <v>551</v>
      </c>
      <c r="B67" s="54">
        <v>421</v>
      </c>
      <c r="C67" s="221" t="s">
        <v>809</v>
      </c>
      <c r="D67" s="156">
        <v>28</v>
      </c>
      <c r="E67" s="156">
        <v>20</v>
      </c>
      <c r="F67" s="156">
        <v>43</v>
      </c>
      <c r="G67" s="156">
        <v>30</v>
      </c>
      <c r="H67" s="156">
        <v>2</v>
      </c>
      <c r="I67" s="156">
        <v>31</v>
      </c>
      <c r="J67" s="156">
        <v>15</v>
      </c>
    </row>
    <row r="68" spans="1:10" ht="12.75" customHeight="1">
      <c r="A68" s="241">
        <v>552</v>
      </c>
      <c r="B68" s="72">
        <v>422</v>
      </c>
      <c r="C68" s="221" t="s">
        <v>810</v>
      </c>
      <c r="D68" s="144">
        <v>59</v>
      </c>
      <c r="E68" s="144">
        <v>77</v>
      </c>
      <c r="F68" s="144">
        <v>92</v>
      </c>
      <c r="G68" s="144">
        <v>87</v>
      </c>
      <c r="H68" s="144">
        <v>4</v>
      </c>
      <c r="I68" s="144">
        <v>89</v>
      </c>
      <c r="J68" s="144">
        <v>34</v>
      </c>
    </row>
    <row r="69" spans="1:10" ht="12.75" customHeight="1">
      <c r="A69" s="241">
        <v>562</v>
      </c>
      <c r="B69" s="54">
        <v>442</v>
      </c>
      <c r="C69" s="221" t="s">
        <v>811</v>
      </c>
      <c r="D69" s="144">
        <v>46</v>
      </c>
      <c r="E69" s="144">
        <v>54</v>
      </c>
      <c r="F69" s="144">
        <v>75</v>
      </c>
      <c r="G69" s="144">
        <v>80</v>
      </c>
      <c r="H69" s="144">
        <v>0</v>
      </c>
      <c r="I69" s="144">
        <v>59</v>
      </c>
      <c r="J69" s="144">
        <v>13</v>
      </c>
    </row>
    <row r="70" spans="1:10" ht="12.75" customHeight="1">
      <c r="A70" s="241">
        <v>563</v>
      </c>
      <c r="B70" s="54">
        <v>443</v>
      </c>
      <c r="C70" s="221" t="s">
        <v>812</v>
      </c>
      <c r="D70" s="144">
        <v>83</v>
      </c>
      <c r="E70" s="144">
        <v>69</v>
      </c>
      <c r="F70" s="144">
        <v>98</v>
      </c>
      <c r="G70" s="144">
        <v>97</v>
      </c>
      <c r="H70" s="144">
        <v>2</v>
      </c>
      <c r="I70" s="144">
        <v>108</v>
      </c>
      <c r="J70" s="144">
        <v>36</v>
      </c>
    </row>
    <row r="71" spans="1:10" ht="12.75" customHeight="1">
      <c r="A71" s="241">
        <v>564</v>
      </c>
      <c r="B71" s="54">
        <v>444</v>
      </c>
      <c r="C71" s="221" t="s">
        <v>813</v>
      </c>
      <c r="D71" s="144">
        <v>61</v>
      </c>
      <c r="E71" s="144">
        <v>71</v>
      </c>
      <c r="F71" s="144">
        <v>76</v>
      </c>
      <c r="G71" s="144">
        <v>70</v>
      </c>
      <c r="H71" s="144">
        <v>4</v>
      </c>
      <c r="I71" s="144">
        <v>77</v>
      </c>
      <c r="J71" s="144">
        <v>30</v>
      </c>
    </row>
    <row r="72" spans="1:10" ht="12.75" customHeight="1">
      <c r="A72" s="241">
        <v>566</v>
      </c>
      <c r="B72" s="54">
        <v>446</v>
      </c>
      <c r="C72" s="221" t="s">
        <v>773</v>
      </c>
      <c r="D72" s="144">
        <v>40</v>
      </c>
      <c r="E72" s="144">
        <v>44</v>
      </c>
      <c r="F72" s="144">
        <v>88</v>
      </c>
      <c r="G72" s="144">
        <v>73</v>
      </c>
      <c r="H72" s="144">
        <v>2</v>
      </c>
      <c r="I72" s="144">
        <v>46</v>
      </c>
      <c r="J72" s="144">
        <v>16</v>
      </c>
    </row>
    <row r="73" spans="1:10" ht="12.75" customHeight="1">
      <c r="A73" s="241">
        <v>654</v>
      </c>
      <c r="B73" s="72">
        <v>464</v>
      </c>
      <c r="C73" s="221" t="s">
        <v>814</v>
      </c>
      <c r="D73" s="144">
        <v>168</v>
      </c>
      <c r="E73" s="144">
        <v>191</v>
      </c>
      <c r="F73" s="144">
        <v>123</v>
      </c>
      <c r="G73" s="144">
        <v>118</v>
      </c>
      <c r="H73" s="144">
        <v>3</v>
      </c>
      <c r="I73" s="144">
        <v>191</v>
      </c>
      <c r="J73" s="144">
        <v>70</v>
      </c>
    </row>
    <row r="74" spans="1:10" ht="12.75" customHeight="1">
      <c r="A74" s="241">
        <v>661</v>
      </c>
      <c r="B74" s="54">
        <v>481</v>
      </c>
      <c r="C74" s="221" t="s">
        <v>815</v>
      </c>
      <c r="D74" s="156">
        <v>62</v>
      </c>
      <c r="E74" s="156">
        <v>78</v>
      </c>
      <c r="F74" s="156">
        <v>93</v>
      </c>
      <c r="G74" s="156">
        <v>79</v>
      </c>
      <c r="H74" s="156">
        <v>3</v>
      </c>
      <c r="I74" s="156">
        <v>54</v>
      </c>
      <c r="J74" s="156">
        <v>31</v>
      </c>
    </row>
    <row r="75" spans="1:10" ht="12.75" customHeight="1">
      <c r="A75" s="241">
        <v>671</v>
      </c>
      <c r="B75" s="72">
        <v>501</v>
      </c>
      <c r="C75" s="221" t="s">
        <v>816</v>
      </c>
      <c r="D75" s="144">
        <v>66</v>
      </c>
      <c r="E75" s="144">
        <v>52</v>
      </c>
      <c r="F75" s="144">
        <v>159</v>
      </c>
      <c r="G75" s="144">
        <v>154</v>
      </c>
      <c r="H75" s="144">
        <v>4</v>
      </c>
      <c r="I75" s="144">
        <v>96</v>
      </c>
      <c r="J75" s="144">
        <v>29</v>
      </c>
    </row>
    <row r="76" spans="1:10" ht="12.75" customHeight="1">
      <c r="A76" s="241">
        <v>682</v>
      </c>
      <c r="B76" s="54">
        <v>522</v>
      </c>
      <c r="C76" s="221" t="s">
        <v>817</v>
      </c>
      <c r="D76" s="156">
        <v>17</v>
      </c>
      <c r="E76" s="156">
        <v>22</v>
      </c>
      <c r="F76" s="156">
        <v>31</v>
      </c>
      <c r="G76" s="156">
        <v>41</v>
      </c>
      <c r="H76" s="156">
        <v>1</v>
      </c>
      <c r="I76" s="156">
        <v>21</v>
      </c>
      <c r="J76" s="156">
        <v>12</v>
      </c>
    </row>
    <row r="77" spans="1:10" ht="12.75" customHeight="1">
      <c r="A77" s="241">
        <v>775</v>
      </c>
      <c r="B77" s="54">
        <v>585</v>
      </c>
      <c r="C77" s="221" t="s">
        <v>774</v>
      </c>
      <c r="D77" s="156">
        <v>78</v>
      </c>
      <c r="E77" s="156">
        <v>71</v>
      </c>
      <c r="F77" s="156">
        <v>155</v>
      </c>
      <c r="G77" s="156">
        <v>131</v>
      </c>
      <c r="H77" s="156">
        <v>7</v>
      </c>
      <c r="I77" s="156">
        <v>85</v>
      </c>
      <c r="J77" s="156">
        <v>21</v>
      </c>
    </row>
    <row r="78" spans="1:10" ht="12.75" customHeight="1">
      <c r="A78" s="241">
        <v>776</v>
      </c>
      <c r="B78" s="54">
        <v>586</v>
      </c>
      <c r="C78" s="221" t="s">
        <v>775</v>
      </c>
      <c r="D78" s="144">
        <v>65</v>
      </c>
      <c r="E78" s="144">
        <v>61</v>
      </c>
      <c r="F78" s="144">
        <v>107</v>
      </c>
      <c r="G78" s="144">
        <v>104</v>
      </c>
      <c r="H78" s="144">
        <v>3</v>
      </c>
      <c r="I78" s="144">
        <v>55</v>
      </c>
      <c r="J78" s="144">
        <v>16</v>
      </c>
    </row>
    <row r="79" spans="1:10" ht="12.75" customHeight="1">
      <c r="A79" s="241">
        <v>955</v>
      </c>
      <c r="B79" s="54">
        <v>685</v>
      </c>
      <c r="C79" s="221" t="s">
        <v>818</v>
      </c>
      <c r="D79" s="144">
        <v>50</v>
      </c>
      <c r="E79" s="144">
        <v>46</v>
      </c>
      <c r="F79" s="144">
        <v>62</v>
      </c>
      <c r="G79" s="144">
        <v>49</v>
      </c>
      <c r="H79" s="144">
        <v>2</v>
      </c>
      <c r="I79" s="144">
        <v>45</v>
      </c>
      <c r="J79" s="144">
        <v>20</v>
      </c>
    </row>
    <row r="80" spans="1:10" ht="3.75" customHeight="1">
      <c r="A80" s="15"/>
      <c r="B80" s="51"/>
      <c r="C80" s="244"/>
      <c r="D80" s="243"/>
      <c r="E80" s="145"/>
      <c r="F80" s="145"/>
      <c r="G80" s="145"/>
      <c r="H80" s="145"/>
      <c r="I80" s="145"/>
      <c r="J80" s="145"/>
    </row>
    <row r="81" spans="2:10" ht="11.25">
      <c r="B81" s="109" t="s">
        <v>259</v>
      </c>
      <c r="C81" s="109"/>
      <c r="D81" s="66"/>
      <c r="E81" s="66"/>
      <c r="F81" s="66"/>
      <c r="G81" s="66"/>
      <c r="H81" s="66"/>
      <c r="I81" s="66"/>
      <c r="J81" s="66"/>
    </row>
  </sheetData>
  <printOptions/>
  <pageMargins left="0.93" right="0.75" top="0.61" bottom="0.58" header="0.52" footer="0.21"/>
  <pageSetup horizontalDpi="600" verticalDpi="600" orientation="portrait" paperSize="9" r:id="rId1"/>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O48"/>
  <sheetViews>
    <sheetView workbookViewId="0" topLeftCell="A1">
      <selection activeCell="D12" sqref="D12"/>
    </sheetView>
  </sheetViews>
  <sheetFormatPr defaultColWidth="9.00390625" defaultRowHeight="12.75"/>
  <cols>
    <col min="1" max="1" width="9.00390625" style="53" customWidth="1"/>
    <col min="2" max="2" width="7.125" style="53" customWidth="1"/>
    <col min="3" max="15" width="6.375" style="53" customWidth="1"/>
    <col min="16" max="16384" width="8.875" style="53" customWidth="1"/>
  </cols>
  <sheetData>
    <row r="1" ht="17.25">
      <c r="A1" s="189" t="s">
        <v>161</v>
      </c>
    </row>
    <row r="2" spans="1:13" ht="4.5" customHeight="1">
      <c r="A2" s="59"/>
      <c r="B2" s="59"/>
      <c r="C2" s="59"/>
      <c r="D2" s="59"/>
      <c r="E2" s="59"/>
      <c r="F2" s="59"/>
      <c r="G2" s="59"/>
      <c r="H2" s="59"/>
      <c r="I2" s="59"/>
      <c r="J2" s="59"/>
      <c r="K2" s="59"/>
      <c r="L2" s="59"/>
      <c r="M2" s="111"/>
    </row>
    <row r="3" spans="1:15" ht="15.75" customHeight="1">
      <c r="A3" s="115"/>
      <c r="B3" s="116"/>
      <c r="C3" s="116"/>
      <c r="D3" s="116"/>
      <c r="E3" s="116"/>
      <c r="F3" s="116"/>
      <c r="G3" s="116"/>
      <c r="H3" s="116" t="s">
        <v>290</v>
      </c>
      <c r="I3" s="116" t="s">
        <v>296</v>
      </c>
      <c r="J3" s="116" t="s">
        <v>297</v>
      </c>
      <c r="K3" s="116" t="s">
        <v>298</v>
      </c>
      <c r="L3" s="116" t="s">
        <v>299</v>
      </c>
      <c r="M3" s="118" t="s">
        <v>300</v>
      </c>
      <c r="N3" s="116" t="s">
        <v>314</v>
      </c>
      <c r="O3" s="116" t="s">
        <v>315</v>
      </c>
    </row>
    <row r="4" spans="1:15" ht="15.75" customHeight="1">
      <c r="A4" s="180" t="s">
        <v>5</v>
      </c>
      <c r="B4" s="117" t="s">
        <v>10</v>
      </c>
      <c r="C4" s="117" t="s">
        <v>162</v>
      </c>
      <c r="D4" s="117" t="s">
        <v>163</v>
      </c>
      <c r="E4" s="117" t="s">
        <v>164</v>
      </c>
      <c r="F4" s="117" t="s">
        <v>165</v>
      </c>
      <c r="G4" s="117" t="s">
        <v>166</v>
      </c>
      <c r="H4" s="117" t="s">
        <v>301</v>
      </c>
      <c r="I4" s="117" t="s">
        <v>291</v>
      </c>
      <c r="J4" s="117" t="s">
        <v>292</v>
      </c>
      <c r="K4" s="117" t="s">
        <v>293</v>
      </c>
      <c r="L4" s="117" t="s">
        <v>294</v>
      </c>
      <c r="M4" s="119" t="s">
        <v>295</v>
      </c>
      <c r="N4" s="117" t="s">
        <v>302</v>
      </c>
      <c r="O4" s="117" t="s">
        <v>303</v>
      </c>
    </row>
    <row r="5" spans="1:15" ht="18.75" customHeight="1">
      <c r="A5" s="112" t="s">
        <v>500</v>
      </c>
      <c r="B5" s="144">
        <v>42122</v>
      </c>
      <c r="C5" s="144">
        <v>172</v>
      </c>
      <c r="D5" s="144">
        <v>24</v>
      </c>
      <c r="E5" s="144">
        <v>16</v>
      </c>
      <c r="F5" s="144">
        <v>14</v>
      </c>
      <c r="G5" s="144">
        <v>8</v>
      </c>
      <c r="H5" s="144">
        <v>39</v>
      </c>
      <c r="I5" s="144">
        <v>27</v>
      </c>
      <c r="J5" s="144">
        <v>102</v>
      </c>
      <c r="K5" s="144">
        <v>147</v>
      </c>
      <c r="L5" s="144">
        <v>202</v>
      </c>
      <c r="M5" s="144">
        <v>233</v>
      </c>
      <c r="N5" s="144">
        <v>301</v>
      </c>
      <c r="O5" s="144">
        <v>452</v>
      </c>
    </row>
    <row r="6" spans="1:15" ht="18.75" customHeight="1">
      <c r="A6" s="112" t="s">
        <v>459</v>
      </c>
      <c r="B6" s="144">
        <v>42030</v>
      </c>
      <c r="C6" s="144">
        <v>134</v>
      </c>
      <c r="D6" s="144">
        <v>20</v>
      </c>
      <c r="E6" s="144">
        <v>16</v>
      </c>
      <c r="F6" s="144">
        <v>15</v>
      </c>
      <c r="G6" s="144">
        <v>7</v>
      </c>
      <c r="H6" s="144">
        <v>38</v>
      </c>
      <c r="I6" s="144">
        <v>27</v>
      </c>
      <c r="J6" s="144">
        <v>89</v>
      </c>
      <c r="K6" s="144">
        <v>132</v>
      </c>
      <c r="L6" s="144">
        <v>203</v>
      </c>
      <c r="M6" s="144">
        <v>247</v>
      </c>
      <c r="N6" s="144">
        <v>303</v>
      </c>
      <c r="O6" s="144">
        <v>407</v>
      </c>
    </row>
    <row r="7" spans="1:15" ht="18.75" customHeight="1">
      <c r="A7" s="236" t="s">
        <v>466</v>
      </c>
      <c r="B7" s="144">
        <v>43850</v>
      </c>
      <c r="C7" s="144">
        <v>143</v>
      </c>
      <c r="D7" s="144">
        <v>25</v>
      </c>
      <c r="E7" s="144">
        <v>12</v>
      </c>
      <c r="F7" s="144">
        <v>11</v>
      </c>
      <c r="G7" s="144">
        <v>7</v>
      </c>
      <c r="H7" s="144">
        <v>21</v>
      </c>
      <c r="I7" s="144">
        <v>34</v>
      </c>
      <c r="J7" s="144">
        <v>85</v>
      </c>
      <c r="K7" s="144">
        <v>162</v>
      </c>
      <c r="L7" s="144">
        <v>199</v>
      </c>
      <c r="M7" s="144">
        <v>237</v>
      </c>
      <c r="N7" s="144">
        <v>310</v>
      </c>
      <c r="O7" s="144">
        <v>427</v>
      </c>
    </row>
    <row r="8" spans="1:15" ht="18.75" customHeight="1">
      <c r="A8" s="236" t="s">
        <v>485</v>
      </c>
      <c r="B8" s="144">
        <v>44494</v>
      </c>
      <c r="C8" s="144">
        <v>130</v>
      </c>
      <c r="D8" s="144">
        <v>19</v>
      </c>
      <c r="E8" s="144">
        <v>15</v>
      </c>
      <c r="F8" s="144">
        <v>8</v>
      </c>
      <c r="G8" s="144">
        <v>7</v>
      </c>
      <c r="H8" s="144">
        <v>29</v>
      </c>
      <c r="I8" s="144">
        <v>26</v>
      </c>
      <c r="J8" s="144">
        <v>86</v>
      </c>
      <c r="K8" s="144">
        <v>130</v>
      </c>
      <c r="L8" s="144">
        <v>186</v>
      </c>
      <c r="M8" s="144">
        <v>259</v>
      </c>
      <c r="N8" s="144">
        <v>329</v>
      </c>
      <c r="O8" s="144">
        <v>433</v>
      </c>
    </row>
    <row r="9" spans="1:15" ht="18.75" customHeight="1">
      <c r="A9" s="236" t="s">
        <v>499</v>
      </c>
      <c r="B9" s="144">
        <v>46657</v>
      </c>
      <c r="C9" s="144">
        <v>132</v>
      </c>
      <c r="D9" s="144">
        <v>19</v>
      </c>
      <c r="E9" s="144">
        <v>15</v>
      </c>
      <c r="F9" s="144">
        <v>11</v>
      </c>
      <c r="G9" s="144">
        <v>4</v>
      </c>
      <c r="H9" s="144">
        <v>28</v>
      </c>
      <c r="I9" s="144">
        <v>28</v>
      </c>
      <c r="J9" s="144">
        <v>105</v>
      </c>
      <c r="K9" s="144">
        <v>161</v>
      </c>
      <c r="L9" s="144">
        <v>177</v>
      </c>
      <c r="M9" s="144">
        <v>263</v>
      </c>
      <c r="N9" s="144">
        <v>333</v>
      </c>
      <c r="O9" s="144">
        <v>435</v>
      </c>
    </row>
    <row r="10" spans="1:15" ht="12.75" customHeight="1">
      <c r="A10" s="63"/>
      <c r="B10" s="144"/>
      <c r="C10" s="144"/>
      <c r="D10" s="144"/>
      <c r="E10" s="144"/>
      <c r="F10" s="144"/>
      <c r="G10" s="144"/>
      <c r="H10" s="144"/>
      <c r="I10" s="144"/>
      <c r="J10" s="144"/>
      <c r="K10" s="144"/>
      <c r="L10" s="144"/>
      <c r="M10" s="144"/>
      <c r="N10" s="144"/>
      <c r="O10" s="144"/>
    </row>
    <row r="11" spans="1:15" ht="18.75" customHeight="1">
      <c r="A11" s="235" t="s">
        <v>501</v>
      </c>
      <c r="B11" s="144">
        <v>4443</v>
      </c>
      <c r="C11" s="144">
        <v>14</v>
      </c>
      <c r="D11" s="144">
        <v>2</v>
      </c>
      <c r="E11" s="144">
        <v>3</v>
      </c>
      <c r="F11" s="144">
        <v>2</v>
      </c>
      <c r="G11" s="144">
        <v>0</v>
      </c>
      <c r="H11" s="144">
        <v>3</v>
      </c>
      <c r="I11" s="144">
        <v>4</v>
      </c>
      <c r="J11" s="144">
        <v>5</v>
      </c>
      <c r="K11" s="144">
        <v>12</v>
      </c>
      <c r="L11" s="144">
        <v>15</v>
      </c>
      <c r="M11" s="144">
        <v>21</v>
      </c>
      <c r="N11" s="144">
        <v>28</v>
      </c>
      <c r="O11" s="144">
        <v>35</v>
      </c>
    </row>
    <row r="12" spans="1:15" ht="18.75" customHeight="1">
      <c r="A12" s="113" t="s">
        <v>167</v>
      </c>
      <c r="B12" s="144">
        <v>4229</v>
      </c>
      <c r="C12" s="144">
        <v>9</v>
      </c>
      <c r="D12" s="144">
        <v>3</v>
      </c>
      <c r="E12" s="144">
        <v>1</v>
      </c>
      <c r="F12" s="144">
        <v>0</v>
      </c>
      <c r="G12" s="144">
        <v>0</v>
      </c>
      <c r="H12" s="144">
        <v>5</v>
      </c>
      <c r="I12" s="144">
        <v>4</v>
      </c>
      <c r="J12" s="144">
        <v>2</v>
      </c>
      <c r="K12" s="144">
        <v>16</v>
      </c>
      <c r="L12" s="144">
        <v>13</v>
      </c>
      <c r="M12" s="144">
        <v>19</v>
      </c>
      <c r="N12" s="144">
        <v>24</v>
      </c>
      <c r="O12" s="144">
        <v>34</v>
      </c>
    </row>
    <row r="13" spans="1:15" ht="18.75" customHeight="1">
      <c r="A13" s="113" t="s">
        <v>168</v>
      </c>
      <c r="B13" s="144">
        <v>4692</v>
      </c>
      <c r="C13" s="144">
        <v>9</v>
      </c>
      <c r="D13" s="144">
        <v>2</v>
      </c>
      <c r="E13" s="144">
        <v>3</v>
      </c>
      <c r="F13" s="144">
        <v>2</v>
      </c>
      <c r="G13" s="144">
        <v>1</v>
      </c>
      <c r="H13" s="144">
        <v>2</v>
      </c>
      <c r="I13" s="144">
        <v>3</v>
      </c>
      <c r="J13" s="144">
        <v>14</v>
      </c>
      <c r="K13" s="144">
        <v>20</v>
      </c>
      <c r="L13" s="144">
        <v>17</v>
      </c>
      <c r="M13" s="144">
        <v>24</v>
      </c>
      <c r="N13" s="144">
        <v>29</v>
      </c>
      <c r="O13" s="144">
        <v>49</v>
      </c>
    </row>
    <row r="14" spans="1:15" ht="18.75" customHeight="1">
      <c r="A14" s="113" t="s">
        <v>169</v>
      </c>
      <c r="B14" s="144">
        <v>4012</v>
      </c>
      <c r="C14" s="144">
        <v>10</v>
      </c>
      <c r="D14" s="144">
        <v>2</v>
      </c>
      <c r="E14" s="144">
        <v>1</v>
      </c>
      <c r="F14" s="144">
        <v>0</v>
      </c>
      <c r="G14" s="144">
        <v>2</v>
      </c>
      <c r="H14" s="144">
        <v>2</v>
      </c>
      <c r="I14" s="144">
        <v>0</v>
      </c>
      <c r="J14" s="144">
        <v>25</v>
      </c>
      <c r="K14" s="144">
        <v>18</v>
      </c>
      <c r="L14" s="144">
        <v>19</v>
      </c>
      <c r="M14" s="144">
        <v>27</v>
      </c>
      <c r="N14" s="144">
        <v>36</v>
      </c>
      <c r="O14" s="144">
        <v>46</v>
      </c>
    </row>
    <row r="15" spans="1:15" ht="18.75" customHeight="1">
      <c r="A15" s="113" t="s">
        <v>170</v>
      </c>
      <c r="B15" s="144">
        <v>3672</v>
      </c>
      <c r="C15" s="144">
        <v>11</v>
      </c>
      <c r="D15" s="144">
        <v>3</v>
      </c>
      <c r="E15" s="144">
        <v>0</v>
      </c>
      <c r="F15" s="144">
        <v>2</v>
      </c>
      <c r="G15" s="144">
        <v>1</v>
      </c>
      <c r="H15" s="144">
        <v>2</v>
      </c>
      <c r="I15" s="144">
        <v>0</v>
      </c>
      <c r="J15" s="144">
        <v>6</v>
      </c>
      <c r="K15" s="144">
        <v>11</v>
      </c>
      <c r="L15" s="144">
        <v>13</v>
      </c>
      <c r="M15" s="144">
        <v>12</v>
      </c>
      <c r="N15" s="144">
        <v>27</v>
      </c>
      <c r="O15" s="144">
        <v>36</v>
      </c>
    </row>
    <row r="16" spans="1:15" ht="18.75" customHeight="1">
      <c r="A16" s="113" t="s">
        <v>171</v>
      </c>
      <c r="B16" s="144">
        <v>3228</v>
      </c>
      <c r="C16" s="144">
        <v>5</v>
      </c>
      <c r="D16" s="144">
        <v>1</v>
      </c>
      <c r="E16" s="144">
        <v>2</v>
      </c>
      <c r="F16" s="144">
        <v>0</v>
      </c>
      <c r="G16" s="144">
        <v>0</v>
      </c>
      <c r="H16" s="144">
        <v>2</v>
      </c>
      <c r="I16" s="144">
        <v>1</v>
      </c>
      <c r="J16" s="144">
        <v>6</v>
      </c>
      <c r="K16" s="144">
        <v>10</v>
      </c>
      <c r="L16" s="144">
        <v>15</v>
      </c>
      <c r="M16" s="144">
        <v>21</v>
      </c>
      <c r="N16" s="144">
        <v>31</v>
      </c>
      <c r="O16" s="144">
        <v>19</v>
      </c>
    </row>
    <row r="17" spans="1:15" ht="18.75" customHeight="1">
      <c r="A17" s="113" t="s">
        <v>172</v>
      </c>
      <c r="B17" s="144">
        <v>3521</v>
      </c>
      <c r="C17" s="144">
        <v>14</v>
      </c>
      <c r="D17" s="144">
        <v>2</v>
      </c>
      <c r="E17" s="144">
        <v>0</v>
      </c>
      <c r="F17" s="144">
        <v>0</v>
      </c>
      <c r="G17" s="144">
        <v>0</v>
      </c>
      <c r="H17" s="144">
        <v>3</v>
      </c>
      <c r="I17" s="144">
        <v>3</v>
      </c>
      <c r="J17" s="144">
        <v>12</v>
      </c>
      <c r="K17" s="144">
        <v>13</v>
      </c>
      <c r="L17" s="144">
        <v>9</v>
      </c>
      <c r="M17" s="144">
        <v>25</v>
      </c>
      <c r="N17" s="144">
        <v>29</v>
      </c>
      <c r="O17" s="144">
        <v>32</v>
      </c>
    </row>
    <row r="18" spans="1:15" ht="18.75" customHeight="1">
      <c r="A18" s="113" t="s">
        <v>173</v>
      </c>
      <c r="B18" s="144">
        <v>3534</v>
      </c>
      <c r="C18" s="144">
        <v>14</v>
      </c>
      <c r="D18" s="144">
        <v>1</v>
      </c>
      <c r="E18" s="144">
        <v>1</v>
      </c>
      <c r="F18" s="144">
        <v>0</v>
      </c>
      <c r="G18" s="144">
        <v>0</v>
      </c>
      <c r="H18" s="144">
        <v>1</v>
      </c>
      <c r="I18" s="144">
        <v>5</v>
      </c>
      <c r="J18" s="144">
        <v>6</v>
      </c>
      <c r="K18" s="144">
        <v>14</v>
      </c>
      <c r="L18" s="144">
        <v>9</v>
      </c>
      <c r="M18" s="144">
        <v>21</v>
      </c>
      <c r="N18" s="144">
        <v>22</v>
      </c>
      <c r="O18" s="144">
        <v>36</v>
      </c>
    </row>
    <row r="19" spans="1:15" ht="18.75" customHeight="1">
      <c r="A19" s="113" t="s">
        <v>174</v>
      </c>
      <c r="B19" s="144">
        <v>3369</v>
      </c>
      <c r="C19" s="144">
        <v>11</v>
      </c>
      <c r="D19" s="144">
        <v>1</v>
      </c>
      <c r="E19" s="144">
        <v>0</v>
      </c>
      <c r="F19" s="144">
        <v>2</v>
      </c>
      <c r="G19" s="144">
        <v>0</v>
      </c>
      <c r="H19" s="144">
        <v>4</v>
      </c>
      <c r="I19" s="144">
        <v>1</v>
      </c>
      <c r="J19" s="144">
        <v>12</v>
      </c>
      <c r="K19" s="144">
        <v>17</v>
      </c>
      <c r="L19" s="144">
        <v>17</v>
      </c>
      <c r="M19" s="144">
        <v>25</v>
      </c>
      <c r="N19" s="144">
        <v>29</v>
      </c>
      <c r="O19" s="144">
        <v>27</v>
      </c>
    </row>
    <row r="20" spans="1:15" ht="18.75" customHeight="1">
      <c r="A20" s="113" t="s">
        <v>175</v>
      </c>
      <c r="B20" s="144">
        <v>3579</v>
      </c>
      <c r="C20" s="144">
        <v>7</v>
      </c>
      <c r="D20" s="144">
        <v>0</v>
      </c>
      <c r="E20" s="144">
        <v>1</v>
      </c>
      <c r="F20" s="144">
        <v>1</v>
      </c>
      <c r="G20" s="144">
        <v>0</v>
      </c>
      <c r="H20" s="144">
        <v>3</v>
      </c>
      <c r="I20" s="144">
        <v>7</v>
      </c>
      <c r="J20" s="144">
        <v>7</v>
      </c>
      <c r="K20" s="144">
        <v>11</v>
      </c>
      <c r="L20" s="144">
        <v>12</v>
      </c>
      <c r="M20" s="144">
        <v>20</v>
      </c>
      <c r="N20" s="144">
        <v>29</v>
      </c>
      <c r="O20" s="144">
        <v>32</v>
      </c>
    </row>
    <row r="21" spans="1:15" ht="18.75" customHeight="1">
      <c r="A21" s="113" t="s">
        <v>176</v>
      </c>
      <c r="B21" s="144">
        <v>3853</v>
      </c>
      <c r="C21" s="144">
        <v>12</v>
      </c>
      <c r="D21" s="144">
        <v>1</v>
      </c>
      <c r="E21" s="144">
        <v>2</v>
      </c>
      <c r="F21" s="144">
        <v>1</v>
      </c>
      <c r="G21" s="144">
        <v>0</v>
      </c>
      <c r="H21" s="144">
        <v>1</v>
      </c>
      <c r="I21" s="144">
        <v>0</v>
      </c>
      <c r="J21" s="144">
        <v>3</v>
      </c>
      <c r="K21" s="144">
        <v>12</v>
      </c>
      <c r="L21" s="144">
        <v>15</v>
      </c>
      <c r="M21" s="144">
        <v>20</v>
      </c>
      <c r="N21" s="144">
        <v>20</v>
      </c>
      <c r="O21" s="144">
        <v>39</v>
      </c>
    </row>
    <row r="22" spans="1:15" ht="18.75" customHeight="1">
      <c r="A22" s="114" t="s">
        <v>177</v>
      </c>
      <c r="B22" s="146">
        <v>4529</v>
      </c>
      <c r="C22" s="145">
        <v>16</v>
      </c>
      <c r="D22" s="145">
        <v>1</v>
      </c>
      <c r="E22" s="145">
        <v>1</v>
      </c>
      <c r="F22" s="145">
        <v>1</v>
      </c>
      <c r="G22" s="145">
        <v>0</v>
      </c>
      <c r="H22" s="145">
        <v>0</v>
      </c>
      <c r="I22" s="145">
        <v>0</v>
      </c>
      <c r="J22" s="145">
        <v>7</v>
      </c>
      <c r="K22" s="145">
        <v>7</v>
      </c>
      <c r="L22" s="145">
        <v>23</v>
      </c>
      <c r="M22" s="145">
        <v>28</v>
      </c>
      <c r="N22" s="145">
        <v>29</v>
      </c>
      <c r="O22" s="145">
        <v>50</v>
      </c>
    </row>
    <row r="24" spans="1:13" ht="11.25">
      <c r="A24" s="59"/>
      <c r="B24" s="59"/>
      <c r="C24" s="59"/>
      <c r="D24" s="59"/>
      <c r="E24" s="59"/>
      <c r="F24" s="59"/>
      <c r="G24" s="59"/>
      <c r="H24" s="59"/>
      <c r="I24" s="59"/>
      <c r="J24" s="59"/>
      <c r="K24" s="59"/>
      <c r="L24" s="59"/>
      <c r="M24" s="59"/>
    </row>
    <row r="25" spans="1:14" ht="15.75" customHeight="1">
      <c r="A25" s="115"/>
      <c r="B25" s="116" t="s">
        <v>316</v>
      </c>
      <c r="C25" s="116" t="s">
        <v>317</v>
      </c>
      <c r="D25" s="116" t="s">
        <v>318</v>
      </c>
      <c r="E25" s="116" t="s">
        <v>319</v>
      </c>
      <c r="F25" s="116" t="s">
        <v>320</v>
      </c>
      <c r="G25" s="116" t="s">
        <v>321</v>
      </c>
      <c r="H25" s="116" t="s">
        <v>322</v>
      </c>
      <c r="I25" s="116" t="s">
        <v>323</v>
      </c>
      <c r="J25" s="116" t="s">
        <v>488</v>
      </c>
      <c r="K25" s="116" t="s">
        <v>490</v>
      </c>
      <c r="L25" s="116" t="s">
        <v>492</v>
      </c>
      <c r="M25" s="116" t="s">
        <v>494</v>
      </c>
      <c r="N25" s="118" t="s">
        <v>324</v>
      </c>
    </row>
    <row r="26" spans="1:14" ht="15.75" customHeight="1">
      <c r="A26" s="180" t="s">
        <v>5</v>
      </c>
      <c r="B26" s="117" t="s">
        <v>304</v>
      </c>
      <c r="C26" s="117" t="s">
        <v>305</v>
      </c>
      <c r="D26" s="117" t="s">
        <v>306</v>
      </c>
      <c r="E26" s="117" t="s">
        <v>307</v>
      </c>
      <c r="F26" s="117" t="s">
        <v>308</v>
      </c>
      <c r="G26" s="117" t="s">
        <v>309</v>
      </c>
      <c r="H26" s="117" t="s">
        <v>310</v>
      </c>
      <c r="I26" s="117" t="s">
        <v>311</v>
      </c>
      <c r="J26" s="117" t="s">
        <v>489</v>
      </c>
      <c r="K26" s="117" t="s">
        <v>491</v>
      </c>
      <c r="L26" s="117" t="s">
        <v>493</v>
      </c>
      <c r="M26" s="117" t="s">
        <v>312</v>
      </c>
      <c r="N26" s="119" t="s">
        <v>313</v>
      </c>
    </row>
    <row r="27" spans="1:14" ht="18.75" customHeight="1">
      <c r="A27" s="112" t="s">
        <v>500</v>
      </c>
      <c r="B27" s="144">
        <v>776</v>
      </c>
      <c r="C27" s="144">
        <v>1713</v>
      </c>
      <c r="D27" s="144">
        <v>1967</v>
      </c>
      <c r="E27" s="144">
        <v>2618</v>
      </c>
      <c r="F27" s="144">
        <v>3872</v>
      </c>
      <c r="G27" s="144">
        <v>5207</v>
      </c>
      <c r="H27" s="144">
        <v>5834</v>
      </c>
      <c r="I27" s="144">
        <v>6152</v>
      </c>
      <c r="J27" s="144">
        <v>12244</v>
      </c>
      <c r="K27" s="277" t="s">
        <v>14</v>
      </c>
      <c r="L27" s="277" t="s">
        <v>14</v>
      </c>
      <c r="M27" s="277" t="s">
        <v>14</v>
      </c>
      <c r="N27" s="144">
        <v>2</v>
      </c>
    </row>
    <row r="28" spans="1:14" ht="18.75" customHeight="1">
      <c r="A28" s="112" t="s">
        <v>459</v>
      </c>
      <c r="B28" s="144">
        <v>680</v>
      </c>
      <c r="C28" s="144">
        <v>1577</v>
      </c>
      <c r="D28" s="144">
        <v>1891</v>
      </c>
      <c r="E28" s="144">
        <v>2604</v>
      </c>
      <c r="F28" s="144">
        <v>3769</v>
      </c>
      <c r="G28" s="144">
        <v>5214</v>
      </c>
      <c r="H28" s="144">
        <v>6095</v>
      </c>
      <c r="I28" s="144">
        <v>6106</v>
      </c>
      <c r="J28" s="144">
        <v>12456</v>
      </c>
      <c r="K28" s="277" t="s">
        <v>14</v>
      </c>
      <c r="L28" s="277" t="s">
        <v>14</v>
      </c>
      <c r="M28" s="277" t="s">
        <v>14</v>
      </c>
      <c r="N28" s="144">
        <v>0</v>
      </c>
    </row>
    <row r="29" spans="1:14" ht="18.75" customHeight="1">
      <c r="A29" s="236" t="s">
        <v>466</v>
      </c>
      <c r="B29" s="144">
        <v>658</v>
      </c>
      <c r="C29" s="144">
        <v>1453</v>
      </c>
      <c r="D29" s="144">
        <v>1988</v>
      </c>
      <c r="E29" s="144">
        <v>2716</v>
      </c>
      <c r="F29" s="144">
        <v>3579</v>
      </c>
      <c r="G29" s="144">
        <v>5440</v>
      </c>
      <c r="H29" s="144">
        <v>6415</v>
      </c>
      <c r="I29" s="144">
        <v>6539</v>
      </c>
      <c r="J29" s="144">
        <v>13388</v>
      </c>
      <c r="K29" s="277" t="s">
        <v>14</v>
      </c>
      <c r="L29" s="277" t="s">
        <v>14</v>
      </c>
      <c r="M29" s="277" t="s">
        <v>14</v>
      </c>
      <c r="N29" s="144">
        <v>1</v>
      </c>
    </row>
    <row r="30" spans="1:14" ht="18.75" customHeight="1">
      <c r="A30" s="236" t="s">
        <v>485</v>
      </c>
      <c r="B30" s="144">
        <v>647</v>
      </c>
      <c r="C30" s="144">
        <v>1349</v>
      </c>
      <c r="D30" s="144">
        <v>2161</v>
      </c>
      <c r="E30" s="144">
        <v>2706</v>
      </c>
      <c r="F30" s="144">
        <v>3611</v>
      </c>
      <c r="G30" s="144">
        <v>5271</v>
      </c>
      <c r="H30" s="144">
        <v>6607</v>
      </c>
      <c r="I30" s="144">
        <v>6734</v>
      </c>
      <c r="J30" s="144">
        <v>6615</v>
      </c>
      <c r="K30" s="144">
        <v>4937</v>
      </c>
      <c r="L30" s="144">
        <v>1854</v>
      </c>
      <c r="M30" s="144">
        <v>345</v>
      </c>
      <c r="N30" s="144">
        <v>0</v>
      </c>
    </row>
    <row r="31" spans="1:14" ht="18.75" customHeight="1">
      <c r="A31" s="236" t="s">
        <v>499</v>
      </c>
      <c r="B31" s="144">
        <v>664</v>
      </c>
      <c r="C31" s="144">
        <v>1202</v>
      </c>
      <c r="D31" s="144">
        <v>2129</v>
      </c>
      <c r="E31" s="144">
        <v>2787</v>
      </c>
      <c r="F31" s="144">
        <v>3638</v>
      </c>
      <c r="G31" s="144">
        <v>5351</v>
      </c>
      <c r="H31" s="144">
        <v>7029</v>
      </c>
      <c r="I31" s="144">
        <v>7524</v>
      </c>
      <c r="J31" s="144">
        <v>6786</v>
      </c>
      <c r="K31" s="144">
        <v>5323</v>
      </c>
      <c r="L31" s="144">
        <v>2133</v>
      </c>
      <c r="M31" s="144">
        <v>380</v>
      </c>
      <c r="N31" s="144">
        <v>0</v>
      </c>
    </row>
    <row r="32" spans="1:14" ht="12.75" customHeight="1">
      <c r="A32" s="63"/>
      <c r="B32" s="144"/>
      <c r="C32" s="144"/>
      <c r="D32" s="144"/>
      <c r="E32" s="144"/>
      <c r="F32" s="144"/>
      <c r="G32" s="144"/>
      <c r="H32" s="144"/>
      <c r="I32" s="144"/>
      <c r="J32" s="144"/>
      <c r="K32" s="144"/>
      <c r="L32" s="144"/>
      <c r="M32" s="144"/>
      <c r="N32" s="144"/>
    </row>
    <row r="33" spans="1:14" ht="18.75" customHeight="1">
      <c r="A33" s="235" t="s">
        <v>501</v>
      </c>
      <c r="B33" s="144">
        <v>65</v>
      </c>
      <c r="C33" s="144">
        <v>94</v>
      </c>
      <c r="D33" s="144">
        <v>187</v>
      </c>
      <c r="E33" s="144">
        <v>268</v>
      </c>
      <c r="F33" s="144">
        <v>314</v>
      </c>
      <c r="G33" s="144">
        <v>514</v>
      </c>
      <c r="H33" s="144">
        <v>652</v>
      </c>
      <c r="I33" s="144">
        <v>734</v>
      </c>
      <c r="J33" s="144">
        <v>670</v>
      </c>
      <c r="K33" s="144">
        <v>546</v>
      </c>
      <c r="L33" s="144">
        <v>216</v>
      </c>
      <c r="M33" s="144">
        <v>39</v>
      </c>
      <c r="N33" s="144">
        <v>0</v>
      </c>
    </row>
    <row r="34" spans="1:14" ht="18.75" customHeight="1">
      <c r="A34" s="113" t="s">
        <v>178</v>
      </c>
      <c r="B34" s="144">
        <v>44</v>
      </c>
      <c r="C34" s="144">
        <v>122</v>
      </c>
      <c r="D34" s="144">
        <v>167</v>
      </c>
      <c r="E34" s="144">
        <v>232</v>
      </c>
      <c r="F34" s="144">
        <v>342</v>
      </c>
      <c r="G34" s="144">
        <v>453</v>
      </c>
      <c r="H34" s="144">
        <v>629</v>
      </c>
      <c r="I34" s="144">
        <v>703</v>
      </c>
      <c r="J34" s="144">
        <v>689</v>
      </c>
      <c r="K34" s="144">
        <v>480</v>
      </c>
      <c r="L34" s="144">
        <v>196</v>
      </c>
      <c r="M34" s="144">
        <v>42</v>
      </c>
      <c r="N34" s="144">
        <v>0</v>
      </c>
    </row>
    <row r="35" spans="1:14" ht="18.75" customHeight="1">
      <c r="A35" s="113" t="s">
        <v>168</v>
      </c>
      <c r="B35" s="144">
        <v>65</v>
      </c>
      <c r="C35" s="144">
        <v>123</v>
      </c>
      <c r="D35" s="144">
        <v>208</v>
      </c>
      <c r="E35" s="144">
        <v>258</v>
      </c>
      <c r="F35" s="144">
        <v>356</v>
      </c>
      <c r="G35" s="144">
        <v>502</v>
      </c>
      <c r="H35" s="144">
        <v>713</v>
      </c>
      <c r="I35" s="144">
        <v>788</v>
      </c>
      <c r="J35" s="144">
        <v>686</v>
      </c>
      <c r="K35" s="144">
        <v>560</v>
      </c>
      <c r="L35" s="144">
        <v>220</v>
      </c>
      <c r="M35" s="144">
        <v>38</v>
      </c>
      <c r="N35" s="144">
        <v>0</v>
      </c>
    </row>
    <row r="36" spans="1:14" ht="18.75" customHeight="1">
      <c r="A36" s="113" t="s">
        <v>179</v>
      </c>
      <c r="B36" s="144">
        <v>60</v>
      </c>
      <c r="C36" s="144">
        <v>108</v>
      </c>
      <c r="D36" s="144">
        <v>188</v>
      </c>
      <c r="E36" s="144">
        <v>271</v>
      </c>
      <c r="F36" s="144">
        <v>290</v>
      </c>
      <c r="G36" s="144">
        <v>445</v>
      </c>
      <c r="H36" s="144">
        <v>602</v>
      </c>
      <c r="I36" s="144">
        <v>623</v>
      </c>
      <c r="J36" s="144">
        <v>569</v>
      </c>
      <c r="K36" s="144">
        <v>440</v>
      </c>
      <c r="L36" s="144">
        <v>198</v>
      </c>
      <c r="M36" s="144">
        <v>30</v>
      </c>
      <c r="N36" s="144">
        <v>0</v>
      </c>
    </row>
    <row r="37" spans="1:14" ht="18.75" customHeight="1">
      <c r="A37" s="113" t="s">
        <v>170</v>
      </c>
      <c r="B37" s="144">
        <v>60</v>
      </c>
      <c r="C37" s="144">
        <v>86</v>
      </c>
      <c r="D37" s="144">
        <v>162</v>
      </c>
      <c r="E37" s="144">
        <v>215</v>
      </c>
      <c r="F37" s="144">
        <v>317</v>
      </c>
      <c r="G37" s="144">
        <v>420</v>
      </c>
      <c r="H37" s="144">
        <v>544</v>
      </c>
      <c r="I37" s="144">
        <v>581</v>
      </c>
      <c r="J37" s="144">
        <v>549</v>
      </c>
      <c r="K37" s="144">
        <v>428</v>
      </c>
      <c r="L37" s="144">
        <v>151</v>
      </c>
      <c r="M37" s="144">
        <v>35</v>
      </c>
      <c r="N37" s="144">
        <v>0</v>
      </c>
    </row>
    <row r="38" spans="1:14" ht="18.75" customHeight="1">
      <c r="A38" s="113" t="s">
        <v>171</v>
      </c>
      <c r="B38" s="144">
        <v>53</v>
      </c>
      <c r="C38" s="144">
        <v>93</v>
      </c>
      <c r="D38" s="144">
        <v>170</v>
      </c>
      <c r="E38" s="144">
        <v>190</v>
      </c>
      <c r="F38" s="144">
        <v>251</v>
      </c>
      <c r="G38" s="144">
        <v>410</v>
      </c>
      <c r="H38" s="144">
        <v>477</v>
      </c>
      <c r="I38" s="144">
        <v>533</v>
      </c>
      <c r="J38" s="144">
        <v>431</v>
      </c>
      <c r="K38" s="144">
        <v>347</v>
      </c>
      <c r="L38" s="144">
        <v>142</v>
      </c>
      <c r="M38" s="144">
        <v>18</v>
      </c>
      <c r="N38" s="144">
        <v>0</v>
      </c>
    </row>
    <row r="39" spans="1:14" ht="18.75" customHeight="1">
      <c r="A39" s="113" t="s">
        <v>172</v>
      </c>
      <c r="B39" s="144">
        <v>42</v>
      </c>
      <c r="C39" s="144">
        <v>97</v>
      </c>
      <c r="D39" s="144">
        <v>187</v>
      </c>
      <c r="E39" s="144">
        <v>240</v>
      </c>
      <c r="F39" s="144">
        <v>291</v>
      </c>
      <c r="G39" s="144">
        <v>386</v>
      </c>
      <c r="H39" s="144">
        <v>546</v>
      </c>
      <c r="I39" s="144">
        <v>563</v>
      </c>
      <c r="J39" s="144">
        <v>501</v>
      </c>
      <c r="K39" s="144">
        <v>359</v>
      </c>
      <c r="L39" s="144">
        <v>139</v>
      </c>
      <c r="M39" s="144">
        <v>28</v>
      </c>
      <c r="N39" s="144">
        <v>0</v>
      </c>
    </row>
    <row r="40" spans="1:14" ht="18.75" customHeight="1">
      <c r="A40" s="113" t="s">
        <v>173</v>
      </c>
      <c r="B40" s="144">
        <v>52</v>
      </c>
      <c r="C40" s="144">
        <v>97</v>
      </c>
      <c r="D40" s="144">
        <v>163</v>
      </c>
      <c r="E40" s="144">
        <v>223</v>
      </c>
      <c r="F40" s="144">
        <v>299</v>
      </c>
      <c r="G40" s="144">
        <v>452</v>
      </c>
      <c r="H40" s="144">
        <v>543</v>
      </c>
      <c r="I40" s="144">
        <v>535</v>
      </c>
      <c r="J40" s="144">
        <v>491</v>
      </c>
      <c r="K40" s="144">
        <v>363</v>
      </c>
      <c r="L40" s="144">
        <v>158</v>
      </c>
      <c r="M40" s="144">
        <v>28</v>
      </c>
      <c r="N40" s="144">
        <v>0</v>
      </c>
    </row>
    <row r="41" spans="1:14" ht="18.75" customHeight="1">
      <c r="A41" s="113" t="s">
        <v>180</v>
      </c>
      <c r="B41" s="144">
        <v>54</v>
      </c>
      <c r="C41" s="144">
        <v>88</v>
      </c>
      <c r="D41" s="144">
        <v>153</v>
      </c>
      <c r="E41" s="144">
        <v>186</v>
      </c>
      <c r="F41" s="144">
        <v>241</v>
      </c>
      <c r="G41" s="144">
        <v>383</v>
      </c>
      <c r="H41" s="144">
        <v>527</v>
      </c>
      <c r="I41" s="144">
        <v>573</v>
      </c>
      <c r="J41" s="144">
        <v>482</v>
      </c>
      <c r="K41" s="144">
        <v>374</v>
      </c>
      <c r="L41" s="144">
        <v>137</v>
      </c>
      <c r="M41" s="144">
        <v>25</v>
      </c>
      <c r="N41" s="144">
        <v>0</v>
      </c>
    </row>
    <row r="42" spans="1:14" ht="18.75" customHeight="1">
      <c r="A42" s="113" t="s">
        <v>175</v>
      </c>
      <c r="B42" s="144">
        <v>53</v>
      </c>
      <c r="C42" s="144">
        <v>82</v>
      </c>
      <c r="D42" s="144">
        <v>167</v>
      </c>
      <c r="E42" s="144">
        <v>216</v>
      </c>
      <c r="F42" s="144">
        <v>305</v>
      </c>
      <c r="G42" s="144">
        <v>446</v>
      </c>
      <c r="H42" s="144">
        <v>529</v>
      </c>
      <c r="I42" s="144">
        <v>579</v>
      </c>
      <c r="J42" s="144">
        <v>489</v>
      </c>
      <c r="K42" s="144">
        <v>406</v>
      </c>
      <c r="L42" s="144">
        <v>156</v>
      </c>
      <c r="M42" s="144">
        <v>21</v>
      </c>
      <c r="N42" s="144">
        <v>0</v>
      </c>
    </row>
    <row r="43" spans="1:14" ht="18.75" customHeight="1">
      <c r="A43" s="113" t="s">
        <v>176</v>
      </c>
      <c r="B43" s="144">
        <v>43</v>
      </c>
      <c r="C43" s="144">
        <v>104</v>
      </c>
      <c r="D43" s="144">
        <v>181</v>
      </c>
      <c r="E43" s="144">
        <v>232</v>
      </c>
      <c r="F43" s="144">
        <v>324</v>
      </c>
      <c r="G43" s="144">
        <v>456</v>
      </c>
      <c r="H43" s="144">
        <v>586</v>
      </c>
      <c r="I43" s="144">
        <v>585</v>
      </c>
      <c r="J43" s="144">
        <v>554</v>
      </c>
      <c r="K43" s="144">
        <v>449</v>
      </c>
      <c r="L43" s="144">
        <v>183</v>
      </c>
      <c r="M43" s="144">
        <v>30</v>
      </c>
      <c r="N43" s="144">
        <v>0</v>
      </c>
    </row>
    <row r="44" spans="1:14" ht="18.75" customHeight="1">
      <c r="A44" s="114" t="s">
        <v>177</v>
      </c>
      <c r="B44" s="146">
        <v>73</v>
      </c>
      <c r="C44" s="145">
        <v>108</v>
      </c>
      <c r="D44" s="145">
        <v>197</v>
      </c>
      <c r="E44" s="145">
        <v>256</v>
      </c>
      <c r="F44" s="145">
        <v>309</v>
      </c>
      <c r="G44" s="145">
        <v>484</v>
      </c>
      <c r="H44" s="145">
        <v>681</v>
      </c>
      <c r="I44" s="145">
        <v>727</v>
      </c>
      <c r="J44" s="145">
        <v>676</v>
      </c>
      <c r="K44" s="145">
        <v>572</v>
      </c>
      <c r="L44" s="145">
        <v>237</v>
      </c>
      <c r="M44" s="145">
        <v>46</v>
      </c>
      <c r="N44" s="145">
        <v>0</v>
      </c>
    </row>
    <row r="45" spans="1:13" ht="12" customHeight="1">
      <c r="A45" s="64" t="s">
        <v>181</v>
      </c>
      <c r="M45" s="59"/>
    </row>
    <row r="46" ht="12" customHeight="1">
      <c r="A46" s="64" t="s">
        <v>182</v>
      </c>
    </row>
    <row r="47" ht="12" customHeight="1">
      <c r="A47" s="53" t="s">
        <v>495</v>
      </c>
    </row>
    <row r="48" ht="11.25">
      <c r="A48" s="53" t="s">
        <v>496</v>
      </c>
    </row>
  </sheetData>
  <printOptions/>
  <pageMargins left="0.7086614173228347" right="0.7086614173228347" top="0.5905511811023623" bottom="0.5905511811023623" header="0.5118110236220472" footer="0.5118110236220472"/>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dimension ref="A1:O42"/>
  <sheetViews>
    <sheetView workbookViewId="0" topLeftCell="A1">
      <selection activeCell="F17" sqref="F17:G17"/>
    </sheetView>
  </sheetViews>
  <sheetFormatPr defaultColWidth="9.00390625" defaultRowHeight="12.75"/>
  <cols>
    <col min="1" max="15" width="7.75390625" style="15" customWidth="1"/>
    <col min="16" max="16384" width="8.875" style="15" customWidth="1"/>
  </cols>
  <sheetData>
    <row r="1" spans="1:2" s="50" customFormat="1" ht="18.75">
      <c r="A1" s="296" t="s">
        <v>497</v>
      </c>
      <c r="B1" s="38"/>
    </row>
    <row r="2" spans="1:15" ht="19.5" customHeight="1">
      <c r="A2" s="297" t="s">
        <v>183</v>
      </c>
      <c r="B2" s="34"/>
      <c r="C2" s="34"/>
      <c r="D2" s="34"/>
      <c r="E2" s="34"/>
      <c r="F2" s="34"/>
      <c r="G2" s="34"/>
      <c r="H2" s="34"/>
      <c r="I2" s="34"/>
      <c r="J2" s="34"/>
      <c r="K2" s="34"/>
      <c r="L2" s="34"/>
      <c r="M2" s="34"/>
      <c r="N2" s="34"/>
      <c r="O2" s="73"/>
    </row>
    <row r="3" spans="1:15" s="190" customFormat="1" ht="18" customHeight="1">
      <c r="A3" s="298" t="s">
        <v>407</v>
      </c>
      <c r="B3" s="299"/>
      <c r="C3" s="300" t="s">
        <v>10</v>
      </c>
      <c r="D3" s="300" t="s">
        <v>184</v>
      </c>
      <c r="E3" s="300" t="s">
        <v>185</v>
      </c>
      <c r="F3" s="300" t="s">
        <v>186</v>
      </c>
      <c r="G3" s="300" t="s">
        <v>187</v>
      </c>
      <c r="H3" s="300" t="s">
        <v>188</v>
      </c>
      <c r="I3" s="300" t="s">
        <v>189</v>
      </c>
      <c r="J3" s="300" t="s">
        <v>190</v>
      </c>
      <c r="K3" s="300" t="s">
        <v>191</v>
      </c>
      <c r="L3" s="300" t="s">
        <v>192</v>
      </c>
      <c r="M3" s="300" t="s">
        <v>193</v>
      </c>
      <c r="N3" s="300" t="s">
        <v>194</v>
      </c>
      <c r="O3" s="301" t="s">
        <v>195</v>
      </c>
    </row>
    <row r="4" spans="1:15" s="193" customFormat="1" ht="21.75" customHeight="1">
      <c r="A4" s="191"/>
      <c r="B4" s="186" t="s">
        <v>196</v>
      </c>
      <c r="C4" s="192">
        <v>118247</v>
      </c>
      <c r="D4" s="192">
        <v>8275</v>
      </c>
      <c r="E4" s="192">
        <v>8363</v>
      </c>
      <c r="F4" s="192">
        <v>17791</v>
      </c>
      <c r="G4" s="192">
        <v>13399</v>
      </c>
      <c r="H4" s="192">
        <v>8608</v>
      </c>
      <c r="I4" s="192">
        <v>8048</v>
      </c>
      <c r="J4" s="192">
        <v>8339</v>
      </c>
      <c r="K4" s="192">
        <v>8841</v>
      </c>
      <c r="L4" s="192">
        <v>8371</v>
      </c>
      <c r="M4" s="192">
        <v>8707</v>
      </c>
      <c r="N4" s="192">
        <v>9958</v>
      </c>
      <c r="O4" s="192">
        <v>9547</v>
      </c>
    </row>
    <row r="5" spans="1:15" s="193" customFormat="1" ht="21.75" customHeight="1">
      <c r="A5" s="191"/>
      <c r="B5" s="185" t="s">
        <v>641</v>
      </c>
      <c r="C5" s="192">
        <v>104133</v>
      </c>
      <c r="D5" s="192">
        <v>5728</v>
      </c>
      <c r="E5" s="192">
        <v>6084</v>
      </c>
      <c r="F5" s="192">
        <v>19566</v>
      </c>
      <c r="G5" s="192">
        <v>17498</v>
      </c>
      <c r="H5" s="192">
        <v>7535</v>
      </c>
      <c r="I5" s="192">
        <v>6197</v>
      </c>
      <c r="J5" s="192">
        <v>6993</v>
      </c>
      <c r="K5" s="192">
        <v>7926</v>
      </c>
      <c r="L5" s="192">
        <v>6663</v>
      </c>
      <c r="M5" s="192">
        <v>7465</v>
      </c>
      <c r="N5" s="192">
        <v>6014</v>
      </c>
      <c r="O5" s="192">
        <v>6464</v>
      </c>
    </row>
    <row r="6" spans="1:15" s="193" customFormat="1" ht="21.75" customHeight="1">
      <c r="A6" s="194"/>
      <c r="B6" s="185" t="s">
        <v>197</v>
      </c>
      <c r="C6" s="192">
        <v>103286</v>
      </c>
      <c r="D6" s="192">
        <v>5632</v>
      </c>
      <c r="E6" s="192">
        <v>5801</v>
      </c>
      <c r="F6" s="192">
        <v>19408</v>
      </c>
      <c r="G6" s="192">
        <v>17259</v>
      </c>
      <c r="H6" s="192">
        <v>8015</v>
      </c>
      <c r="I6" s="192">
        <v>6567</v>
      </c>
      <c r="J6" s="192">
        <v>7015</v>
      </c>
      <c r="K6" s="192">
        <v>8001</v>
      </c>
      <c r="L6" s="192">
        <v>6610</v>
      </c>
      <c r="M6" s="192">
        <v>7265</v>
      </c>
      <c r="N6" s="192">
        <v>5931</v>
      </c>
      <c r="O6" s="192">
        <v>5782</v>
      </c>
    </row>
    <row r="7" spans="1:15" s="197" customFormat="1" ht="21.75" customHeight="1">
      <c r="A7" s="195"/>
      <c r="B7" s="187" t="s">
        <v>198</v>
      </c>
      <c r="C7" s="196">
        <v>847</v>
      </c>
      <c r="D7" s="196">
        <v>96</v>
      </c>
      <c r="E7" s="196">
        <v>283</v>
      </c>
      <c r="F7" s="196">
        <v>158</v>
      </c>
      <c r="G7" s="196">
        <v>239</v>
      </c>
      <c r="H7" s="196">
        <v>-480</v>
      </c>
      <c r="I7" s="196">
        <v>-370</v>
      </c>
      <c r="J7" s="196">
        <v>-22</v>
      </c>
      <c r="K7" s="196">
        <v>-75</v>
      </c>
      <c r="L7" s="196">
        <v>53</v>
      </c>
      <c r="M7" s="196">
        <v>200</v>
      </c>
      <c r="N7" s="196">
        <v>83</v>
      </c>
      <c r="O7" s="196">
        <v>682</v>
      </c>
    </row>
    <row r="8" spans="1:15" s="197" customFormat="1" ht="12" customHeight="1">
      <c r="A8" s="60" t="s">
        <v>408</v>
      </c>
      <c r="B8" s="60"/>
      <c r="C8" s="198"/>
      <c r="D8" s="198"/>
      <c r="E8" s="198"/>
      <c r="F8" s="198"/>
      <c r="G8" s="198"/>
      <c r="H8" s="198"/>
      <c r="I8" s="198"/>
      <c r="J8" s="198"/>
      <c r="K8" s="198"/>
      <c r="L8" s="198"/>
      <c r="M8" s="198"/>
      <c r="N8" s="198"/>
      <c r="O8" s="198"/>
    </row>
    <row r="9" spans="1:2" s="200" customFormat="1" ht="12" customHeight="1">
      <c r="A9" s="199" t="s">
        <v>199</v>
      </c>
      <c r="B9" s="199"/>
    </row>
    <row r="11" spans="1:10" ht="19.5" customHeight="1">
      <c r="A11" s="291" t="s">
        <v>200</v>
      </c>
      <c r="B11" s="292"/>
      <c r="C11" s="293"/>
      <c r="D11" s="293"/>
      <c r="E11" s="294"/>
      <c r="F11" s="295"/>
      <c r="G11" s="295"/>
      <c r="H11" s="295"/>
      <c r="I11" s="295"/>
      <c r="J11" s="295"/>
    </row>
    <row r="12" spans="1:10" ht="18" customHeight="1">
      <c r="A12" s="329" t="s">
        <v>5</v>
      </c>
      <c r="B12" s="330"/>
      <c r="C12" s="288" t="s">
        <v>201</v>
      </c>
      <c r="D12" s="289" t="s">
        <v>202</v>
      </c>
      <c r="E12" s="290" t="s">
        <v>198</v>
      </c>
      <c r="F12" s="331" t="s">
        <v>5</v>
      </c>
      <c r="G12" s="330"/>
      <c r="H12" s="288" t="s">
        <v>201</v>
      </c>
      <c r="I12" s="289" t="s">
        <v>202</v>
      </c>
      <c r="J12" s="290" t="s">
        <v>198</v>
      </c>
    </row>
    <row r="13" spans="1:10" s="200" customFormat="1" ht="21.75" customHeight="1">
      <c r="A13" s="324" t="s">
        <v>498</v>
      </c>
      <c r="B13" s="325"/>
      <c r="C13" s="192">
        <v>117471</v>
      </c>
      <c r="D13" s="192">
        <v>113548</v>
      </c>
      <c r="E13" s="192">
        <v>3923</v>
      </c>
      <c r="F13" s="332" t="s">
        <v>223</v>
      </c>
      <c r="G13" s="325"/>
      <c r="H13" s="192">
        <v>796</v>
      </c>
      <c r="I13" s="192">
        <v>686</v>
      </c>
      <c r="J13" s="192">
        <v>110</v>
      </c>
    </row>
    <row r="14" spans="1:10" s="200" customFormat="1" ht="21.75" customHeight="1">
      <c r="A14" s="322" t="s">
        <v>642</v>
      </c>
      <c r="B14" s="326"/>
      <c r="C14" s="192">
        <v>111728</v>
      </c>
      <c r="D14" s="192">
        <v>111160</v>
      </c>
      <c r="E14" s="192">
        <v>568</v>
      </c>
      <c r="F14" s="333" t="s">
        <v>224</v>
      </c>
      <c r="G14" s="323"/>
      <c r="H14" s="192">
        <v>1318</v>
      </c>
      <c r="I14" s="192">
        <v>1495</v>
      </c>
      <c r="J14" s="192">
        <v>-177</v>
      </c>
    </row>
    <row r="15" spans="1:10" s="200" customFormat="1" ht="21.75" customHeight="1">
      <c r="A15" s="322" t="s">
        <v>643</v>
      </c>
      <c r="B15" s="326"/>
      <c r="C15" s="192">
        <v>109565</v>
      </c>
      <c r="D15" s="192">
        <v>110744</v>
      </c>
      <c r="E15" s="192">
        <v>-1179</v>
      </c>
      <c r="F15" s="333" t="s">
        <v>225</v>
      </c>
      <c r="G15" s="323"/>
      <c r="H15" s="192">
        <v>4076</v>
      </c>
      <c r="I15" s="192">
        <v>4821</v>
      </c>
      <c r="J15" s="192">
        <v>-745</v>
      </c>
    </row>
    <row r="16" spans="1:10" s="200" customFormat="1" ht="21.75" customHeight="1">
      <c r="A16" s="322" t="s">
        <v>644</v>
      </c>
      <c r="B16" s="323"/>
      <c r="C16" s="192">
        <v>106023</v>
      </c>
      <c r="D16" s="192">
        <v>107161</v>
      </c>
      <c r="E16" s="192">
        <v>-1138</v>
      </c>
      <c r="F16" s="333" t="s">
        <v>226</v>
      </c>
      <c r="G16" s="323"/>
      <c r="H16" s="192">
        <v>1312</v>
      </c>
      <c r="I16" s="192">
        <v>1239</v>
      </c>
      <c r="J16" s="192">
        <v>73</v>
      </c>
    </row>
    <row r="17" spans="1:10" s="200" customFormat="1" ht="21.75" customHeight="1">
      <c r="A17" s="322" t="s">
        <v>645</v>
      </c>
      <c r="B17" s="323"/>
      <c r="C17" s="192">
        <v>104133</v>
      </c>
      <c r="D17" s="192">
        <v>103286</v>
      </c>
      <c r="E17" s="192">
        <v>847</v>
      </c>
      <c r="F17" s="333" t="s">
        <v>227</v>
      </c>
      <c r="G17" s="323"/>
      <c r="H17" s="192">
        <v>2065</v>
      </c>
      <c r="I17" s="192">
        <v>2085</v>
      </c>
      <c r="J17" s="192">
        <v>-20</v>
      </c>
    </row>
    <row r="18" spans="1:10" s="200" customFormat="1" ht="21.75" customHeight="1">
      <c r="A18" s="322"/>
      <c r="B18" s="323"/>
      <c r="C18" s="192"/>
      <c r="D18" s="192"/>
      <c r="E18" s="192"/>
      <c r="F18" s="333" t="s">
        <v>228</v>
      </c>
      <c r="G18" s="323"/>
      <c r="H18" s="192">
        <v>5840</v>
      </c>
      <c r="I18" s="192">
        <v>5525</v>
      </c>
      <c r="J18" s="192">
        <v>315</v>
      </c>
    </row>
    <row r="19" spans="1:10" s="200" customFormat="1" ht="21.75" customHeight="1">
      <c r="A19" s="322" t="s">
        <v>203</v>
      </c>
      <c r="B19" s="323"/>
      <c r="C19" s="192">
        <v>1369</v>
      </c>
      <c r="D19" s="192">
        <v>1293</v>
      </c>
      <c r="E19" s="192">
        <v>76</v>
      </c>
      <c r="F19" s="333" t="s">
        <v>229</v>
      </c>
      <c r="G19" s="323"/>
      <c r="H19" s="192">
        <v>33800</v>
      </c>
      <c r="I19" s="192">
        <v>29407</v>
      </c>
      <c r="J19" s="192">
        <v>4393</v>
      </c>
    </row>
    <row r="20" spans="1:10" s="200" customFormat="1" ht="21.75" customHeight="1">
      <c r="A20" s="322" t="s">
        <v>204</v>
      </c>
      <c r="B20" s="323"/>
      <c r="C20" s="192">
        <v>197</v>
      </c>
      <c r="D20" s="192">
        <v>138</v>
      </c>
      <c r="E20" s="192">
        <v>59</v>
      </c>
      <c r="F20" s="333" t="s">
        <v>230</v>
      </c>
      <c r="G20" s="323"/>
      <c r="H20" s="192">
        <v>2630</v>
      </c>
      <c r="I20" s="192">
        <v>2164</v>
      </c>
      <c r="J20" s="192">
        <v>466</v>
      </c>
    </row>
    <row r="21" spans="1:10" s="200" customFormat="1" ht="21.75" customHeight="1">
      <c r="A21" s="322" t="s">
        <v>205</v>
      </c>
      <c r="B21" s="323"/>
      <c r="C21" s="192">
        <v>184</v>
      </c>
      <c r="D21" s="192">
        <v>124</v>
      </c>
      <c r="E21" s="192">
        <v>60</v>
      </c>
      <c r="F21" s="333" t="s">
        <v>231</v>
      </c>
      <c r="G21" s="323"/>
      <c r="H21" s="192">
        <v>1496</v>
      </c>
      <c r="I21" s="192">
        <v>1119</v>
      </c>
      <c r="J21" s="192">
        <v>377</v>
      </c>
    </row>
    <row r="22" spans="1:10" s="200" customFormat="1" ht="21.75" customHeight="1">
      <c r="A22" s="322" t="s">
        <v>206</v>
      </c>
      <c r="B22" s="323"/>
      <c r="C22" s="192">
        <v>677</v>
      </c>
      <c r="D22" s="192">
        <v>528</v>
      </c>
      <c r="E22" s="192">
        <v>149</v>
      </c>
      <c r="F22" s="333" t="s">
        <v>232</v>
      </c>
      <c r="G22" s="323"/>
      <c r="H22" s="192">
        <v>1148</v>
      </c>
      <c r="I22" s="192">
        <v>1109</v>
      </c>
      <c r="J22" s="192">
        <v>39</v>
      </c>
    </row>
    <row r="23" spans="1:10" s="200" customFormat="1" ht="21.75" customHeight="1">
      <c r="A23" s="322" t="s">
        <v>207</v>
      </c>
      <c r="B23" s="323"/>
      <c r="C23" s="192">
        <v>91</v>
      </c>
      <c r="D23" s="192">
        <v>98</v>
      </c>
      <c r="E23" s="192">
        <v>-7</v>
      </c>
      <c r="F23" s="333" t="s">
        <v>233</v>
      </c>
      <c r="G23" s="323"/>
      <c r="H23" s="192">
        <v>865</v>
      </c>
      <c r="I23" s="192">
        <v>724</v>
      </c>
      <c r="J23" s="192">
        <v>141</v>
      </c>
    </row>
    <row r="24" spans="1:10" s="200" customFormat="1" ht="21.75" customHeight="1">
      <c r="A24" s="322" t="s">
        <v>208</v>
      </c>
      <c r="B24" s="323"/>
      <c r="C24" s="192">
        <v>141</v>
      </c>
      <c r="D24" s="192">
        <v>120</v>
      </c>
      <c r="E24" s="192">
        <v>21</v>
      </c>
      <c r="F24" s="333" t="s">
        <v>234</v>
      </c>
      <c r="G24" s="323"/>
      <c r="H24" s="192">
        <v>3514</v>
      </c>
      <c r="I24" s="192">
        <v>3259</v>
      </c>
      <c r="J24" s="192">
        <v>255</v>
      </c>
    </row>
    <row r="25" spans="1:10" s="200" customFormat="1" ht="21.75" customHeight="1">
      <c r="A25" s="322" t="s">
        <v>209</v>
      </c>
      <c r="B25" s="323"/>
      <c r="C25" s="192">
        <v>279</v>
      </c>
      <c r="D25" s="192">
        <v>229</v>
      </c>
      <c r="E25" s="192">
        <v>50</v>
      </c>
      <c r="F25" s="333" t="s">
        <v>235</v>
      </c>
      <c r="G25" s="323"/>
      <c r="H25" s="192">
        <v>3491</v>
      </c>
      <c r="I25" s="192">
        <v>3197</v>
      </c>
      <c r="J25" s="192">
        <v>294</v>
      </c>
    </row>
    <row r="26" spans="1:10" s="200" customFormat="1" ht="21.75" customHeight="1">
      <c r="A26" s="322" t="s">
        <v>210</v>
      </c>
      <c r="B26" s="323"/>
      <c r="C26" s="192">
        <v>731</v>
      </c>
      <c r="D26" s="192">
        <v>802</v>
      </c>
      <c r="E26" s="192">
        <v>-71</v>
      </c>
      <c r="F26" s="333" t="s">
        <v>236</v>
      </c>
      <c r="G26" s="323"/>
      <c r="H26" s="192">
        <v>1223</v>
      </c>
      <c r="I26" s="192">
        <v>1054</v>
      </c>
      <c r="J26" s="192">
        <v>169</v>
      </c>
    </row>
    <row r="27" spans="1:10" s="200" customFormat="1" ht="21.75" customHeight="1">
      <c r="A27" s="322" t="s">
        <v>211</v>
      </c>
      <c r="B27" s="323"/>
      <c r="C27" s="192">
        <v>413</v>
      </c>
      <c r="D27" s="192">
        <v>424</v>
      </c>
      <c r="E27" s="192">
        <v>-11</v>
      </c>
      <c r="F27" s="333" t="s">
        <v>237</v>
      </c>
      <c r="G27" s="323"/>
      <c r="H27" s="192">
        <v>1270</v>
      </c>
      <c r="I27" s="192">
        <v>1136</v>
      </c>
      <c r="J27" s="192">
        <v>134</v>
      </c>
    </row>
    <row r="28" spans="1:10" s="200" customFormat="1" ht="21.75" customHeight="1">
      <c r="A28" s="322" t="s">
        <v>212</v>
      </c>
      <c r="B28" s="323"/>
      <c r="C28" s="192">
        <v>303</v>
      </c>
      <c r="D28" s="192">
        <v>301</v>
      </c>
      <c r="E28" s="192">
        <v>2</v>
      </c>
      <c r="F28" s="333" t="s">
        <v>238</v>
      </c>
      <c r="G28" s="323"/>
      <c r="H28" s="192">
        <v>1806</v>
      </c>
      <c r="I28" s="192">
        <v>1428</v>
      </c>
      <c r="J28" s="192">
        <v>378</v>
      </c>
    </row>
    <row r="29" spans="1:10" s="200" customFormat="1" ht="21.75" customHeight="1">
      <c r="A29" s="322" t="s">
        <v>213</v>
      </c>
      <c r="B29" s="323"/>
      <c r="C29" s="192">
        <v>2414</v>
      </c>
      <c r="D29" s="192">
        <v>2824</v>
      </c>
      <c r="E29" s="192">
        <v>-410</v>
      </c>
      <c r="F29" s="333" t="s">
        <v>239</v>
      </c>
      <c r="G29" s="323"/>
      <c r="H29" s="192">
        <v>1629</v>
      </c>
      <c r="I29" s="192">
        <v>1411</v>
      </c>
      <c r="J29" s="192">
        <v>218</v>
      </c>
    </row>
    <row r="30" spans="1:10" s="200" customFormat="1" ht="21.75" customHeight="1">
      <c r="A30" s="322" t="s">
        <v>214</v>
      </c>
      <c r="B30" s="323"/>
      <c r="C30" s="192">
        <v>3476</v>
      </c>
      <c r="D30" s="192">
        <v>4060</v>
      </c>
      <c r="E30" s="192">
        <v>-584</v>
      </c>
      <c r="F30" s="333" t="s">
        <v>240</v>
      </c>
      <c r="G30" s="323"/>
      <c r="H30" s="192">
        <v>861</v>
      </c>
      <c r="I30" s="192">
        <v>724</v>
      </c>
      <c r="J30" s="192">
        <v>137</v>
      </c>
    </row>
    <row r="31" spans="1:10" s="200" customFormat="1" ht="21.75" customHeight="1">
      <c r="A31" s="322" t="s">
        <v>215</v>
      </c>
      <c r="B31" s="323"/>
      <c r="C31" s="192">
        <v>7893</v>
      </c>
      <c r="D31" s="192">
        <v>12087</v>
      </c>
      <c r="E31" s="192">
        <v>-4194</v>
      </c>
      <c r="F31" s="333" t="s">
        <v>241</v>
      </c>
      <c r="G31" s="323"/>
      <c r="H31" s="192">
        <v>3370</v>
      </c>
      <c r="I31" s="192">
        <v>2991</v>
      </c>
      <c r="J31" s="192">
        <v>379</v>
      </c>
    </row>
    <row r="32" spans="1:10" s="200" customFormat="1" ht="21.75" customHeight="1">
      <c r="A32" s="322" t="s">
        <v>216</v>
      </c>
      <c r="B32" s="323"/>
      <c r="C32" s="192">
        <v>5256</v>
      </c>
      <c r="D32" s="192">
        <v>6831</v>
      </c>
      <c r="E32" s="192">
        <v>-1575</v>
      </c>
      <c r="F32" s="333" t="s">
        <v>242</v>
      </c>
      <c r="G32" s="323"/>
      <c r="H32" s="192">
        <v>327</v>
      </c>
      <c r="I32" s="192">
        <v>323</v>
      </c>
      <c r="J32" s="192">
        <v>4</v>
      </c>
    </row>
    <row r="33" spans="1:10" s="200" customFormat="1" ht="21.75" customHeight="1">
      <c r="A33" s="322" t="s">
        <v>217</v>
      </c>
      <c r="B33" s="323"/>
      <c r="C33" s="192">
        <v>435</v>
      </c>
      <c r="D33" s="192">
        <v>375</v>
      </c>
      <c r="E33" s="192">
        <v>60</v>
      </c>
      <c r="F33" s="333" t="s">
        <v>243</v>
      </c>
      <c r="G33" s="323"/>
      <c r="H33" s="192">
        <v>815</v>
      </c>
      <c r="I33" s="192">
        <v>680</v>
      </c>
      <c r="J33" s="192">
        <v>135</v>
      </c>
    </row>
    <row r="34" spans="1:10" s="200" customFormat="1" ht="21.75" customHeight="1">
      <c r="A34" s="322" t="s">
        <v>218</v>
      </c>
      <c r="B34" s="323"/>
      <c r="C34" s="192">
        <v>483</v>
      </c>
      <c r="D34" s="192">
        <v>431</v>
      </c>
      <c r="E34" s="192">
        <v>52</v>
      </c>
      <c r="F34" s="333" t="s">
        <v>244</v>
      </c>
      <c r="G34" s="323"/>
      <c r="H34" s="192">
        <v>820</v>
      </c>
      <c r="I34" s="192">
        <v>757</v>
      </c>
      <c r="J34" s="192">
        <v>63</v>
      </c>
    </row>
    <row r="35" spans="1:10" s="200" customFormat="1" ht="21.75" customHeight="1">
      <c r="A35" s="322" t="s">
        <v>219</v>
      </c>
      <c r="B35" s="323"/>
      <c r="C35" s="192">
        <v>777</v>
      </c>
      <c r="D35" s="192">
        <v>770</v>
      </c>
      <c r="E35" s="192">
        <v>7</v>
      </c>
      <c r="F35" s="333" t="s">
        <v>245</v>
      </c>
      <c r="G35" s="323"/>
      <c r="H35" s="192">
        <v>637</v>
      </c>
      <c r="I35" s="192">
        <v>592</v>
      </c>
      <c r="J35" s="192">
        <v>45</v>
      </c>
    </row>
    <row r="36" spans="1:10" s="200" customFormat="1" ht="21.75" customHeight="1">
      <c r="A36" s="322" t="s">
        <v>220</v>
      </c>
      <c r="B36" s="323"/>
      <c r="C36" s="192">
        <v>648</v>
      </c>
      <c r="D36" s="192">
        <v>640</v>
      </c>
      <c r="E36" s="192">
        <v>8</v>
      </c>
      <c r="F36" s="333" t="s">
        <v>246</v>
      </c>
      <c r="G36" s="323"/>
      <c r="H36" s="192">
        <v>628</v>
      </c>
      <c r="I36" s="192">
        <v>567</v>
      </c>
      <c r="J36" s="192">
        <v>61</v>
      </c>
    </row>
    <row r="37" spans="1:10" s="200" customFormat="1" ht="21.75" customHeight="1">
      <c r="A37" s="322" t="s">
        <v>221</v>
      </c>
      <c r="B37" s="323"/>
      <c r="C37" s="192">
        <v>191</v>
      </c>
      <c r="D37" s="192">
        <v>179</v>
      </c>
      <c r="E37" s="192">
        <v>12</v>
      </c>
      <c r="F37" s="333" t="s">
        <v>247</v>
      </c>
      <c r="G37" s="323"/>
      <c r="H37" s="192">
        <v>1070</v>
      </c>
      <c r="I37" s="192">
        <v>1146</v>
      </c>
      <c r="J37" s="192">
        <v>-76</v>
      </c>
    </row>
    <row r="38" spans="1:10" s="200" customFormat="1" ht="21.75" customHeight="1">
      <c r="A38" s="327" t="s">
        <v>222</v>
      </c>
      <c r="B38" s="328"/>
      <c r="C38" s="196">
        <v>641</v>
      </c>
      <c r="D38" s="196">
        <v>545</v>
      </c>
      <c r="E38" s="196">
        <v>96</v>
      </c>
      <c r="F38" s="334" t="s">
        <v>248</v>
      </c>
      <c r="G38" s="328"/>
      <c r="H38" s="196">
        <v>727</v>
      </c>
      <c r="I38" s="196">
        <v>848</v>
      </c>
      <c r="J38" s="196">
        <v>-121</v>
      </c>
    </row>
    <row r="39" spans="1:5" s="200" customFormat="1" ht="12" customHeight="1">
      <c r="A39" s="60" t="s">
        <v>408</v>
      </c>
      <c r="B39" s="60"/>
      <c r="C39" s="201"/>
      <c r="D39" s="201"/>
      <c r="E39" s="197"/>
    </row>
    <row r="40" spans="1:5" s="200" customFormat="1" ht="12" customHeight="1">
      <c r="A40" s="200" t="s">
        <v>199</v>
      </c>
      <c r="C40" s="201"/>
      <c r="D40" s="201"/>
      <c r="E40" s="197"/>
    </row>
    <row r="41" spans="1:5" ht="12">
      <c r="A41" s="200" t="s">
        <v>646</v>
      </c>
      <c r="B41" s="200"/>
      <c r="C41" s="269"/>
      <c r="D41" s="270"/>
      <c r="E41" s="271"/>
    </row>
    <row r="42" spans="1:5" ht="12">
      <c r="A42" s="200" t="s">
        <v>647</v>
      </c>
      <c r="B42" s="200"/>
      <c r="C42" s="269"/>
      <c r="D42" s="270"/>
      <c r="E42" s="271"/>
    </row>
  </sheetData>
  <mergeCells count="54">
    <mergeCell ref="F35:G35"/>
    <mergeCell ref="F36:G36"/>
    <mergeCell ref="F37:G37"/>
    <mergeCell ref="F38:G38"/>
    <mergeCell ref="F31:G31"/>
    <mergeCell ref="F32:G32"/>
    <mergeCell ref="F33:G33"/>
    <mergeCell ref="F34:G34"/>
    <mergeCell ref="F27:G27"/>
    <mergeCell ref="F28:G28"/>
    <mergeCell ref="F29:G29"/>
    <mergeCell ref="F30:G30"/>
    <mergeCell ref="F23:G23"/>
    <mergeCell ref="F24:G24"/>
    <mergeCell ref="F25:G25"/>
    <mergeCell ref="F26:G26"/>
    <mergeCell ref="F19:G19"/>
    <mergeCell ref="F20:G20"/>
    <mergeCell ref="F21:G21"/>
    <mergeCell ref="F22:G22"/>
    <mergeCell ref="A37:B37"/>
    <mergeCell ref="A38:B38"/>
    <mergeCell ref="A12:B12"/>
    <mergeCell ref="F12:G12"/>
    <mergeCell ref="F13:G13"/>
    <mergeCell ref="F14:G14"/>
    <mergeCell ref="F15:G15"/>
    <mergeCell ref="F16:G16"/>
    <mergeCell ref="F17:G17"/>
    <mergeCell ref="F18:G18"/>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3:B13"/>
    <mergeCell ref="A14:B14"/>
    <mergeCell ref="A15:B15"/>
    <mergeCell ref="A16:B16"/>
    <mergeCell ref="A17:B17"/>
    <mergeCell ref="A18:B18"/>
    <mergeCell ref="A19:B19"/>
    <mergeCell ref="A20:B20"/>
  </mergeCells>
  <printOptions/>
  <pageMargins left="0.59" right="0.21" top="0.61" bottom="0.58" header="0.5" footer="0.5"/>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2:Z80"/>
  <sheetViews>
    <sheetView workbookViewId="0" topLeftCell="B2">
      <selection activeCell="B22" sqref="B22"/>
    </sheetView>
  </sheetViews>
  <sheetFormatPr defaultColWidth="9.00390625" defaultRowHeight="12.75"/>
  <cols>
    <col min="1" max="1" width="6.875" style="77" hidden="1" customWidth="1"/>
    <col min="2" max="2" width="4.25390625" style="15" customWidth="1"/>
    <col min="3" max="3" width="11.75390625" style="15" customWidth="1"/>
    <col min="4" max="26" width="7.25390625" style="15" customWidth="1"/>
    <col min="27" max="16384" width="8.875" style="15" customWidth="1"/>
  </cols>
  <sheetData>
    <row r="1" ht="15.75" customHeight="1" hidden="1"/>
    <row r="2" ht="15.75" customHeight="1">
      <c r="B2" s="57" t="s">
        <v>249</v>
      </c>
    </row>
    <row r="3" spans="3:26" ht="4.5" customHeight="1">
      <c r="C3" s="34"/>
      <c r="D3" s="34"/>
      <c r="E3" s="34"/>
      <c r="F3" s="34"/>
      <c r="G3" s="34"/>
      <c r="H3" s="34"/>
      <c r="I3" s="34"/>
      <c r="J3" s="34"/>
      <c r="K3" s="34"/>
      <c r="L3" s="34"/>
      <c r="M3" s="34"/>
      <c r="N3" s="34"/>
      <c r="O3" s="34"/>
      <c r="P3" s="34"/>
      <c r="Q3" s="34"/>
      <c r="R3" s="34"/>
      <c r="S3" s="34"/>
      <c r="T3" s="34"/>
      <c r="U3" s="34"/>
      <c r="V3" s="34"/>
      <c r="W3" s="34"/>
      <c r="X3" s="34"/>
      <c r="Y3" s="34"/>
      <c r="Z3" s="111"/>
    </row>
    <row r="4" spans="1:26" ht="19.5" customHeight="1">
      <c r="A4" s="77" t="s">
        <v>524</v>
      </c>
      <c r="B4" s="107"/>
      <c r="C4" s="108" t="s">
        <v>5</v>
      </c>
      <c r="D4" s="104" t="s">
        <v>10</v>
      </c>
      <c r="E4" s="216" t="s">
        <v>254</v>
      </c>
      <c r="F4" s="104" t="s">
        <v>251</v>
      </c>
      <c r="G4" s="104" t="s">
        <v>525</v>
      </c>
      <c r="H4" s="104" t="s">
        <v>526</v>
      </c>
      <c r="I4" s="104" t="s">
        <v>255</v>
      </c>
      <c r="J4" s="104" t="s">
        <v>257</v>
      </c>
      <c r="K4" s="104" t="s">
        <v>253</v>
      </c>
      <c r="L4" s="104" t="s">
        <v>527</v>
      </c>
      <c r="M4" s="104" t="s">
        <v>256</v>
      </c>
      <c r="N4" s="245" t="s">
        <v>541</v>
      </c>
      <c r="O4" s="245" t="s">
        <v>542</v>
      </c>
      <c r="P4" s="104" t="s">
        <v>528</v>
      </c>
      <c r="Q4" s="104" t="s">
        <v>529</v>
      </c>
      <c r="R4" s="104" t="s">
        <v>252</v>
      </c>
      <c r="S4" s="104" t="s">
        <v>530</v>
      </c>
      <c r="T4" s="104" t="s">
        <v>531</v>
      </c>
      <c r="U4" s="245" t="s">
        <v>540</v>
      </c>
      <c r="V4" s="216" t="s">
        <v>537</v>
      </c>
      <c r="W4" s="104" t="s">
        <v>538</v>
      </c>
      <c r="X4" s="104" t="s">
        <v>539</v>
      </c>
      <c r="Y4" s="104" t="s">
        <v>258</v>
      </c>
      <c r="Z4" s="110" t="s">
        <v>532</v>
      </c>
    </row>
    <row r="5" spans="2:26" ht="12" customHeight="1">
      <c r="B5" s="34"/>
      <c r="C5" s="249" t="s">
        <v>533</v>
      </c>
      <c r="D5" s="246">
        <v>101931</v>
      </c>
      <c r="E5" s="247">
        <v>63567</v>
      </c>
      <c r="F5" s="247">
        <v>17477</v>
      </c>
      <c r="G5" s="247">
        <v>4361</v>
      </c>
      <c r="H5" s="247">
        <v>2650</v>
      </c>
      <c r="I5" s="247">
        <v>2769</v>
      </c>
      <c r="J5" s="247">
        <v>2339</v>
      </c>
      <c r="K5" s="247">
        <v>1169</v>
      </c>
      <c r="L5" s="247">
        <v>958</v>
      </c>
      <c r="M5" s="247">
        <v>757</v>
      </c>
      <c r="N5" s="247">
        <v>728</v>
      </c>
      <c r="O5" s="247">
        <v>580</v>
      </c>
      <c r="P5" s="247">
        <v>551</v>
      </c>
      <c r="Q5" s="247">
        <v>534</v>
      </c>
      <c r="R5" s="247">
        <v>322</v>
      </c>
      <c r="S5" s="247">
        <v>220</v>
      </c>
      <c r="T5" s="247">
        <v>110</v>
      </c>
      <c r="U5" s="247">
        <v>221</v>
      </c>
      <c r="V5" s="247">
        <v>174</v>
      </c>
      <c r="W5" s="247">
        <v>159</v>
      </c>
      <c r="X5" s="247">
        <v>78</v>
      </c>
      <c r="Y5" s="247">
        <v>96</v>
      </c>
      <c r="Z5" s="247">
        <v>2111</v>
      </c>
    </row>
    <row r="6" spans="2:26" ht="12" customHeight="1">
      <c r="B6" s="34"/>
      <c r="C6" s="142" t="s">
        <v>534</v>
      </c>
      <c r="D6" s="246">
        <v>102529</v>
      </c>
      <c r="E6" s="247">
        <v>62407</v>
      </c>
      <c r="F6" s="247">
        <v>18992</v>
      </c>
      <c r="G6" s="247">
        <v>4194</v>
      </c>
      <c r="H6" s="247">
        <v>2769</v>
      </c>
      <c r="I6" s="247">
        <v>2926</v>
      </c>
      <c r="J6" s="247">
        <v>2317</v>
      </c>
      <c r="K6" s="247">
        <v>1195</v>
      </c>
      <c r="L6" s="247">
        <v>957</v>
      </c>
      <c r="M6" s="247">
        <v>763</v>
      </c>
      <c r="N6" s="247">
        <v>681</v>
      </c>
      <c r="O6" s="247">
        <v>577</v>
      </c>
      <c r="P6" s="247">
        <v>569</v>
      </c>
      <c r="Q6" s="247">
        <v>515</v>
      </c>
      <c r="R6" s="247">
        <v>322</v>
      </c>
      <c r="S6" s="247">
        <v>214</v>
      </c>
      <c r="T6" s="247">
        <v>124</v>
      </c>
      <c r="U6" s="247">
        <v>251</v>
      </c>
      <c r="V6" s="247">
        <v>183</v>
      </c>
      <c r="W6" s="247">
        <v>173</v>
      </c>
      <c r="X6" s="247">
        <v>89</v>
      </c>
      <c r="Y6" s="247">
        <v>93</v>
      </c>
      <c r="Z6" s="247">
        <v>2218</v>
      </c>
    </row>
    <row r="7" spans="2:26" ht="12" customHeight="1">
      <c r="B7" s="34"/>
      <c r="C7" s="142" t="s">
        <v>535</v>
      </c>
      <c r="D7" s="246">
        <v>102721</v>
      </c>
      <c r="E7" s="247">
        <v>61092</v>
      </c>
      <c r="F7" s="247">
        <v>20191</v>
      </c>
      <c r="G7" s="247">
        <v>3897</v>
      </c>
      <c r="H7" s="247">
        <v>2964</v>
      </c>
      <c r="I7" s="247">
        <v>3106</v>
      </c>
      <c r="J7" s="247">
        <v>2317</v>
      </c>
      <c r="K7" s="247">
        <v>1181</v>
      </c>
      <c r="L7" s="247">
        <v>969</v>
      </c>
      <c r="M7" s="247">
        <v>803</v>
      </c>
      <c r="N7" s="247">
        <v>708</v>
      </c>
      <c r="O7" s="247">
        <v>602</v>
      </c>
      <c r="P7" s="247">
        <v>544</v>
      </c>
      <c r="Q7" s="247">
        <v>533</v>
      </c>
      <c r="R7" s="247">
        <v>315</v>
      </c>
      <c r="S7" s="247">
        <v>230</v>
      </c>
      <c r="T7" s="247">
        <v>157</v>
      </c>
      <c r="U7" s="247">
        <v>236</v>
      </c>
      <c r="V7" s="247">
        <v>181</v>
      </c>
      <c r="W7" s="247">
        <v>166</v>
      </c>
      <c r="X7" s="247">
        <v>95</v>
      </c>
      <c r="Y7" s="247">
        <v>85</v>
      </c>
      <c r="Z7" s="247">
        <v>2349</v>
      </c>
    </row>
    <row r="8" spans="3:26" ht="12" customHeight="1">
      <c r="C8" s="142" t="s">
        <v>486</v>
      </c>
      <c r="D8" s="246">
        <v>101865</v>
      </c>
      <c r="E8" s="248">
        <v>59475</v>
      </c>
      <c r="F8" s="248">
        <v>20864</v>
      </c>
      <c r="G8" s="248">
        <v>3598</v>
      </c>
      <c r="H8" s="248">
        <v>3168</v>
      </c>
      <c r="I8" s="248">
        <v>3171</v>
      </c>
      <c r="J8" s="248">
        <v>2330</v>
      </c>
      <c r="K8" s="248">
        <v>1218</v>
      </c>
      <c r="L8" s="248">
        <v>942</v>
      </c>
      <c r="M8" s="248">
        <v>785</v>
      </c>
      <c r="N8" s="248">
        <v>717</v>
      </c>
      <c r="O8" s="248">
        <v>609</v>
      </c>
      <c r="P8" s="248">
        <v>571</v>
      </c>
      <c r="Q8" s="248">
        <v>531</v>
      </c>
      <c r="R8" s="248">
        <v>313</v>
      </c>
      <c r="S8" s="248">
        <v>262</v>
      </c>
      <c r="T8" s="248">
        <v>201</v>
      </c>
      <c r="U8" s="248">
        <v>216</v>
      </c>
      <c r="V8" s="248">
        <v>191</v>
      </c>
      <c r="W8" s="248">
        <v>157</v>
      </c>
      <c r="X8" s="248">
        <v>101</v>
      </c>
      <c r="Y8" s="248">
        <v>80</v>
      </c>
      <c r="Z8" s="248">
        <v>2365</v>
      </c>
    </row>
    <row r="9" spans="3:26" ht="12" customHeight="1">
      <c r="C9" s="142" t="s">
        <v>536</v>
      </c>
      <c r="D9" s="246">
        <f>SUM(D11:D19,D21)</f>
        <v>102954</v>
      </c>
      <c r="E9" s="248">
        <v>58123</v>
      </c>
      <c r="F9" s="248">
        <v>22178</v>
      </c>
      <c r="G9" s="248">
        <v>3823</v>
      </c>
      <c r="H9" s="248">
        <v>3420</v>
      </c>
      <c r="I9" s="248">
        <v>3229</v>
      </c>
      <c r="J9" s="248">
        <v>2401</v>
      </c>
      <c r="K9" s="248">
        <v>1274</v>
      </c>
      <c r="L9" s="248">
        <v>952</v>
      </c>
      <c r="M9" s="248">
        <v>790</v>
      </c>
      <c r="N9" s="248">
        <v>787</v>
      </c>
      <c r="O9" s="248">
        <v>652</v>
      </c>
      <c r="P9" s="248">
        <v>598</v>
      </c>
      <c r="Q9" s="248">
        <v>578</v>
      </c>
      <c r="R9" s="248">
        <v>352</v>
      </c>
      <c r="S9" s="248">
        <v>262</v>
      </c>
      <c r="T9" s="248">
        <v>231</v>
      </c>
      <c r="U9" s="248">
        <v>224</v>
      </c>
      <c r="V9" s="248">
        <v>193</v>
      </c>
      <c r="W9" s="248">
        <v>162</v>
      </c>
      <c r="X9" s="248">
        <v>149</v>
      </c>
      <c r="Y9" s="248">
        <v>80</v>
      </c>
      <c r="Z9" s="248">
        <v>2496</v>
      </c>
    </row>
    <row r="10" spans="1:26" s="34" customFormat="1" ht="3.75" customHeight="1">
      <c r="A10" s="93"/>
      <c r="C10" s="250"/>
      <c r="D10" s="238"/>
      <c r="E10" s="157"/>
      <c r="F10" s="143"/>
      <c r="G10" s="143"/>
      <c r="H10" s="143"/>
      <c r="I10" s="143"/>
      <c r="J10" s="143"/>
      <c r="K10" s="143"/>
      <c r="L10" s="143"/>
      <c r="M10" s="143"/>
      <c r="N10" s="143"/>
      <c r="O10" s="143"/>
      <c r="P10" s="143"/>
      <c r="Q10" s="143"/>
      <c r="R10" s="143"/>
      <c r="S10" s="143"/>
      <c r="T10" s="143"/>
      <c r="U10" s="143"/>
      <c r="V10" s="143"/>
      <c r="W10" s="143"/>
      <c r="X10" s="143"/>
      <c r="Y10" s="143"/>
      <c r="Z10" s="143"/>
    </row>
    <row r="11" spans="1:26" ht="11.25" customHeight="1">
      <c r="A11" s="241">
        <v>100</v>
      </c>
      <c r="B11" s="302"/>
      <c r="C11" s="303" t="s">
        <v>819</v>
      </c>
      <c r="D11" s="246">
        <f>SUM(D32,D34,D36)</f>
        <v>21423</v>
      </c>
      <c r="E11" s="248">
        <v>14816</v>
      </c>
      <c r="F11" s="248">
        <v>3136</v>
      </c>
      <c r="G11" s="248">
        <v>537</v>
      </c>
      <c r="H11" s="248">
        <v>239</v>
      </c>
      <c r="I11" s="248">
        <v>502</v>
      </c>
      <c r="J11" s="248">
        <v>525</v>
      </c>
      <c r="K11" s="248">
        <v>54</v>
      </c>
      <c r="L11" s="248">
        <v>142</v>
      </c>
      <c r="M11" s="248">
        <v>160</v>
      </c>
      <c r="N11" s="248">
        <v>126</v>
      </c>
      <c r="O11" s="248">
        <v>149</v>
      </c>
      <c r="P11" s="248">
        <v>166</v>
      </c>
      <c r="Q11" s="248">
        <v>107</v>
      </c>
      <c r="R11" s="248">
        <v>89</v>
      </c>
      <c r="S11" s="248">
        <v>71</v>
      </c>
      <c r="T11" s="248">
        <v>21</v>
      </c>
      <c r="U11" s="248">
        <v>52</v>
      </c>
      <c r="V11" s="248">
        <v>20</v>
      </c>
      <c r="W11" s="248">
        <v>33</v>
      </c>
      <c r="X11" s="248">
        <v>29</v>
      </c>
      <c r="Y11" s="248">
        <v>17</v>
      </c>
      <c r="Z11" s="248">
        <v>432</v>
      </c>
    </row>
    <row r="12" spans="1:26" ht="11.25" customHeight="1">
      <c r="A12" s="241">
        <v>200</v>
      </c>
      <c r="B12" s="302"/>
      <c r="C12" s="303" t="s">
        <v>820</v>
      </c>
      <c r="D12" s="246">
        <f>SUM(D37,D43,D46,D48,D58)</f>
        <v>9431</v>
      </c>
      <c r="E12" s="247">
        <v>6822</v>
      </c>
      <c r="F12" s="247">
        <v>1095</v>
      </c>
      <c r="G12" s="247">
        <v>478</v>
      </c>
      <c r="H12" s="247">
        <v>65</v>
      </c>
      <c r="I12" s="247">
        <v>135</v>
      </c>
      <c r="J12" s="247">
        <v>234</v>
      </c>
      <c r="K12" s="247">
        <v>27</v>
      </c>
      <c r="L12" s="247">
        <v>48</v>
      </c>
      <c r="M12" s="247">
        <v>67</v>
      </c>
      <c r="N12" s="247">
        <v>47</v>
      </c>
      <c r="O12" s="247">
        <v>67</v>
      </c>
      <c r="P12" s="247">
        <v>62</v>
      </c>
      <c r="Q12" s="247">
        <v>47</v>
      </c>
      <c r="R12" s="247">
        <v>25</v>
      </c>
      <c r="S12" s="247">
        <v>21</v>
      </c>
      <c r="T12" s="247">
        <v>6</v>
      </c>
      <c r="U12" s="247">
        <v>6</v>
      </c>
      <c r="V12" s="247">
        <v>8</v>
      </c>
      <c r="W12" s="247">
        <v>11</v>
      </c>
      <c r="X12" s="247">
        <v>17</v>
      </c>
      <c r="Y12" s="247">
        <v>5</v>
      </c>
      <c r="Z12" s="247">
        <v>138</v>
      </c>
    </row>
    <row r="13" spans="1:26" ht="11.25" customHeight="1">
      <c r="A13" s="241">
        <v>300</v>
      </c>
      <c r="B13" s="302"/>
      <c r="C13" s="303" t="s">
        <v>821</v>
      </c>
      <c r="D13" s="246">
        <f>SUM(D33,D40,D45,D63:D64)</f>
        <v>7032</v>
      </c>
      <c r="E13" s="248">
        <v>3911</v>
      </c>
      <c r="F13" s="248">
        <v>1126</v>
      </c>
      <c r="G13" s="248">
        <v>459</v>
      </c>
      <c r="H13" s="248">
        <v>201</v>
      </c>
      <c r="I13" s="248">
        <v>496</v>
      </c>
      <c r="J13" s="248">
        <v>98</v>
      </c>
      <c r="K13" s="248">
        <v>91</v>
      </c>
      <c r="L13" s="248">
        <v>175</v>
      </c>
      <c r="M13" s="248">
        <v>29</v>
      </c>
      <c r="N13" s="248">
        <v>96</v>
      </c>
      <c r="O13" s="248">
        <v>41</v>
      </c>
      <c r="P13" s="248">
        <v>32</v>
      </c>
      <c r="Q13" s="248">
        <v>59</v>
      </c>
      <c r="R13" s="248">
        <v>5</v>
      </c>
      <c r="S13" s="248">
        <v>6</v>
      </c>
      <c r="T13" s="248">
        <v>10</v>
      </c>
      <c r="U13" s="248">
        <v>18</v>
      </c>
      <c r="V13" s="248">
        <v>42</v>
      </c>
      <c r="W13" s="248">
        <v>12</v>
      </c>
      <c r="X13" s="248">
        <v>4</v>
      </c>
      <c r="Y13" s="248">
        <v>7</v>
      </c>
      <c r="Z13" s="248">
        <v>114</v>
      </c>
    </row>
    <row r="14" spans="1:26" ht="11.25" customHeight="1">
      <c r="A14" s="241">
        <v>400</v>
      </c>
      <c r="B14" s="302"/>
      <c r="C14" s="303" t="s">
        <v>822</v>
      </c>
      <c r="D14" s="246">
        <f>SUM(D42,D44,D47,D49,D59:D61,D62)</f>
        <v>3531</v>
      </c>
      <c r="E14" s="247">
        <v>1051</v>
      </c>
      <c r="F14" s="247">
        <v>960</v>
      </c>
      <c r="G14" s="247">
        <v>646</v>
      </c>
      <c r="H14" s="247">
        <v>153</v>
      </c>
      <c r="I14" s="247">
        <v>207</v>
      </c>
      <c r="J14" s="247">
        <v>64</v>
      </c>
      <c r="K14" s="247">
        <v>3</v>
      </c>
      <c r="L14" s="247">
        <v>118</v>
      </c>
      <c r="M14" s="247">
        <v>11</v>
      </c>
      <c r="N14" s="247">
        <v>74</v>
      </c>
      <c r="O14" s="247">
        <v>12</v>
      </c>
      <c r="P14" s="247">
        <v>12</v>
      </c>
      <c r="Q14" s="247">
        <v>21</v>
      </c>
      <c r="R14" s="247">
        <v>2</v>
      </c>
      <c r="S14" s="247">
        <v>2</v>
      </c>
      <c r="T14" s="247">
        <v>0</v>
      </c>
      <c r="U14" s="247">
        <v>3</v>
      </c>
      <c r="V14" s="247">
        <v>9</v>
      </c>
      <c r="W14" s="247">
        <v>64</v>
      </c>
      <c r="X14" s="247">
        <v>1</v>
      </c>
      <c r="Y14" s="247">
        <v>1</v>
      </c>
      <c r="Z14" s="247">
        <v>117</v>
      </c>
    </row>
    <row r="15" spans="1:26" ht="11.25" customHeight="1">
      <c r="A15" s="241">
        <v>500</v>
      </c>
      <c r="B15" s="302"/>
      <c r="C15" s="303" t="s">
        <v>823</v>
      </c>
      <c r="D15" s="246">
        <f>SUM(D31,D65:D70)</f>
        <v>11876</v>
      </c>
      <c r="E15" s="247">
        <v>6990</v>
      </c>
      <c r="F15" s="247">
        <v>1879</v>
      </c>
      <c r="G15" s="247">
        <v>349</v>
      </c>
      <c r="H15" s="247">
        <v>1461</v>
      </c>
      <c r="I15" s="247">
        <v>479</v>
      </c>
      <c r="J15" s="247">
        <v>106</v>
      </c>
      <c r="K15" s="247">
        <v>1</v>
      </c>
      <c r="L15" s="247">
        <v>136</v>
      </c>
      <c r="M15" s="247">
        <v>30</v>
      </c>
      <c r="N15" s="247">
        <v>61</v>
      </c>
      <c r="O15" s="247">
        <v>56</v>
      </c>
      <c r="P15" s="247">
        <v>43</v>
      </c>
      <c r="Q15" s="247">
        <v>36</v>
      </c>
      <c r="R15" s="247">
        <v>6</v>
      </c>
      <c r="S15" s="247">
        <v>7</v>
      </c>
      <c r="T15" s="247">
        <v>13</v>
      </c>
      <c r="U15" s="247">
        <v>6</v>
      </c>
      <c r="V15" s="247">
        <v>30</v>
      </c>
      <c r="W15" s="247">
        <v>3</v>
      </c>
      <c r="X15" s="247">
        <v>5</v>
      </c>
      <c r="Y15" s="247">
        <v>2</v>
      </c>
      <c r="Z15" s="247">
        <v>177</v>
      </c>
    </row>
    <row r="16" spans="1:26" ht="11.25" customHeight="1">
      <c r="A16" s="241">
        <v>600</v>
      </c>
      <c r="B16" s="302"/>
      <c r="C16" s="303" t="s">
        <v>824</v>
      </c>
      <c r="D16" s="246">
        <f>SUM(D38,D41,D56,D57,D71,D72,D73,D74)</f>
        <v>1845</v>
      </c>
      <c r="E16" s="247">
        <v>827</v>
      </c>
      <c r="F16" s="247">
        <v>390</v>
      </c>
      <c r="G16" s="247">
        <v>124</v>
      </c>
      <c r="H16" s="247">
        <v>36</v>
      </c>
      <c r="I16" s="247">
        <v>97</v>
      </c>
      <c r="J16" s="247">
        <v>44</v>
      </c>
      <c r="K16" s="247">
        <v>12</v>
      </c>
      <c r="L16" s="247">
        <v>75</v>
      </c>
      <c r="M16" s="247">
        <v>12</v>
      </c>
      <c r="N16" s="247">
        <v>83</v>
      </c>
      <c r="O16" s="247">
        <v>19</v>
      </c>
      <c r="P16" s="247">
        <v>7</v>
      </c>
      <c r="Q16" s="247">
        <v>11</v>
      </c>
      <c r="R16" s="247">
        <v>7</v>
      </c>
      <c r="S16" s="247">
        <v>2</v>
      </c>
      <c r="T16" s="247">
        <v>22</v>
      </c>
      <c r="U16" s="247">
        <v>12</v>
      </c>
      <c r="V16" s="247">
        <v>7</v>
      </c>
      <c r="W16" s="247">
        <v>1</v>
      </c>
      <c r="X16" s="247">
        <v>0</v>
      </c>
      <c r="Y16" s="247">
        <v>1</v>
      </c>
      <c r="Z16" s="247">
        <v>56</v>
      </c>
    </row>
    <row r="17" spans="1:26" ht="11.25" customHeight="1">
      <c r="A17" s="241">
        <v>700</v>
      </c>
      <c r="B17" s="302"/>
      <c r="C17" s="303" t="s">
        <v>825</v>
      </c>
      <c r="D17" s="246">
        <f>SUM(D39,D51,D54,D75:D76)</f>
        <v>1207</v>
      </c>
      <c r="E17" s="247">
        <v>176</v>
      </c>
      <c r="F17" s="247">
        <v>580</v>
      </c>
      <c r="G17" s="247">
        <v>95</v>
      </c>
      <c r="H17" s="247">
        <v>8</v>
      </c>
      <c r="I17" s="247">
        <v>189</v>
      </c>
      <c r="J17" s="247">
        <v>30</v>
      </c>
      <c r="K17" s="247">
        <v>0</v>
      </c>
      <c r="L17" s="247">
        <v>8</v>
      </c>
      <c r="M17" s="247">
        <v>3</v>
      </c>
      <c r="N17" s="247">
        <v>38</v>
      </c>
      <c r="O17" s="247">
        <v>10</v>
      </c>
      <c r="P17" s="247">
        <v>12</v>
      </c>
      <c r="Q17" s="247">
        <v>8</v>
      </c>
      <c r="R17" s="247">
        <v>5</v>
      </c>
      <c r="S17" s="247">
        <v>1</v>
      </c>
      <c r="T17" s="247">
        <v>4</v>
      </c>
      <c r="U17" s="247">
        <v>7</v>
      </c>
      <c r="V17" s="247">
        <v>0</v>
      </c>
      <c r="W17" s="247">
        <v>0</v>
      </c>
      <c r="X17" s="247">
        <v>0</v>
      </c>
      <c r="Y17" s="247">
        <v>0</v>
      </c>
      <c r="Z17" s="247">
        <v>33</v>
      </c>
    </row>
    <row r="18" spans="1:26" ht="11.25" customHeight="1">
      <c r="A18" s="241">
        <v>800</v>
      </c>
      <c r="B18" s="302"/>
      <c r="C18" s="303" t="s">
        <v>826</v>
      </c>
      <c r="D18" s="246">
        <f>SUM(D50:D50,D52)</f>
        <v>1373</v>
      </c>
      <c r="E18" s="247">
        <v>195</v>
      </c>
      <c r="F18" s="247">
        <v>419</v>
      </c>
      <c r="G18" s="247">
        <v>352</v>
      </c>
      <c r="H18" s="247">
        <v>45</v>
      </c>
      <c r="I18" s="247">
        <v>209</v>
      </c>
      <c r="J18" s="247">
        <v>18</v>
      </c>
      <c r="K18" s="247">
        <v>2</v>
      </c>
      <c r="L18" s="247">
        <v>12</v>
      </c>
      <c r="M18" s="247">
        <v>6</v>
      </c>
      <c r="N18" s="247">
        <v>30</v>
      </c>
      <c r="O18" s="247">
        <v>6</v>
      </c>
      <c r="P18" s="247">
        <v>3</v>
      </c>
      <c r="Q18" s="247">
        <v>18</v>
      </c>
      <c r="R18" s="247">
        <v>3</v>
      </c>
      <c r="S18" s="247">
        <v>4</v>
      </c>
      <c r="T18" s="247">
        <v>0</v>
      </c>
      <c r="U18" s="247">
        <v>1</v>
      </c>
      <c r="V18" s="247">
        <v>1</v>
      </c>
      <c r="W18" s="247">
        <v>19</v>
      </c>
      <c r="X18" s="247">
        <v>1</v>
      </c>
      <c r="Y18" s="247">
        <v>0</v>
      </c>
      <c r="Z18" s="247">
        <v>29</v>
      </c>
    </row>
    <row r="19" spans="1:26" ht="11.25" customHeight="1">
      <c r="A19" s="241">
        <v>900</v>
      </c>
      <c r="B19" s="302"/>
      <c r="C19" s="303" t="s">
        <v>827</v>
      </c>
      <c r="D19" s="246">
        <f>SUM(D35,D53,D55,D77)</f>
        <v>586</v>
      </c>
      <c r="E19" s="247">
        <v>170</v>
      </c>
      <c r="F19" s="247">
        <v>111</v>
      </c>
      <c r="G19" s="247">
        <v>34</v>
      </c>
      <c r="H19" s="247">
        <v>15</v>
      </c>
      <c r="I19" s="247">
        <v>97</v>
      </c>
      <c r="J19" s="247">
        <v>24</v>
      </c>
      <c r="K19" s="247">
        <v>12</v>
      </c>
      <c r="L19" s="247">
        <v>17</v>
      </c>
      <c r="M19" s="247">
        <v>12</v>
      </c>
      <c r="N19" s="247">
        <v>17</v>
      </c>
      <c r="O19" s="247">
        <v>3</v>
      </c>
      <c r="P19" s="247">
        <v>8</v>
      </c>
      <c r="Q19" s="247">
        <v>26</v>
      </c>
      <c r="R19" s="247">
        <v>0</v>
      </c>
      <c r="S19" s="247">
        <v>2</v>
      </c>
      <c r="T19" s="247">
        <v>11</v>
      </c>
      <c r="U19" s="247">
        <v>3</v>
      </c>
      <c r="V19" s="247">
        <v>3</v>
      </c>
      <c r="W19" s="247">
        <v>0</v>
      </c>
      <c r="X19" s="247">
        <v>2</v>
      </c>
      <c r="Y19" s="247">
        <v>1</v>
      </c>
      <c r="Z19" s="247">
        <v>18</v>
      </c>
    </row>
    <row r="20" spans="1:26" s="34" customFormat="1" ht="5.25" customHeight="1">
      <c r="A20" s="241"/>
      <c r="B20" s="55"/>
      <c r="C20" s="221"/>
      <c r="D20" s="192"/>
      <c r="E20" s="192"/>
      <c r="F20" s="192"/>
      <c r="G20" s="192"/>
      <c r="H20" s="192"/>
      <c r="I20" s="192"/>
      <c r="J20" s="192"/>
      <c r="K20" s="192"/>
      <c r="L20" s="192"/>
      <c r="M20" s="192"/>
      <c r="N20" s="192"/>
      <c r="O20" s="192"/>
      <c r="P20" s="192"/>
      <c r="Q20" s="192"/>
      <c r="R20" s="192"/>
      <c r="S20" s="192"/>
      <c r="T20" s="192"/>
      <c r="U20" s="192"/>
      <c r="V20" s="192"/>
      <c r="W20" s="192"/>
      <c r="X20" s="192"/>
      <c r="Y20" s="192"/>
      <c r="Z20" s="192"/>
    </row>
    <row r="21" spans="1:26" ht="10.5" customHeight="1">
      <c r="A21" s="241">
        <v>1</v>
      </c>
      <c r="B21" s="302">
        <v>100</v>
      </c>
      <c r="C21" s="286" t="s">
        <v>49</v>
      </c>
      <c r="D21" s="246">
        <f>SUM(D22:D30)</f>
        <v>44650</v>
      </c>
      <c r="E21" s="247">
        <v>23165</v>
      </c>
      <c r="F21" s="247">
        <v>12482</v>
      </c>
      <c r="G21" s="247">
        <v>749</v>
      </c>
      <c r="H21" s="247">
        <v>1197</v>
      </c>
      <c r="I21" s="247">
        <v>818</v>
      </c>
      <c r="J21" s="247">
        <v>1258</v>
      </c>
      <c r="K21" s="247">
        <v>1072</v>
      </c>
      <c r="L21" s="247">
        <v>221</v>
      </c>
      <c r="M21" s="247">
        <v>460</v>
      </c>
      <c r="N21" s="247">
        <v>215</v>
      </c>
      <c r="O21" s="247">
        <v>289</v>
      </c>
      <c r="P21" s="247">
        <v>253</v>
      </c>
      <c r="Q21" s="247">
        <v>245</v>
      </c>
      <c r="R21" s="247">
        <v>210</v>
      </c>
      <c r="S21" s="247">
        <v>146</v>
      </c>
      <c r="T21" s="247">
        <v>144</v>
      </c>
      <c r="U21" s="247">
        <v>116</v>
      </c>
      <c r="V21" s="247">
        <v>73</v>
      </c>
      <c r="W21" s="247">
        <v>19</v>
      </c>
      <c r="X21" s="247">
        <v>90</v>
      </c>
      <c r="Y21" s="247">
        <v>46</v>
      </c>
      <c r="Z21" s="247">
        <v>1382</v>
      </c>
    </row>
    <row r="22" spans="1:26" ht="10.5" customHeight="1">
      <c r="A22" s="241">
        <v>2</v>
      </c>
      <c r="B22" s="302">
        <v>101</v>
      </c>
      <c r="C22" s="304" t="s">
        <v>50</v>
      </c>
      <c r="D22" s="246">
        <v>5350</v>
      </c>
      <c r="E22" s="247">
        <v>1776</v>
      </c>
      <c r="F22" s="247">
        <v>1017</v>
      </c>
      <c r="G22" s="247">
        <v>472</v>
      </c>
      <c r="H22" s="247">
        <v>38</v>
      </c>
      <c r="I22" s="247">
        <v>302</v>
      </c>
      <c r="J22" s="247">
        <v>487</v>
      </c>
      <c r="K22" s="247">
        <v>179</v>
      </c>
      <c r="L22" s="247">
        <v>104</v>
      </c>
      <c r="M22" s="247">
        <v>118</v>
      </c>
      <c r="N22" s="247">
        <v>65</v>
      </c>
      <c r="O22" s="247">
        <v>81</v>
      </c>
      <c r="P22" s="247">
        <v>69</v>
      </c>
      <c r="Q22" s="247">
        <v>39</v>
      </c>
      <c r="R22" s="247">
        <v>89</v>
      </c>
      <c r="S22" s="247">
        <v>29</v>
      </c>
      <c r="T22" s="247">
        <v>24</v>
      </c>
      <c r="U22" s="247">
        <v>50</v>
      </c>
      <c r="V22" s="247">
        <v>17</v>
      </c>
      <c r="W22" s="247">
        <v>9</v>
      </c>
      <c r="X22" s="247">
        <v>14</v>
      </c>
      <c r="Y22" s="247">
        <v>4</v>
      </c>
      <c r="Z22" s="247">
        <v>367</v>
      </c>
    </row>
    <row r="23" spans="1:26" ht="10.5" customHeight="1">
      <c r="A23" s="241">
        <v>3</v>
      </c>
      <c r="B23" s="302">
        <v>102</v>
      </c>
      <c r="C23" s="304" t="s">
        <v>51</v>
      </c>
      <c r="D23" s="246">
        <v>3819</v>
      </c>
      <c r="E23" s="247">
        <v>1853</v>
      </c>
      <c r="F23" s="247">
        <v>1024</v>
      </c>
      <c r="G23" s="247">
        <v>16</v>
      </c>
      <c r="H23" s="247">
        <v>24</v>
      </c>
      <c r="I23" s="247">
        <v>59</v>
      </c>
      <c r="J23" s="247">
        <v>162</v>
      </c>
      <c r="K23" s="247">
        <v>127</v>
      </c>
      <c r="L23" s="247">
        <v>6</v>
      </c>
      <c r="M23" s="247">
        <v>72</v>
      </c>
      <c r="N23" s="247">
        <v>37</v>
      </c>
      <c r="O23" s="247">
        <v>35</v>
      </c>
      <c r="P23" s="247">
        <v>32</v>
      </c>
      <c r="Q23" s="247">
        <v>21</v>
      </c>
      <c r="R23" s="247">
        <v>58</v>
      </c>
      <c r="S23" s="247">
        <v>34</v>
      </c>
      <c r="T23" s="247">
        <v>20</v>
      </c>
      <c r="U23" s="247">
        <v>6</v>
      </c>
      <c r="V23" s="247">
        <v>15</v>
      </c>
      <c r="W23" s="247">
        <v>1</v>
      </c>
      <c r="X23" s="247">
        <v>16</v>
      </c>
      <c r="Y23" s="247">
        <v>8</v>
      </c>
      <c r="Z23" s="247">
        <v>193</v>
      </c>
    </row>
    <row r="24" spans="1:26" ht="10.5" customHeight="1">
      <c r="A24" s="241">
        <v>4</v>
      </c>
      <c r="B24" s="302">
        <v>105</v>
      </c>
      <c r="C24" s="304" t="s">
        <v>52</v>
      </c>
      <c r="D24" s="246">
        <v>3945</v>
      </c>
      <c r="E24" s="248">
        <v>1810</v>
      </c>
      <c r="F24" s="248">
        <v>1581</v>
      </c>
      <c r="G24" s="248">
        <v>105</v>
      </c>
      <c r="H24" s="248">
        <v>162</v>
      </c>
      <c r="I24" s="248">
        <v>61</v>
      </c>
      <c r="J24" s="248">
        <v>24</v>
      </c>
      <c r="K24" s="248">
        <v>15</v>
      </c>
      <c r="L24" s="248">
        <v>18</v>
      </c>
      <c r="M24" s="248">
        <v>16</v>
      </c>
      <c r="N24" s="248">
        <v>12</v>
      </c>
      <c r="O24" s="248">
        <v>21</v>
      </c>
      <c r="P24" s="248">
        <v>14</v>
      </c>
      <c r="Q24" s="248">
        <v>15</v>
      </c>
      <c r="R24" s="248">
        <v>3</v>
      </c>
      <c r="S24" s="248">
        <v>6</v>
      </c>
      <c r="T24" s="248">
        <v>3</v>
      </c>
      <c r="U24" s="248">
        <v>8</v>
      </c>
      <c r="V24" s="248">
        <v>2</v>
      </c>
      <c r="W24" s="248">
        <v>4</v>
      </c>
      <c r="X24" s="248">
        <v>8</v>
      </c>
      <c r="Y24" s="248">
        <v>2</v>
      </c>
      <c r="Z24" s="248">
        <v>55</v>
      </c>
    </row>
    <row r="25" spans="1:26" ht="10.5" customHeight="1">
      <c r="A25" s="241">
        <v>5</v>
      </c>
      <c r="B25" s="302">
        <v>106</v>
      </c>
      <c r="C25" s="304" t="s">
        <v>53</v>
      </c>
      <c r="D25" s="246">
        <v>7853</v>
      </c>
      <c r="E25" s="247">
        <v>6428</v>
      </c>
      <c r="F25" s="247">
        <v>488</v>
      </c>
      <c r="G25" s="247">
        <v>35</v>
      </c>
      <c r="H25" s="247">
        <v>713</v>
      </c>
      <c r="I25" s="247">
        <v>52</v>
      </c>
      <c r="J25" s="247">
        <v>32</v>
      </c>
      <c r="K25" s="247">
        <v>6</v>
      </c>
      <c r="L25" s="247">
        <v>15</v>
      </c>
      <c r="M25" s="247">
        <v>9</v>
      </c>
      <c r="N25" s="247">
        <v>11</v>
      </c>
      <c r="O25" s="247">
        <v>7</v>
      </c>
      <c r="P25" s="247">
        <v>6</v>
      </c>
      <c r="Q25" s="247">
        <v>3</v>
      </c>
      <c r="R25" s="247">
        <v>1</v>
      </c>
      <c r="S25" s="247">
        <v>3</v>
      </c>
      <c r="T25" s="247">
        <v>3</v>
      </c>
      <c r="U25" s="247">
        <v>3</v>
      </c>
      <c r="V25" s="247">
        <v>2</v>
      </c>
      <c r="W25" s="248">
        <v>0</v>
      </c>
      <c r="X25" s="247">
        <v>2</v>
      </c>
      <c r="Y25" s="247">
        <v>2</v>
      </c>
      <c r="Z25" s="247">
        <v>32</v>
      </c>
    </row>
    <row r="26" spans="1:26" ht="10.5" customHeight="1">
      <c r="A26" s="241">
        <v>6</v>
      </c>
      <c r="B26" s="302">
        <v>107</v>
      </c>
      <c r="C26" s="304" t="s">
        <v>54</v>
      </c>
      <c r="D26" s="246">
        <v>4605</v>
      </c>
      <c r="E26" s="248">
        <v>3677</v>
      </c>
      <c r="F26" s="248">
        <v>500</v>
      </c>
      <c r="G26" s="248">
        <v>12</v>
      </c>
      <c r="H26" s="248">
        <v>126</v>
      </c>
      <c r="I26" s="248">
        <v>25</v>
      </c>
      <c r="J26" s="248">
        <v>63</v>
      </c>
      <c r="K26" s="248">
        <v>18</v>
      </c>
      <c r="L26" s="248">
        <v>21</v>
      </c>
      <c r="M26" s="248">
        <v>17</v>
      </c>
      <c r="N26" s="248">
        <v>13</v>
      </c>
      <c r="O26" s="248">
        <v>17</v>
      </c>
      <c r="P26" s="248">
        <v>5</v>
      </c>
      <c r="Q26" s="248">
        <v>17</v>
      </c>
      <c r="R26" s="248">
        <v>3</v>
      </c>
      <c r="S26" s="248">
        <v>3</v>
      </c>
      <c r="T26" s="248">
        <v>6</v>
      </c>
      <c r="U26" s="248">
        <v>9</v>
      </c>
      <c r="V26" s="248">
        <v>2</v>
      </c>
      <c r="W26" s="248">
        <v>2</v>
      </c>
      <c r="X26" s="248">
        <v>2</v>
      </c>
      <c r="Y26" s="248">
        <v>1</v>
      </c>
      <c r="Z26" s="248">
        <v>66</v>
      </c>
    </row>
    <row r="27" spans="1:26" ht="10.5" customHeight="1">
      <c r="A27" s="241">
        <v>7</v>
      </c>
      <c r="B27" s="302">
        <v>108</v>
      </c>
      <c r="C27" s="304" t="s">
        <v>55</v>
      </c>
      <c r="D27" s="246">
        <v>2895</v>
      </c>
      <c r="E27" s="247">
        <v>1508</v>
      </c>
      <c r="F27" s="247">
        <v>913</v>
      </c>
      <c r="G27" s="247">
        <v>13</v>
      </c>
      <c r="H27" s="247">
        <v>12</v>
      </c>
      <c r="I27" s="247">
        <v>51</v>
      </c>
      <c r="J27" s="247">
        <v>119</v>
      </c>
      <c r="K27" s="247">
        <v>9</v>
      </c>
      <c r="L27" s="247">
        <v>8</v>
      </c>
      <c r="M27" s="247">
        <v>25</v>
      </c>
      <c r="N27" s="247">
        <v>9</v>
      </c>
      <c r="O27" s="247">
        <v>21</v>
      </c>
      <c r="P27" s="247">
        <v>19</v>
      </c>
      <c r="Q27" s="247">
        <v>19</v>
      </c>
      <c r="R27" s="247">
        <v>7</v>
      </c>
      <c r="S27" s="247">
        <v>33</v>
      </c>
      <c r="T27" s="247">
        <v>8</v>
      </c>
      <c r="U27" s="247">
        <v>7</v>
      </c>
      <c r="V27" s="247">
        <v>4</v>
      </c>
      <c r="W27" s="248">
        <v>0</v>
      </c>
      <c r="X27" s="247">
        <v>5</v>
      </c>
      <c r="Y27" s="247">
        <v>6</v>
      </c>
      <c r="Z27" s="247">
        <v>99</v>
      </c>
    </row>
    <row r="28" spans="1:26" ht="10.5" customHeight="1">
      <c r="A28" s="241">
        <v>8</v>
      </c>
      <c r="B28" s="302">
        <v>109</v>
      </c>
      <c r="C28" s="304" t="s">
        <v>56</v>
      </c>
      <c r="D28" s="246">
        <v>2170</v>
      </c>
      <c r="E28" s="247">
        <v>1326</v>
      </c>
      <c r="F28" s="247">
        <v>532</v>
      </c>
      <c r="G28" s="247">
        <v>27</v>
      </c>
      <c r="H28" s="247">
        <v>5</v>
      </c>
      <c r="I28" s="247">
        <v>23</v>
      </c>
      <c r="J28" s="247">
        <v>85</v>
      </c>
      <c r="K28" s="247">
        <v>35</v>
      </c>
      <c r="L28" s="247">
        <v>4</v>
      </c>
      <c r="M28" s="247">
        <v>19</v>
      </c>
      <c r="N28" s="247">
        <v>5</v>
      </c>
      <c r="O28" s="247">
        <v>14</v>
      </c>
      <c r="P28" s="247">
        <v>14</v>
      </c>
      <c r="Q28" s="247">
        <v>9</v>
      </c>
      <c r="R28" s="247">
        <v>9</v>
      </c>
      <c r="S28" s="247">
        <v>4</v>
      </c>
      <c r="T28" s="247">
        <v>1</v>
      </c>
      <c r="U28" s="247">
        <v>7</v>
      </c>
      <c r="V28" s="247">
        <v>5</v>
      </c>
      <c r="W28" s="248">
        <v>0</v>
      </c>
      <c r="X28" s="248">
        <v>0</v>
      </c>
      <c r="Y28" s="247">
        <v>5</v>
      </c>
      <c r="Z28" s="247">
        <v>41</v>
      </c>
    </row>
    <row r="29" spans="1:26" ht="10.5" customHeight="1">
      <c r="A29" s="241">
        <v>9</v>
      </c>
      <c r="B29" s="302">
        <v>110</v>
      </c>
      <c r="C29" s="304" t="s">
        <v>57</v>
      </c>
      <c r="D29" s="246">
        <v>11615</v>
      </c>
      <c r="E29" s="247">
        <v>3366</v>
      </c>
      <c r="F29" s="247">
        <v>5807</v>
      </c>
      <c r="G29" s="247">
        <v>51</v>
      </c>
      <c r="H29" s="247">
        <v>94</v>
      </c>
      <c r="I29" s="247">
        <v>182</v>
      </c>
      <c r="J29" s="247">
        <v>239</v>
      </c>
      <c r="K29" s="247">
        <v>676</v>
      </c>
      <c r="L29" s="247">
        <v>31</v>
      </c>
      <c r="M29" s="247">
        <v>159</v>
      </c>
      <c r="N29" s="247">
        <v>52</v>
      </c>
      <c r="O29" s="247">
        <v>72</v>
      </c>
      <c r="P29" s="247">
        <v>82</v>
      </c>
      <c r="Q29" s="247">
        <v>106</v>
      </c>
      <c r="R29" s="247">
        <v>36</v>
      </c>
      <c r="S29" s="247">
        <v>33</v>
      </c>
      <c r="T29" s="247">
        <v>63</v>
      </c>
      <c r="U29" s="247">
        <v>22</v>
      </c>
      <c r="V29" s="247">
        <v>26</v>
      </c>
      <c r="W29" s="247">
        <v>3</v>
      </c>
      <c r="X29" s="247">
        <v>42</v>
      </c>
      <c r="Y29" s="247">
        <v>15</v>
      </c>
      <c r="Z29" s="247">
        <v>458</v>
      </c>
    </row>
    <row r="30" spans="1:26" ht="10.5" customHeight="1">
      <c r="A30" s="241">
        <v>10</v>
      </c>
      <c r="B30" s="302">
        <v>111</v>
      </c>
      <c r="C30" s="304" t="s">
        <v>58</v>
      </c>
      <c r="D30" s="246">
        <v>2398</v>
      </c>
      <c r="E30" s="247">
        <v>1421</v>
      </c>
      <c r="F30" s="247">
        <v>620</v>
      </c>
      <c r="G30" s="247">
        <v>18</v>
      </c>
      <c r="H30" s="247">
        <v>23</v>
      </c>
      <c r="I30" s="247">
        <v>63</v>
      </c>
      <c r="J30" s="247">
        <v>47</v>
      </c>
      <c r="K30" s="247">
        <v>7</v>
      </c>
      <c r="L30" s="247">
        <v>14</v>
      </c>
      <c r="M30" s="247">
        <v>25</v>
      </c>
      <c r="N30" s="247">
        <v>11</v>
      </c>
      <c r="O30" s="247">
        <v>21</v>
      </c>
      <c r="P30" s="247">
        <v>12</v>
      </c>
      <c r="Q30" s="247">
        <v>16</v>
      </c>
      <c r="R30" s="247">
        <v>4</v>
      </c>
      <c r="S30" s="247">
        <v>1</v>
      </c>
      <c r="T30" s="247">
        <v>16</v>
      </c>
      <c r="U30" s="247">
        <v>4</v>
      </c>
      <c r="V30" s="248">
        <v>0</v>
      </c>
      <c r="W30" s="248">
        <v>0</v>
      </c>
      <c r="X30" s="247">
        <v>1</v>
      </c>
      <c r="Y30" s="247">
        <v>3</v>
      </c>
      <c r="Z30" s="247">
        <v>71</v>
      </c>
    </row>
    <row r="31" spans="1:26" ht="10.5" customHeight="1">
      <c r="A31" s="241">
        <v>501</v>
      </c>
      <c r="B31" s="305">
        <v>201</v>
      </c>
      <c r="C31" s="286" t="s">
        <v>828</v>
      </c>
      <c r="D31" s="246">
        <v>10922</v>
      </c>
      <c r="E31" s="247">
        <v>6830</v>
      </c>
      <c r="F31" s="247">
        <v>1271</v>
      </c>
      <c r="G31" s="247">
        <v>305</v>
      </c>
      <c r="H31" s="247">
        <v>1420</v>
      </c>
      <c r="I31" s="247">
        <v>454</v>
      </c>
      <c r="J31" s="247">
        <v>102</v>
      </c>
      <c r="K31" s="247">
        <v>1</v>
      </c>
      <c r="L31" s="247">
        <v>129</v>
      </c>
      <c r="M31" s="247">
        <v>29</v>
      </c>
      <c r="N31" s="247">
        <v>44</v>
      </c>
      <c r="O31" s="247">
        <v>54</v>
      </c>
      <c r="P31" s="247">
        <v>39</v>
      </c>
      <c r="Q31" s="247">
        <v>33</v>
      </c>
      <c r="R31" s="247">
        <v>6</v>
      </c>
      <c r="S31" s="247">
        <v>7</v>
      </c>
      <c r="T31" s="247">
        <v>10</v>
      </c>
      <c r="U31" s="247">
        <v>4</v>
      </c>
      <c r="V31" s="247">
        <v>27</v>
      </c>
      <c r="W31" s="247">
        <v>3</v>
      </c>
      <c r="X31" s="247">
        <v>5</v>
      </c>
      <c r="Y31" s="247">
        <v>2</v>
      </c>
      <c r="Z31" s="247">
        <v>147</v>
      </c>
    </row>
    <row r="32" spans="1:26" ht="10.5" customHeight="1">
      <c r="A32" s="241">
        <v>110</v>
      </c>
      <c r="B32" s="305">
        <v>202</v>
      </c>
      <c r="C32" s="286" t="s">
        <v>60</v>
      </c>
      <c r="D32" s="246">
        <v>12718</v>
      </c>
      <c r="E32" s="248">
        <v>9651</v>
      </c>
      <c r="F32" s="248">
        <v>1699</v>
      </c>
      <c r="G32" s="248">
        <v>319</v>
      </c>
      <c r="H32" s="248">
        <v>211</v>
      </c>
      <c r="I32" s="248">
        <v>263</v>
      </c>
      <c r="J32" s="248">
        <v>95</v>
      </c>
      <c r="K32" s="248">
        <v>11</v>
      </c>
      <c r="L32" s="248">
        <v>67</v>
      </c>
      <c r="M32" s="248">
        <v>37</v>
      </c>
      <c r="N32" s="248">
        <v>62</v>
      </c>
      <c r="O32" s="248">
        <v>46</v>
      </c>
      <c r="P32" s="248">
        <v>47</v>
      </c>
      <c r="Q32" s="248">
        <v>40</v>
      </c>
      <c r="R32" s="248">
        <v>3</v>
      </c>
      <c r="S32" s="248">
        <v>9</v>
      </c>
      <c r="T32" s="248">
        <v>10</v>
      </c>
      <c r="U32" s="248">
        <v>19</v>
      </c>
      <c r="V32" s="248">
        <v>8</v>
      </c>
      <c r="W32" s="248">
        <v>15</v>
      </c>
      <c r="X32" s="248">
        <v>7</v>
      </c>
      <c r="Y32" s="248">
        <v>7</v>
      </c>
      <c r="Z32" s="248">
        <v>92</v>
      </c>
    </row>
    <row r="33" spans="1:26" ht="10.5" customHeight="1">
      <c r="A33" s="241">
        <v>301</v>
      </c>
      <c r="B33" s="305">
        <v>203</v>
      </c>
      <c r="C33" s="286" t="s">
        <v>61</v>
      </c>
      <c r="D33" s="246">
        <v>3086</v>
      </c>
      <c r="E33" s="247">
        <v>1627</v>
      </c>
      <c r="F33" s="247">
        <v>637</v>
      </c>
      <c r="G33" s="247">
        <v>214</v>
      </c>
      <c r="H33" s="247">
        <v>75</v>
      </c>
      <c r="I33" s="247">
        <v>125</v>
      </c>
      <c r="J33" s="247">
        <v>50</v>
      </c>
      <c r="K33" s="247">
        <v>14</v>
      </c>
      <c r="L33" s="247">
        <v>95</v>
      </c>
      <c r="M33" s="247">
        <v>16</v>
      </c>
      <c r="N33" s="247">
        <v>43</v>
      </c>
      <c r="O33" s="247">
        <v>18</v>
      </c>
      <c r="P33" s="247">
        <v>16</v>
      </c>
      <c r="Q33" s="247">
        <v>37</v>
      </c>
      <c r="R33" s="247">
        <v>3</v>
      </c>
      <c r="S33" s="247">
        <v>2</v>
      </c>
      <c r="T33" s="247">
        <v>2</v>
      </c>
      <c r="U33" s="247">
        <v>10</v>
      </c>
      <c r="V33" s="247">
        <v>37</v>
      </c>
      <c r="W33" s="247">
        <v>1</v>
      </c>
      <c r="X33" s="247">
        <v>1</v>
      </c>
      <c r="Y33" s="247">
        <v>5</v>
      </c>
      <c r="Z33" s="247">
        <v>58</v>
      </c>
    </row>
    <row r="34" spans="1:26" ht="10.5" customHeight="1">
      <c r="A34" s="241">
        <v>120</v>
      </c>
      <c r="B34" s="305">
        <v>204</v>
      </c>
      <c r="C34" s="286" t="s">
        <v>62</v>
      </c>
      <c r="D34" s="246">
        <v>6879</v>
      </c>
      <c r="E34" s="247">
        <v>4420</v>
      </c>
      <c r="F34" s="247">
        <v>1119</v>
      </c>
      <c r="G34" s="247">
        <v>167</v>
      </c>
      <c r="H34" s="247">
        <v>16</v>
      </c>
      <c r="I34" s="247">
        <v>132</v>
      </c>
      <c r="J34" s="247">
        <v>299</v>
      </c>
      <c r="K34" s="247">
        <v>15</v>
      </c>
      <c r="L34" s="247">
        <v>30</v>
      </c>
      <c r="M34" s="247">
        <v>98</v>
      </c>
      <c r="N34" s="247">
        <v>25</v>
      </c>
      <c r="O34" s="247">
        <v>83</v>
      </c>
      <c r="P34" s="247">
        <v>94</v>
      </c>
      <c r="Q34" s="247">
        <v>42</v>
      </c>
      <c r="R34" s="247">
        <v>35</v>
      </c>
      <c r="S34" s="247">
        <v>42</v>
      </c>
      <c r="T34" s="247">
        <v>9</v>
      </c>
      <c r="U34" s="247">
        <v>20</v>
      </c>
      <c r="V34" s="247">
        <v>7</v>
      </c>
      <c r="W34" s="247">
        <v>18</v>
      </c>
      <c r="X34" s="247">
        <v>8</v>
      </c>
      <c r="Y34" s="247">
        <v>5</v>
      </c>
      <c r="Z34" s="247">
        <v>195</v>
      </c>
    </row>
    <row r="35" spans="1:26" ht="10.5" customHeight="1">
      <c r="A35" s="241">
        <v>901</v>
      </c>
      <c r="B35" s="305">
        <v>205</v>
      </c>
      <c r="C35" s="286" t="s">
        <v>63</v>
      </c>
      <c r="D35" s="246">
        <v>190</v>
      </c>
      <c r="E35" s="248">
        <v>50</v>
      </c>
      <c r="F35" s="248">
        <v>14</v>
      </c>
      <c r="G35" s="248">
        <v>2</v>
      </c>
      <c r="H35" s="248">
        <v>9</v>
      </c>
      <c r="I35" s="248">
        <v>49</v>
      </c>
      <c r="J35" s="248">
        <v>9</v>
      </c>
      <c r="K35" s="248">
        <v>12</v>
      </c>
      <c r="L35" s="248">
        <v>0</v>
      </c>
      <c r="M35" s="248">
        <v>3</v>
      </c>
      <c r="N35" s="248">
        <v>11</v>
      </c>
      <c r="O35" s="248">
        <v>2</v>
      </c>
      <c r="P35" s="248">
        <v>4</v>
      </c>
      <c r="Q35" s="248">
        <v>1</v>
      </c>
      <c r="R35" s="248">
        <v>0</v>
      </c>
      <c r="S35" s="248">
        <v>2</v>
      </c>
      <c r="T35" s="248">
        <v>9</v>
      </c>
      <c r="U35" s="248">
        <v>1</v>
      </c>
      <c r="V35" s="248">
        <v>0</v>
      </c>
      <c r="W35" s="248">
        <v>0</v>
      </c>
      <c r="X35" s="248">
        <v>1</v>
      </c>
      <c r="Y35" s="248">
        <v>0</v>
      </c>
      <c r="Z35" s="248">
        <v>11</v>
      </c>
    </row>
    <row r="36" spans="1:26" ht="10.5" customHeight="1">
      <c r="A36" s="241">
        <v>130</v>
      </c>
      <c r="B36" s="305">
        <v>206</v>
      </c>
      <c r="C36" s="286" t="s">
        <v>64</v>
      </c>
      <c r="D36" s="246">
        <v>1826</v>
      </c>
      <c r="E36" s="247">
        <v>745</v>
      </c>
      <c r="F36" s="247">
        <v>318</v>
      </c>
      <c r="G36" s="247">
        <v>51</v>
      </c>
      <c r="H36" s="247">
        <v>12</v>
      </c>
      <c r="I36" s="247">
        <v>107</v>
      </c>
      <c r="J36" s="247">
        <v>131</v>
      </c>
      <c r="K36" s="247">
        <v>28</v>
      </c>
      <c r="L36" s="247">
        <v>45</v>
      </c>
      <c r="M36" s="247">
        <v>25</v>
      </c>
      <c r="N36" s="247">
        <v>39</v>
      </c>
      <c r="O36" s="247">
        <v>20</v>
      </c>
      <c r="P36" s="247">
        <v>25</v>
      </c>
      <c r="Q36" s="247">
        <v>25</v>
      </c>
      <c r="R36" s="247">
        <v>51</v>
      </c>
      <c r="S36" s="247">
        <v>20</v>
      </c>
      <c r="T36" s="247">
        <v>2</v>
      </c>
      <c r="U36" s="247">
        <v>13</v>
      </c>
      <c r="V36" s="247">
        <v>5</v>
      </c>
      <c r="W36" s="248">
        <v>0</v>
      </c>
      <c r="X36" s="247">
        <v>14</v>
      </c>
      <c r="Y36" s="247">
        <v>5</v>
      </c>
      <c r="Z36" s="247">
        <v>145</v>
      </c>
    </row>
    <row r="37" spans="1:26" ht="10.5" customHeight="1">
      <c r="A37" s="241">
        <v>201</v>
      </c>
      <c r="B37" s="305">
        <v>207</v>
      </c>
      <c r="C37" s="286" t="s">
        <v>65</v>
      </c>
      <c r="D37" s="246">
        <v>3473</v>
      </c>
      <c r="E37" s="247">
        <v>2552</v>
      </c>
      <c r="F37" s="247">
        <v>512</v>
      </c>
      <c r="G37" s="247">
        <v>119</v>
      </c>
      <c r="H37" s="247">
        <v>32</v>
      </c>
      <c r="I37" s="247">
        <v>58</v>
      </c>
      <c r="J37" s="247">
        <v>39</v>
      </c>
      <c r="K37" s="247">
        <v>4</v>
      </c>
      <c r="L37" s="247">
        <v>21</v>
      </c>
      <c r="M37" s="247">
        <v>6</v>
      </c>
      <c r="N37" s="247">
        <v>33</v>
      </c>
      <c r="O37" s="247">
        <v>11</v>
      </c>
      <c r="P37" s="247">
        <v>7</v>
      </c>
      <c r="Q37" s="247">
        <v>18</v>
      </c>
      <c r="R37" s="247">
        <v>1</v>
      </c>
      <c r="S37" s="247">
        <v>2</v>
      </c>
      <c r="T37" s="247">
        <v>2</v>
      </c>
      <c r="U37" s="247">
        <v>2</v>
      </c>
      <c r="V37" s="247">
        <v>2</v>
      </c>
      <c r="W37" s="247">
        <v>4</v>
      </c>
      <c r="X37" s="247">
        <v>9</v>
      </c>
      <c r="Y37" s="247">
        <v>1</v>
      </c>
      <c r="Z37" s="247">
        <v>38</v>
      </c>
    </row>
    <row r="38" spans="1:26" ht="10.5" customHeight="1">
      <c r="A38" s="241">
        <v>601</v>
      </c>
      <c r="B38" s="305">
        <v>208</v>
      </c>
      <c r="C38" s="286" t="s">
        <v>66</v>
      </c>
      <c r="D38" s="246">
        <v>431</v>
      </c>
      <c r="E38" s="248">
        <v>291</v>
      </c>
      <c r="F38" s="248">
        <v>50</v>
      </c>
      <c r="G38" s="248">
        <v>8</v>
      </c>
      <c r="H38" s="248">
        <v>0</v>
      </c>
      <c r="I38" s="248">
        <v>2</v>
      </c>
      <c r="J38" s="248">
        <v>7</v>
      </c>
      <c r="K38" s="248">
        <v>3</v>
      </c>
      <c r="L38" s="248">
        <v>0</v>
      </c>
      <c r="M38" s="248">
        <v>2</v>
      </c>
      <c r="N38" s="248">
        <v>41</v>
      </c>
      <c r="O38" s="248">
        <v>2</v>
      </c>
      <c r="P38" s="248">
        <v>1</v>
      </c>
      <c r="Q38" s="248">
        <v>0</v>
      </c>
      <c r="R38" s="248">
        <v>2</v>
      </c>
      <c r="S38" s="248">
        <v>0</v>
      </c>
      <c r="T38" s="248">
        <v>0</v>
      </c>
      <c r="U38" s="248">
        <v>10</v>
      </c>
      <c r="V38" s="248">
        <v>0</v>
      </c>
      <c r="W38" s="248">
        <v>0</v>
      </c>
      <c r="X38" s="248">
        <v>0</v>
      </c>
      <c r="Y38" s="248">
        <v>0</v>
      </c>
      <c r="Z38" s="248">
        <v>12</v>
      </c>
    </row>
    <row r="39" spans="1:26" ht="10.5" customHeight="1">
      <c r="A39" s="241">
        <v>701</v>
      </c>
      <c r="B39" s="305">
        <v>209</v>
      </c>
      <c r="C39" s="286" t="s">
        <v>67</v>
      </c>
      <c r="D39" s="246">
        <v>580</v>
      </c>
      <c r="E39" s="248">
        <v>118</v>
      </c>
      <c r="F39" s="248">
        <v>243</v>
      </c>
      <c r="G39" s="248">
        <v>45</v>
      </c>
      <c r="H39" s="248">
        <v>2</v>
      </c>
      <c r="I39" s="248">
        <v>92</v>
      </c>
      <c r="J39" s="248">
        <v>10</v>
      </c>
      <c r="K39" s="248">
        <v>0</v>
      </c>
      <c r="L39" s="248">
        <v>3</v>
      </c>
      <c r="M39" s="248">
        <v>3</v>
      </c>
      <c r="N39" s="248">
        <v>15</v>
      </c>
      <c r="O39" s="248">
        <v>4</v>
      </c>
      <c r="P39" s="248">
        <v>8</v>
      </c>
      <c r="Q39" s="248">
        <v>6</v>
      </c>
      <c r="R39" s="248">
        <v>0</v>
      </c>
      <c r="S39" s="248">
        <v>0</v>
      </c>
      <c r="T39" s="248">
        <v>1</v>
      </c>
      <c r="U39" s="248">
        <v>5</v>
      </c>
      <c r="V39" s="248">
        <v>0</v>
      </c>
      <c r="W39" s="248">
        <v>0</v>
      </c>
      <c r="X39" s="248">
        <v>0</v>
      </c>
      <c r="Y39" s="248">
        <v>0</v>
      </c>
      <c r="Z39" s="248">
        <v>25</v>
      </c>
    </row>
    <row r="40" spans="1:26" ht="10.5" customHeight="1">
      <c r="A40" s="241">
        <v>302</v>
      </c>
      <c r="B40" s="305">
        <v>210</v>
      </c>
      <c r="C40" s="286" t="s">
        <v>68</v>
      </c>
      <c r="D40" s="246">
        <v>2289</v>
      </c>
      <c r="E40" s="247">
        <v>1263</v>
      </c>
      <c r="F40" s="247">
        <v>272</v>
      </c>
      <c r="G40" s="247">
        <v>169</v>
      </c>
      <c r="H40" s="247">
        <v>90</v>
      </c>
      <c r="I40" s="247">
        <v>241</v>
      </c>
      <c r="J40" s="247">
        <v>31</v>
      </c>
      <c r="K40" s="247">
        <v>74</v>
      </c>
      <c r="L40" s="247">
        <v>35</v>
      </c>
      <c r="M40" s="247">
        <v>9</v>
      </c>
      <c r="N40" s="247">
        <v>21</v>
      </c>
      <c r="O40" s="247">
        <v>11</v>
      </c>
      <c r="P40" s="247">
        <v>11</v>
      </c>
      <c r="Q40" s="247">
        <v>11</v>
      </c>
      <c r="R40" s="247">
        <v>1</v>
      </c>
      <c r="S40" s="248">
        <v>0</v>
      </c>
      <c r="T40" s="247">
        <v>3</v>
      </c>
      <c r="U40" s="247">
        <v>4</v>
      </c>
      <c r="V40" s="247">
        <v>3</v>
      </c>
      <c r="W40" s="247">
        <v>3</v>
      </c>
      <c r="X40" s="247">
        <v>3</v>
      </c>
      <c r="Y40" s="247">
        <v>1</v>
      </c>
      <c r="Z40" s="247">
        <v>33</v>
      </c>
    </row>
    <row r="41" spans="1:26" ht="10.5" customHeight="1">
      <c r="A41" s="241">
        <v>603</v>
      </c>
      <c r="B41" s="305">
        <v>212</v>
      </c>
      <c r="C41" s="286" t="s">
        <v>70</v>
      </c>
      <c r="D41" s="246">
        <v>322</v>
      </c>
      <c r="E41" s="247">
        <v>185</v>
      </c>
      <c r="F41" s="247">
        <v>33</v>
      </c>
      <c r="G41" s="247">
        <v>49</v>
      </c>
      <c r="H41" s="247">
        <v>2</v>
      </c>
      <c r="I41" s="247">
        <v>16</v>
      </c>
      <c r="J41" s="247">
        <v>7</v>
      </c>
      <c r="K41" s="248">
        <v>0</v>
      </c>
      <c r="L41" s="247">
        <v>5</v>
      </c>
      <c r="M41" s="248">
        <v>0</v>
      </c>
      <c r="N41" s="247">
        <v>3</v>
      </c>
      <c r="O41" s="247">
        <v>4</v>
      </c>
      <c r="P41" s="247">
        <v>1</v>
      </c>
      <c r="Q41" s="247">
        <v>2</v>
      </c>
      <c r="R41" s="248">
        <v>0</v>
      </c>
      <c r="S41" s="248">
        <v>0</v>
      </c>
      <c r="T41" s="248">
        <v>0</v>
      </c>
      <c r="U41" s="248">
        <v>0</v>
      </c>
      <c r="V41" s="247">
        <v>2</v>
      </c>
      <c r="W41" s="248">
        <v>0</v>
      </c>
      <c r="X41" s="248">
        <v>0</v>
      </c>
      <c r="Y41" s="247">
        <v>1</v>
      </c>
      <c r="Z41" s="247">
        <v>12</v>
      </c>
    </row>
    <row r="42" spans="1:26" ht="10.5" customHeight="1">
      <c r="A42" s="241">
        <v>401</v>
      </c>
      <c r="B42" s="305">
        <v>213</v>
      </c>
      <c r="C42" s="286" t="s">
        <v>71</v>
      </c>
      <c r="D42" s="246">
        <v>558</v>
      </c>
      <c r="E42" s="247">
        <v>318</v>
      </c>
      <c r="F42" s="247">
        <v>102</v>
      </c>
      <c r="G42" s="247">
        <v>13</v>
      </c>
      <c r="H42" s="247">
        <v>1</v>
      </c>
      <c r="I42" s="247">
        <v>55</v>
      </c>
      <c r="J42" s="247">
        <v>16</v>
      </c>
      <c r="K42" s="247">
        <v>2</v>
      </c>
      <c r="L42" s="247">
        <v>14</v>
      </c>
      <c r="M42" s="247">
        <v>2</v>
      </c>
      <c r="N42" s="247">
        <v>14</v>
      </c>
      <c r="O42" s="247">
        <v>2</v>
      </c>
      <c r="P42" s="247">
        <v>3</v>
      </c>
      <c r="Q42" s="247">
        <v>4</v>
      </c>
      <c r="R42" s="248">
        <v>0</v>
      </c>
      <c r="S42" s="248">
        <v>0</v>
      </c>
      <c r="T42" s="248">
        <v>0</v>
      </c>
      <c r="U42" s="247">
        <v>1</v>
      </c>
      <c r="V42" s="247">
        <v>4</v>
      </c>
      <c r="W42" s="248">
        <v>0</v>
      </c>
      <c r="X42" s="248">
        <v>0</v>
      </c>
      <c r="Y42" s="248">
        <v>0</v>
      </c>
      <c r="Z42" s="247">
        <v>7</v>
      </c>
    </row>
    <row r="43" spans="1:26" ht="10.5" customHeight="1">
      <c r="A43" s="241">
        <v>202</v>
      </c>
      <c r="B43" s="305">
        <v>214</v>
      </c>
      <c r="C43" s="286" t="s">
        <v>72</v>
      </c>
      <c r="D43" s="246">
        <v>3459</v>
      </c>
      <c r="E43" s="247">
        <v>2473</v>
      </c>
      <c r="F43" s="247">
        <v>359</v>
      </c>
      <c r="G43" s="247">
        <v>265</v>
      </c>
      <c r="H43" s="247">
        <v>19</v>
      </c>
      <c r="I43" s="247">
        <v>36</v>
      </c>
      <c r="J43" s="247">
        <v>94</v>
      </c>
      <c r="K43" s="247">
        <v>9</v>
      </c>
      <c r="L43" s="247">
        <v>8</v>
      </c>
      <c r="M43" s="247">
        <v>23</v>
      </c>
      <c r="N43" s="247">
        <v>7</v>
      </c>
      <c r="O43" s="247">
        <v>22</v>
      </c>
      <c r="P43" s="247">
        <v>32</v>
      </c>
      <c r="Q43" s="247">
        <v>8</v>
      </c>
      <c r="R43" s="247">
        <v>10</v>
      </c>
      <c r="S43" s="247">
        <v>14</v>
      </c>
      <c r="T43" s="247">
        <v>2</v>
      </c>
      <c r="U43" s="247">
        <v>3</v>
      </c>
      <c r="V43" s="248">
        <v>0</v>
      </c>
      <c r="W43" s="247">
        <v>7</v>
      </c>
      <c r="X43" s="247">
        <v>8</v>
      </c>
      <c r="Y43" s="247">
        <v>3</v>
      </c>
      <c r="Z43" s="247">
        <v>57</v>
      </c>
    </row>
    <row r="44" spans="1:26" ht="10.5" customHeight="1">
      <c r="A44" s="241">
        <v>402</v>
      </c>
      <c r="B44" s="305">
        <v>215</v>
      </c>
      <c r="C44" s="286" t="s">
        <v>73</v>
      </c>
      <c r="D44" s="246">
        <v>848</v>
      </c>
      <c r="E44" s="248">
        <v>367</v>
      </c>
      <c r="F44" s="248">
        <v>95</v>
      </c>
      <c r="G44" s="248">
        <v>219</v>
      </c>
      <c r="H44" s="248">
        <v>23</v>
      </c>
      <c r="I44" s="248">
        <v>24</v>
      </c>
      <c r="J44" s="248">
        <v>14</v>
      </c>
      <c r="K44" s="248">
        <v>1</v>
      </c>
      <c r="L44" s="248">
        <v>25</v>
      </c>
      <c r="M44" s="248">
        <v>2</v>
      </c>
      <c r="N44" s="248">
        <v>8</v>
      </c>
      <c r="O44" s="248">
        <v>4</v>
      </c>
      <c r="P44" s="248">
        <v>5</v>
      </c>
      <c r="Q44" s="248">
        <v>1</v>
      </c>
      <c r="R44" s="248">
        <v>0</v>
      </c>
      <c r="S44" s="248">
        <v>0</v>
      </c>
      <c r="T44" s="248">
        <v>0</v>
      </c>
      <c r="U44" s="248">
        <v>0</v>
      </c>
      <c r="V44" s="248">
        <v>3</v>
      </c>
      <c r="W44" s="248">
        <v>2</v>
      </c>
      <c r="X44" s="248">
        <v>1</v>
      </c>
      <c r="Y44" s="248">
        <v>0</v>
      </c>
      <c r="Z44" s="248">
        <v>54</v>
      </c>
    </row>
    <row r="45" spans="1:26" ht="10.5" customHeight="1">
      <c r="A45" s="241">
        <v>303</v>
      </c>
      <c r="B45" s="305">
        <v>216</v>
      </c>
      <c r="C45" s="286" t="s">
        <v>74</v>
      </c>
      <c r="D45" s="246">
        <v>1114</v>
      </c>
      <c r="E45" s="247">
        <v>816</v>
      </c>
      <c r="F45" s="247">
        <v>87</v>
      </c>
      <c r="G45" s="247">
        <v>43</v>
      </c>
      <c r="H45" s="247">
        <v>18</v>
      </c>
      <c r="I45" s="247">
        <v>38</v>
      </c>
      <c r="J45" s="247">
        <v>9</v>
      </c>
      <c r="K45" s="247">
        <v>1</v>
      </c>
      <c r="L45" s="247">
        <v>40</v>
      </c>
      <c r="M45" s="247">
        <v>4</v>
      </c>
      <c r="N45" s="247">
        <v>24</v>
      </c>
      <c r="O45" s="247">
        <v>3</v>
      </c>
      <c r="P45" s="247">
        <v>3</v>
      </c>
      <c r="Q45" s="247">
        <v>7</v>
      </c>
      <c r="R45" s="248">
        <v>0</v>
      </c>
      <c r="S45" s="247">
        <v>1</v>
      </c>
      <c r="T45" s="248">
        <v>0</v>
      </c>
      <c r="U45" s="247">
        <v>1</v>
      </c>
      <c r="V45" s="247">
        <v>2</v>
      </c>
      <c r="W45" s="247">
        <v>6</v>
      </c>
      <c r="X45" s="248">
        <v>0</v>
      </c>
      <c r="Y45" s="248">
        <v>0</v>
      </c>
      <c r="Z45" s="247">
        <v>11</v>
      </c>
    </row>
    <row r="46" spans="1:26" ht="10.5" customHeight="1">
      <c r="A46" s="241">
        <v>203</v>
      </c>
      <c r="B46" s="305">
        <v>217</v>
      </c>
      <c r="C46" s="286" t="s">
        <v>75</v>
      </c>
      <c r="D46" s="246">
        <v>1448</v>
      </c>
      <c r="E46" s="247">
        <v>1116</v>
      </c>
      <c r="F46" s="247">
        <v>99</v>
      </c>
      <c r="G46" s="247">
        <v>61</v>
      </c>
      <c r="H46" s="247">
        <v>5</v>
      </c>
      <c r="I46" s="247">
        <v>22</v>
      </c>
      <c r="J46" s="247">
        <v>35</v>
      </c>
      <c r="K46" s="247">
        <v>7</v>
      </c>
      <c r="L46" s="247">
        <v>5</v>
      </c>
      <c r="M46" s="247">
        <v>18</v>
      </c>
      <c r="N46" s="247">
        <v>5</v>
      </c>
      <c r="O46" s="247">
        <v>14</v>
      </c>
      <c r="P46" s="247">
        <v>16</v>
      </c>
      <c r="Q46" s="247">
        <v>8</v>
      </c>
      <c r="R46" s="247">
        <v>8</v>
      </c>
      <c r="S46" s="247">
        <v>1</v>
      </c>
      <c r="T46" s="247">
        <v>1</v>
      </c>
      <c r="U46" s="247">
        <v>1</v>
      </c>
      <c r="V46" s="247">
        <v>6</v>
      </c>
      <c r="W46" s="248">
        <v>0</v>
      </c>
      <c r="X46" s="248">
        <v>0</v>
      </c>
      <c r="Y46" s="247">
        <v>1</v>
      </c>
      <c r="Z46" s="247">
        <v>19</v>
      </c>
    </row>
    <row r="47" spans="1:26" ht="10.5" customHeight="1">
      <c r="A47" s="241">
        <v>403</v>
      </c>
      <c r="B47" s="305">
        <v>218</v>
      </c>
      <c r="C47" s="286" t="s">
        <v>76</v>
      </c>
      <c r="D47" s="246">
        <v>708</v>
      </c>
      <c r="E47" s="247">
        <v>182</v>
      </c>
      <c r="F47" s="247">
        <v>131</v>
      </c>
      <c r="G47" s="247">
        <v>211</v>
      </c>
      <c r="H47" s="247">
        <v>62</v>
      </c>
      <c r="I47" s="247">
        <v>26</v>
      </c>
      <c r="J47" s="247">
        <v>7</v>
      </c>
      <c r="K47" s="248">
        <v>0</v>
      </c>
      <c r="L47" s="247">
        <v>29</v>
      </c>
      <c r="M47" s="247">
        <v>5</v>
      </c>
      <c r="N47" s="247">
        <v>20</v>
      </c>
      <c r="O47" s="247">
        <v>2</v>
      </c>
      <c r="P47" s="247">
        <v>1</v>
      </c>
      <c r="Q47" s="247">
        <v>4</v>
      </c>
      <c r="R47" s="247">
        <v>1</v>
      </c>
      <c r="S47" s="247">
        <v>1</v>
      </c>
      <c r="T47" s="247"/>
      <c r="U47" s="247">
        <v>2</v>
      </c>
      <c r="V47" s="247">
        <v>1</v>
      </c>
      <c r="W47" s="247">
        <v>18</v>
      </c>
      <c r="X47" s="248">
        <v>0</v>
      </c>
      <c r="Y47" s="248">
        <v>0</v>
      </c>
      <c r="Z47" s="247">
        <v>5</v>
      </c>
    </row>
    <row r="48" spans="1:26" ht="10.5" customHeight="1">
      <c r="A48" s="241">
        <v>204</v>
      </c>
      <c r="B48" s="305">
        <v>219</v>
      </c>
      <c r="C48" s="286" t="s">
        <v>77</v>
      </c>
      <c r="D48" s="246">
        <v>934</v>
      </c>
      <c r="E48" s="247">
        <v>611</v>
      </c>
      <c r="F48" s="247">
        <v>110</v>
      </c>
      <c r="G48" s="247">
        <v>31</v>
      </c>
      <c r="H48" s="247">
        <v>9</v>
      </c>
      <c r="I48" s="247">
        <v>14</v>
      </c>
      <c r="J48" s="247">
        <v>53</v>
      </c>
      <c r="K48" s="247">
        <v>7</v>
      </c>
      <c r="L48" s="247">
        <v>13</v>
      </c>
      <c r="M48" s="247">
        <v>14</v>
      </c>
      <c r="N48" s="247">
        <v>2</v>
      </c>
      <c r="O48" s="247">
        <v>18</v>
      </c>
      <c r="P48" s="247">
        <v>6</v>
      </c>
      <c r="Q48" s="247">
        <v>13</v>
      </c>
      <c r="R48" s="247">
        <v>6</v>
      </c>
      <c r="S48" s="247">
        <v>4</v>
      </c>
      <c r="T48" s="247">
        <v>1</v>
      </c>
      <c r="U48" s="248">
        <v>0</v>
      </c>
      <c r="V48" s="248">
        <v>0</v>
      </c>
      <c r="W48" s="248">
        <v>0</v>
      </c>
      <c r="X48" s="248">
        <v>0</v>
      </c>
      <c r="Y48" s="248">
        <v>0</v>
      </c>
      <c r="Z48" s="247">
        <v>22</v>
      </c>
    </row>
    <row r="49" spans="1:26" ht="10.5" customHeight="1">
      <c r="A49" s="241">
        <v>404</v>
      </c>
      <c r="B49" s="305">
        <v>220</v>
      </c>
      <c r="C49" s="286" t="s">
        <v>78</v>
      </c>
      <c r="D49" s="246">
        <v>983</v>
      </c>
      <c r="E49" s="247">
        <v>87</v>
      </c>
      <c r="F49" s="247">
        <v>492</v>
      </c>
      <c r="G49" s="247">
        <v>149</v>
      </c>
      <c r="H49" s="247">
        <v>66</v>
      </c>
      <c r="I49" s="247">
        <v>71</v>
      </c>
      <c r="J49" s="247">
        <v>6</v>
      </c>
      <c r="K49" s="248">
        <v>0</v>
      </c>
      <c r="L49" s="247">
        <v>5</v>
      </c>
      <c r="M49" s="248">
        <v>0</v>
      </c>
      <c r="N49" s="247">
        <v>21</v>
      </c>
      <c r="O49" s="247">
        <v>2</v>
      </c>
      <c r="P49" s="247">
        <v>3</v>
      </c>
      <c r="Q49" s="247">
        <v>2</v>
      </c>
      <c r="R49" s="248">
        <v>0</v>
      </c>
      <c r="S49" s="248">
        <v>0</v>
      </c>
      <c r="T49" s="248">
        <v>0</v>
      </c>
      <c r="U49" s="248">
        <v>0</v>
      </c>
      <c r="V49" s="248">
        <v>0</v>
      </c>
      <c r="W49" s="247">
        <v>39</v>
      </c>
      <c r="X49" s="248">
        <v>0</v>
      </c>
      <c r="Y49" s="248">
        <v>0</v>
      </c>
      <c r="Z49" s="247">
        <v>40</v>
      </c>
    </row>
    <row r="50" spans="1:26" ht="10.5" customHeight="1">
      <c r="A50" s="241">
        <v>801</v>
      </c>
      <c r="B50" s="305">
        <v>221</v>
      </c>
      <c r="C50" s="286" t="s">
        <v>79</v>
      </c>
      <c r="D50" s="246">
        <v>581</v>
      </c>
      <c r="E50" s="247">
        <v>117</v>
      </c>
      <c r="F50" s="247">
        <v>117</v>
      </c>
      <c r="G50" s="247">
        <v>191</v>
      </c>
      <c r="H50" s="247">
        <v>29</v>
      </c>
      <c r="I50" s="247">
        <v>66</v>
      </c>
      <c r="J50" s="247">
        <v>9</v>
      </c>
      <c r="K50" s="247">
        <v>2</v>
      </c>
      <c r="L50" s="247">
        <v>7</v>
      </c>
      <c r="M50" s="247">
        <v>4</v>
      </c>
      <c r="N50" s="248">
        <v>0</v>
      </c>
      <c r="O50" s="247">
        <v>2</v>
      </c>
      <c r="P50" s="247">
        <v>2</v>
      </c>
      <c r="Q50" s="247">
        <v>10</v>
      </c>
      <c r="R50" s="247">
        <v>3</v>
      </c>
      <c r="S50" s="247">
        <v>3</v>
      </c>
      <c r="T50" s="248">
        <v>0</v>
      </c>
      <c r="U50" s="247">
        <v>1</v>
      </c>
      <c r="V50" s="247">
        <v>1</v>
      </c>
      <c r="W50" s="248">
        <v>0</v>
      </c>
      <c r="X50" s="247">
        <v>1</v>
      </c>
      <c r="Y50" s="248">
        <v>0</v>
      </c>
      <c r="Z50" s="247">
        <v>16</v>
      </c>
    </row>
    <row r="51" spans="1:26" ht="10.5" customHeight="1">
      <c r="A51" s="241">
        <v>702</v>
      </c>
      <c r="B51" s="305">
        <v>222</v>
      </c>
      <c r="C51" s="286" t="s">
        <v>513</v>
      </c>
      <c r="D51" s="246">
        <v>85</v>
      </c>
      <c r="E51" s="247">
        <v>4</v>
      </c>
      <c r="F51" s="247">
        <v>36</v>
      </c>
      <c r="G51" s="248">
        <v>0</v>
      </c>
      <c r="H51" s="247">
        <v>1</v>
      </c>
      <c r="I51" s="247">
        <v>19</v>
      </c>
      <c r="J51" s="247">
        <v>5</v>
      </c>
      <c r="K51" s="248">
        <v>0</v>
      </c>
      <c r="L51" s="247">
        <v>2</v>
      </c>
      <c r="M51" s="248">
        <v>0</v>
      </c>
      <c r="N51" s="247">
        <v>11</v>
      </c>
      <c r="O51" s="247">
        <v>1</v>
      </c>
      <c r="P51" s="248">
        <v>0</v>
      </c>
      <c r="Q51" s="248">
        <v>0</v>
      </c>
      <c r="R51" s="247">
        <v>1</v>
      </c>
      <c r="S51" s="248">
        <v>0</v>
      </c>
      <c r="T51" s="247">
        <v>3</v>
      </c>
      <c r="U51" s="248">
        <v>0</v>
      </c>
      <c r="V51" s="248">
        <v>0</v>
      </c>
      <c r="W51" s="248">
        <v>0</v>
      </c>
      <c r="X51" s="248">
        <v>0</v>
      </c>
      <c r="Y51" s="248">
        <v>0</v>
      </c>
      <c r="Z51" s="247">
        <v>2</v>
      </c>
    </row>
    <row r="52" spans="1:26" ht="10.5" customHeight="1">
      <c r="A52" s="241">
        <v>802</v>
      </c>
      <c r="B52" s="305">
        <v>223</v>
      </c>
      <c r="C52" s="286" t="s">
        <v>514</v>
      </c>
      <c r="D52" s="246">
        <v>792</v>
      </c>
      <c r="E52" s="247">
        <v>78</v>
      </c>
      <c r="F52" s="247">
        <v>302</v>
      </c>
      <c r="G52" s="247">
        <v>161</v>
      </c>
      <c r="H52" s="247">
        <v>16</v>
      </c>
      <c r="I52" s="247">
        <v>143</v>
      </c>
      <c r="J52" s="247">
        <v>9</v>
      </c>
      <c r="K52" s="248">
        <v>0</v>
      </c>
      <c r="L52" s="247">
        <v>5</v>
      </c>
      <c r="M52" s="247">
        <v>2</v>
      </c>
      <c r="N52" s="247">
        <v>30</v>
      </c>
      <c r="O52" s="247">
        <v>4</v>
      </c>
      <c r="P52" s="247">
        <v>1</v>
      </c>
      <c r="Q52" s="247">
        <v>8</v>
      </c>
      <c r="R52" s="248">
        <v>0</v>
      </c>
      <c r="S52" s="247">
        <v>1</v>
      </c>
      <c r="T52" s="248">
        <v>0</v>
      </c>
      <c r="U52" s="248">
        <v>0</v>
      </c>
      <c r="V52" s="248">
        <v>0</v>
      </c>
      <c r="W52" s="247">
        <v>19</v>
      </c>
      <c r="X52" s="248">
        <v>0</v>
      </c>
      <c r="Y52" s="248">
        <v>0</v>
      </c>
      <c r="Z52" s="247">
        <v>13</v>
      </c>
    </row>
    <row r="53" spans="1:26" ht="10.5" customHeight="1">
      <c r="A53" s="241">
        <v>902</v>
      </c>
      <c r="B53" s="305">
        <v>224</v>
      </c>
      <c r="C53" s="286" t="s">
        <v>515</v>
      </c>
      <c r="D53" s="246">
        <v>149</v>
      </c>
      <c r="E53" s="247">
        <v>35</v>
      </c>
      <c r="F53" s="247">
        <v>28</v>
      </c>
      <c r="G53" s="247">
        <v>32</v>
      </c>
      <c r="H53" s="248">
        <v>0</v>
      </c>
      <c r="I53" s="247">
        <v>19</v>
      </c>
      <c r="J53" s="247">
        <v>7</v>
      </c>
      <c r="K53" s="248">
        <v>0</v>
      </c>
      <c r="L53" s="247">
        <v>17</v>
      </c>
      <c r="M53" s="247">
        <v>4</v>
      </c>
      <c r="N53" s="248">
        <v>0</v>
      </c>
      <c r="O53" s="247">
        <v>1</v>
      </c>
      <c r="P53" s="247">
        <v>1</v>
      </c>
      <c r="Q53" s="247">
        <v>1</v>
      </c>
      <c r="R53" s="248">
        <v>0</v>
      </c>
      <c r="S53" s="248">
        <v>0</v>
      </c>
      <c r="T53" s="247">
        <v>1</v>
      </c>
      <c r="U53" s="248">
        <v>0</v>
      </c>
      <c r="V53" s="247">
        <v>1</v>
      </c>
      <c r="W53" s="248">
        <v>0</v>
      </c>
      <c r="X53" s="248">
        <v>0</v>
      </c>
      <c r="Y53" s="248">
        <v>0</v>
      </c>
      <c r="Z53" s="247">
        <v>2</v>
      </c>
    </row>
    <row r="54" spans="1:26" ht="10.5" customHeight="1">
      <c r="A54" s="241">
        <v>703</v>
      </c>
      <c r="B54" s="305">
        <v>225</v>
      </c>
      <c r="C54" s="286" t="s">
        <v>516</v>
      </c>
      <c r="D54" s="246">
        <v>365</v>
      </c>
      <c r="E54" s="247">
        <v>23</v>
      </c>
      <c r="F54" s="247">
        <v>199</v>
      </c>
      <c r="G54" s="247">
        <v>50</v>
      </c>
      <c r="H54" s="247">
        <v>5</v>
      </c>
      <c r="I54" s="247">
        <v>59</v>
      </c>
      <c r="J54" s="247">
        <v>9</v>
      </c>
      <c r="K54" s="248">
        <v>0</v>
      </c>
      <c r="L54" s="247">
        <v>2</v>
      </c>
      <c r="M54" s="248">
        <v>0</v>
      </c>
      <c r="N54" s="247">
        <v>12</v>
      </c>
      <c r="O54" s="248">
        <v>0</v>
      </c>
      <c r="P54" s="247">
        <v>4</v>
      </c>
      <c r="Q54" s="248">
        <v>0</v>
      </c>
      <c r="R54" s="248">
        <v>0</v>
      </c>
      <c r="S54" s="247">
        <v>1</v>
      </c>
      <c r="T54" s="248">
        <v>0</v>
      </c>
      <c r="U54" s="248">
        <v>0</v>
      </c>
      <c r="V54" s="248">
        <v>0</v>
      </c>
      <c r="W54" s="248">
        <v>0</v>
      </c>
      <c r="X54" s="248">
        <v>0</v>
      </c>
      <c r="Y54" s="248">
        <v>0</v>
      </c>
      <c r="Z54" s="247">
        <v>1</v>
      </c>
    </row>
    <row r="55" spans="1:26" ht="10.5" customHeight="1">
      <c r="A55" s="241">
        <v>903</v>
      </c>
      <c r="B55" s="305">
        <v>226</v>
      </c>
      <c r="C55" s="286" t="s">
        <v>517</v>
      </c>
      <c r="D55" s="246">
        <v>208</v>
      </c>
      <c r="E55" s="247">
        <v>74</v>
      </c>
      <c r="F55" s="247">
        <v>55</v>
      </c>
      <c r="G55" s="248">
        <v>0</v>
      </c>
      <c r="H55" s="247">
        <v>6</v>
      </c>
      <c r="I55" s="247">
        <v>22</v>
      </c>
      <c r="J55" s="247">
        <v>4</v>
      </c>
      <c r="K55" s="248">
        <v>0</v>
      </c>
      <c r="L55" s="248">
        <v>0</v>
      </c>
      <c r="M55" s="247">
        <v>4</v>
      </c>
      <c r="N55" s="247">
        <v>6</v>
      </c>
      <c r="O55" s="248">
        <v>0</v>
      </c>
      <c r="P55" s="247">
        <v>3</v>
      </c>
      <c r="Q55" s="247">
        <v>24</v>
      </c>
      <c r="R55" s="248">
        <v>0</v>
      </c>
      <c r="S55" s="248">
        <v>0</v>
      </c>
      <c r="T55" s="248">
        <v>0</v>
      </c>
      <c r="U55" s="247">
        <v>2</v>
      </c>
      <c r="V55" s="247">
        <v>1</v>
      </c>
      <c r="W55" s="248">
        <v>0</v>
      </c>
      <c r="X55" s="247">
        <v>1</v>
      </c>
      <c r="Y55" s="247">
        <v>1</v>
      </c>
      <c r="Z55" s="247">
        <v>5</v>
      </c>
    </row>
    <row r="56" spans="1:26" ht="10.5" customHeight="1">
      <c r="A56" s="241">
        <v>604</v>
      </c>
      <c r="B56" s="305">
        <v>227</v>
      </c>
      <c r="C56" s="286" t="s">
        <v>518</v>
      </c>
      <c r="D56" s="246">
        <v>239</v>
      </c>
      <c r="E56" s="247">
        <v>28</v>
      </c>
      <c r="F56" s="247">
        <v>144</v>
      </c>
      <c r="G56" s="247">
        <v>8</v>
      </c>
      <c r="H56" s="248">
        <v>0</v>
      </c>
      <c r="I56" s="247">
        <v>17</v>
      </c>
      <c r="J56" s="247">
        <v>10</v>
      </c>
      <c r="K56" s="248">
        <v>0</v>
      </c>
      <c r="L56" s="247">
        <v>17</v>
      </c>
      <c r="M56" s="247">
        <v>6</v>
      </c>
      <c r="N56" s="247">
        <v>1</v>
      </c>
      <c r="O56" s="248">
        <v>0</v>
      </c>
      <c r="P56" s="248">
        <v>0</v>
      </c>
      <c r="Q56" s="247">
        <v>4</v>
      </c>
      <c r="R56" s="247">
        <v>1</v>
      </c>
      <c r="S56" s="248">
        <v>0</v>
      </c>
      <c r="T56" s="248">
        <v>0</v>
      </c>
      <c r="U56" s="248">
        <v>0</v>
      </c>
      <c r="V56" s="248">
        <v>0</v>
      </c>
      <c r="W56" s="247">
        <v>1</v>
      </c>
      <c r="X56" s="248">
        <v>0</v>
      </c>
      <c r="Y56" s="248">
        <v>0</v>
      </c>
      <c r="Z56" s="247">
        <v>2</v>
      </c>
    </row>
    <row r="57" spans="1:26" ht="10.5" customHeight="1">
      <c r="A57" s="241">
        <v>605</v>
      </c>
      <c r="B57" s="305">
        <v>229</v>
      </c>
      <c r="C57" s="286" t="s">
        <v>519</v>
      </c>
      <c r="D57" s="246">
        <v>393</v>
      </c>
      <c r="E57" s="247">
        <v>166</v>
      </c>
      <c r="F57" s="247">
        <v>72</v>
      </c>
      <c r="G57" s="247">
        <v>24</v>
      </c>
      <c r="H57" s="247">
        <v>14</v>
      </c>
      <c r="I57" s="247">
        <v>13</v>
      </c>
      <c r="J57" s="247">
        <v>11</v>
      </c>
      <c r="K57" s="247">
        <v>9</v>
      </c>
      <c r="L57" s="247">
        <v>35</v>
      </c>
      <c r="M57" s="247">
        <v>2</v>
      </c>
      <c r="N57" s="247">
        <v>1</v>
      </c>
      <c r="O57" s="247">
        <v>9</v>
      </c>
      <c r="P57" s="247">
        <v>2</v>
      </c>
      <c r="Q57" s="247">
        <v>1</v>
      </c>
      <c r="R57" s="247">
        <v>2</v>
      </c>
      <c r="S57" s="247">
        <v>2</v>
      </c>
      <c r="T57" s="247">
        <v>16</v>
      </c>
      <c r="U57" s="247">
        <v>1</v>
      </c>
      <c r="V57" s="247">
        <v>1</v>
      </c>
      <c r="W57" s="248">
        <v>0</v>
      </c>
      <c r="X57" s="248">
        <v>0</v>
      </c>
      <c r="Y57" s="248">
        <v>0</v>
      </c>
      <c r="Z57" s="247">
        <v>12</v>
      </c>
    </row>
    <row r="58" spans="1:26" ht="10.5" customHeight="1">
      <c r="A58" s="241">
        <v>251</v>
      </c>
      <c r="B58" s="305">
        <v>301</v>
      </c>
      <c r="C58" s="286" t="s">
        <v>648</v>
      </c>
      <c r="D58" s="246">
        <v>117</v>
      </c>
      <c r="E58" s="247">
        <v>70</v>
      </c>
      <c r="F58" s="247">
        <v>15</v>
      </c>
      <c r="G58" s="247">
        <v>2</v>
      </c>
      <c r="H58" s="248">
        <v>0</v>
      </c>
      <c r="I58" s="247">
        <v>5</v>
      </c>
      <c r="J58" s="247">
        <v>13</v>
      </c>
      <c r="K58" s="248">
        <v>0</v>
      </c>
      <c r="L58" s="247">
        <v>1</v>
      </c>
      <c r="M58" s="247">
        <v>6</v>
      </c>
      <c r="N58" s="248">
        <v>0</v>
      </c>
      <c r="O58" s="247">
        <v>2</v>
      </c>
      <c r="P58" s="247">
        <v>1</v>
      </c>
      <c r="Q58" s="248">
        <v>0</v>
      </c>
      <c r="R58" s="248">
        <v>0</v>
      </c>
      <c r="S58" s="248">
        <v>0</v>
      </c>
      <c r="T58" s="248">
        <v>0</v>
      </c>
      <c r="U58" s="248">
        <v>0</v>
      </c>
      <c r="V58" s="248">
        <v>0</v>
      </c>
      <c r="W58" s="248">
        <v>0</v>
      </c>
      <c r="X58" s="248">
        <v>0</v>
      </c>
      <c r="Y58" s="248">
        <v>0</v>
      </c>
      <c r="Z58" s="247">
        <v>2</v>
      </c>
    </row>
    <row r="59" spans="1:26" ht="10.5" customHeight="1">
      <c r="A59" s="241">
        <v>461</v>
      </c>
      <c r="B59" s="305">
        <v>341</v>
      </c>
      <c r="C59" s="286" t="s">
        <v>649</v>
      </c>
      <c r="D59" s="246">
        <v>224</v>
      </c>
      <c r="E59" s="248">
        <v>57</v>
      </c>
      <c r="F59" s="248">
        <v>57</v>
      </c>
      <c r="G59" s="248">
        <v>20</v>
      </c>
      <c r="H59" s="248">
        <v>1</v>
      </c>
      <c r="I59" s="248">
        <v>12</v>
      </c>
      <c r="J59" s="248">
        <v>13</v>
      </c>
      <c r="K59" s="248">
        <v>0</v>
      </c>
      <c r="L59" s="248">
        <v>38</v>
      </c>
      <c r="M59" s="248">
        <v>0</v>
      </c>
      <c r="N59" s="248">
        <v>6</v>
      </c>
      <c r="O59" s="248">
        <v>1</v>
      </c>
      <c r="P59" s="248">
        <v>0</v>
      </c>
      <c r="Q59" s="248">
        <v>7</v>
      </c>
      <c r="R59" s="248">
        <v>0</v>
      </c>
      <c r="S59" s="248">
        <v>0</v>
      </c>
      <c r="T59" s="248">
        <v>0</v>
      </c>
      <c r="U59" s="248">
        <v>0</v>
      </c>
      <c r="V59" s="248">
        <v>0</v>
      </c>
      <c r="W59" s="248">
        <v>1</v>
      </c>
      <c r="X59" s="248">
        <v>0</v>
      </c>
      <c r="Y59" s="248">
        <v>1</v>
      </c>
      <c r="Z59" s="248">
        <v>10</v>
      </c>
    </row>
    <row r="60" spans="1:26" ht="10.5" customHeight="1">
      <c r="A60" s="241">
        <v>462</v>
      </c>
      <c r="B60" s="305">
        <v>342</v>
      </c>
      <c r="C60" s="286" t="s">
        <v>83</v>
      </c>
      <c r="D60" s="246">
        <v>54</v>
      </c>
      <c r="E60" s="247">
        <v>17</v>
      </c>
      <c r="F60" s="247">
        <v>12</v>
      </c>
      <c r="G60" s="247">
        <v>6</v>
      </c>
      <c r="H60" s="248">
        <v>0</v>
      </c>
      <c r="I60" s="247">
        <v>2</v>
      </c>
      <c r="J60" s="247">
        <v>5</v>
      </c>
      <c r="K60" s="248">
        <v>0</v>
      </c>
      <c r="L60" s="247">
        <v>2</v>
      </c>
      <c r="M60" s="247">
        <v>1</v>
      </c>
      <c r="N60" s="247">
        <v>5</v>
      </c>
      <c r="O60" s="248">
        <v>0</v>
      </c>
      <c r="P60" s="248">
        <v>0</v>
      </c>
      <c r="Q60" s="247">
        <v>1</v>
      </c>
      <c r="R60" s="248">
        <v>0</v>
      </c>
      <c r="S60" s="247">
        <v>1</v>
      </c>
      <c r="T60" s="248">
        <v>0</v>
      </c>
      <c r="U60" s="248">
        <v>0</v>
      </c>
      <c r="V60" s="248">
        <v>0</v>
      </c>
      <c r="W60" s="247">
        <v>2</v>
      </c>
      <c r="X60" s="248">
        <v>0</v>
      </c>
      <c r="Y60" s="248">
        <v>0</v>
      </c>
      <c r="Z60" s="247">
        <v>0</v>
      </c>
    </row>
    <row r="61" spans="1:26" ht="10.5" customHeight="1">
      <c r="A61" s="241">
        <v>463</v>
      </c>
      <c r="B61" s="305">
        <v>343</v>
      </c>
      <c r="C61" s="286" t="s">
        <v>84</v>
      </c>
      <c r="D61" s="246">
        <v>38</v>
      </c>
      <c r="E61" s="247">
        <v>6</v>
      </c>
      <c r="F61" s="247">
        <v>8</v>
      </c>
      <c r="G61" s="247">
        <v>14</v>
      </c>
      <c r="H61" s="248">
        <v>0</v>
      </c>
      <c r="I61" s="247">
        <v>4</v>
      </c>
      <c r="J61" s="248">
        <v>0</v>
      </c>
      <c r="K61" s="248">
        <v>0</v>
      </c>
      <c r="L61" s="247">
        <v>4</v>
      </c>
      <c r="M61" s="248">
        <v>0</v>
      </c>
      <c r="N61" s="248">
        <v>0</v>
      </c>
      <c r="O61" s="248">
        <v>0</v>
      </c>
      <c r="P61" s="248">
        <v>0</v>
      </c>
      <c r="Q61" s="247">
        <v>2</v>
      </c>
      <c r="R61" s="248">
        <v>0</v>
      </c>
      <c r="S61" s="248">
        <v>0</v>
      </c>
      <c r="T61" s="248">
        <v>0</v>
      </c>
      <c r="U61" s="248">
        <v>0</v>
      </c>
      <c r="V61" s="248">
        <v>0</v>
      </c>
      <c r="W61" s="248">
        <v>0</v>
      </c>
      <c r="X61" s="248">
        <v>0</v>
      </c>
      <c r="Y61" s="248">
        <v>0</v>
      </c>
      <c r="Z61" s="247">
        <v>0</v>
      </c>
    </row>
    <row r="62" spans="1:26" ht="10.5" customHeight="1">
      <c r="A62" s="241">
        <v>475</v>
      </c>
      <c r="B62" s="305">
        <v>365</v>
      </c>
      <c r="C62" s="286" t="s">
        <v>520</v>
      </c>
      <c r="D62" s="246">
        <v>118</v>
      </c>
      <c r="E62" s="247">
        <v>17</v>
      </c>
      <c r="F62" s="247">
        <v>63</v>
      </c>
      <c r="G62" s="247">
        <v>14</v>
      </c>
      <c r="H62" s="248">
        <v>0</v>
      </c>
      <c r="I62" s="247">
        <v>13</v>
      </c>
      <c r="J62" s="247">
        <v>3</v>
      </c>
      <c r="K62" s="248">
        <v>0</v>
      </c>
      <c r="L62" s="247">
        <v>1</v>
      </c>
      <c r="M62" s="247">
        <v>1</v>
      </c>
      <c r="N62" s="248">
        <v>0</v>
      </c>
      <c r="O62" s="247">
        <v>1</v>
      </c>
      <c r="P62" s="248">
        <v>0</v>
      </c>
      <c r="Q62" s="248">
        <v>0</v>
      </c>
      <c r="R62" s="247">
        <v>1</v>
      </c>
      <c r="S62" s="248">
        <v>0</v>
      </c>
      <c r="T62" s="248">
        <v>0</v>
      </c>
      <c r="U62" s="248">
        <v>0</v>
      </c>
      <c r="V62" s="247">
        <v>1</v>
      </c>
      <c r="W62" s="247">
        <v>2</v>
      </c>
      <c r="X62" s="248">
        <v>0</v>
      </c>
      <c r="Y62" s="248">
        <v>0</v>
      </c>
      <c r="Z62" s="247">
        <v>1</v>
      </c>
    </row>
    <row r="63" spans="1:26" ht="10.5" customHeight="1">
      <c r="A63" s="241">
        <v>351</v>
      </c>
      <c r="B63" s="305">
        <v>381</v>
      </c>
      <c r="C63" s="286" t="s">
        <v>89</v>
      </c>
      <c r="D63" s="246">
        <v>194</v>
      </c>
      <c r="E63" s="247">
        <v>56</v>
      </c>
      <c r="F63" s="247">
        <v>37</v>
      </c>
      <c r="G63" s="247">
        <v>11</v>
      </c>
      <c r="H63" s="247">
        <v>6</v>
      </c>
      <c r="I63" s="247">
        <v>49</v>
      </c>
      <c r="J63" s="248">
        <v>0</v>
      </c>
      <c r="K63" s="248">
        <v>0</v>
      </c>
      <c r="L63" s="247">
        <v>1</v>
      </c>
      <c r="M63" s="248">
        <v>0</v>
      </c>
      <c r="N63" s="247">
        <v>7</v>
      </c>
      <c r="O63" s="247">
        <v>5</v>
      </c>
      <c r="P63" s="248">
        <v>0</v>
      </c>
      <c r="Q63" s="247">
        <v>4</v>
      </c>
      <c r="R63" s="248">
        <v>0</v>
      </c>
      <c r="S63" s="247">
        <v>2</v>
      </c>
      <c r="T63" s="247">
        <v>5</v>
      </c>
      <c r="U63" s="248">
        <v>0</v>
      </c>
      <c r="V63" s="248">
        <v>0</v>
      </c>
      <c r="W63" s="247">
        <v>1</v>
      </c>
      <c r="X63" s="248">
        <v>0</v>
      </c>
      <c r="Y63" s="247">
        <v>1</v>
      </c>
      <c r="Z63" s="247">
        <v>9</v>
      </c>
    </row>
    <row r="64" spans="1:26" ht="10.5" customHeight="1">
      <c r="A64" s="241">
        <v>352</v>
      </c>
      <c r="B64" s="305">
        <v>382</v>
      </c>
      <c r="C64" s="286" t="s">
        <v>90</v>
      </c>
      <c r="D64" s="246">
        <v>349</v>
      </c>
      <c r="E64" s="247">
        <v>149</v>
      </c>
      <c r="F64" s="247">
        <v>93</v>
      </c>
      <c r="G64" s="247">
        <v>22</v>
      </c>
      <c r="H64" s="247">
        <v>12</v>
      </c>
      <c r="I64" s="247">
        <v>43</v>
      </c>
      <c r="J64" s="247">
        <v>8</v>
      </c>
      <c r="K64" s="247">
        <v>2</v>
      </c>
      <c r="L64" s="247">
        <v>4</v>
      </c>
      <c r="M64" s="248">
        <v>0</v>
      </c>
      <c r="N64" s="247">
        <v>1</v>
      </c>
      <c r="O64" s="247">
        <v>4</v>
      </c>
      <c r="P64" s="247">
        <v>2</v>
      </c>
      <c r="Q64" s="248">
        <v>0</v>
      </c>
      <c r="R64" s="247">
        <v>1</v>
      </c>
      <c r="S64" s="247">
        <v>1</v>
      </c>
      <c r="T64" s="248">
        <v>0</v>
      </c>
      <c r="U64" s="247">
        <v>3</v>
      </c>
      <c r="V64" s="248">
        <v>0</v>
      </c>
      <c r="W64" s="247">
        <v>1</v>
      </c>
      <c r="X64" s="248">
        <v>0</v>
      </c>
      <c r="Y64" s="248">
        <v>0</v>
      </c>
      <c r="Z64" s="247">
        <v>3</v>
      </c>
    </row>
    <row r="65" spans="1:26" ht="10.5" customHeight="1">
      <c r="A65" s="241">
        <v>551</v>
      </c>
      <c r="B65" s="305">
        <v>421</v>
      </c>
      <c r="C65" s="286" t="s">
        <v>91</v>
      </c>
      <c r="D65" s="246">
        <v>40</v>
      </c>
      <c r="E65" s="248">
        <v>17</v>
      </c>
      <c r="F65" s="248">
        <v>11</v>
      </c>
      <c r="G65" s="248">
        <v>6</v>
      </c>
      <c r="H65" s="248">
        <v>0</v>
      </c>
      <c r="I65" s="248">
        <v>3</v>
      </c>
      <c r="J65" s="248">
        <v>1</v>
      </c>
      <c r="K65" s="248">
        <v>0</v>
      </c>
      <c r="L65" s="248">
        <v>0</v>
      </c>
      <c r="M65" s="248">
        <v>0</v>
      </c>
      <c r="N65" s="248">
        <v>0</v>
      </c>
      <c r="O65" s="248">
        <v>0</v>
      </c>
      <c r="P65" s="248">
        <v>0</v>
      </c>
      <c r="Q65" s="248">
        <v>0</v>
      </c>
      <c r="R65" s="248">
        <v>0</v>
      </c>
      <c r="S65" s="248">
        <v>0</v>
      </c>
      <c r="T65" s="248">
        <v>0</v>
      </c>
      <c r="U65" s="248">
        <v>0</v>
      </c>
      <c r="V65" s="248">
        <v>0</v>
      </c>
      <c r="W65" s="248">
        <v>0</v>
      </c>
      <c r="X65" s="248">
        <v>0</v>
      </c>
      <c r="Y65" s="248">
        <v>0</v>
      </c>
      <c r="Z65" s="248">
        <v>2</v>
      </c>
    </row>
    <row r="66" spans="1:26" ht="10.5" customHeight="1">
      <c r="A66" s="241">
        <v>552</v>
      </c>
      <c r="B66" s="306">
        <v>422</v>
      </c>
      <c r="C66" s="286" t="s">
        <v>92</v>
      </c>
      <c r="D66" s="246">
        <v>144</v>
      </c>
      <c r="E66" s="247">
        <v>34</v>
      </c>
      <c r="F66" s="247">
        <v>69</v>
      </c>
      <c r="G66" s="247">
        <v>5</v>
      </c>
      <c r="H66" s="247">
        <v>6</v>
      </c>
      <c r="I66" s="247">
        <v>6</v>
      </c>
      <c r="J66" s="248">
        <v>0</v>
      </c>
      <c r="K66" s="248">
        <v>0</v>
      </c>
      <c r="L66" s="247">
        <v>1</v>
      </c>
      <c r="M66" s="248">
        <v>0</v>
      </c>
      <c r="N66" s="247">
        <v>11</v>
      </c>
      <c r="O66" s="247">
        <v>1</v>
      </c>
      <c r="P66" s="248">
        <v>0</v>
      </c>
      <c r="Q66" s="248">
        <v>0</v>
      </c>
      <c r="R66" s="248">
        <v>0</v>
      </c>
      <c r="S66" s="248">
        <v>0</v>
      </c>
      <c r="T66" s="247">
        <v>3</v>
      </c>
      <c r="U66" s="248">
        <v>0</v>
      </c>
      <c r="V66" s="248">
        <v>0</v>
      </c>
      <c r="W66" s="248">
        <v>0</v>
      </c>
      <c r="X66" s="248">
        <v>0</v>
      </c>
      <c r="Y66" s="248">
        <v>0</v>
      </c>
      <c r="Z66" s="247">
        <v>8</v>
      </c>
    </row>
    <row r="67" spans="1:26" ht="10.5" customHeight="1">
      <c r="A67" s="241">
        <v>562</v>
      </c>
      <c r="B67" s="305">
        <v>442</v>
      </c>
      <c r="C67" s="286" t="s">
        <v>94</v>
      </c>
      <c r="D67" s="246">
        <v>56</v>
      </c>
      <c r="E67" s="247">
        <v>10</v>
      </c>
      <c r="F67" s="247">
        <v>23</v>
      </c>
      <c r="G67" s="247">
        <v>2</v>
      </c>
      <c r="H67" s="247">
        <v>18</v>
      </c>
      <c r="I67" s="247">
        <v>1</v>
      </c>
      <c r="J67" s="247">
        <v>2</v>
      </c>
      <c r="K67" s="248">
        <v>0</v>
      </c>
      <c r="L67" s="248">
        <v>0</v>
      </c>
      <c r="M67" s="248">
        <v>0</v>
      </c>
      <c r="N67" s="248">
        <v>0</v>
      </c>
      <c r="O67" s="248">
        <v>0</v>
      </c>
      <c r="P67" s="248">
        <v>0</v>
      </c>
      <c r="Q67" s="248">
        <v>0</v>
      </c>
      <c r="R67" s="248">
        <v>0</v>
      </c>
      <c r="S67" s="248">
        <v>0</v>
      </c>
      <c r="T67" s="248">
        <v>0</v>
      </c>
      <c r="U67" s="248">
        <v>0</v>
      </c>
      <c r="V67" s="248">
        <v>0</v>
      </c>
      <c r="W67" s="248">
        <v>0</v>
      </c>
      <c r="X67" s="248">
        <v>0</v>
      </c>
      <c r="Y67" s="248">
        <v>0</v>
      </c>
      <c r="Z67" s="247">
        <v>0</v>
      </c>
    </row>
    <row r="68" spans="1:26" ht="10.5" customHeight="1">
      <c r="A68" s="241">
        <v>563</v>
      </c>
      <c r="B68" s="305">
        <v>443</v>
      </c>
      <c r="C68" s="286" t="s">
        <v>95</v>
      </c>
      <c r="D68" s="246">
        <v>465</v>
      </c>
      <c r="E68" s="247">
        <v>46</v>
      </c>
      <c r="F68" s="247">
        <v>370</v>
      </c>
      <c r="G68" s="247">
        <v>7</v>
      </c>
      <c r="H68" s="247">
        <v>9</v>
      </c>
      <c r="I68" s="247">
        <v>6</v>
      </c>
      <c r="J68" s="248">
        <v>0</v>
      </c>
      <c r="K68" s="248">
        <v>0</v>
      </c>
      <c r="L68" s="248">
        <v>0</v>
      </c>
      <c r="M68" s="248">
        <v>0</v>
      </c>
      <c r="N68" s="247">
        <v>2</v>
      </c>
      <c r="O68" s="248">
        <v>0</v>
      </c>
      <c r="P68" s="247">
        <v>2</v>
      </c>
      <c r="Q68" s="247">
        <v>1</v>
      </c>
      <c r="R68" s="248">
        <v>0</v>
      </c>
      <c r="S68" s="248">
        <v>0</v>
      </c>
      <c r="T68" s="248">
        <v>0</v>
      </c>
      <c r="U68" s="247">
        <v>1</v>
      </c>
      <c r="V68" s="247">
        <v>2</v>
      </c>
      <c r="W68" s="248">
        <v>0</v>
      </c>
      <c r="X68" s="248">
        <v>0</v>
      </c>
      <c r="Y68" s="248">
        <v>0</v>
      </c>
      <c r="Z68" s="247">
        <v>19</v>
      </c>
    </row>
    <row r="69" spans="1:26" s="34" customFormat="1" ht="10.5" customHeight="1">
      <c r="A69" s="241">
        <v>564</v>
      </c>
      <c r="B69" s="305">
        <v>444</v>
      </c>
      <c r="C69" s="286" t="s">
        <v>96</v>
      </c>
      <c r="D69" s="246">
        <v>211</v>
      </c>
      <c r="E69" s="247">
        <v>48</v>
      </c>
      <c r="F69" s="247">
        <v>121</v>
      </c>
      <c r="G69" s="247">
        <v>18</v>
      </c>
      <c r="H69" s="247">
        <v>8</v>
      </c>
      <c r="I69" s="247">
        <v>5</v>
      </c>
      <c r="J69" s="248">
        <v>0</v>
      </c>
      <c r="K69" s="248">
        <v>0</v>
      </c>
      <c r="L69" s="247">
        <v>5</v>
      </c>
      <c r="M69" s="247">
        <v>1</v>
      </c>
      <c r="N69" s="247">
        <v>1</v>
      </c>
      <c r="O69" s="248">
        <v>0</v>
      </c>
      <c r="P69" s="247">
        <v>1</v>
      </c>
      <c r="Q69" s="247">
        <v>1</v>
      </c>
      <c r="R69" s="248">
        <v>0</v>
      </c>
      <c r="S69" s="248">
        <v>0</v>
      </c>
      <c r="T69" s="248">
        <v>0</v>
      </c>
      <c r="U69" s="248">
        <v>0</v>
      </c>
      <c r="V69" s="247">
        <v>1</v>
      </c>
      <c r="W69" s="248">
        <v>0</v>
      </c>
      <c r="X69" s="248">
        <v>0</v>
      </c>
      <c r="Y69" s="248">
        <v>0</v>
      </c>
      <c r="Z69" s="247">
        <v>1</v>
      </c>
    </row>
    <row r="70" spans="1:26" ht="10.5" customHeight="1">
      <c r="A70" s="241">
        <v>566</v>
      </c>
      <c r="B70" s="305">
        <v>446</v>
      </c>
      <c r="C70" s="286" t="s">
        <v>521</v>
      </c>
      <c r="D70" s="246">
        <v>38</v>
      </c>
      <c r="E70" s="247">
        <v>5</v>
      </c>
      <c r="F70" s="247">
        <v>14</v>
      </c>
      <c r="G70" s="247">
        <v>6</v>
      </c>
      <c r="H70" s="248">
        <v>0</v>
      </c>
      <c r="I70" s="247">
        <v>4</v>
      </c>
      <c r="J70" s="247">
        <v>1</v>
      </c>
      <c r="K70" s="248">
        <v>0</v>
      </c>
      <c r="L70" s="247">
        <v>1</v>
      </c>
      <c r="M70" s="248">
        <v>0</v>
      </c>
      <c r="N70" s="247">
        <v>3</v>
      </c>
      <c r="O70" s="247">
        <v>1</v>
      </c>
      <c r="P70" s="247">
        <v>1</v>
      </c>
      <c r="Q70" s="247">
        <v>1</v>
      </c>
      <c r="R70" s="248">
        <v>0</v>
      </c>
      <c r="S70" s="248">
        <v>0</v>
      </c>
      <c r="T70" s="248">
        <v>0</v>
      </c>
      <c r="U70" s="247">
        <v>1</v>
      </c>
      <c r="V70" s="248">
        <v>0</v>
      </c>
      <c r="W70" s="248">
        <v>0</v>
      </c>
      <c r="X70" s="248">
        <v>0</v>
      </c>
      <c r="Y70" s="248">
        <v>0</v>
      </c>
      <c r="Z70" s="247">
        <v>0</v>
      </c>
    </row>
    <row r="71" spans="1:26" ht="10.5" customHeight="1">
      <c r="A71" s="241">
        <v>654</v>
      </c>
      <c r="B71" s="306">
        <v>464</v>
      </c>
      <c r="C71" s="286" t="s">
        <v>101</v>
      </c>
      <c r="D71" s="246">
        <v>189</v>
      </c>
      <c r="E71" s="247">
        <v>97</v>
      </c>
      <c r="F71" s="247">
        <v>15</v>
      </c>
      <c r="G71" s="247">
        <v>15</v>
      </c>
      <c r="H71" s="247">
        <v>16</v>
      </c>
      <c r="I71" s="247">
        <v>7</v>
      </c>
      <c r="J71" s="247">
        <v>2</v>
      </c>
      <c r="K71" s="248">
        <v>0</v>
      </c>
      <c r="L71" s="247">
        <v>13</v>
      </c>
      <c r="M71" s="247">
        <v>1</v>
      </c>
      <c r="N71" s="247">
        <v>4</v>
      </c>
      <c r="O71" s="247">
        <v>1</v>
      </c>
      <c r="P71" s="247">
        <v>3</v>
      </c>
      <c r="Q71" s="247">
        <v>4</v>
      </c>
      <c r="R71" s="247">
        <v>1</v>
      </c>
      <c r="S71" s="248">
        <v>0</v>
      </c>
      <c r="T71" s="247">
        <v>1</v>
      </c>
      <c r="U71" s="247">
        <v>1</v>
      </c>
      <c r="V71" s="248">
        <v>0</v>
      </c>
      <c r="W71" s="248">
        <v>0</v>
      </c>
      <c r="X71" s="248">
        <v>0</v>
      </c>
      <c r="Y71" s="248">
        <v>0</v>
      </c>
      <c r="Z71" s="247">
        <v>8</v>
      </c>
    </row>
    <row r="72" spans="1:26" ht="10.5" customHeight="1">
      <c r="A72" s="241">
        <v>661</v>
      </c>
      <c r="B72" s="305">
        <v>481</v>
      </c>
      <c r="C72" s="286" t="s">
        <v>102</v>
      </c>
      <c r="D72" s="246">
        <v>134</v>
      </c>
      <c r="E72" s="247">
        <v>41</v>
      </c>
      <c r="F72" s="247">
        <v>22</v>
      </c>
      <c r="G72" s="247">
        <v>15</v>
      </c>
      <c r="H72" s="247">
        <v>4</v>
      </c>
      <c r="I72" s="247">
        <v>34</v>
      </c>
      <c r="J72" s="247">
        <v>2</v>
      </c>
      <c r="K72" s="248">
        <v>0</v>
      </c>
      <c r="L72" s="248">
        <v>0</v>
      </c>
      <c r="M72" s="247">
        <v>1</v>
      </c>
      <c r="N72" s="248">
        <v>0</v>
      </c>
      <c r="O72" s="247">
        <v>2</v>
      </c>
      <c r="P72" s="248">
        <v>0</v>
      </c>
      <c r="Q72" s="248">
        <v>0</v>
      </c>
      <c r="R72" s="247">
        <v>1</v>
      </c>
      <c r="S72" s="248">
        <v>0</v>
      </c>
      <c r="T72" s="247">
        <v>5</v>
      </c>
      <c r="U72" s="248">
        <v>0</v>
      </c>
      <c r="V72" s="248">
        <v>0</v>
      </c>
      <c r="W72" s="248">
        <v>0</v>
      </c>
      <c r="X72" s="248">
        <v>0</v>
      </c>
      <c r="Y72" s="248">
        <v>0</v>
      </c>
      <c r="Z72" s="247">
        <v>7</v>
      </c>
    </row>
    <row r="73" spans="1:26" ht="10.5" customHeight="1">
      <c r="A73" s="241">
        <v>671</v>
      </c>
      <c r="B73" s="306">
        <v>501</v>
      </c>
      <c r="C73" s="286" t="s">
        <v>103</v>
      </c>
      <c r="D73" s="246">
        <v>100</v>
      </c>
      <c r="E73" s="247">
        <v>14</v>
      </c>
      <c r="F73" s="247">
        <v>43</v>
      </c>
      <c r="G73" s="247">
        <v>2</v>
      </c>
      <c r="H73" s="248">
        <v>0</v>
      </c>
      <c r="I73" s="247">
        <v>7</v>
      </c>
      <c r="J73" s="247">
        <v>3</v>
      </c>
      <c r="K73" s="248">
        <v>0</v>
      </c>
      <c r="L73" s="247">
        <v>1</v>
      </c>
      <c r="M73" s="248">
        <v>0</v>
      </c>
      <c r="N73" s="247">
        <v>24</v>
      </c>
      <c r="O73" s="247">
        <v>1</v>
      </c>
      <c r="P73" s="248">
        <v>0</v>
      </c>
      <c r="Q73" s="248">
        <v>0</v>
      </c>
      <c r="R73" s="248">
        <v>0</v>
      </c>
      <c r="S73" s="248">
        <v>0</v>
      </c>
      <c r="T73" s="248">
        <v>0</v>
      </c>
      <c r="U73" s="248">
        <v>0</v>
      </c>
      <c r="V73" s="247">
        <v>4</v>
      </c>
      <c r="W73" s="248">
        <v>0</v>
      </c>
      <c r="X73" s="248">
        <v>0</v>
      </c>
      <c r="Y73" s="248">
        <v>0</v>
      </c>
      <c r="Z73" s="247">
        <v>1</v>
      </c>
    </row>
    <row r="74" spans="1:26" ht="10.5" customHeight="1">
      <c r="A74" s="241">
        <v>682</v>
      </c>
      <c r="B74" s="305">
        <v>522</v>
      </c>
      <c r="C74" s="286" t="s">
        <v>108</v>
      </c>
      <c r="D74" s="246">
        <v>37</v>
      </c>
      <c r="E74" s="247">
        <v>5</v>
      </c>
      <c r="F74" s="247">
        <v>11</v>
      </c>
      <c r="G74" s="247">
        <v>3</v>
      </c>
      <c r="H74" s="248">
        <v>0</v>
      </c>
      <c r="I74" s="247">
        <v>1</v>
      </c>
      <c r="J74" s="247">
        <v>2</v>
      </c>
      <c r="K74" s="248">
        <v>0</v>
      </c>
      <c r="L74" s="247">
        <v>4</v>
      </c>
      <c r="M74" s="248">
        <v>0</v>
      </c>
      <c r="N74" s="247">
        <v>9</v>
      </c>
      <c r="O74" s="248">
        <v>0</v>
      </c>
      <c r="P74" s="248">
        <v>0</v>
      </c>
      <c r="Q74" s="248">
        <v>0</v>
      </c>
      <c r="R74" s="248">
        <v>0</v>
      </c>
      <c r="S74" s="248">
        <v>0</v>
      </c>
      <c r="T74" s="248">
        <v>0</v>
      </c>
      <c r="U74" s="248">
        <v>0</v>
      </c>
      <c r="V74" s="248">
        <v>0</v>
      </c>
      <c r="W74" s="248">
        <v>0</v>
      </c>
      <c r="X74" s="248">
        <v>0</v>
      </c>
      <c r="Y74" s="248">
        <v>0</v>
      </c>
      <c r="Z74" s="247">
        <v>2</v>
      </c>
    </row>
    <row r="75" spans="1:26" ht="10.5" customHeight="1">
      <c r="A75" s="241">
        <v>775</v>
      </c>
      <c r="B75" s="305">
        <v>585</v>
      </c>
      <c r="C75" s="286" t="s">
        <v>522</v>
      </c>
      <c r="D75" s="246">
        <v>95</v>
      </c>
      <c r="E75" s="247">
        <v>17</v>
      </c>
      <c r="F75" s="247">
        <v>53</v>
      </c>
      <c r="G75" s="248">
        <v>0</v>
      </c>
      <c r="H75" s="248">
        <v>0</v>
      </c>
      <c r="I75" s="247">
        <v>16</v>
      </c>
      <c r="J75" s="247">
        <v>4</v>
      </c>
      <c r="K75" s="248">
        <v>0</v>
      </c>
      <c r="L75" s="247">
        <v>1</v>
      </c>
      <c r="M75" s="248">
        <v>0</v>
      </c>
      <c r="N75" s="248">
        <v>0</v>
      </c>
      <c r="O75" s="247">
        <v>2</v>
      </c>
      <c r="P75" s="248">
        <v>0</v>
      </c>
      <c r="Q75" s="247">
        <v>1</v>
      </c>
      <c r="R75" s="248">
        <v>0</v>
      </c>
      <c r="S75" s="248">
        <v>0</v>
      </c>
      <c r="T75" s="248">
        <v>0</v>
      </c>
      <c r="U75" s="247">
        <v>1</v>
      </c>
      <c r="V75" s="248">
        <v>0</v>
      </c>
      <c r="W75" s="248">
        <v>0</v>
      </c>
      <c r="X75" s="248">
        <v>0</v>
      </c>
      <c r="Y75" s="248">
        <v>0</v>
      </c>
      <c r="Z75" s="247">
        <v>0</v>
      </c>
    </row>
    <row r="76" spans="1:26" ht="10.5" customHeight="1">
      <c r="A76" s="241">
        <v>776</v>
      </c>
      <c r="B76" s="305">
        <v>586</v>
      </c>
      <c r="C76" s="286" t="s">
        <v>523</v>
      </c>
      <c r="D76" s="246">
        <v>82</v>
      </c>
      <c r="E76" s="247">
        <v>14</v>
      </c>
      <c r="F76" s="247">
        <v>49</v>
      </c>
      <c r="G76" s="248">
        <v>0</v>
      </c>
      <c r="H76" s="248">
        <v>0</v>
      </c>
      <c r="I76" s="247">
        <v>3</v>
      </c>
      <c r="J76" s="247">
        <v>2</v>
      </c>
      <c r="K76" s="248">
        <v>0</v>
      </c>
      <c r="L76" s="248">
        <v>0</v>
      </c>
      <c r="M76" s="248">
        <v>0</v>
      </c>
      <c r="N76" s="248">
        <v>0</v>
      </c>
      <c r="O76" s="247">
        <v>3</v>
      </c>
      <c r="P76" s="248">
        <v>0</v>
      </c>
      <c r="Q76" s="247">
        <v>1</v>
      </c>
      <c r="R76" s="247">
        <v>4</v>
      </c>
      <c r="S76" s="248">
        <v>0</v>
      </c>
      <c r="T76" s="248">
        <v>0</v>
      </c>
      <c r="U76" s="247">
        <v>1</v>
      </c>
      <c r="V76" s="248">
        <v>0</v>
      </c>
      <c r="W76" s="248">
        <v>0</v>
      </c>
      <c r="X76" s="248">
        <v>0</v>
      </c>
      <c r="Y76" s="248">
        <v>0</v>
      </c>
      <c r="Z76" s="247">
        <v>5</v>
      </c>
    </row>
    <row r="77" spans="1:26" ht="10.5" customHeight="1">
      <c r="A77" s="241">
        <v>955</v>
      </c>
      <c r="B77" s="305">
        <v>685</v>
      </c>
      <c r="C77" s="286" t="s">
        <v>140</v>
      </c>
      <c r="D77" s="246">
        <v>39</v>
      </c>
      <c r="E77" s="248">
        <v>11</v>
      </c>
      <c r="F77" s="248">
        <v>14</v>
      </c>
      <c r="G77" s="248">
        <v>0</v>
      </c>
      <c r="H77" s="248">
        <v>0</v>
      </c>
      <c r="I77" s="248">
        <v>7</v>
      </c>
      <c r="J77" s="248">
        <v>4</v>
      </c>
      <c r="K77" s="248">
        <v>0</v>
      </c>
      <c r="L77" s="248">
        <v>0</v>
      </c>
      <c r="M77" s="248">
        <v>1</v>
      </c>
      <c r="N77" s="248">
        <v>0</v>
      </c>
      <c r="O77" s="248">
        <v>0</v>
      </c>
      <c r="P77" s="248">
        <v>0</v>
      </c>
      <c r="Q77" s="248">
        <v>0</v>
      </c>
      <c r="R77" s="248">
        <v>0</v>
      </c>
      <c r="S77" s="248">
        <v>0</v>
      </c>
      <c r="T77" s="248">
        <v>1</v>
      </c>
      <c r="U77" s="248">
        <v>0</v>
      </c>
      <c r="V77" s="248">
        <v>1</v>
      </c>
      <c r="W77" s="248">
        <v>0</v>
      </c>
      <c r="X77" s="248">
        <v>0</v>
      </c>
      <c r="Y77" s="248">
        <v>0</v>
      </c>
      <c r="Z77" s="248">
        <v>0</v>
      </c>
    </row>
    <row r="78" spans="1:26" ht="4.5" customHeight="1">
      <c r="A78" s="82"/>
      <c r="B78" s="56"/>
      <c r="C78" s="158"/>
      <c r="D78" s="146"/>
      <c r="E78" s="145"/>
      <c r="F78" s="145"/>
      <c r="G78" s="145"/>
      <c r="H78" s="145"/>
      <c r="I78" s="145"/>
      <c r="J78" s="145"/>
      <c r="K78" s="145"/>
      <c r="L78" s="145"/>
      <c r="M78" s="145"/>
      <c r="N78" s="145"/>
      <c r="O78" s="145"/>
      <c r="P78" s="145"/>
      <c r="Q78" s="145"/>
      <c r="R78" s="145"/>
      <c r="S78" s="145"/>
      <c r="T78" s="145"/>
      <c r="U78" s="145"/>
      <c r="V78" s="145"/>
      <c r="W78" s="145"/>
      <c r="X78" s="145"/>
      <c r="Y78" s="145"/>
      <c r="Z78" s="145"/>
    </row>
    <row r="79" spans="2:3" ht="12" customHeight="1">
      <c r="B79" s="109" t="s">
        <v>250</v>
      </c>
      <c r="C79" s="109"/>
    </row>
    <row r="80" ht="11.25">
      <c r="C80" s="15" t="s">
        <v>543</v>
      </c>
    </row>
  </sheetData>
  <printOptions/>
  <pageMargins left="0.59" right="0.51" top="0.59" bottom="0.51" header="0.48" footer="0.3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2:K158"/>
  <sheetViews>
    <sheetView workbookViewId="0" topLeftCell="A2">
      <selection activeCell="B7" sqref="B7"/>
    </sheetView>
  </sheetViews>
  <sheetFormatPr defaultColWidth="9.00390625" defaultRowHeight="12.75"/>
  <cols>
    <col min="1" max="1" width="14.875" style="15" customWidth="1"/>
    <col min="2" max="2" width="2.25390625" style="15" customWidth="1"/>
    <col min="3" max="3" width="9.375" style="15" customWidth="1"/>
    <col min="4" max="6" width="11.125" style="15" customWidth="1"/>
    <col min="7" max="7" width="8.75390625" style="11" customWidth="1"/>
    <col min="8" max="8" width="10.75390625" style="16" customWidth="1"/>
    <col min="9" max="9" width="8.75390625" style="15" customWidth="1"/>
    <col min="10" max="10" width="13.25390625" style="13" customWidth="1"/>
    <col min="11" max="11" width="7.75390625" style="13" customWidth="1"/>
    <col min="12" max="16384" width="8.875" style="15" customWidth="1"/>
  </cols>
  <sheetData>
    <row r="1" ht="19.5" customHeight="1" hidden="1"/>
    <row r="2" spans="1:2" ht="19.5" customHeight="1">
      <c r="A2" s="182" t="s">
        <v>4</v>
      </c>
      <c r="B2" s="182"/>
    </row>
    <row r="3" spans="1:11" ht="4.5" customHeight="1">
      <c r="A3" s="34"/>
      <c r="B3" s="34"/>
      <c r="C3" s="34"/>
      <c r="D3" s="34"/>
      <c r="E3" s="34"/>
      <c r="F3" s="34"/>
      <c r="G3" s="21"/>
      <c r="H3" s="22"/>
      <c r="I3" s="34"/>
      <c r="J3" s="23"/>
      <c r="K3" s="99"/>
    </row>
    <row r="4" spans="1:11" s="30" customFormat="1" ht="11.25">
      <c r="A4" s="105"/>
      <c r="B4" s="123"/>
      <c r="C4" s="123" t="s">
        <v>6</v>
      </c>
      <c r="D4" s="67" t="s">
        <v>334</v>
      </c>
      <c r="E4" s="67"/>
      <c r="F4" s="65"/>
      <c r="G4" s="133" t="s">
        <v>354</v>
      </c>
      <c r="H4" s="134" t="s">
        <v>7</v>
      </c>
      <c r="I4" s="123" t="s">
        <v>356</v>
      </c>
      <c r="J4" s="136" t="s">
        <v>8</v>
      </c>
      <c r="K4" s="138" t="s">
        <v>359</v>
      </c>
    </row>
    <row r="5" spans="1:11" s="30" customFormat="1" ht="11.25">
      <c r="A5" s="100" t="s">
        <v>5</v>
      </c>
      <c r="B5" s="132"/>
      <c r="C5" s="280" t="s">
        <v>9</v>
      </c>
      <c r="D5" s="132" t="s">
        <v>10</v>
      </c>
      <c r="E5" s="132" t="s">
        <v>11</v>
      </c>
      <c r="F5" s="132" t="s">
        <v>12</v>
      </c>
      <c r="G5" s="175" t="s">
        <v>355</v>
      </c>
      <c r="H5" s="135" t="s">
        <v>13</v>
      </c>
      <c r="I5" s="176" t="s">
        <v>357</v>
      </c>
      <c r="J5" s="137" t="s">
        <v>358</v>
      </c>
      <c r="K5" s="177" t="s">
        <v>360</v>
      </c>
    </row>
    <row r="6" spans="1:11" ht="12" customHeight="1">
      <c r="A6" s="15" t="s">
        <v>333</v>
      </c>
      <c r="B6" s="103"/>
      <c r="C6" s="281">
        <v>321066</v>
      </c>
      <c r="D6" s="144">
        <v>1367763</v>
      </c>
      <c r="E6" s="147" t="s">
        <v>14</v>
      </c>
      <c r="F6" s="147" t="s">
        <v>14</v>
      </c>
      <c r="G6" s="11">
        <v>4.26</v>
      </c>
      <c r="H6" s="12" t="s">
        <v>14</v>
      </c>
      <c r="I6" s="10" t="s">
        <v>14</v>
      </c>
      <c r="J6" s="13">
        <v>100</v>
      </c>
      <c r="K6" s="14" t="s">
        <v>14</v>
      </c>
    </row>
    <row r="7" spans="1:11" ht="12" customHeight="1">
      <c r="A7" s="15" t="s">
        <v>361</v>
      </c>
      <c r="B7" s="103"/>
      <c r="C7" s="156">
        <v>320082</v>
      </c>
      <c r="D7" s="144">
        <v>1418372</v>
      </c>
      <c r="E7" s="147" t="s">
        <v>14</v>
      </c>
      <c r="F7" s="147" t="s">
        <v>14</v>
      </c>
      <c r="G7" s="11">
        <v>4.43</v>
      </c>
      <c r="H7" s="12" t="s">
        <v>14</v>
      </c>
      <c r="I7" s="144">
        <v>50609</v>
      </c>
      <c r="J7" s="13">
        <v>103.7</v>
      </c>
      <c r="K7" s="14" t="s">
        <v>14</v>
      </c>
    </row>
    <row r="8" spans="1:11" ht="12" customHeight="1">
      <c r="A8" s="15" t="s">
        <v>362</v>
      </c>
      <c r="B8" s="103"/>
      <c r="C8" s="156">
        <v>319910</v>
      </c>
      <c r="D8" s="144">
        <v>1424275</v>
      </c>
      <c r="E8" s="147" t="s">
        <v>14</v>
      </c>
      <c r="F8" s="147" t="s">
        <v>14</v>
      </c>
      <c r="G8" s="11">
        <v>4.45</v>
      </c>
      <c r="H8" s="12" t="s">
        <v>14</v>
      </c>
      <c r="I8" s="144">
        <v>5903</v>
      </c>
      <c r="J8" s="13">
        <v>104.1</v>
      </c>
      <c r="K8" s="14" t="s">
        <v>14</v>
      </c>
    </row>
    <row r="9" spans="1:11" ht="12" customHeight="1">
      <c r="A9" s="15" t="s">
        <v>363</v>
      </c>
      <c r="B9" s="103"/>
      <c r="C9" s="156">
        <v>319684</v>
      </c>
      <c r="D9" s="144">
        <v>1448881</v>
      </c>
      <c r="E9" s="144">
        <v>740067</v>
      </c>
      <c r="F9" s="144">
        <v>708814</v>
      </c>
      <c r="G9" s="11">
        <v>4.53</v>
      </c>
      <c r="H9" s="12" t="s">
        <v>14</v>
      </c>
      <c r="I9" s="144">
        <v>24606</v>
      </c>
      <c r="J9" s="13">
        <v>105.9</v>
      </c>
      <c r="K9" s="13">
        <v>104.4</v>
      </c>
    </row>
    <row r="10" spans="1:11" ht="12" customHeight="1">
      <c r="A10" s="15" t="s">
        <v>364</v>
      </c>
      <c r="B10" s="103"/>
      <c r="C10" s="156">
        <v>317934</v>
      </c>
      <c r="D10" s="144">
        <v>1445662</v>
      </c>
      <c r="E10" s="144">
        <v>735053</v>
      </c>
      <c r="F10" s="144">
        <v>710609</v>
      </c>
      <c r="G10" s="11">
        <v>4.55</v>
      </c>
      <c r="H10" s="12" t="s">
        <v>14</v>
      </c>
      <c r="I10" s="144">
        <v>-3219</v>
      </c>
      <c r="J10" s="13">
        <v>105.7</v>
      </c>
      <c r="K10" s="13">
        <v>103.4</v>
      </c>
    </row>
    <row r="11" spans="2:9" ht="4.5" customHeight="1">
      <c r="B11" s="103"/>
      <c r="C11" s="156"/>
      <c r="D11" s="144"/>
      <c r="E11" s="144"/>
      <c r="F11" s="144"/>
      <c r="I11" s="144"/>
    </row>
    <row r="12" spans="1:11" ht="12" customHeight="1">
      <c r="A12" s="15" t="s">
        <v>365</v>
      </c>
      <c r="B12" s="103"/>
      <c r="C12" s="156">
        <v>318199</v>
      </c>
      <c r="D12" s="144">
        <v>1462477</v>
      </c>
      <c r="E12" s="144">
        <v>744096</v>
      </c>
      <c r="F12" s="144">
        <v>718381</v>
      </c>
      <c r="G12" s="11">
        <v>4.6</v>
      </c>
      <c r="H12" s="12" t="s">
        <v>14</v>
      </c>
      <c r="I12" s="144">
        <v>16815</v>
      </c>
      <c r="J12" s="13">
        <v>106.9</v>
      </c>
      <c r="K12" s="13">
        <v>103.6</v>
      </c>
    </row>
    <row r="13" spans="1:11" ht="12" customHeight="1">
      <c r="A13" s="15" t="s">
        <v>366</v>
      </c>
      <c r="B13" s="103"/>
      <c r="C13" s="156">
        <v>319933</v>
      </c>
      <c r="D13" s="144">
        <v>1471976</v>
      </c>
      <c r="E13" s="144">
        <v>750170</v>
      </c>
      <c r="F13" s="144">
        <v>721806</v>
      </c>
      <c r="G13" s="11">
        <v>4.6</v>
      </c>
      <c r="H13" s="12" t="s">
        <v>14</v>
      </c>
      <c r="I13" s="144">
        <v>9499</v>
      </c>
      <c r="J13" s="13">
        <v>107.6</v>
      </c>
      <c r="K13" s="13">
        <v>103.9</v>
      </c>
    </row>
    <row r="14" spans="1:11" ht="12" customHeight="1">
      <c r="A14" s="15" t="s">
        <v>367</v>
      </c>
      <c r="B14" s="103"/>
      <c r="C14" s="156">
        <v>313303</v>
      </c>
      <c r="D14" s="144">
        <v>1493155</v>
      </c>
      <c r="E14" s="147" t="s">
        <v>14</v>
      </c>
      <c r="F14" s="147" t="s">
        <v>14</v>
      </c>
      <c r="G14" s="11">
        <v>4.77</v>
      </c>
      <c r="H14" s="12" t="s">
        <v>14</v>
      </c>
      <c r="I14" s="144">
        <v>21179</v>
      </c>
      <c r="J14" s="13">
        <v>109.2</v>
      </c>
      <c r="K14" s="14" t="s">
        <v>14</v>
      </c>
    </row>
    <row r="15" spans="1:11" ht="12" customHeight="1">
      <c r="A15" s="15" t="s">
        <v>368</v>
      </c>
      <c r="B15" s="103"/>
      <c r="C15" s="156">
        <v>330612</v>
      </c>
      <c r="D15" s="144">
        <v>1512730</v>
      </c>
      <c r="E15" s="144">
        <v>768291</v>
      </c>
      <c r="F15" s="144">
        <v>744439</v>
      </c>
      <c r="G15" s="11">
        <v>4.58</v>
      </c>
      <c r="H15" s="16">
        <v>181.5</v>
      </c>
      <c r="I15" s="144">
        <v>19575</v>
      </c>
      <c r="J15" s="13">
        <v>110.6</v>
      </c>
      <c r="K15" s="13">
        <v>103.2</v>
      </c>
    </row>
    <row r="16" spans="1:11" ht="12" customHeight="1">
      <c r="A16" s="15" t="s">
        <v>369</v>
      </c>
      <c r="B16" s="103"/>
      <c r="C16" s="156">
        <v>311523</v>
      </c>
      <c r="D16" s="144">
        <v>1535434</v>
      </c>
      <c r="E16" s="144">
        <v>779904</v>
      </c>
      <c r="F16" s="144">
        <v>755530</v>
      </c>
      <c r="G16" s="11">
        <v>4.93</v>
      </c>
      <c r="H16" s="12" t="s">
        <v>14</v>
      </c>
      <c r="I16" s="144">
        <v>22704</v>
      </c>
      <c r="J16" s="13">
        <v>112.3</v>
      </c>
      <c r="K16" s="13">
        <v>103.2</v>
      </c>
    </row>
    <row r="17" spans="2:11" ht="4.5" customHeight="1">
      <c r="B17" s="103"/>
      <c r="C17" s="156"/>
      <c r="D17" s="144"/>
      <c r="E17" s="144"/>
      <c r="F17" s="144"/>
      <c r="I17" s="144"/>
      <c r="K17" s="13" t="s">
        <v>15</v>
      </c>
    </row>
    <row r="18" spans="1:11" ht="12" customHeight="1">
      <c r="A18" s="15" t="s">
        <v>370</v>
      </c>
      <c r="B18" s="103"/>
      <c r="C18" s="156">
        <v>313781</v>
      </c>
      <c r="D18" s="144">
        <v>1558269</v>
      </c>
      <c r="E18" s="144">
        <v>790823</v>
      </c>
      <c r="F18" s="144">
        <v>767446</v>
      </c>
      <c r="G18" s="11">
        <v>4.97</v>
      </c>
      <c r="H18" s="12" t="s">
        <v>14</v>
      </c>
      <c r="I18" s="144">
        <v>22835</v>
      </c>
      <c r="J18" s="13">
        <v>113.9</v>
      </c>
      <c r="K18" s="13">
        <v>103.5</v>
      </c>
    </row>
    <row r="19" spans="1:11" ht="12" customHeight="1">
      <c r="A19" s="15" t="s">
        <v>371</v>
      </c>
      <c r="B19" s="103"/>
      <c r="C19" s="156">
        <v>314534</v>
      </c>
      <c r="D19" s="144">
        <v>1568971</v>
      </c>
      <c r="E19" s="144">
        <v>801935</v>
      </c>
      <c r="F19" s="144">
        <v>767036</v>
      </c>
      <c r="G19" s="11">
        <v>4.99</v>
      </c>
      <c r="H19" s="12" t="s">
        <v>14</v>
      </c>
      <c r="I19" s="144">
        <v>10702</v>
      </c>
      <c r="J19" s="13">
        <v>114.7</v>
      </c>
      <c r="K19" s="13">
        <v>104.5</v>
      </c>
    </row>
    <row r="20" spans="1:11" ht="12" customHeight="1">
      <c r="A20" s="15" t="s">
        <v>372</v>
      </c>
      <c r="B20" s="103"/>
      <c r="C20" s="156">
        <v>313155</v>
      </c>
      <c r="D20" s="144">
        <v>1579343</v>
      </c>
      <c r="E20" s="147" t="s">
        <v>14</v>
      </c>
      <c r="F20" s="147" t="s">
        <v>14</v>
      </c>
      <c r="G20" s="11">
        <v>5.04</v>
      </c>
      <c r="H20" s="12" t="s">
        <v>14</v>
      </c>
      <c r="I20" s="144">
        <v>10372</v>
      </c>
      <c r="J20" s="13">
        <v>115.5</v>
      </c>
      <c r="K20" s="14" t="s">
        <v>14</v>
      </c>
    </row>
    <row r="21" spans="1:11" ht="12" customHeight="1">
      <c r="A21" s="15" t="s">
        <v>373</v>
      </c>
      <c r="B21" s="103"/>
      <c r="C21" s="156">
        <v>315903</v>
      </c>
      <c r="D21" s="144">
        <v>1594867</v>
      </c>
      <c r="E21" s="147" t="s">
        <v>14</v>
      </c>
      <c r="F21" s="147" t="s">
        <v>14</v>
      </c>
      <c r="G21" s="11">
        <v>5.05</v>
      </c>
      <c r="H21" s="16">
        <v>191.3</v>
      </c>
      <c r="I21" s="144">
        <v>15524</v>
      </c>
      <c r="J21" s="13">
        <v>116.6</v>
      </c>
      <c r="K21" s="14" t="s">
        <v>14</v>
      </c>
    </row>
    <row r="22" spans="1:11" ht="12" customHeight="1">
      <c r="A22" s="15" t="s">
        <v>374</v>
      </c>
      <c r="B22" s="103"/>
      <c r="C22" s="156">
        <v>316686</v>
      </c>
      <c r="D22" s="144">
        <v>1600814</v>
      </c>
      <c r="E22" s="147" t="s">
        <v>14</v>
      </c>
      <c r="F22" s="147" t="s">
        <v>14</v>
      </c>
      <c r="G22" s="11">
        <v>5.05</v>
      </c>
      <c r="H22" s="12" t="s">
        <v>14</v>
      </c>
      <c r="I22" s="144">
        <v>5947</v>
      </c>
      <c r="J22" s="13">
        <v>117</v>
      </c>
      <c r="K22" s="14" t="s">
        <v>14</v>
      </c>
    </row>
    <row r="23" spans="2:9" ht="4.5" customHeight="1">
      <c r="B23" s="103"/>
      <c r="C23" s="156"/>
      <c r="D23" s="144"/>
      <c r="E23" s="147"/>
      <c r="F23" s="147"/>
      <c r="I23" s="144"/>
    </row>
    <row r="24" spans="1:11" ht="12" customHeight="1">
      <c r="A24" s="15" t="s">
        <v>375</v>
      </c>
      <c r="B24" s="103"/>
      <c r="C24" s="156">
        <v>318307</v>
      </c>
      <c r="D24" s="144">
        <v>1612772</v>
      </c>
      <c r="E24" s="147" t="s">
        <v>14</v>
      </c>
      <c r="F24" s="147" t="s">
        <v>14</v>
      </c>
      <c r="G24" s="11">
        <v>5.07</v>
      </c>
      <c r="H24" s="12" t="s">
        <v>14</v>
      </c>
      <c r="I24" s="144">
        <v>11958</v>
      </c>
      <c r="J24" s="13">
        <v>117.9</v>
      </c>
      <c r="K24" s="14" t="s">
        <v>14</v>
      </c>
    </row>
    <row r="25" spans="1:11" ht="12" customHeight="1">
      <c r="A25" s="15" t="s">
        <v>376</v>
      </c>
      <c r="B25" s="103"/>
      <c r="C25" s="156">
        <v>318470</v>
      </c>
      <c r="D25" s="144">
        <v>1627595</v>
      </c>
      <c r="E25" s="147" t="s">
        <v>14</v>
      </c>
      <c r="F25" s="147" t="s">
        <v>14</v>
      </c>
      <c r="G25" s="11">
        <v>5.11</v>
      </c>
      <c r="H25" s="12" t="s">
        <v>14</v>
      </c>
      <c r="I25" s="144">
        <v>14823</v>
      </c>
      <c r="J25" s="13">
        <v>119</v>
      </c>
      <c r="K25" s="14" t="s">
        <v>14</v>
      </c>
    </row>
    <row r="26" spans="1:11" ht="12" customHeight="1">
      <c r="A26" s="15" t="s">
        <v>377</v>
      </c>
      <c r="B26" s="103"/>
      <c r="C26" s="156">
        <v>324848</v>
      </c>
      <c r="D26" s="144">
        <v>1626338</v>
      </c>
      <c r="E26" s="147" t="s">
        <v>14</v>
      </c>
      <c r="F26" s="147" t="s">
        <v>14</v>
      </c>
      <c r="G26" s="11">
        <v>5.01</v>
      </c>
      <c r="H26" s="12" t="s">
        <v>14</v>
      </c>
      <c r="I26" s="144">
        <v>1257</v>
      </c>
      <c r="J26" s="13">
        <v>118.9</v>
      </c>
      <c r="K26" s="14" t="s">
        <v>14</v>
      </c>
    </row>
    <row r="27" spans="1:11" ht="12" customHeight="1">
      <c r="A27" s="15" t="s">
        <v>378</v>
      </c>
      <c r="B27" s="103"/>
      <c r="C27" s="156">
        <v>329113</v>
      </c>
      <c r="D27" s="144">
        <v>1667878</v>
      </c>
      <c r="E27" s="147" t="s">
        <v>14</v>
      </c>
      <c r="F27" s="147" t="s">
        <v>14</v>
      </c>
      <c r="G27" s="11">
        <v>5.07</v>
      </c>
      <c r="H27" s="17">
        <v>200</v>
      </c>
      <c r="I27" s="144">
        <v>41540</v>
      </c>
      <c r="J27" s="13">
        <v>121.9</v>
      </c>
      <c r="K27" s="14" t="s">
        <v>14</v>
      </c>
    </row>
    <row r="28" spans="1:11" ht="12" customHeight="1">
      <c r="A28" s="15" t="s">
        <v>379</v>
      </c>
      <c r="B28" s="103"/>
      <c r="C28" s="156">
        <v>338274</v>
      </c>
      <c r="D28" s="144">
        <v>1709043</v>
      </c>
      <c r="E28" s="144">
        <v>868080</v>
      </c>
      <c r="F28" s="144">
        <v>840963</v>
      </c>
      <c r="G28" s="11">
        <v>5.05</v>
      </c>
      <c r="H28" s="12" t="s">
        <v>14</v>
      </c>
      <c r="I28" s="144">
        <v>41165</v>
      </c>
      <c r="J28" s="13">
        <v>125</v>
      </c>
      <c r="K28" s="13">
        <v>103.2</v>
      </c>
    </row>
    <row r="29" spans="2:9" ht="4.5" customHeight="1">
      <c r="B29" s="103"/>
      <c r="C29" s="156"/>
      <c r="D29" s="144"/>
      <c r="E29" s="144"/>
      <c r="F29" s="144"/>
      <c r="I29" s="144"/>
    </row>
    <row r="30" spans="1:11" ht="12" customHeight="1">
      <c r="A30" s="15" t="s">
        <v>380</v>
      </c>
      <c r="B30" s="103"/>
      <c r="C30" s="156">
        <v>341659</v>
      </c>
      <c r="D30" s="144">
        <v>1736581</v>
      </c>
      <c r="E30" s="144">
        <v>884594</v>
      </c>
      <c r="F30" s="144">
        <v>851987</v>
      </c>
      <c r="G30" s="11">
        <v>5.08</v>
      </c>
      <c r="H30" s="12" t="s">
        <v>14</v>
      </c>
      <c r="I30" s="144">
        <v>27538</v>
      </c>
      <c r="J30" s="13">
        <v>127</v>
      </c>
      <c r="K30" s="13">
        <v>103.8</v>
      </c>
    </row>
    <row r="31" spans="1:11" ht="12" customHeight="1">
      <c r="A31" s="15" t="s">
        <v>381</v>
      </c>
      <c r="B31" s="103"/>
      <c r="C31" s="156">
        <v>344919</v>
      </c>
      <c r="D31" s="144">
        <v>1764889</v>
      </c>
      <c r="E31" s="144">
        <v>900644</v>
      </c>
      <c r="F31" s="144">
        <v>864245</v>
      </c>
      <c r="G31" s="11">
        <v>5.12</v>
      </c>
      <c r="H31" s="12" t="s">
        <v>14</v>
      </c>
      <c r="I31" s="144">
        <v>28308</v>
      </c>
      <c r="J31" s="13">
        <v>129</v>
      </c>
      <c r="K31" s="13">
        <v>104.2</v>
      </c>
    </row>
    <row r="32" spans="1:11" ht="12" customHeight="1">
      <c r="A32" s="15" t="s">
        <v>382</v>
      </c>
      <c r="B32" s="103"/>
      <c r="C32" s="156">
        <v>349096</v>
      </c>
      <c r="D32" s="144">
        <v>1779100</v>
      </c>
      <c r="E32" s="144">
        <v>909228</v>
      </c>
      <c r="F32" s="144">
        <v>869872</v>
      </c>
      <c r="G32" s="11">
        <v>5.1</v>
      </c>
      <c r="H32" s="12" t="s">
        <v>14</v>
      </c>
      <c r="I32" s="144">
        <v>14211</v>
      </c>
      <c r="J32" s="13">
        <v>130.1</v>
      </c>
      <c r="K32" s="13">
        <v>104.2</v>
      </c>
    </row>
    <row r="33" spans="1:11" ht="12" customHeight="1">
      <c r="A33" s="15" t="s">
        <v>383</v>
      </c>
      <c r="B33" s="103"/>
      <c r="C33" s="156">
        <v>354314</v>
      </c>
      <c r="D33" s="144">
        <v>1806296</v>
      </c>
      <c r="E33" s="144">
        <v>924599</v>
      </c>
      <c r="F33" s="144">
        <v>881697</v>
      </c>
      <c r="G33" s="11">
        <v>5.1</v>
      </c>
      <c r="H33" s="16">
        <v>216.6</v>
      </c>
      <c r="I33" s="144">
        <v>27196</v>
      </c>
      <c r="J33" s="13">
        <v>132.1</v>
      </c>
      <c r="K33" s="13">
        <v>104.9</v>
      </c>
    </row>
    <row r="34" spans="1:11" ht="12" customHeight="1">
      <c r="A34" s="15" t="s">
        <v>384</v>
      </c>
      <c r="B34" s="103"/>
      <c r="C34" s="156">
        <v>356771</v>
      </c>
      <c r="D34" s="144">
        <v>1826165</v>
      </c>
      <c r="E34" s="144">
        <v>932561</v>
      </c>
      <c r="F34" s="144">
        <v>893604</v>
      </c>
      <c r="G34" s="11">
        <v>5.12</v>
      </c>
      <c r="H34" s="17">
        <v>219</v>
      </c>
      <c r="I34" s="144">
        <v>19869</v>
      </c>
      <c r="J34" s="13">
        <v>133.5</v>
      </c>
      <c r="K34" s="13">
        <v>104.4</v>
      </c>
    </row>
    <row r="35" spans="2:9" ht="4.5" customHeight="1">
      <c r="B35" s="103"/>
      <c r="C35" s="156"/>
      <c r="D35" s="144"/>
      <c r="E35" s="144"/>
      <c r="F35" s="144"/>
      <c r="I35" s="144"/>
    </row>
    <row r="36" spans="1:11" ht="12" customHeight="1">
      <c r="A36" s="15" t="s">
        <v>385</v>
      </c>
      <c r="B36" s="103"/>
      <c r="C36" s="156">
        <v>359244</v>
      </c>
      <c r="D36" s="144">
        <v>1836319</v>
      </c>
      <c r="E36" s="144">
        <v>934093</v>
      </c>
      <c r="F36" s="144">
        <v>902226</v>
      </c>
      <c r="G36" s="11">
        <v>5.11</v>
      </c>
      <c r="H36" s="16">
        <v>220.2</v>
      </c>
      <c r="I36" s="144">
        <v>10154</v>
      </c>
      <c r="J36" s="13">
        <v>134.3</v>
      </c>
      <c r="K36" s="13">
        <v>103.5</v>
      </c>
    </row>
    <row r="37" spans="1:11" ht="12" customHeight="1">
      <c r="A37" s="15" t="s">
        <v>386</v>
      </c>
      <c r="B37" s="103"/>
      <c r="C37" s="156">
        <v>365059</v>
      </c>
      <c r="D37" s="144">
        <v>1871195</v>
      </c>
      <c r="E37" s="144">
        <v>956798</v>
      </c>
      <c r="F37" s="144">
        <v>914397</v>
      </c>
      <c r="G37" s="11">
        <v>5.13</v>
      </c>
      <c r="H37" s="16">
        <v>224.4</v>
      </c>
      <c r="I37" s="144">
        <v>34876</v>
      </c>
      <c r="J37" s="13">
        <v>136.8</v>
      </c>
      <c r="K37" s="13">
        <v>104.6</v>
      </c>
    </row>
    <row r="38" spans="1:11" ht="12" customHeight="1">
      <c r="A38" s="15" t="s">
        <v>387</v>
      </c>
      <c r="B38" s="103"/>
      <c r="C38" s="156">
        <v>371605</v>
      </c>
      <c r="D38" s="144">
        <v>1907295</v>
      </c>
      <c r="E38" s="144">
        <v>979612</v>
      </c>
      <c r="F38" s="144">
        <v>927683</v>
      </c>
      <c r="G38" s="11">
        <v>5.13</v>
      </c>
      <c r="H38" s="16">
        <v>228.7</v>
      </c>
      <c r="I38" s="144">
        <v>36100</v>
      </c>
      <c r="J38" s="13">
        <v>139.4</v>
      </c>
      <c r="K38" s="13">
        <v>105.6</v>
      </c>
    </row>
    <row r="39" spans="1:11" ht="12" customHeight="1">
      <c r="A39" s="15" t="s">
        <v>388</v>
      </c>
      <c r="B39" s="103"/>
      <c r="C39" s="156">
        <v>379024</v>
      </c>
      <c r="D39" s="144">
        <v>1937884</v>
      </c>
      <c r="E39" s="144">
        <v>996082</v>
      </c>
      <c r="F39" s="144">
        <v>941802</v>
      </c>
      <c r="G39" s="11">
        <v>5.11</v>
      </c>
      <c r="H39" s="16">
        <v>232.3</v>
      </c>
      <c r="I39" s="144">
        <v>30589</v>
      </c>
      <c r="J39" s="13">
        <v>141.7</v>
      </c>
      <c r="K39" s="13">
        <v>105.8</v>
      </c>
    </row>
    <row r="40" spans="1:11" ht="12" customHeight="1">
      <c r="A40" s="15" t="s">
        <v>658</v>
      </c>
      <c r="B40" s="103"/>
      <c r="C40" s="156">
        <v>387083</v>
      </c>
      <c r="D40" s="144">
        <v>1975340</v>
      </c>
      <c r="E40" s="144">
        <v>1014685</v>
      </c>
      <c r="F40" s="144">
        <v>960655</v>
      </c>
      <c r="G40" s="11">
        <v>5.1</v>
      </c>
      <c r="H40" s="16">
        <v>236.9</v>
      </c>
      <c r="I40" s="144">
        <v>37456</v>
      </c>
      <c r="J40" s="13">
        <v>144.4</v>
      </c>
      <c r="K40" s="13">
        <v>105.6</v>
      </c>
    </row>
    <row r="41" spans="2:9" ht="4.5" customHeight="1">
      <c r="B41" s="103"/>
      <c r="C41" s="156"/>
      <c r="D41" s="144"/>
      <c r="E41" s="144"/>
      <c r="F41" s="144"/>
      <c r="I41" s="144"/>
    </row>
    <row r="42" spans="1:11" ht="12" customHeight="1">
      <c r="A42" s="15" t="s">
        <v>389</v>
      </c>
      <c r="B42" s="103"/>
      <c r="C42" s="156">
        <v>393189</v>
      </c>
      <c r="D42" s="144">
        <v>2004865</v>
      </c>
      <c r="E42" s="144">
        <v>1029829</v>
      </c>
      <c r="F42" s="144">
        <v>975036</v>
      </c>
      <c r="G42" s="11">
        <v>5.1</v>
      </c>
      <c r="H42" s="16">
        <v>240.4</v>
      </c>
      <c r="I42" s="144">
        <v>29525</v>
      </c>
      <c r="J42" s="13">
        <v>146.6</v>
      </c>
      <c r="K42" s="13">
        <v>105.6</v>
      </c>
    </row>
    <row r="43" spans="1:11" ht="12" customHeight="1">
      <c r="A43" s="15" t="s">
        <v>390</v>
      </c>
      <c r="B43" s="103"/>
      <c r="C43" s="156">
        <v>396215</v>
      </c>
      <c r="D43" s="144">
        <v>2022985</v>
      </c>
      <c r="E43" s="144">
        <v>1039040</v>
      </c>
      <c r="F43" s="144">
        <v>983945</v>
      </c>
      <c r="G43" s="11">
        <v>5.11</v>
      </c>
      <c r="H43" s="16">
        <v>242.7</v>
      </c>
      <c r="I43" s="144">
        <v>18120</v>
      </c>
      <c r="J43" s="18">
        <v>147.9</v>
      </c>
      <c r="K43" s="13">
        <v>105.6</v>
      </c>
    </row>
    <row r="44" spans="1:11" ht="12" customHeight="1">
      <c r="A44" s="15" t="s">
        <v>682</v>
      </c>
      <c r="B44" s="103"/>
      <c r="C44" s="156">
        <v>401730</v>
      </c>
      <c r="D44" s="144">
        <v>2052907</v>
      </c>
      <c r="E44" s="144">
        <v>1053957</v>
      </c>
      <c r="F44" s="144">
        <v>998950</v>
      </c>
      <c r="G44" s="11">
        <v>5.11</v>
      </c>
      <c r="H44" s="16">
        <v>246.2</v>
      </c>
      <c r="I44" s="144">
        <v>29922</v>
      </c>
      <c r="J44" s="13">
        <v>150.1</v>
      </c>
      <c r="K44" s="13">
        <v>105.5</v>
      </c>
    </row>
    <row r="45" spans="1:11" ht="12" customHeight="1">
      <c r="A45" s="15" t="s">
        <v>332</v>
      </c>
      <c r="B45" s="103"/>
      <c r="C45" s="156">
        <v>408562</v>
      </c>
      <c r="D45" s="144">
        <v>2087722</v>
      </c>
      <c r="E45" s="144">
        <v>1070039</v>
      </c>
      <c r="F45" s="144">
        <v>1017683</v>
      </c>
      <c r="G45" s="11">
        <v>5.11</v>
      </c>
      <c r="H45" s="16">
        <v>250.5</v>
      </c>
      <c r="I45" s="144">
        <v>34815</v>
      </c>
      <c r="J45" s="13">
        <v>152.6</v>
      </c>
      <c r="K45" s="13">
        <v>105.1</v>
      </c>
    </row>
    <row r="46" spans="1:11" ht="12" customHeight="1">
      <c r="A46" s="15" t="s">
        <v>391</v>
      </c>
      <c r="B46" s="103"/>
      <c r="C46" s="156">
        <v>406418</v>
      </c>
      <c r="D46" s="144">
        <v>2134592</v>
      </c>
      <c r="E46" s="144">
        <v>1094435</v>
      </c>
      <c r="F46" s="144">
        <v>1040157</v>
      </c>
      <c r="G46" s="11">
        <v>5.25</v>
      </c>
      <c r="H46" s="16">
        <v>256.1</v>
      </c>
      <c r="I46" s="144">
        <v>46870</v>
      </c>
      <c r="J46" s="13">
        <v>156.1</v>
      </c>
      <c r="K46" s="13">
        <v>105.2</v>
      </c>
    </row>
    <row r="47" spans="2:9" ht="4.5" customHeight="1">
      <c r="B47" s="103"/>
      <c r="C47" s="156"/>
      <c r="D47" s="144"/>
      <c r="E47" s="144"/>
      <c r="F47" s="144"/>
      <c r="I47" s="144"/>
    </row>
    <row r="48" spans="1:11" ht="12" customHeight="1">
      <c r="A48" s="15" t="s">
        <v>392</v>
      </c>
      <c r="B48" s="103"/>
      <c r="C48" s="156">
        <v>410209</v>
      </c>
      <c r="D48" s="144">
        <v>2163184</v>
      </c>
      <c r="E48" s="144">
        <v>1110238</v>
      </c>
      <c r="F48" s="144">
        <v>1052946</v>
      </c>
      <c r="G48" s="11">
        <v>5.27</v>
      </c>
      <c r="H48" s="16">
        <v>259.5</v>
      </c>
      <c r="I48" s="144">
        <v>28592</v>
      </c>
      <c r="J48" s="13">
        <v>158.2</v>
      </c>
      <c r="K48" s="13">
        <v>105.4</v>
      </c>
    </row>
    <row r="49" spans="1:11" ht="12" customHeight="1">
      <c r="A49" s="15" t="s">
        <v>393</v>
      </c>
      <c r="B49" s="103"/>
      <c r="C49" s="156">
        <v>417542</v>
      </c>
      <c r="D49" s="144">
        <v>2214932</v>
      </c>
      <c r="E49" s="144">
        <v>1135934</v>
      </c>
      <c r="F49" s="144">
        <v>1078998</v>
      </c>
      <c r="G49" s="11">
        <v>5.3</v>
      </c>
      <c r="H49" s="16">
        <v>265.7</v>
      </c>
      <c r="I49" s="144">
        <v>51748</v>
      </c>
      <c r="J49" s="13">
        <v>161.9</v>
      </c>
      <c r="K49" s="13">
        <v>105.3</v>
      </c>
    </row>
    <row r="50" spans="1:11" ht="12" customHeight="1">
      <c r="A50" s="15" t="s">
        <v>394</v>
      </c>
      <c r="B50" s="103"/>
      <c r="C50" s="156">
        <v>426678</v>
      </c>
      <c r="D50" s="144">
        <v>2266026</v>
      </c>
      <c r="E50" s="144">
        <v>1162311</v>
      </c>
      <c r="F50" s="144">
        <v>1103715</v>
      </c>
      <c r="G50" s="11">
        <v>5.31</v>
      </c>
      <c r="H50" s="16">
        <v>271.8</v>
      </c>
      <c r="I50" s="144">
        <v>51094</v>
      </c>
      <c r="J50" s="13">
        <v>165.6</v>
      </c>
      <c r="K50" s="13">
        <v>105.3</v>
      </c>
    </row>
    <row r="51" spans="1:11" ht="12" customHeight="1">
      <c r="A51" s="15" t="s">
        <v>395</v>
      </c>
      <c r="B51" s="103"/>
      <c r="C51" s="156">
        <v>436826</v>
      </c>
      <c r="D51" s="144">
        <v>2299727</v>
      </c>
      <c r="E51" s="144">
        <v>1177417</v>
      </c>
      <c r="F51" s="144">
        <v>1122310</v>
      </c>
      <c r="G51" s="11">
        <v>5.26</v>
      </c>
      <c r="H51" s="16">
        <v>275.9</v>
      </c>
      <c r="I51" s="144">
        <v>33701</v>
      </c>
      <c r="J51" s="13">
        <v>168.1</v>
      </c>
      <c r="K51" s="13">
        <v>104.9</v>
      </c>
    </row>
    <row r="52" spans="1:11" ht="12" customHeight="1">
      <c r="A52" s="15" t="s">
        <v>396</v>
      </c>
      <c r="B52" s="103"/>
      <c r="C52" s="156">
        <v>457015</v>
      </c>
      <c r="D52" s="144">
        <v>2311390</v>
      </c>
      <c r="E52" s="144">
        <v>1180303</v>
      </c>
      <c r="F52" s="144">
        <v>1131087</v>
      </c>
      <c r="G52" s="11">
        <v>5.06</v>
      </c>
      <c r="H52" s="16">
        <v>277.2</v>
      </c>
      <c r="I52" s="144">
        <v>11663</v>
      </c>
      <c r="J52" s="13">
        <v>168.9</v>
      </c>
      <c r="K52" s="13">
        <v>104.4</v>
      </c>
    </row>
    <row r="53" spans="1:9" ht="4.5" customHeight="1">
      <c r="A53" s="31"/>
      <c r="B53" s="282"/>
      <c r="C53" s="156"/>
      <c r="D53" s="144"/>
      <c r="E53" s="144"/>
      <c r="F53" s="144"/>
      <c r="I53" s="144"/>
    </row>
    <row r="54" spans="1:11" ht="12" customHeight="1">
      <c r="A54" s="15" t="s">
        <v>673</v>
      </c>
      <c r="B54" s="103"/>
      <c r="C54" s="156">
        <v>467767</v>
      </c>
      <c r="D54" s="144">
        <v>2389698</v>
      </c>
      <c r="E54" s="144">
        <v>1224775</v>
      </c>
      <c r="F54" s="144">
        <v>1164923</v>
      </c>
      <c r="G54" s="11">
        <v>5.11</v>
      </c>
      <c r="H54" s="16">
        <v>286.7</v>
      </c>
      <c r="I54" s="144">
        <v>78308</v>
      </c>
      <c r="J54" s="13">
        <v>174.7</v>
      </c>
      <c r="K54" s="13">
        <v>105.1</v>
      </c>
    </row>
    <row r="55" spans="1:11" ht="12" customHeight="1">
      <c r="A55" s="15" t="s">
        <v>674</v>
      </c>
      <c r="B55" s="103" t="s">
        <v>672</v>
      </c>
      <c r="C55" s="156">
        <v>492529</v>
      </c>
      <c r="D55" s="144">
        <v>2301799</v>
      </c>
      <c r="E55" s="144">
        <v>1175423</v>
      </c>
      <c r="F55" s="144">
        <v>1126373</v>
      </c>
      <c r="G55" s="11">
        <v>4.67</v>
      </c>
      <c r="H55" s="16">
        <v>276.1</v>
      </c>
      <c r="I55" s="147" t="s">
        <v>14</v>
      </c>
      <c r="J55" s="13">
        <v>168.2</v>
      </c>
      <c r="K55" s="13">
        <v>104.4</v>
      </c>
    </row>
    <row r="56" spans="1:11" ht="12" customHeight="1">
      <c r="A56" s="32" t="s">
        <v>675</v>
      </c>
      <c r="B56" s="283"/>
      <c r="C56" s="156">
        <v>489096</v>
      </c>
      <c r="D56" s="144">
        <v>2473157</v>
      </c>
      <c r="E56" s="144">
        <v>1270256</v>
      </c>
      <c r="F56" s="144">
        <v>1202901</v>
      </c>
      <c r="G56" s="11">
        <v>5.06</v>
      </c>
      <c r="H56" s="16">
        <v>296.8</v>
      </c>
      <c r="I56" s="144">
        <v>49148</v>
      </c>
      <c r="J56" s="13">
        <v>180</v>
      </c>
      <c r="K56" s="13">
        <v>105.6</v>
      </c>
    </row>
    <row r="57" spans="1:11" ht="12" customHeight="1">
      <c r="A57" s="15" t="s">
        <v>397</v>
      </c>
      <c r="B57" s="103"/>
      <c r="C57" s="156">
        <v>500830</v>
      </c>
      <c r="D57" s="144">
        <v>2529515</v>
      </c>
      <c r="E57" s="144">
        <v>1299880</v>
      </c>
      <c r="F57" s="144">
        <v>1229635</v>
      </c>
      <c r="G57" s="11">
        <v>5.05</v>
      </c>
      <c r="H57" s="16">
        <v>303.5</v>
      </c>
      <c r="I57" s="144">
        <v>56358</v>
      </c>
      <c r="J57" s="13">
        <v>184.9</v>
      </c>
      <c r="K57" s="13">
        <v>105.7</v>
      </c>
    </row>
    <row r="58" spans="1:11" ht="12" customHeight="1">
      <c r="A58" s="15" t="s">
        <v>398</v>
      </c>
      <c r="B58" s="103"/>
      <c r="C58" s="156">
        <v>511503</v>
      </c>
      <c r="D58" s="144">
        <v>2599156</v>
      </c>
      <c r="E58" s="144">
        <v>1334340</v>
      </c>
      <c r="F58" s="144">
        <v>1264816</v>
      </c>
      <c r="G58" s="11">
        <v>5.08</v>
      </c>
      <c r="H58" s="16">
        <v>311.9</v>
      </c>
      <c r="I58" s="144">
        <v>69641</v>
      </c>
      <c r="J58" s="13">
        <v>190</v>
      </c>
      <c r="K58" s="13">
        <v>105.5</v>
      </c>
    </row>
    <row r="59" spans="2:9" ht="4.5" customHeight="1">
      <c r="B59" s="103"/>
      <c r="C59" s="156"/>
      <c r="D59" s="144"/>
      <c r="E59" s="144"/>
      <c r="F59" s="144"/>
      <c r="I59" s="144"/>
    </row>
    <row r="60" spans="1:11" ht="12" customHeight="1">
      <c r="A60" s="15" t="s">
        <v>679</v>
      </c>
      <c r="B60" s="103"/>
      <c r="C60" s="156">
        <v>523383</v>
      </c>
      <c r="D60" s="144">
        <v>2656817</v>
      </c>
      <c r="E60" s="144">
        <v>1364301</v>
      </c>
      <c r="F60" s="144">
        <v>1292516</v>
      </c>
      <c r="G60" s="11">
        <v>5.08</v>
      </c>
      <c r="H60" s="16">
        <v>318.7</v>
      </c>
      <c r="I60" s="144">
        <v>57661</v>
      </c>
      <c r="J60" s="13">
        <v>194.2</v>
      </c>
      <c r="K60" s="13">
        <v>105.6</v>
      </c>
    </row>
    <row r="61" spans="1:11" ht="12" customHeight="1">
      <c r="A61" s="15" t="s">
        <v>680</v>
      </c>
      <c r="B61" s="103" t="s">
        <v>672</v>
      </c>
      <c r="C61" s="156">
        <v>531072</v>
      </c>
      <c r="D61" s="144">
        <v>2454679</v>
      </c>
      <c r="E61" s="144">
        <v>1239326</v>
      </c>
      <c r="F61" s="144">
        <v>1215353</v>
      </c>
      <c r="G61" s="11">
        <v>4.62</v>
      </c>
      <c r="H61" s="16">
        <v>294.5</v>
      </c>
      <c r="I61" s="147" t="s">
        <v>14</v>
      </c>
      <c r="J61" s="13">
        <v>179.4</v>
      </c>
      <c r="K61" s="13">
        <v>102</v>
      </c>
    </row>
    <row r="62" spans="1:11" ht="12" customHeight="1">
      <c r="A62" s="33" t="s">
        <v>733</v>
      </c>
      <c r="B62" s="282"/>
      <c r="C62" s="156">
        <v>517745</v>
      </c>
      <c r="D62" s="144">
        <v>2563879</v>
      </c>
      <c r="E62" s="144">
        <v>1303566</v>
      </c>
      <c r="F62" s="144">
        <v>1256313</v>
      </c>
      <c r="G62" s="11">
        <v>4.95</v>
      </c>
      <c r="H62" s="16">
        <v>307.6</v>
      </c>
      <c r="I62" s="144">
        <v>49459</v>
      </c>
      <c r="J62" s="13">
        <v>187.4</v>
      </c>
      <c r="K62" s="13">
        <v>103.4</v>
      </c>
    </row>
    <row r="63" spans="1:11" ht="12" customHeight="1">
      <c r="A63" s="15" t="s">
        <v>665</v>
      </c>
      <c r="B63" s="103"/>
      <c r="C63" s="156">
        <v>529308</v>
      </c>
      <c r="D63" s="144">
        <v>2623346</v>
      </c>
      <c r="E63" s="144">
        <v>1332516</v>
      </c>
      <c r="F63" s="144">
        <v>1290830</v>
      </c>
      <c r="G63" s="11">
        <v>4.96</v>
      </c>
      <c r="H63" s="16">
        <v>314.6</v>
      </c>
      <c r="I63" s="144">
        <v>59467</v>
      </c>
      <c r="J63" s="13">
        <v>191.7</v>
      </c>
      <c r="K63" s="13">
        <v>103.2</v>
      </c>
    </row>
    <row r="64" spans="1:11" ht="12" customHeight="1">
      <c r="A64" s="15" t="s">
        <v>399</v>
      </c>
      <c r="B64" s="103"/>
      <c r="C64" s="156">
        <v>540578</v>
      </c>
      <c r="D64" s="144">
        <v>2676693</v>
      </c>
      <c r="E64" s="144">
        <v>1359819</v>
      </c>
      <c r="F64" s="144">
        <v>1316874</v>
      </c>
      <c r="G64" s="11">
        <v>4.95</v>
      </c>
      <c r="H64" s="16">
        <v>321.1</v>
      </c>
      <c r="I64" s="144">
        <v>53347</v>
      </c>
      <c r="J64" s="13">
        <v>195.6</v>
      </c>
      <c r="K64" s="13">
        <v>103.3</v>
      </c>
    </row>
    <row r="65" spans="2:9" ht="4.5" customHeight="1">
      <c r="B65" s="103"/>
      <c r="C65" s="156"/>
      <c r="D65" s="144"/>
      <c r="E65" s="144"/>
      <c r="F65" s="144"/>
      <c r="I65" s="144"/>
    </row>
    <row r="66" spans="1:11" ht="12" customHeight="1">
      <c r="A66" s="15" t="s">
        <v>400</v>
      </c>
      <c r="B66" s="103"/>
      <c r="C66" s="156">
        <v>550631</v>
      </c>
      <c r="D66" s="144">
        <v>2716881</v>
      </c>
      <c r="E66" s="144">
        <v>1380180</v>
      </c>
      <c r="F66" s="144">
        <v>1336701</v>
      </c>
      <c r="G66" s="11">
        <v>4.93</v>
      </c>
      <c r="H66" s="17">
        <v>326</v>
      </c>
      <c r="I66" s="144">
        <v>40188</v>
      </c>
      <c r="J66" s="13">
        <v>198.6</v>
      </c>
      <c r="K66" s="13">
        <v>103.3</v>
      </c>
    </row>
    <row r="67" spans="1:11" ht="12" customHeight="1">
      <c r="A67" s="15" t="s">
        <v>676</v>
      </c>
      <c r="B67" s="103" t="s">
        <v>672</v>
      </c>
      <c r="C67" s="156">
        <v>562599</v>
      </c>
      <c r="D67" s="144">
        <v>2646301</v>
      </c>
      <c r="E67" s="144">
        <v>1332918</v>
      </c>
      <c r="F67" s="144">
        <v>1313383</v>
      </c>
      <c r="G67" s="11">
        <v>4.7</v>
      </c>
      <c r="H67" s="16">
        <v>317.4</v>
      </c>
      <c r="I67" s="147" t="s">
        <v>14</v>
      </c>
      <c r="J67" s="13">
        <v>193.4</v>
      </c>
      <c r="K67" s="13">
        <v>101.5</v>
      </c>
    </row>
    <row r="68" spans="1:11" ht="12" customHeight="1">
      <c r="A68" s="15" t="s">
        <v>401</v>
      </c>
      <c r="B68" s="103"/>
      <c r="C68" s="156">
        <v>569177</v>
      </c>
      <c r="D68" s="144">
        <v>2683600</v>
      </c>
      <c r="E68" s="144">
        <v>1351100</v>
      </c>
      <c r="F68" s="144">
        <v>1332500</v>
      </c>
      <c r="G68" s="11">
        <v>4.71</v>
      </c>
      <c r="H68" s="17">
        <v>322</v>
      </c>
      <c r="I68" s="144">
        <v>37299</v>
      </c>
      <c r="J68" s="13">
        <v>196.2</v>
      </c>
      <c r="K68" s="13">
        <v>101.4</v>
      </c>
    </row>
    <row r="69" spans="1:11" ht="12" customHeight="1">
      <c r="A69" s="15" t="s">
        <v>402</v>
      </c>
      <c r="B69" s="103"/>
      <c r="C69" s="156">
        <v>576025</v>
      </c>
      <c r="D69" s="144">
        <v>2721400</v>
      </c>
      <c r="E69" s="144">
        <v>1369600</v>
      </c>
      <c r="F69" s="144">
        <v>1351800</v>
      </c>
      <c r="G69" s="11">
        <v>4.72</v>
      </c>
      <c r="H69" s="16">
        <v>325.5</v>
      </c>
      <c r="I69" s="144">
        <v>37800</v>
      </c>
      <c r="J69" s="13">
        <v>198.9</v>
      </c>
      <c r="K69" s="13">
        <v>101.3</v>
      </c>
    </row>
    <row r="70" spans="1:11" ht="12" customHeight="1">
      <c r="A70" s="15" t="s">
        <v>403</v>
      </c>
      <c r="B70" s="103"/>
      <c r="C70" s="156">
        <v>582777</v>
      </c>
      <c r="D70" s="144">
        <v>2759700</v>
      </c>
      <c r="E70" s="144">
        <v>1338300</v>
      </c>
      <c r="F70" s="144">
        <v>1371400</v>
      </c>
      <c r="G70" s="11">
        <v>4.74</v>
      </c>
      <c r="H70" s="16">
        <v>331.1</v>
      </c>
      <c r="I70" s="144">
        <v>38300</v>
      </c>
      <c r="J70" s="13">
        <v>201.7</v>
      </c>
      <c r="K70" s="13">
        <v>101.2</v>
      </c>
    </row>
    <row r="71" spans="2:9" ht="4.5" customHeight="1">
      <c r="B71" s="103"/>
      <c r="C71" s="156"/>
      <c r="D71" s="144"/>
      <c r="E71" s="144"/>
      <c r="F71" s="144"/>
      <c r="I71" s="144"/>
    </row>
    <row r="72" spans="1:11" ht="12" customHeight="1">
      <c r="A72" s="15" t="s">
        <v>404</v>
      </c>
      <c r="B72" s="103"/>
      <c r="C72" s="156">
        <v>589570</v>
      </c>
      <c r="D72" s="144">
        <v>2798600</v>
      </c>
      <c r="E72" s="144">
        <v>1407300</v>
      </c>
      <c r="F72" s="144">
        <v>1391300</v>
      </c>
      <c r="G72" s="11">
        <v>4.75</v>
      </c>
      <c r="H72" s="16">
        <v>335.8</v>
      </c>
      <c r="I72" s="144">
        <v>38900</v>
      </c>
      <c r="J72" s="13">
        <v>204.6</v>
      </c>
      <c r="K72" s="13">
        <v>101.2</v>
      </c>
    </row>
    <row r="73" spans="1:11" ht="12" customHeight="1">
      <c r="A73" s="34" t="s">
        <v>681</v>
      </c>
      <c r="B73" s="103" t="s">
        <v>672</v>
      </c>
      <c r="C73" s="156">
        <v>611130</v>
      </c>
      <c r="D73" s="144">
        <v>2923249</v>
      </c>
      <c r="E73" s="144">
        <v>1466284</v>
      </c>
      <c r="F73" s="144">
        <v>1456965</v>
      </c>
      <c r="G73" s="21">
        <v>4.78</v>
      </c>
      <c r="H73" s="22">
        <v>350.8</v>
      </c>
      <c r="I73" s="144">
        <v>124649</v>
      </c>
      <c r="J73" s="23">
        <v>213.7</v>
      </c>
      <c r="K73" s="23">
        <v>100.6</v>
      </c>
    </row>
    <row r="74" spans="1:11" ht="12" customHeight="1">
      <c r="A74" s="15" t="s">
        <v>683</v>
      </c>
      <c r="B74" s="103"/>
      <c r="C74" s="156">
        <v>620882</v>
      </c>
      <c r="D74" s="144">
        <v>2981100</v>
      </c>
      <c r="E74" s="144">
        <v>1494500</v>
      </c>
      <c r="F74" s="144">
        <v>1486600</v>
      </c>
      <c r="G74" s="11">
        <v>4.8</v>
      </c>
      <c r="H74" s="16">
        <v>357.7</v>
      </c>
      <c r="I74" s="144">
        <v>57851</v>
      </c>
      <c r="J74" s="13">
        <v>217.9</v>
      </c>
      <c r="K74" s="13">
        <v>100.5</v>
      </c>
    </row>
    <row r="75" spans="1:11" ht="12" customHeight="1">
      <c r="A75" s="15" t="s">
        <v>684</v>
      </c>
      <c r="B75" s="103"/>
      <c r="C75" s="156">
        <v>630628</v>
      </c>
      <c r="D75" s="144">
        <v>3038500</v>
      </c>
      <c r="E75" s="144">
        <v>1521700</v>
      </c>
      <c r="F75" s="144">
        <v>1516800</v>
      </c>
      <c r="G75" s="11">
        <v>4.82</v>
      </c>
      <c r="H75" s="16">
        <v>364.6</v>
      </c>
      <c r="I75" s="144">
        <v>57400</v>
      </c>
      <c r="J75" s="13">
        <v>222.1</v>
      </c>
      <c r="K75" s="13">
        <v>100.3</v>
      </c>
    </row>
    <row r="76" spans="1:11" ht="12" customHeight="1">
      <c r="A76" s="15" t="s">
        <v>685</v>
      </c>
      <c r="B76" s="103"/>
      <c r="C76" s="156">
        <v>647030</v>
      </c>
      <c r="D76" s="144">
        <v>3094400</v>
      </c>
      <c r="E76" s="144">
        <v>1548700</v>
      </c>
      <c r="F76" s="144">
        <v>1545700</v>
      </c>
      <c r="G76" s="11">
        <v>4.78</v>
      </c>
      <c r="H76" s="16">
        <v>371.3</v>
      </c>
      <c r="I76" s="144">
        <v>55900</v>
      </c>
      <c r="J76" s="13">
        <v>226.2</v>
      </c>
      <c r="K76" s="13">
        <v>100.2</v>
      </c>
    </row>
    <row r="77" spans="2:9" ht="4.5" customHeight="1">
      <c r="B77" s="103"/>
      <c r="C77" s="156"/>
      <c r="D77" s="144"/>
      <c r="E77" s="144"/>
      <c r="F77" s="144"/>
      <c r="I77" s="144"/>
    </row>
    <row r="78" spans="1:11" ht="12" customHeight="1">
      <c r="A78" s="15" t="s">
        <v>686</v>
      </c>
      <c r="B78" s="103"/>
      <c r="C78" s="156">
        <v>658400</v>
      </c>
      <c r="D78" s="144">
        <v>3132000</v>
      </c>
      <c r="E78" s="144">
        <v>1567000</v>
      </c>
      <c r="F78" s="144">
        <v>1565000</v>
      </c>
      <c r="G78" s="11">
        <v>4.76</v>
      </c>
      <c r="H78" s="16">
        <v>375.7</v>
      </c>
      <c r="I78" s="144">
        <v>37600</v>
      </c>
      <c r="J78" s="13">
        <v>228.9</v>
      </c>
      <c r="K78" s="13">
        <v>100.1</v>
      </c>
    </row>
    <row r="79" spans="1:11" ht="12" customHeight="1">
      <c r="A79" s="34" t="s">
        <v>687</v>
      </c>
      <c r="B79" s="103" t="s">
        <v>672</v>
      </c>
      <c r="C79" s="156">
        <v>681219</v>
      </c>
      <c r="D79" s="156">
        <v>3221232</v>
      </c>
      <c r="E79" s="156">
        <v>1622778</v>
      </c>
      <c r="F79" s="156">
        <v>1598454</v>
      </c>
      <c r="G79" s="21">
        <v>4.73</v>
      </c>
      <c r="H79" s="22">
        <v>386.5</v>
      </c>
      <c r="I79" s="156">
        <v>89232</v>
      </c>
      <c r="J79" s="23">
        <v>235.5</v>
      </c>
      <c r="K79" s="23">
        <v>101.5</v>
      </c>
    </row>
    <row r="80" spans="1:11" ht="12" customHeight="1">
      <c r="A80" s="34" t="s">
        <v>688</v>
      </c>
      <c r="B80" s="103"/>
      <c r="C80" s="218" t="s">
        <v>14</v>
      </c>
      <c r="D80" s="156">
        <v>3224376</v>
      </c>
      <c r="E80" s="156">
        <v>1558440</v>
      </c>
      <c r="F80" s="156">
        <v>1665936</v>
      </c>
      <c r="G80" s="19" t="s">
        <v>14</v>
      </c>
      <c r="H80" s="217">
        <v>387</v>
      </c>
      <c r="I80" s="218" t="s">
        <v>14</v>
      </c>
      <c r="J80" s="23">
        <v>235.7</v>
      </c>
      <c r="K80" s="23">
        <v>93.5</v>
      </c>
    </row>
    <row r="81" spans="1:11" ht="12" customHeight="1">
      <c r="A81" s="15" t="s">
        <v>689</v>
      </c>
      <c r="B81" s="103"/>
      <c r="C81" s="218" t="s">
        <v>14</v>
      </c>
      <c r="D81" s="144">
        <v>2821892</v>
      </c>
      <c r="E81" s="144">
        <v>1344778</v>
      </c>
      <c r="F81" s="144">
        <v>1477114</v>
      </c>
      <c r="G81" s="19" t="s">
        <v>14</v>
      </c>
      <c r="H81" s="16">
        <v>338.7</v>
      </c>
      <c r="I81" s="144">
        <v>-402484</v>
      </c>
      <c r="J81" s="13">
        <v>206.3</v>
      </c>
      <c r="K81" s="13">
        <v>91</v>
      </c>
    </row>
    <row r="82" spans="1:11" ht="12" customHeight="1">
      <c r="A82" s="15" t="s">
        <v>690</v>
      </c>
      <c r="B82" s="103"/>
      <c r="C82" s="218" t="s">
        <v>14</v>
      </c>
      <c r="D82" s="144">
        <v>2826192</v>
      </c>
      <c r="E82" s="144">
        <v>1362854</v>
      </c>
      <c r="F82" s="144">
        <v>1463338</v>
      </c>
      <c r="G82" s="19" t="s">
        <v>14</v>
      </c>
      <c r="H82" s="16">
        <v>339.2</v>
      </c>
      <c r="I82" s="144">
        <v>4300</v>
      </c>
      <c r="J82" s="13">
        <v>206.8</v>
      </c>
      <c r="K82" s="13">
        <v>93.1</v>
      </c>
    </row>
    <row r="83" spans="2:9" ht="4.5" customHeight="1">
      <c r="B83" s="103"/>
      <c r="C83" s="156"/>
      <c r="D83" s="144"/>
      <c r="E83" s="144"/>
      <c r="F83" s="144"/>
      <c r="I83" s="144"/>
    </row>
    <row r="84" spans="1:11" ht="12" customHeight="1">
      <c r="A84" s="15" t="s">
        <v>734</v>
      </c>
      <c r="B84" s="103" t="s">
        <v>672</v>
      </c>
      <c r="C84" s="156">
        <v>673990</v>
      </c>
      <c r="D84" s="144">
        <v>3057444</v>
      </c>
      <c r="E84" s="144">
        <v>1505493</v>
      </c>
      <c r="F84" s="144">
        <v>1551951</v>
      </c>
      <c r="G84" s="11">
        <v>4.54</v>
      </c>
      <c r="H84" s="16">
        <v>366.8</v>
      </c>
      <c r="I84" s="144">
        <v>231252</v>
      </c>
      <c r="J84" s="13">
        <v>223.5</v>
      </c>
      <c r="K84" s="13">
        <v>97</v>
      </c>
    </row>
    <row r="85" spans="1:11" ht="12" customHeight="1">
      <c r="A85" s="15" t="s">
        <v>657</v>
      </c>
      <c r="B85" s="103"/>
      <c r="C85" s="156">
        <v>683054</v>
      </c>
      <c r="D85" s="144">
        <v>3156888</v>
      </c>
      <c r="E85" s="144">
        <v>1559048</v>
      </c>
      <c r="F85" s="144">
        <v>1597840</v>
      </c>
      <c r="G85" s="11">
        <v>4.62</v>
      </c>
      <c r="H85" s="16">
        <v>378.8</v>
      </c>
      <c r="I85" s="144">
        <v>99444</v>
      </c>
      <c r="J85" s="13">
        <v>230.8</v>
      </c>
      <c r="K85" s="13">
        <v>97.6</v>
      </c>
    </row>
    <row r="86" spans="1:11" ht="12" customHeight="1">
      <c r="A86" s="15" t="s">
        <v>659</v>
      </c>
      <c r="B86" s="103"/>
      <c r="C86" s="218" t="s">
        <v>14</v>
      </c>
      <c r="D86" s="147">
        <v>3234900</v>
      </c>
      <c r="E86" s="147" t="s">
        <v>14</v>
      </c>
      <c r="F86" s="147" t="s">
        <v>14</v>
      </c>
      <c r="G86" s="19" t="s">
        <v>14</v>
      </c>
      <c r="H86" s="16">
        <v>388.2</v>
      </c>
      <c r="I86" s="144">
        <v>78012</v>
      </c>
      <c r="J86" s="13">
        <v>236.5</v>
      </c>
      <c r="K86" s="20" t="s">
        <v>14</v>
      </c>
    </row>
    <row r="87" spans="1:11" ht="12" customHeight="1">
      <c r="A87" s="15" t="s">
        <v>691</v>
      </c>
      <c r="B87" s="103" t="s">
        <v>672</v>
      </c>
      <c r="C87" s="218">
        <v>713901</v>
      </c>
      <c r="D87" s="144">
        <v>3309935</v>
      </c>
      <c r="E87" s="144">
        <v>1622755</v>
      </c>
      <c r="F87" s="144">
        <v>1687180</v>
      </c>
      <c r="G87" s="11">
        <v>4.64</v>
      </c>
      <c r="H87" s="16">
        <v>397.1</v>
      </c>
      <c r="I87" s="144">
        <v>75035</v>
      </c>
      <c r="J87" s="13">
        <v>241.9</v>
      </c>
      <c r="K87" s="13">
        <v>96.2</v>
      </c>
    </row>
    <row r="88" spans="1:11" ht="12" customHeight="1">
      <c r="A88" s="15" t="s">
        <v>660</v>
      </c>
      <c r="B88" s="103"/>
      <c r="C88" s="218" t="s">
        <v>14</v>
      </c>
      <c r="D88" s="144">
        <v>3410351</v>
      </c>
      <c r="E88" s="144">
        <v>1676169</v>
      </c>
      <c r="F88" s="144">
        <v>1734182</v>
      </c>
      <c r="G88" s="19" t="s">
        <v>14</v>
      </c>
      <c r="H88" s="16">
        <v>409.3</v>
      </c>
      <c r="I88" s="144">
        <v>100416</v>
      </c>
      <c r="J88" s="13">
        <v>249.3</v>
      </c>
      <c r="K88" s="13">
        <v>96.7</v>
      </c>
    </row>
    <row r="89" spans="2:9" ht="4.5" customHeight="1">
      <c r="B89" s="103"/>
      <c r="C89" s="218"/>
      <c r="D89" s="144"/>
      <c r="E89" s="144"/>
      <c r="F89" s="144"/>
      <c r="I89" s="144"/>
    </row>
    <row r="90" spans="1:11" ht="12" customHeight="1">
      <c r="A90" s="15" t="s">
        <v>661</v>
      </c>
      <c r="B90" s="103"/>
      <c r="C90" s="218" t="s">
        <v>14</v>
      </c>
      <c r="D90" s="144">
        <v>3473860</v>
      </c>
      <c r="E90" s="144">
        <v>1709725</v>
      </c>
      <c r="F90" s="144">
        <v>1764135</v>
      </c>
      <c r="G90" s="19" t="s">
        <v>14</v>
      </c>
      <c r="H90" s="16">
        <v>416.9</v>
      </c>
      <c r="I90" s="144">
        <v>63509</v>
      </c>
      <c r="J90" s="13">
        <v>254</v>
      </c>
      <c r="K90" s="13">
        <v>96.9</v>
      </c>
    </row>
    <row r="91" spans="1:11" ht="12" customHeight="1">
      <c r="A91" s="15" t="s">
        <v>662</v>
      </c>
      <c r="B91" s="103"/>
      <c r="C91" s="218" t="s">
        <v>14</v>
      </c>
      <c r="D91" s="144">
        <v>3534122</v>
      </c>
      <c r="E91" s="144">
        <v>1741091</v>
      </c>
      <c r="F91" s="144">
        <v>1793031</v>
      </c>
      <c r="G91" s="19" t="s">
        <v>14</v>
      </c>
      <c r="H91" s="16">
        <v>414.1</v>
      </c>
      <c r="I91" s="144">
        <v>60262</v>
      </c>
      <c r="J91" s="13">
        <v>258.4</v>
      </c>
      <c r="K91" s="13">
        <v>97.1</v>
      </c>
    </row>
    <row r="92" spans="1:11" ht="12" customHeight="1">
      <c r="A92" s="15" t="s">
        <v>663</v>
      </c>
      <c r="B92" s="103"/>
      <c r="C92" s="218" t="s">
        <v>14</v>
      </c>
      <c r="D92" s="144">
        <v>3582777</v>
      </c>
      <c r="E92" s="144">
        <v>1767355</v>
      </c>
      <c r="F92" s="144">
        <v>1815422</v>
      </c>
      <c r="G92" s="19" t="s">
        <v>14</v>
      </c>
      <c r="H92" s="17">
        <v>430</v>
      </c>
      <c r="I92" s="144">
        <v>48655</v>
      </c>
      <c r="J92" s="13">
        <v>261.9</v>
      </c>
      <c r="K92" s="13">
        <v>97.4</v>
      </c>
    </row>
    <row r="93" spans="1:11" ht="12" customHeight="1">
      <c r="A93" s="15" t="s">
        <v>692</v>
      </c>
      <c r="B93" s="103" t="s">
        <v>672</v>
      </c>
      <c r="C93" s="156">
        <v>785747</v>
      </c>
      <c r="D93" s="144">
        <v>3620947</v>
      </c>
      <c r="E93" s="144">
        <v>1773488</v>
      </c>
      <c r="F93" s="144">
        <v>1847459</v>
      </c>
      <c r="G93" s="11">
        <v>4.61</v>
      </c>
      <c r="H93" s="16">
        <v>434.4</v>
      </c>
      <c r="I93" s="144">
        <v>38170</v>
      </c>
      <c r="J93" s="13">
        <v>264.7</v>
      </c>
      <c r="K93" s="13">
        <v>96</v>
      </c>
    </row>
    <row r="94" spans="1:11" ht="12" customHeight="1">
      <c r="A94" s="15" t="s">
        <v>664</v>
      </c>
      <c r="B94" s="103"/>
      <c r="C94" s="156">
        <v>803353</v>
      </c>
      <c r="D94" s="144">
        <v>3674305</v>
      </c>
      <c r="E94" s="144">
        <v>1800159</v>
      </c>
      <c r="F94" s="144">
        <v>1874146</v>
      </c>
      <c r="G94" s="11">
        <v>4.57</v>
      </c>
      <c r="H94" s="16">
        <v>441.1</v>
      </c>
      <c r="I94" s="144">
        <v>53358</v>
      </c>
      <c r="J94" s="13">
        <v>268.6</v>
      </c>
      <c r="K94" s="13">
        <v>96.1</v>
      </c>
    </row>
    <row r="95" spans="2:9" ht="4.5" customHeight="1">
      <c r="B95" s="103"/>
      <c r="C95" s="156"/>
      <c r="D95" s="144"/>
      <c r="E95" s="144"/>
      <c r="F95" s="144"/>
      <c r="I95" s="144"/>
    </row>
    <row r="96" spans="1:11" ht="12" customHeight="1">
      <c r="A96" s="15" t="s">
        <v>693</v>
      </c>
      <c r="B96" s="103"/>
      <c r="C96" s="156">
        <v>830154</v>
      </c>
      <c r="D96" s="144">
        <v>3757075</v>
      </c>
      <c r="E96" s="144">
        <v>1846655</v>
      </c>
      <c r="F96" s="144">
        <v>1910420</v>
      </c>
      <c r="G96" s="11">
        <v>4.53</v>
      </c>
      <c r="H96" s="16">
        <v>450.9</v>
      </c>
      <c r="I96" s="144">
        <v>82770</v>
      </c>
      <c r="J96" s="13">
        <v>274.7</v>
      </c>
      <c r="K96" s="13">
        <v>96.7</v>
      </c>
    </row>
    <row r="97" spans="1:11" ht="12" customHeight="1">
      <c r="A97" s="15" t="s">
        <v>694</v>
      </c>
      <c r="B97" s="103"/>
      <c r="C97" s="156">
        <v>850546</v>
      </c>
      <c r="D97" s="144">
        <v>3812219</v>
      </c>
      <c r="E97" s="144">
        <v>1872532</v>
      </c>
      <c r="F97" s="144">
        <v>1936687</v>
      </c>
      <c r="G97" s="11">
        <v>4.48</v>
      </c>
      <c r="H97" s="16">
        <v>457.8</v>
      </c>
      <c r="I97" s="144">
        <v>55144</v>
      </c>
      <c r="J97" s="13">
        <v>278.7</v>
      </c>
      <c r="K97" s="13">
        <v>96.5</v>
      </c>
    </row>
    <row r="98" spans="1:11" ht="12" customHeight="1">
      <c r="A98" s="15" t="s">
        <v>695</v>
      </c>
      <c r="B98" s="103"/>
      <c r="C98" s="156">
        <v>867690</v>
      </c>
      <c r="D98" s="144">
        <v>3863141</v>
      </c>
      <c r="E98" s="144">
        <v>1900356</v>
      </c>
      <c r="F98" s="144">
        <v>1965785</v>
      </c>
      <c r="G98" s="11">
        <v>4.45</v>
      </c>
      <c r="H98" s="16">
        <v>463.8</v>
      </c>
      <c r="I98" s="144">
        <v>50922</v>
      </c>
      <c r="J98" s="13">
        <v>282.4</v>
      </c>
      <c r="K98" s="13">
        <v>96.8</v>
      </c>
    </row>
    <row r="99" spans="1:11" ht="12" customHeight="1">
      <c r="A99" s="15" t="s">
        <v>696</v>
      </c>
      <c r="B99" s="103" t="s">
        <v>672</v>
      </c>
      <c r="C99" s="156">
        <v>909121</v>
      </c>
      <c r="D99" s="144">
        <v>3906487</v>
      </c>
      <c r="E99" s="144">
        <v>1917887</v>
      </c>
      <c r="F99" s="144">
        <v>1988600</v>
      </c>
      <c r="G99" s="11">
        <v>4.3</v>
      </c>
      <c r="H99" s="17">
        <v>469</v>
      </c>
      <c r="I99" s="144">
        <v>43346</v>
      </c>
      <c r="J99" s="13">
        <v>285.6</v>
      </c>
      <c r="K99" s="13">
        <v>96.4</v>
      </c>
    </row>
    <row r="100" spans="1:11" ht="12" customHeight="1">
      <c r="A100" s="15" t="s">
        <v>697</v>
      </c>
      <c r="B100" s="103"/>
      <c r="C100" s="156">
        <v>943608</v>
      </c>
      <c r="D100" s="144">
        <v>3988070</v>
      </c>
      <c r="E100" s="144">
        <v>1963359</v>
      </c>
      <c r="F100" s="144">
        <v>2024711</v>
      </c>
      <c r="G100" s="11">
        <v>4.23</v>
      </c>
      <c r="H100" s="16">
        <v>478.8</v>
      </c>
      <c r="I100" s="144">
        <v>81583</v>
      </c>
      <c r="J100" s="13">
        <v>291.6</v>
      </c>
      <c r="K100" s="13">
        <v>97</v>
      </c>
    </row>
    <row r="101" spans="2:9" ht="4.5" customHeight="1">
      <c r="B101" s="103"/>
      <c r="C101" s="156"/>
      <c r="D101" s="144"/>
      <c r="E101" s="144"/>
      <c r="F101" s="144"/>
      <c r="I101" s="144"/>
    </row>
    <row r="102" spans="1:11" ht="12" customHeight="1">
      <c r="A102" s="15" t="s">
        <v>698</v>
      </c>
      <c r="B102" s="103"/>
      <c r="C102" s="156">
        <v>990395</v>
      </c>
      <c r="D102" s="144">
        <v>4083622</v>
      </c>
      <c r="E102" s="144">
        <v>2014638</v>
      </c>
      <c r="F102" s="144">
        <v>2068984</v>
      </c>
      <c r="G102" s="11">
        <v>4.12</v>
      </c>
      <c r="H102" s="16">
        <v>490.2</v>
      </c>
      <c r="I102" s="144">
        <v>95552</v>
      </c>
      <c r="J102" s="13">
        <v>298.6</v>
      </c>
      <c r="K102" s="13">
        <v>97.4</v>
      </c>
    </row>
    <row r="103" spans="1:11" ht="12" customHeight="1">
      <c r="A103" s="15" t="s">
        <v>699</v>
      </c>
      <c r="B103" s="103"/>
      <c r="C103" s="156">
        <v>1033728</v>
      </c>
      <c r="D103" s="144">
        <v>4157344</v>
      </c>
      <c r="E103" s="144">
        <v>2051844</v>
      </c>
      <c r="F103" s="144">
        <v>2105500</v>
      </c>
      <c r="G103" s="11">
        <v>4.02</v>
      </c>
      <c r="H103" s="16">
        <v>498.6</v>
      </c>
      <c r="I103" s="144">
        <v>73722</v>
      </c>
      <c r="J103" s="13">
        <v>303.9</v>
      </c>
      <c r="K103" s="13">
        <v>97.4</v>
      </c>
    </row>
    <row r="104" spans="1:11" ht="12" customHeight="1">
      <c r="A104" s="15" t="s">
        <v>700</v>
      </c>
      <c r="B104" s="103"/>
      <c r="C104" s="156">
        <v>1073937</v>
      </c>
      <c r="D104" s="144">
        <v>4233127</v>
      </c>
      <c r="E104" s="144">
        <v>2089858</v>
      </c>
      <c r="F104" s="144">
        <v>2143269</v>
      </c>
      <c r="G104" s="11">
        <v>3.94</v>
      </c>
      <c r="H104" s="16">
        <v>507.7</v>
      </c>
      <c r="I104" s="144">
        <v>75783</v>
      </c>
      <c r="J104" s="13">
        <v>309.5</v>
      </c>
      <c r="K104" s="13">
        <v>97.4</v>
      </c>
    </row>
    <row r="105" spans="1:11" ht="12" customHeight="1">
      <c r="A105" s="15" t="s">
        <v>701</v>
      </c>
      <c r="B105" s="103" t="s">
        <v>672</v>
      </c>
      <c r="C105" s="156">
        <v>1090934</v>
      </c>
      <c r="D105" s="144">
        <v>4309944</v>
      </c>
      <c r="E105" s="144">
        <v>2120749</v>
      </c>
      <c r="F105" s="144">
        <v>2189195</v>
      </c>
      <c r="G105" s="11">
        <v>3.95</v>
      </c>
      <c r="H105" s="16">
        <v>516.6</v>
      </c>
      <c r="I105" s="144">
        <v>76817</v>
      </c>
      <c r="J105" s="13">
        <v>315.1</v>
      </c>
      <c r="K105" s="13">
        <v>96.9</v>
      </c>
    </row>
    <row r="106" spans="1:11" ht="12" customHeight="1">
      <c r="A106" s="15" t="s">
        <v>702</v>
      </c>
      <c r="B106" s="103"/>
      <c r="C106" s="156">
        <v>1129510</v>
      </c>
      <c r="D106" s="144">
        <v>4364645</v>
      </c>
      <c r="E106" s="144">
        <v>2147348</v>
      </c>
      <c r="F106" s="144">
        <v>2217297</v>
      </c>
      <c r="G106" s="11">
        <v>3.86</v>
      </c>
      <c r="H106" s="16">
        <v>523.2</v>
      </c>
      <c r="I106" s="144">
        <v>54701</v>
      </c>
      <c r="J106" s="13">
        <v>319.1</v>
      </c>
      <c r="K106" s="13">
        <v>96.8</v>
      </c>
    </row>
    <row r="107" spans="2:9" ht="4.5" customHeight="1">
      <c r="B107" s="103"/>
      <c r="C107" s="156"/>
      <c r="D107" s="144"/>
      <c r="E107" s="144"/>
      <c r="F107" s="144"/>
      <c r="I107" s="144"/>
    </row>
    <row r="108" spans="1:11" ht="12" customHeight="1">
      <c r="A108" s="15" t="s">
        <v>703</v>
      </c>
      <c r="B108" s="103"/>
      <c r="C108" s="156">
        <v>1167789</v>
      </c>
      <c r="D108" s="144">
        <v>4434418</v>
      </c>
      <c r="E108" s="144">
        <v>2182812</v>
      </c>
      <c r="F108" s="144">
        <v>2251606</v>
      </c>
      <c r="G108" s="11">
        <v>3.8</v>
      </c>
      <c r="H108" s="16">
        <v>531.5</v>
      </c>
      <c r="I108" s="144">
        <v>69773</v>
      </c>
      <c r="J108" s="13">
        <v>324.2</v>
      </c>
      <c r="K108" s="13">
        <v>96.9</v>
      </c>
    </row>
    <row r="109" spans="1:11" ht="12" customHeight="1">
      <c r="A109" s="15" t="s">
        <v>704</v>
      </c>
      <c r="B109" s="103"/>
      <c r="C109" s="156">
        <v>1210809</v>
      </c>
      <c r="D109" s="144">
        <v>4501366</v>
      </c>
      <c r="E109" s="144">
        <v>2216201</v>
      </c>
      <c r="F109" s="144">
        <v>2285165</v>
      </c>
      <c r="G109" s="11">
        <v>3.72</v>
      </c>
      <c r="H109" s="16">
        <v>540.3</v>
      </c>
      <c r="I109" s="144">
        <v>66948</v>
      </c>
      <c r="J109" s="13">
        <v>329.9</v>
      </c>
      <c r="K109" s="13">
        <v>97</v>
      </c>
    </row>
    <row r="110" spans="1:11" ht="12" customHeight="1">
      <c r="A110" s="15" t="s">
        <v>706</v>
      </c>
      <c r="B110" s="103"/>
      <c r="C110" s="156">
        <v>1275853</v>
      </c>
      <c r="D110" s="144">
        <v>4576711</v>
      </c>
      <c r="E110" s="144">
        <v>2254173</v>
      </c>
      <c r="F110" s="144">
        <v>2322538</v>
      </c>
      <c r="G110" s="11">
        <v>3.59</v>
      </c>
      <c r="H110" s="16">
        <v>548.7</v>
      </c>
      <c r="I110" s="144">
        <v>75315</v>
      </c>
      <c r="J110" s="13">
        <v>334.6</v>
      </c>
      <c r="K110" s="13">
        <v>97.1</v>
      </c>
    </row>
    <row r="111" spans="1:11" ht="12" customHeight="1">
      <c r="A111" s="15" t="s">
        <v>705</v>
      </c>
      <c r="B111" s="103" t="s">
        <v>672</v>
      </c>
      <c r="C111" s="156">
        <v>1269229</v>
      </c>
      <c r="D111" s="144">
        <v>4667928</v>
      </c>
      <c r="E111" s="144">
        <v>2299961</v>
      </c>
      <c r="F111" s="144">
        <v>2367967</v>
      </c>
      <c r="G111" s="11">
        <v>3.68</v>
      </c>
      <c r="H111" s="17">
        <v>559</v>
      </c>
      <c r="I111" s="144">
        <v>91217</v>
      </c>
      <c r="J111" s="13">
        <v>341.3</v>
      </c>
      <c r="K111" s="13">
        <v>97.1</v>
      </c>
    </row>
    <row r="112" spans="1:11" ht="12" customHeight="1">
      <c r="A112" s="15" t="s">
        <v>707</v>
      </c>
      <c r="B112" s="103"/>
      <c r="C112" s="156">
        <v>1306346</v>
      </c>
      <c r="D112" s="144">
        <v>4739396</v>
      </c>
      <c r="E112" s="144">
        <v>2334855</v>
      </c>
      <c r="F112" s="144">
        <v>2404541</v>
      </c>
      <c r="G112" s="11">
        <v>3.63</v>
      </c>
      <c r="H112" s="16">
        <v>567.3</v>
      </c>
      <c r="I112" s="144">
        <v>71468</v>
      </c>
      <c r="J112" s="13">
        <v>345.8</v>
      </c>
      <c r="K112" s="13">
        <v>97.1</v>
      </c>
    </row>
    <row r="113" spans="2:9" ht="4.5" customHeight="1">
      <c r="B113" s="103"/>
      <c r="C113" s="156"/>
      <c r="D113" s="144"/>
      <c r="E113" s="144"/>
      <c r="F113" s="144"/>
      <c r="I113" s="144"/>
    </row>
    <row r="114" spans="1:11" ht="12" customHeight="1">
      <c r="A114" s="15" t="s">
        <v>708</v>
      </c>
      <c r="B114" s="103"/>
      <c r="C114" s="156">
        <v>1340237</v>
      </c>
      <c r="D114" s="144">
        <v>4814476</v>
      </c>
      <c r="E114" s="144">
        <v>2370645</v>
      </c>
      <c r="F114" s="144">
        <v>2443828</v>
      </c>
      <c r="G114" s="11">
        <v>3.59</v>
      </c>
      <c r="H114" s="17">
        <v>576</v>
      </c>
      <c r="I114" s="144">
        <v>75077</v>
      </c>
      <c r="J114" s="13">
        <v>351.2</v>
      </c>
      <c r="K114" s="13">
        <v>97.1</v>
      </c>
    </row>
    <row r="115" spans="1:11" ht="12" customHeight="1">
      <c r="A115" s="15" t="s">
        <v>709</v>
      </c>
      <c r="B115" s="103"/>
      <c r="C115" s="156">
        <v>1376173</v>
      </c>
      <c r="D115" s="144">
        <v>4887893</v>
      </c>
      <c r="E115" s="144">
        <v>2406197</v>
      </c>
      <c r="F115" s="144">
        <v>2481696</v>
      </c>
      <c r="G115" s="11">
        <v>3.55</v>
      </c>
      <c r="H115" s="16">
        <v>584.7</v>
      </c>
      <c r="I115" s="144">
        <v>73420</v>
      </c>
      <c r="J115" s="13">
        <v>357.4</v>
      </c>
      <c r="K115" s="13">
        <v>97</v>
      </c>
    </row>
    <row r="116" spans="1:11" ht="12" customHeight="1">
      <c r="A116" s="15" t="s">
        <v>710</v>
      </c>
      <c r="B116" s="103"/>
      <c r="C116" s="156">
        <v>1402663</v>
      </c>
      <c r="D116" s="144">
        <v>4951648</v>
      </c>
      <c r="E116" s="144">
        <v>2437262</v>
      </c>
      <c r="F116" s="144">
        <v>2514386</v>
      </c>
      <c r="G116" s="11">
        <v>3.53</v>
      </c>
      <c r="H116" s="16">
        <v>591.3</v>
      </c>
      <c r="I116" s="144">
        <v>63755</v>
      </c>
      <c r="J116" s="13">
        <v>362</v>
      </c>
      <c r="K116" s="13">
        <v>96.9</v>
      </c>
    </row>
    <row r="117" spans="1:11" ht="12" customHeight="1">
      <c r="A117" s="15" t="s">
        <v>711</v>
      </c>
      <c r="B117" s="103" t="s">
        <v>672</v>
      </c>
      <c r="C117" s="156">
        <v>1440612</v>
      </c>
      <c r="D117" s="144">
        <v>4992140</v>
      </c>
      <c r="E117" s="144">
        <v>2453277</v>
      </c>
      <c r="F117" s="144">
        <v>2538863</v>
      </c>
      <c r="G117" s="11">
        <v>3.47</v>
      </c>
      <c r="H117" s="16">
        <v>596.9</v>
      </c>
      <c r="I117" s="144">
        <v>40492</v>
      </c>
      <c r="J117" s="13">
        <v>365</v>
      </c>
      <c r="K117" s="13">
        <v>96.6</v>
      </c>
    </row>
    <row r="118" spans="1:11" ht="12" customHeight="1">
      <c r="A118" s="15" t="s">
        <v>712</v>
      </c>
      <c r="B118" s="103"/>
      <c r="C118" s="156">
        <v>1457237</v>
      </c>
      <c r="D118" s="144">
        <v>5033689</v>
      </c>
      <c r="E118" s="144">
        <v>2471173</v>
      </c>
      <c r="F118" s="144">
        <v>2562516</v>
      </c>
      <c r="G118" s="11">
        <v>3.45</v>
      </c>
      <c r="H118" s="16">
        <v>601.7</v>
      </c>
      <c r="I118" s="144">
        <v>41549</v>
      </c>
      <c r="J118" s="13">
        <v>368</v>
      </c>
      <c r="K118" s="13">
        <v>96.4</v>
      </c>
    </row>
    <row r="119" spans="2:9" ht="4.5" customHeight="1">
      <c r="B119" s="103"/>
      <c r="C119" s="156"/>
      <c r="D119" s="144"/>
      <c r="E119" s="144"/>
      <c r="F119" s="144"/>
      <c r="I119" s="144"/>
    </row>
    <row r="120" spans="1:11" ht="12" customHeight="1">
      <c r="A120" s="15" t="s">
        <v>713</v>
      </c>
      <c r="B120" s="103"/>
      <c r="C120" s="156">
        <v>1470897</v>
      </c>
      <c r="D120" s="144">
        <v>5072600</v>
      </c>
      <c r="E120" s="144">
        <v>2487802</v>
      </c>
      <c r="F120" s="144">
        <v>2584798</v>
      </c>
      <c r="G120" s="11">
        <v>3.45</v>
      </c>
      <c r="H120" s="17">
        <v>606</v>
      </c>
      <c r="I120" s="144">
        <v>38911</v>
      </c>
      <c r="J120" s="13">
        <v>370.9</v>
      </c>
      <c r="K120" s="13">
        <v>96.2</v>
      </c>
    </row>
    <row r="121" spans="1:11" ht="12" customHeight="1">
      <c r="A121" s="15" t="s">
        <v>714</v>
      </c>
      <c r="B121" s="103"/>
      <c r="C121" s="156">
        <v>1482775</v>
      </c>
      <c r="D121" s="144">
        <v>5105963</v>
      </c>
      <c r="E121" s="144">
        <v>2501882</v>
      </c>
      <c r="F121" s="144">
        <v>2604081</v>
      </c>
      <c r="G121" s="11">
        <v>3.44</v>
      </c>
      <c r="H121" s="17">
        <v>610</v>
      </c>
      <c r="I121" s="144">
        <v>33363</v>
      </c>
      <c r="J121" s="13">
        <v>373.3</v>
      </c>
      <c r="K121" s="13">
        <v>96.1</v>
      </c>
    </row>
    <row r="122" spans="1:11" ht="12" customHeight="1">
      <c r="A122" s="15" t="s">
        <v>715</v>
      </c>
      <c r="B122" s="103"/>
      <c r="C122" s="156">
        <v>1495372</v>
      </c>
      <c r="D122" s="144">
        <v>5134576</v>
      </c>
      <c r="E122" s="144">
        <v>2513627</v>
      </c>
      <c r="F122" s="144">
        <v>2620949</v>
      </c>
      <c r="G122" s="11">
        <v>3.43</v>
      </c>
      <c r="H122" s="16">
        <v>613.3</v>
      </c>
      <c r="I122" s="144">
        <v>28613</v>
      </c>
      <c r="J122" s="13">
        <v>375.4</v>
      </c>
      <c r="K122" s="13">
        <v>95.9</v>
      </c>
    </row>
    <row r="123" spans="1:11" ht="12" customHeight="1">
      <c r="A123" s="15" t="s">
        <v>716</v>
      </c>
      <c r="B123" s="103" t="s">
        <v>672</v>
      </c>
      <c r="C123" s="156">
        <v>1592224</v>
      </c>
      <c r="D123" s="144">
        <v>5144892</v>
      </c>
      <c r="E123" s="144">
        <v>2512358</v>
      </c>
      <c r="F123" s="144">
        <v>2632534</v>
      </c>
      <c r="G123" s="11">
        <v>3.23</v>
      </c>
      <c r="H123" s="16">
        <v>614.5</v>
      </c>
      <c r="I123" s="144">
        <v>10316</v>
      </c>
      <c r="J123" s="13">
        <v>376.2</v>
      </c>
      <c r="K123" s="13">
        <v>95.4</v>
      </c>
    </row>
    <row r="124" spans="1:11" ht="12" customHeight="1">
      <c r="A124" s="15" t="s">
        <v>717</v>
      </c>
      <c r="B124" s="103"/>
      <c r="C124" s="156">
        <v>1607502</v>
      </c>
      <c r="D124" s="144">
        <v>5171231</v>
      </c>
      <c r="E124" s="144">
        <v>2523637</v>
      </c>
      <c r="F124" s="144">
        <v>2647594</v>
      </c>
      <c r="G124" s="11">
        <v>3.22</v>
      </c>
      <c r="H124" s="16">
        <v>617.5</v>
      </c>
      <c r="I124" s="144">
        <v>26339</v>
      </c>
      <c r="J124" s="13">
        <v>378.1</v>
      </c>
      <c r="K124" s="13">
        <v>95.3</v>
      </c>
    </row>
    <row r="125" spans="2:9" ht="4.5" customHeight="1">
      <c r="B125" s="103"/>
      <c r="C125" s="156"/>
      <c r="D125" s="144"/>
      <c r="E125" s="144"/>
      <c r="F125" s="144"/>
      <c r="I125" s="144"/>
    </row>
    <row r="126" spans="1:11" ht="12" customHeight="1">
      <c r="A126" s="15" t="s">
        <v>718</v>
      </c>
      <c r="B126" s="103"/>
      <c r="C126" s="156">
        <v>1627225</v>
      </c>
      <c r="D126" s="144">
        <v>5199528</v>
      </c>
      <c r="E126" s="144">
        <v>2535677</v>
      </c>
      <c r="F126" s="144">
        <v>2663851</v>
      </c>
      <c r="G126" s="11">
        <v>3.2</v>
      </c>
      <c r="H126" s="16">
        <v>620.8</v>
      </c>
      <c r="I126" s="144">
        <v>28297</v>
      </c>
      <c r="J126" s="13">
        <v>380.2</v>
      </c>
      <c r="K126" s="13">
        <v>95.2</v>
      </c>
    </row>
    <row r="127" spans="1:11" ht="12" customHeight="1">
      <c r="A127" s="15" t="s">
        <v>719</v>
      </c>
      <c r="B127" s="103"/>
      <c r="C127" s="156">
        <v>1648271</v>
      </c>
      <c r="D127" s="144">
        <v>5229484</v>
      </c>
      <c r="E127" s="144">
        <v>2549198</v>
      </c>
      <c r="F127" s="144">
        <v>2680286</v>
      </c>
      <c r="G127" s="11">
        <v>3.17</v>
      </c>
      <c r="H127" s="16">
        <v>624.3</v>
      </c>
      <c r="I127" s="144">
        <v>29956</v>
      </c>
      <c r="J127" s="13">
        <v>382.3</v>
      </c>
      <c r="K127" s="13">
        <v>95.1</v>
      </c>
    </row>
    <row r="128" spans="1:11" ht="12" customHeight="1">
      <c r="A128" s="15" t="s">
        <v>720</v>
      </c>
      <c r="B128" s="103"/>
      <c r="C128" s="156">
        <v>1668103</v>
      </c>
      <c r="D128" s="144">
        <v>5255381</v>
      </c>
      <c r="E128" s="144">
        <v>2559727</v>
      </c>
      <c r="F128" s="144">
        <v>2695654</v>
      </c>
      <c r="G128" s="11">
        <v>3.15</v>
      </c>
      <c r="H128" s="16">
        <v>627.3</v>
      </c>
      <c r="I128" s="144">
        <v>25897</v>
      </c>
      <c r="J128" s="13">
        <v>384.2</v>
      </c>
      <c r="K128" s="13">
        <v>95</v>
      </c>
    </row>
    <row r="129" spans="1:11" ht="12" customHeight="1">
      <c r="A129" s="15" t="s">
        <v>721</v>
      </c>
      <c r="B129" s="103" t="s">
        <v>672</v>
      </c>
      <c r="C129" s="156">
        <v>1666482</v>
      </c>
      <c r="D129" s="144">
        <v>5278050</v>
      </c>
      <c r="E129" s="144">
        <v>2567814</v>
      </c>
      <c r="F129" s="144">
        <v>2710236</v>
      </c>
      <c r="G129" s="11">
        <v>3.17</v>
      </c>
      <c r="H129" s="17">
        <v>630</v>
      </c>
      <c r="I129" s="144">
        <v>22669</v>
      </c>
      <c r="J129" s="13">
        <v>385.9</v>
      </c>
      <c r="K129" s="13">
        <v>94.7</v>
      </c>
    </row>
    <row r="130" spans="1:11" ht="12" customHeight="1">
      <c r="A130" s="15" t="s">
        <v>722</v>
      </c>
      <c r="B130" s="103"/>
      <c r="C130" s="156">
        <v>1686848</v>
      </c>
      <c r="D130" s="144">
        <v>5301811</v>
      </c>
      <c r="E130" s="144">
        <v>2577423</v>
      </c>
      <c r="F130" s="144">
        <v>2724388</v>
      </c>
      <c r="G130" s="11">
        <v>3.14</v>
      </c>
      <c r="H130" s="16">
        <v>632.6</v>
      </c>
      <c r="I130" s="144">
        <v>23761</v>
      </c>
      <c r="J130" s="13">
        <v>387.6</v>
      </c>
      <c r="K130" s="13">
        <v>94.6</v>
      </c>
    </row>
    <row r="131" spans="2:9" ht="4.5" customHeight="1">
      <c r="B131" s="103"/>
      <c r="C131" s="156"/>
      <c r="D131" s="144"/>
      <c r="E131" s="144"/>
      <c r="F131" s="144"/>
      <c r="I131" s="144"/>
    </row>
    <row r="132" spans="1:11" ht="12" customHeight="1">
      <c r="A132" s="15" t="s">
        <v>723</v>
      </c>
      <c r="B132" s="103"/>
      <c r="C132" s="156">
        <v>1705008</v>
      </c>
      <c r="D132" s="144">
        <v>5322587</v>
      </c>
      <c r="E132" s="144">
        <v>2584888</v>
      </c>
      <c r="F132" s="144">
        <v>2737699</v>
      </c>
      <c r="G132" s="11">
        <v>3.12</v>
      </c>
      <c r="H132" s="16">
        <v>635.1</v>
      </c>
      <c r="I132" s="144">
        <v>20776</v>
      </c>
      <c r="J132" s="13">
        <v>389.1</v>
      </c>
      <c r="K132" s="13">
        <v>94.4</v>
      </c>
    </row>
    <row r="133" spans="1:11" ht="12" customHeight="1">
      <c r="A133" s="15" t="s">
        <v>724</v>
      </c>
      <c r="B133" s="103"/>
      <c r="C133" s="156">
        <v>1726735</v>
      </c>
      <c r="D133" s="144">
        <v>5348213</v>
      </c>
      <c r="E133" s="144">
        <v>2595766</v>
      </c>
      <c r="F133" s="144">
        <v>2752447</v>
      </c>
      <c r="G133" s="11">
        <v>3.1</v>
      </c>
      <c r="H133" s="17">
        <v>638</v>
      </c>
      <c r="I133" s="144">
        <v>25626</v>
      </c>
      <c r="J133" s="13">
        <v>391</v>
      </c>
      <c r="K133" s="13">
        <v>94.3</v>
      </c>
    </row>
    <row r="134" spans="1:11" ht="12" customHeight="1">
      <c r="A134" s="15" t="s">
        <v>735</v>
      </c>
      <c r="B134" s="103"/>
      <c r="C134" s="156">
        <v>1756272</v>
      </c>
      <c r="D134" s="144">
        <v>5380568</v>
      </c>
      <c r="E134" s="144">
        <v>2610489</v>
      </c>
      <c r="F134" s="144">
        <v>2770079</v>
      </c>
      <c r="G134" s="11">
        <v>3.06</v>
      </c>
      <c r="H134" s="16">
        <v>641.9</v>
      </c>
      <c r="I134" s="144">
        <v>32355</v>
      </c>
      <c r="J134" s="13">
        <v>393.4</v>
      </c>
      <c r="K134" s="13">
        <v>94.2</v>
      </c>
    </row>
    <row r="135" spans="1:11" ht="12" customHeight="1">
      <c r="A135" s="15" t="s">
        <v>677</v>
      </c>
      <c r="B135" s="103" t="s">
        <v>672</v>
      </c>
      <c r="C135" s="156">
        <v>1791672</v>
      </c>
      <c r="D135" s="144">
        <v>5405040</v>
      </c>
      <c r="E135" s="144">
        <v>2619692</v>
      </c>
      <c r="F135" s="144">
        <v>2785348</v>
      </c>
      <c r="G135" s="11">
        <v>3.02</v>
      </c>
      <c r="H135" s="16">
        <v>644.9</v>
      </c>
      <c r="I135" s="144">
        <v>24472</v>
      </c>
      <c r="J135" s="13">
        <v>395.2</v>
      </c>
      <c r="K135" s="13">
        <v>94.1</v>
      </c>
    </row>
    <row r="136" spans="1:11" ht="12" customHeight="1">
      <c r="A136" s="15" t="s">
        <v>666</v>
      </c>
      <c r="B136" s="103"/>
      <c r="C136" s="156">
        <v>1825580</v>
      </c>
      <c r="D136" s="144">
        <v>5436105</v>
      </c>
      <c r="E136" s="144">
        <v>2633780</v>
      </c>
      <c r="F136" s="144">
        <v>2802625</v>
      </c>
      <c r="G136" s="11">
        <v>2.98</v>
      </c>
      <c r="H136" s="16">
        <v>648.5</v>
      </c>
      <c r="I136" s="144">
        <v>31065</v>
      </c>
      <c r="J136" s="13">
        <v>397.4</v>
      </c>
      <c r="K136" s="13">
        <v>94</v>
      </c>
    </row>
    <row r="137" spans="2:9" ht="4.5" customHeight="1">
      <c r="B137" s="103"/>
      <c r="C137" s="156"/>
      <c r="D137" s="144"/>
      <c r="E137" s="144"/>
      <c r="F137" s="144"/>
      <c r="I137" s="144"/>
    </row>
    <row r="138" spans="1:11" ht="12" customHeight="1">
      <c r="A138" s="15" t="s">
        <v>667</v>
      </c>
      <c r="B138" s="103"/>
      <c r="C138" s="156">
        <v>1858584</v>
      </c>
      <c r="D138" s="144">
        <v>5466059</v>
      </c>
      <c r="E138" s="144">
        <v>2647072</v>
      </c>
      <c r="F138" s="144">
        <v>2818987</v>
      </c>
      <c r="G138" s="11">
        <v>2.94</v>
      </c>
      <c r="H138" s="16">
        <v>651.9</v>
      </c>
      <c r="I138" s="144">
        <v>29954</v>
      </c>
      <c r="J138" s="13">
        <v>399.6</v>
      </c>
      <c r="K138" s="13">
        <v>93.9</v>
      </c>
    </row>
    <row r="139" spans="1:11" ht="12" customHeight="1">
      <c r="A139" s="34" t="s">
        <v>668</v>
      </c>
      <c r="B139" s="103"/>
      <c r="C139" s="156">
        <v>1890296</v>
      </c>
      <c r="D139" s="144">
        <v>5492979</v>
      </c>
      <c r="E139" s="144">
        <v>2658786</v>
      </c>
      <c r="F139" s="144">
        <v>2834193</v>
      </c>
      <c r="G139" s="11">
        <v>2.91</v>
      </c>
      <c r="H139" s="16">
        <v>655.1</v>
      </c>
      <c r="I139" s="144">
        <v>26920</v>
      </c>
      <c r="J139" s="13">
        <v>401.6</v>
      </c>
      <c r="K139" s="13">
        <v>93.8</v>
      </c>
    </row>
    <row r="140" spans="1:11" ht="12" customHeight="1">
      <c r="A140" s="34" t="s">
        <v>669</v>
      </c>
      <c r="B140" s="103"/>
      <c r="C140" s="156">
        <v>1921633</v>
      </c>
      <c r="D140" s="144">
        <v>5520397</v>
      </c>
      <c r="E140" s="144">
        <v>2670899</v>
      </c>
      <c r="F140" s="144">
        <v>2849498</v>
      </c>
      <c r="G140" s="11">
        <v>2.87</v>
      </c>
      <c r="H140" s="16">
        <v>658.4</v>
      </c>
      <c r="I140" s="144">
        <v>27418</v>
      </c>
      <c r="J140" s="13">
        <v>403.6</v>
      </c>
      <c r="K140" s="13">
        <v>93.7</v>
      </c>
    </row>
    <row r="141" spans="1:11" ht="12" customHeight="1">
      <c r="A141" s="34" t="s">
        <v>678</v>
      </c>
      <c r="B141" s="103" t="s">
        <v>672</v>
      </c>
      <c r="C141" s="156">
        <v>1871922</v>
      </c>
      <c r="D141" s="144">
        <v>5401877</v>
      </c>
      <c r="E141" s="144">
        <v>2612369</v>
      </c>
      <c r="F141" s="144">
        <v>2789508</v>
      </c>
      <c r="G141" s="21">
        <v>2.89</v>
      </c>
      <c r="H141" s="22">
        <v>644.2</v>
      </c>
      <c r="I141" s="144">
        <v>-118520</v>
      </c>
      <c r="J141" s="23">
        <v>394.9</v>
      </c>
      <c r="K141" s="23">
        <v>93.6</v>
      </c>
    </row>
    <row r="142" spans="1:11" ht="12" customHeight="1">
      <c r="A142" s="278" t="s">
        <v>670</v>
      </c>
      <c r="B142" s="103"/>
      <c r="C142" s="156">
        <v>1898632</v>
      </c>
      <c r="D142" s="144">
        <v>5416747</v>
      </c>
      <c r="E142" s="144">
        <v>2619265</v>
      </c>
      <c r="F142" s="144">
        <v>2797482</v>
      </c>
      <c r="G142" s="21">
        <v>2.85</v>
      </c>
      <c r="H142" s="22">
        <v>645.8</v>
      </c>
      <c r="I142" s="144">
        <v>14870</v>
      </c>
      <c r="J142" s="23">
        <v>396</v>
      </c>
      <c r="K142" s="23">
        <v>93.6</v>
      </c>
    </row>
    <row r="143" spans="1:11" ht="4.5" customHeight="1">
      <c r="A143" s="35"/>
      <c r="B143" s="284"/>
      <c r="C143" s="156"/>
      <c r="D143" s="144"/>
      <c r="E143" s="144"/>
      <c r="F143" s="144"/>
      <c r="G143" s="21"/>
      <c r="H143" s="22"/>
      <c r="I143" s="144"/>
      <c r="J143" s="23"/>
      <c r="K143" s="23"/>
    </row>
    <row r="144" spans="1:11" ht="12" customHeight="1">
      <c r="A144" s="278" t="s">
        <v>671</v>
      </c>
      <c r="B144" s="103"/>
      <c r="C144" s="156">
        <v>1934722</v>
      </c>
      <c r="D144" s="144">
        <v>5442131</v>
      </c>
      <c r="E144" s="144">
        <v>2630234</v>
      </c>
      <c r="F144" s="144">
        <v>2811897</v>
      </c>
      <c r="G144" s="21">
        <v>2.8128749246661795</v>
      </c>
      <c r="H144" s="22">
        <v>648.7</v>
      </c>
      <c r="I144" s="144">
        <v>25384</v>
      </c>
      <c r="J144" s="23">
        <v>397.88552548943056</v>
      </c>
      <c r="K144" s="23">
        <v>93.53948597690456</v>
      </c>
    </row>
    <row r="145" spans="1:11" ht="12" customHeight="1">
      <c r="A145" s="278" t="s">
        <v>725</v>
      </c>
      <c r="B145" s="103"/>
      <c r="C145" s="156">
        <v>1972565</v>
      </c>
      <c r="D145" s="144">
        <v>5470169</v>
      </c>
      <c r="E145" s="144">
        <v>2641990</v>
      </c>
      <c r="F145" s="144">
        <v>2828179</v>
      </c>
      <c r="G145" s="21">
        <f>+D145/C145</f>
        <v>2.7731248399925983</v>
      </c>
      <c r="H145" s="22">
        <v>651.9</v>
      </c>
      <c r="I145" s="144">
        <f>+D145-D144</f>
        <v>28038</v>
      </c>
      <c r="J145" s="23">
        <f>+D145/$D$6*100</f>
        <v>399.93544203198945</v>
      </c>
      <c r="K145" s="23">
        <f>+E145*100/+F145</f>
        <v>93.41664724898955</v>
      </c>
    </row>
    <row r="146" spans="1:11" ht="12" customHeight="1">
      <c r="A146" s="278" t="s">
        <v>726</v>
      </c>
      <c r="B146" s="103"/>
      <c r="C146" s="156">
        <v>1983728</v>
      </c>
      <c r="D146" s="144">
        <v>5549345</v>
      </c>
      <c r="E146" s="144">
        <v>2687605</v>
      </c>
      <c r="F146" s="144">
        <v>2861740</v>
      </c>
      <c r="G146" s="21">
        <f>+D146/C146</f>
        <v>2.7974324100884798</v>
      </c>
      <c r="H146" s="22">
        <v>661.3</v>
      </c>
      <c r="I146" s="144">
        <f>+D146-D145</f>
        <v>79176</v>
      </c>
      <c r="J146" s="23">
        <f>+D146/$D$6*100</f>
        <v>405.72416420096175</v>
      </c>
      <c r="K146" s="23">
        <f>+E146*100/+F146</f>
        <v>93.9150656593541</v>
      </c>
    </row>
    <row r="147" spans="1:11" ht="12" customHeight="1">
      <c r="A147" s="278" t="s">
        <v>727</v>
      </c>
      <c r="B147" s="103" t="s">
        <v>672</v>
      </c>
      <c r="C147" s="156">
        <v>2040709</v>
      </c>
      <c r="D147" s="144">
        <v>5550574</v>
      </c>
      <c r="E147" s="144">
        <v>2674625</v>
      </c>
      <c r="F147" s="144">
        <v>2875949</v>
      </c>
      <c r="G147" s="21">
        <v>2.71992430081898</v>
      </c>
      <c r="H147" s="22">
        <v>661.4101713173094</v>
      </c>
      <c r="I147" s="144">
        <v>1229</v>
      </c>
      <c r="J147" s="23">
        <v>405.8140189491893</v>
      </c>
      <c r="K147" s="23">
        <v>92.99973678253683</v>
      </c>
    </row>
    <row r="148" spans="1:11" ht="12" customHeight="1">
      <c r="A148" s="278" t="s">
        <v>728</v>
      </c>
      <c r="B148" s="103"/>
      <c r="C148" s="156">
        <v>2073072</v>
      </c>
      <c r="D148" s="156">
        <v>5568305</v>
      </c>
      <c r="E148" s="156">
        <v>2679694</v>
      </c>
      <c r="F148" s="156">
        <v>2888611</v>
      </c>
      <c r="G148" s="21">
        <v>2.69</v>
      </c>
      <c r="H148" s="22">
        <v>663.5</v>
      </c>
      <c r="I148" s="156">
        <v>17731</v>
      </c>
      <c r="J148" s="23">
        <v>407.1</v>
      </c>
      <c r="K148" s="23">
        <v>92.8</v>
      </c>
    </row>
    <row r="149" spans="2:9" ht="4.5" customHeight="1">
      <c r="B149" s="103"/>
      <c r="C149" s="156"/>
      <c r="D149" s="144"/>
      <c r="E149" s="144"/>
      <c r="F149" s="144"/>
      <c r="I149" s="144"/>
    </row>
    <row r="150" spans="1:11" ht="12" customHeight="1">
      <c r="A150" s="34" t="s">
        <v>729</v>
      </c>
      <c r="B150" s="103"/>
      <c r="C150" s="156">
        <v>2100565</v>
      </c>
      <c r="D150" s="156">
        <v>5580858</v>
      </c>
      <c r="E150" s="156">
        <v>2682604</v>
      </c>
      <c r="F150" s="156">
        <v>2898254</v>
      </c>
      <c r="G150" s="21">
        <v>2.66</v>
      </c>
      <c r="H150" s="217">
        <v>665</v>
      </c>
      <c r="I150" s="156">
        <v>12553</v>
      </c>
      <c r="J150" s="23">
        <v>408</v>
      </c>
      <c r="K150" s="23">
        <v>92.6</v>
      </c>
    </row>
    <row r="151" spans="1:11" ht="12" customHeight="1">
      <c r="A151" s="34" t="s">
        <v>730</v>
      </c>
      <c r="B151" s="103"/>
      <c r="C151" s="156">
        <v>2126404</v>
      </c>
      <c r="D151" s="156">
        <v>5588268</v>
      </c>
      <c r="E151" s="156">
        <v>2683384</v>
      </c>
      <c r="F151" s="156">
        <v>2904884</v>
      </c>
      <c r="G151" s="21">
        <v>2.63</v>
      </c>
      <c r="H151" s="217">
        <v>665.8</v>
      </c>
      <c r="I151" s="156">
        <v>7410</v>
      </c>
      <c r="J151" s="23">
        <v>408.6</v>
      </c>
      <c r="K151" s="23">
        <v>92.4</v>
      </c>
    </row>
    <row r="152" spans="1:11" ht="12" customHeight="1">
      <c r="A152" s="34" t="s">
        <v>731</v>
      </c>
      <c r="B152" s="103"/>
      <c r="C152" s="156">
        <v>2150303</v>
      </c>
      <c r="D152" s="156">
        <v>5591881</v>
      </c>
      <c r="E152" s="156">
        <v>2681956</v>
      </c>
      <c r="F152" s="156">
        <v>2909925</v>
      </c>
      <c r="G152" s="21">
        <v>2.6</v>
      </c>
      <c r="H152" s="217">
        <v>666.2</v>
      </c>
      <c r="I152" s="156">
        <v>3613</v>
      </c>
      <c r="J152" s="23">
        <v>408.8</v>
      </c>
      <c r="K152" s="23">
        <v>92.4</v>
      </c>
    </row>
    <row r="153" spans="1:11" ht="12" customHeight="1">
      <c r="A153" s="34" t="s">
        <v>732</v>
      </c>
      <c r="B153" s="103" t="s">
        <v>672</v>
      </c>
      <c r="C153" s="156">
        <v>2146488</v>
      </c>
      <c r="D153" s="156">
        <v>5590601</v>
      </c>
      <c r="E153" s="156">
        <v>2680288</v>
      </c>
      <c r="F153" s="156">
        <v>2910313</v>
      </c>
      <c r="G153" s="21">
        <v>2.6</v>
      </c>
      <c r="H153" s="217">
        <v>666</v>
      </c>
      <c r="I153" s="156">
        <v>-1280</v>
      </c>
      <c r="J153" s="23">
        <v>408.7404762374768</v>
      </c>
      <c r="K153" s="23">
        <v>92.09621095737812</v>
      </c>
    </row>
    <row r="154" spans="1:11" s="34" customFormat="1" ht="12" customHeight="1">
      <c r="A154" s="279"/>
      <c r="B154" s="285"/>
      <c r="C154" s="145"/>
      <c r="D154" s="145"/>
      <c r="E154" s="145"/>
      <c r="F154" s="145"/>
      <c r="G154" s="24"/>
      <c r="H154" s="25"/>
      <c r="I154" s="145"/>
      <c r="J154" s="26"/>
      <c r="K154" s="26"/>
    </row>
    <row r="155" spans="1:2" ht="11.25">
      <c r="A155" s="36" t="s">
        <v>16</v>
      </c>
      <c r="B155" s="36"/>
    </row>
    <row r="156" spans="1:2" ht="11.25">
      <c r="A156" s="203" t="s">
        <v>438</v>
      </c>
      <c r="B156" s="203"/>
    </row>
    <row r="157" ht="11.25">
      <c r="A157" s="15" t="s">
        <v>439</v>
      </c>
    </row>
    <row r="158" ht="11.25">
      <c r="A158" s="15" t="s">
        <v>440</v>
      </c>
    </row>
  </sheetData>
  <printOptions/>
  <pageMargins left="0.75" right="0.35" top="0.63" bottom="0.6" header="0.5" footer="0.5"/>
  <pageSetup horizontalDpi="600" verticalDpi="600" orientation="portrait" paperSize="9" scale="87" r:id="rId1"/>
  <rowBreaks count="1" manualBreakCount="1">
    <brk id="82" max="255" man="1"/>
  </rowBreaks>
</worksheet>
</file>

<file path=xl/worksheets/sheet3.xml><?xml version="1.0" encoding="utf-8"?>
<worksheet xmlns="http://schemas.openxmlformats.org/spreadsheetml/2006/main" xmlns:r="http://schemas.openxmlformats.org/officeDocument/2006/relationships">
  <dimension ref="A2:H103"/>
  <sheetViews>
    <sheetView workbookViewId="0" topLeftCell="A2">
      <selection activeCell="E17" sqref="E17"/>
    </sheetView>
  </sheetViews>
  <sheetFormatPr defaultColWidth="9.00390625" defaultRowHeight="12.75"/>
  <cols>
    <col min="1" max="1" width="13.25390625" style="4" customWidth="1"/>
    <col min="2" max="4" width="11.75390625" style="5" customWidth="1"/>
    <col min="5" max="5" width="13.25390625" style="1" customWidth="1"/>
    <col min="6" max="8" width="11.75390625" style="1" customWidth="1"/>
    <col min="9" max="16384" width="9.125" style="1" customWidth="1"/>
  </cols>
  <sheetData>
    <row r="1" ht="16.5" customHeight="1" hidden="1"/>
    <row r="2" ht="16.5" customHeight="1">
      <c r="A2" s="188" t="s">
        <v>588</v>
      </c>
    </row>
    <row r="3" spans="1:3" ht="4.5" customHeight="1">
      <c r="A3" s="2"/>
      <c r="B3" s="3"/>
      <c r="C3" s="3"/>
    </row>
    <row r="4" spans="1:8" ht="15" customHeight="1">
      <c r="A4" s="159" t="s">
        <v>5</v>
      </c>
      <c r="B4" s="160" t="s">
        <v>10</v>
      </c>
      <c r="C4" s="161" t="s">
        <v>11</v>
      </c>
      <c r="D4" s="162" t="s">
        <v>12</v>
      </c>
      <c r="E4" s="309" t="s">
        <v>5</v>
      </c>
      <c r="F4" s="161" t="s">
        <v>10</v>
      </c>
      <c r="G4" s="161" t="s">
        <v>11</v>
      </c>
      <c r="H4" s="163" t="s">
        <v>12</v>
      </c>
    </row>
    <row r="5" spans="1:8" ht="15" customHeight="1">
      <c r="A5" s="164" t="s">
        <v>17</v>
      </c>
      <c r="B5" s="148">
        <v>5590601</v>
      </c>
      <c r="C5" s="149">
        <v>2680288</v>
      </c>
      <c r="D5" s="149">
        <v>2910313</v>
      </c>
      <c r="E5" s="310"/>
      <c r="F5" s="148"/>
      <c r="G5" s="149"/>
      <c r="H5" s="149"/>
    </row>
    <row r="6" spans="1:8" ht="15" customHeight="1">
      <c r="A6" s="164"/>
      <c r="B6" s="148"/>
      <c r="C6" s="149"/>
      <c r="D6" s="149"/>
      <c r="E6" s="307"/>
      <c r="F6" s="148"/>
      <c r="G6" s="149"/>
      <c r="H6" s="149"/>
    </row>
    <row r="7" spans="1:8" ht="15" customHeight="1">
      <c r="A7" s="164" t="s">
        <v>18</v>
      </c>
      <c r="B7" s="148">
        <v>252707</v>
      </c>
      <c r="C7" s="149">
        <v>129242</v>
      </c>
      <c r="D7" s="149">
        <v>123465</v>
      </c>
      <c r="E7" s="307" t="s">
        <v>25</v>
      </c>
      <c r="F7" s="1">
        <v>385849</v>
      </c>
      <c r="G7" s="1">
        <v>188620</v>
      </c>
      <c r="H7" s="1">
        <v>197229</v>
      </c>
    </row>
    <row r="8" spans="1:8" ht="15" customHeight="1">
      <c r="A8" s="164">
        <v>0</v>
      </c>
      <c r="B8" s="148">
        <v>47497</v>
      </c>
      <c r="C8" s="149">
        <v>24216</v>
      </c>
      <c r="D8" s="149">
        <v>23281</v>
      </c>
      <c r="E8" s="308">
        <v>35</v>
      </c>
      <c r="F8" s="148">
        <v>83094</v>
      </c>
      <c r="G8" s="149">
        <v>40546</v>
      </c>
      <c r="H8" s="149">
        <v>42548</v>
      </c>
    </row>
    <row r="9" spans="1:8" ht="15" customHeight="1">
      <c r="A9" s="164">
        <v>1</v>
      </c>
      <c r="B9" s="148">
        <v>49223</v>
      </c>
      <c r="C9" s="149">
        <v>25240</v>
      </c>
      <c r="D9" s="149">
        <v>23983</v>
      </c>
      <c r="E9" s="307">
        <v>36</v>
      </c>
      <c r="F9" s="148">
        <v>82141</v>
      </c>
      <c r="G9" s="149">
        <v>40071</v>
      </c>
      <c r="H9" s="149">
        <v>42070</v>
      </c>
    </row>
    <row r="10" spans="1:8" ht="15" customHeight="1">
      <c r="A10" s="164">
        <v>2</v>
      </c>
      <c r="B10" s="148">
        <v>50628</v>
      </c>
      <c r="C10" s="149">
        <v>26035</v>
      </c>
      <c r="D10" s="149">
        <v>24593</v>
      </c>
      <c r="E10" s="307">
        <v>37</v>
      </c>
      <c r="F10" s="148">
        <v>79997</v>
      </c>
      <c r="G10" s="149">
        <v>39168</v>
      </c>
      <c r="H10" s="149">
        <v>40829</v>
      </c>
    </row>
    <row r="11" spans="1:8" ht="15" customHeight="1">
      <c r="A11" s="164">
        <v>3</v>
      </c>
      <c r="B11" s="148">
        <v>52034</v>
      </c>
      <c r="C11" s="149">
        <v>26522</v>
      </c>
      <c r="D11" s="149">
        <v>25512</v>
      </c>
      <c r="E11" s="307">
        <v>38</v>
      </c>
      <c r="F11" s="148">
        <v>78619</v>
      </c>
      <c r="G11" s="149">
        <v>38603</v>
      </c>
      <c r="H11" s="149">
        <v>40016</v>
      </c>
    </row>
    <row r="12" spans="1:8" ht="15" customHeight="1">
      <c r="A12" s="164">
        <v>4</v>
      </c>
      <c r="B12" s="148">
        <v>53325</v>
      </c>
      <c r="C12" s="149">
        <v>27229</v>
      </c>
      <c r="D12" s="149">
        <v>26096</v>
      </c>
      <c r="E12" s="307">
        <v>39</v>
      </c>
      <c r="F12" s="148">
        <v>61998</v>
      </c>
      <c r="G12" s="149">
        <v>30232</v>
      </c>
      <c r="H12" s="149">
        <v>31766</v>
      </c>
    </row>
    <row r="13" spans="1:5" ht="15" customHeight="1">
      <c r="A13" s="164"/>
      <c r="B13" s="148"/>
      <c r="C13" s="149"/>
      <c r="D13" s="149"/>
      <c r="E13" s="307"/>
    </row>
    <row r="14" spans="1:8" ht="15" customHeight="1">
      <c r="A14" s="165" t="s">
        <v>19</v>
      </c>
      <c r="B14" s="148">
        <v>272261</v>
      </c>
      <c r="C14" s="149">
        <v>139288</v>
      </c>
      <c r="D14" s="149">
        <v>132973</v>
      </c>
      <c r="E14" s="308" t="s">
        <v>26</v>
      </c>
      <c r="F14" s="148">
        <v>354275</v>
      </c>
      <c r="G14" s="149">
        <v>172838</v>
      </c>
      <c r="H14" s="149">
        <v>181437</v>
      </c>
    </row>
    <row r="15" spans="1:8" ht="15" customHeight="1">
      <c r="A15" s="164">
        <v>5</v>
      </c>
      <c r="B15" s="148">
        <v>54481</v>
      </c>
      <c r="C15" s="149">
        <v>27869</v>
      </c>
      <c r="D15" s="149">
        <v>26612</v>
      </c>
      <c r="E15" s="307">
        <v>40</v>
      </c>
      <c r="F15" s="148">
        <v>77251</v>
      </c>
      <c r="G15" s="149">
        <v>37568</v>
      </c>
      <c r="H15" s="149">
        <v>39683</v>
      </c>
    </row>
    <row r="16" spans="1:8" ht="15" customHeight="1">
      <c r="A16" s="164">
        <v>6</v>
      </c>
      <c r="B16" s="148">
        <v>54722</v>
      </c>
      <c r="C16" s="149">
        <v>28038</v>
      </c>
      <c r="D16" s="149">
        <v>26684</v>
      </c>
      <c r="E16" s="307">
        <v>41</v>
      </c>
      <c r="F16" s="148">
        <v>72143</v>
      </c>
      <c r="G16" s="149">
        <v>35156</v>
      </c>
      <c r="H16" s="149">
        <v>36987</v>
      </c>
    </row>
    <row r="17" spans="1:8" ht="15" customHeight="1">
      <c r="A17" s="164">
        <v>7</v>
      </c>
      <c r="B17" s="148">
        <v>55234</v>
      </c>
      <c r="C17" s="149">
        <v>28284</v>
      </c>
      <c r="D17" s="149">
        <v>26950</v>
      </c>
      <c r="E17" s="307">
        <v>42</v>
      </c>
      <c r="F17" s="148">
        <v>70675</v>
      </c>
      <c r="G17" s="149">
        <v>34518</v>
      </c>
      <c r="H17" s="149">
        <v>36157</v>
      </c>
    </row>
    <row r="18" spans="1:8" ht="15" customHeight="1">
      <c r="A18" s="164">
        <v>8</v>
      </c>
      <c r="B18" s="148">
        <v>54058</v>
      </c>
      <c r="C18" s="149">
        <v>27558</v>
      </c>
      <c r="D18" s="149">
        <v>26500</v>
      </c>
      <c r="E18" s="307">
        <v>43</v>
      </c>
      <c r="F18" s="148">
        <v>68523</v>
      </c>
      <c r="G18" s="149">
        <v>33424</v>
      </c>
      <c r="H18" s="149">
        <v>35099</v>
      </c>
    </row>
    <row r="19" spans="1:8" ht="15" customHeight="1">
      <c r="A19" s="164">
        <v>9</v>
      </c>
      <c r="B19" s="148">
        <v>53766</v>
      </c>
      <c r="C19" s="149">
        <v>27539</v>
      </c>
      <c r="D19" s="149">
        <v>26227</v>
      </c>
      <c r="E19" s="307">
        <v>44</v>
      </c>
      <c r="F19" s="148">
        <v>65683</v>
      </c>
      <c r="G19" s="152">
        <v>32172</v>
      </c>
      <c r="H19" s="152">
        <v>33511</v>
      </c>
    </row>
    <row r="20" spans="1:8" ht="15" customHeight="1">
      <c r="A20" s="164"/>
      <c r="B20" s="148"/>
      <c r="C20" s="149"/>
      <c r="D20" s="149"/>
      <c r="E20" s="307"/>
      <c r="F20" s="152"/>
      <c r="G20" s="152"/>
      <c r="H20" s="152"/>
    </row>
    <row r="21" spans="1:8" ht="15" customHeight="1">
      <c r="A21" s="165" t="s">
        <v>20</v>
      </c>
      <c r="B21" s="148">
        <v>268917</v>
      </c>
      <c r="C21" s="149">
        <v>137855</v>
      </c>
      <c r="D21" s="149">
        <v>131062</v>
      </c>
      <c r="E21" s="308" t="s">
        <v>27</v>
      </c>
      <c r="F21" s="152">
        <v>329474</v>
      </c>
      <c r="G21" s="149">
        <v>160373</v>
      </c>
      <c r="H21" s="149">
        <v>169101</v>
      </c>
    </row>
    <row r="22" spans="1:8" ht="15" customHeight="1">
      <c r="A22" s="164">
        <v>10</v>
      </c>
      <c r="B22" s="148">
        <v>54029</v>
      </c>
      <c r="C22" s="149">
        <v>27657</v>
      </c>
      <c r="D22" s="149">
        <v>26372</v>
      </c>
      <c r="E22" s="307">
        <v>45</v>
      </c>
      <c r="F22" s="152">
        <v>66165</v>
      </c>
      <c r="G22" s="149">
        <v>32117</v>
      </c>
      <c r="H22" s="149">
        <v>34048</v>
      </c>
    </row>
    <row r="23" spans="1:8" ht="15" customHeight="1">
      <c r="A23" s="164">
        <v>11</v>
      </c>
      <c r="B23" s="148">
        <v>53812</v>
      </c>
      <c r="C23" s="149">
        <v>27670</v>
      </c>
      <c r="D23" s="149">
        <v>26142</v>
      </c>
      <c r="E23" s="307">
        <v>46</v>
      </c>
      <c r="F23" s="152">
        <v>67989</v>
      </c>
      <c r="G23" s="149">
        <v>32824</v>
      </c>
      <c r="H23" s="149">
        <v>35165</v>
      </c>
    </row>
    <row r="24" spans="1:8" ht="15" customHeight="1">
      <c r="A24" s="164">
        <v>12</v>
      </c>
      <c r="B24" s="148">
        <v>53111</v>
      </c>
      <c r="C24" s="149">
        <v>27156</v>
      </c>
      <c r="D24" s="149">
        <v>25955</v>
      </c>
      <c r="E24" s="307">
        <v>47</v>
      </c>
      <c r="F24" s="152">
        <v>65656</v>
      </c>
      <c r="G24" s="149">
        <v>31770</v>
      </c>
      <c r="H24" s="149">
        <v>33886</v>
      </c>
    </row>
    <row r="25" spans="1:8" ht="15" customHeight="1">
      <c r="A25" s="164">
        <v>13</v>
      </c>
      <c r="B25" s="148">
        <v>53896</v>
      </c>
      <c r="C25" s="149">
        <v>27705</v>
      </c>
      <c r="D25" s="149">
        <v>26191</v>
      </c>
      <c r="E25" s="307">
        <v>48</v>
      </c>
      <c r="F25" s="152">
        <v>62732</v>
      </c>
      <c r="G25" s="149">
        <v>30876</v>
      </c>
      <c r="H25" s="149">
        <v>31856</v>
      </c>
    </row>
    <row r="26" spans="1:8" ht="15" customHeight="1">
      <c r="A26" s="164">
        <v>14</v>
      </c>
      <c r="B26" s="148">
        <v>54069</v>
      </c>
      <c r="C26" s="149">
        <v>27667</v>
      </c>
      <c r="D26" s="149">
        <v>26402</v>
      </c>
      <c r="E26" s="307">
        <v>49</v>
      </c>
      <c r="F26" s="152">
        <v>66932</v>
      </c>
      <c r="G26" s="149">
        <v>32786</v>
      </c>
      <c r="H26" s="149">
        <v>34146</v>
      </c>
    </row>
    <row r="27" spans="1:8" ht="15" customHeight="1">
      <c r="A27" s="164"/>
      <c r="B27" s="148"/>
      <c r="C27" s="149"/>
      <c r="D27" s="149"/>
      <c r="E27" s="307"/>
      <c r="F27" s="152"/>
      <c r="G27" s="149"/>
      <c r="H27" s="149"/>
    </row>
    <row r="28" spans="1:8" ht="15" customHeight="1">
      <c r="A28" s="165" t="s">
        <v>21</v>
      </c>
      <c r="B28" s="148">
        <v>290117</v>
      </c>
      <c r="C28" s="149">
        <v>146811</v>
      </c>
      <c r="D28" s="149">
        <v>143306</v>
      </c>
      <c r="E28" s="308" t="s">
        <v>28</v>
      </c>
      <c r="F28" s="152">
        <v>373072</v>
      </c>
      <c r="G28" s="149">
        <v>181910</v>
      </c>
      <c r="H28" s="149">
        <v>191162</v>
      </c>
    </row>
    <row r="29" spans="1:8" ht="15" customHeight="1">
      <c r="A29" s="164">
        <v>15</v>
      </c>
      <c r="B29" s="148">
        <v>55238</v>
      </c>
      <c r="C29" s="149">
        <v>28298</v>
      </c>
      <c r="D29" s="149">
        <v>26940</v>
      </c>
      <c r="E29" s="307">
        <v>50</v>
      </c>
      <c r="F29" s="152">
        <v>68518</v>
      </c>
      <c r="G29" s="149">
        <v>33522</v>
      </c>
      <c r="H29" s="149">
        <v>34996</v>
      </c>
    </row>
    <row r="30" spans="1:8" ht="15" customHeight="1">
      <c r="A30" s="164">
        <v>16</v>
      </c>
      <c r="B30" s="148">
        <v>56241</v>
      </c>
      <c r="C30" s="149">
        <v>28779</v>
      </c>
      <c r="D30" s="149">
        <v>27462</v>
      </c>
      <c r="E30" s="307">
        <v>51</v>
      </c>
      <c r="F30" s="152">
        <v>68704</v>
      </c>
      <c r="G30" s="149">
        <v>33466</v>
      </c>
      <c r="H30" s="149">
        <v>35238</v>
      </c>
    </row>
    <row r="31" spans="1:8" ht="15" customHeight="1">
      <c r="A31" s="164">
        <v>17</v>
      </c>
      <c r="B31" s="148">
        <v>58079</v>
      </c>
      <c r="C31" s="149">
        <v>29731</v>
      </c>
      <c r="D31" s="149">
        <v>28348</v>
      </c>
      <c r="E31" s="307">
        <v>52</v>
      </c>
      <c r="F31" s="152">
        <v>74379</v>
      </c>
      <c r="G31" s="149">
        <v>36200</v>
      </c>
      <c r="H31" s="149">
        <v>38179</v>
      </c>
    </row>
    <row r="32" spans="1:8" ht="15" customHeight="1">
      <c r="A32" s="164">
        <v>18</v>
      </c>
      <c r="B32" s="148">
        <v>59771</v>
      </c>
      <c r="C32" s="149">
        <v>30005</v>
      </c>
      <c r="D32" s="149">
        <v>29766</v>
      </c>
      <c r="E32" s="307">
        <v>53</v>
      </c>
      <c r="F32" s="152">
        <v>77352</v>
      </c>
      <c r="G32" s="149">
        <v>37759</v>
      </c>
      <c r="H32" s="149">
        <v>39593</v>
      </c>
    </row>
    <row r="33" spans="1:8" ht="15" customHeight="1">
      <c r="A33" s="164">
        <v>19</v>
      </c>
      <c r="B33" s="148">
        <v>60788</v>
      </c>
      <c r="C33" s="149">
        <v>29998</v>
      </c>
      <c r="D33" s="149">
        <v>30790</v>
      </c>
      <c r="E33" s="307">
        <v>54</v>
      </c>
      <c r="F33" s="152">
        <v>84119</v>
      </c>
      <c r="G33" s="149">
        <v>40963</v>
      </c>
      <c r="H33" s="149">
        <v>43156</v>
      </c>
    </row>
    <row r="34" spans="1:8" ht="15" customHeight="1">
      <c r="A34" s="164"/>
      <c r="B34" s="148"/>
      <c r="C34" s="149"/>
      <c r="D34" s="149"/>
      <c r="E34" s="307"/>
      <c r="F34" s="152"/>
      <c r="G34" s="149"/>
      <c r="H34" s="149"/>
    </row>
    <row r="35" spans="1:8" ht="15" customHeight="1">
      <c r="A35" s="165" t="s">
        <v>22</v>
      </c>
      <c r="B35" s="148">
        <v>310158</v>
      </c>
      <c r="C35" s="149">
        <v>150674</v>
      </c>
      <c r="D35" s="149">
        <v>159484</v>
      </c>
      <c r="E35" s="308" t="s">
        <v>29</v>
      </c>
      <c r="F35" s="152">
        <v>457257</v>
      </c>
      <c r="G35" s="149">
        <v>223381</v>
      </c>
      <c r="H35" s="149">
        <v>233876</v>
      </c>
    </row>
    <row r="36" spans="1:8" ht="15" customHeight="1">
      <c r="A36" s="164">
        <v>20</v>
      </c>
      <c r="B36" s="148">
        <v>61616</v>
      </c>
      <c r="C36" s="149">
        <v>30118</v>
      </c>
      <c r="D36" s="149">
        <v>31498</v>
      </c>
      <c r="E36" s="307">
        <v>55</v>
      </c>
      <c r="F36" s="152">
        <v>89773</v>
      </c>
      <c r="G36" s="149">
        <v>43749</v>
      </c>
      <c r="H36" s="149">
        <v>46024</v>
      </c>
    </row>
    <row r="37" spans="1:8" ht="15" customHeight="1">
      <c r="A37" s="164">
        <v>21</v>
      </c>
      <c r="B37" s="148">
        <v>63034</v>
      </c>
      <c r="C37" s="149">
        <v>30588</v>
      </c>
      <c r="D37" s="149">
        <v>32446</v>
      </c>
      <c r="E37" s="307">
        <v>56</v>
      </c>
      <c r="F37" s="152">
        <v>104302</v>
      </c>
      <c r="G37" s="149">
        <v>51029</v>
      </c>
      <c r="H37" s="149">
        <v>53273</v>
      </c>
    </row>
    <row r="38" spans="1:8" ht="15" customHeight="1">
      <c r="A38" s="164">
        <v>22</v>
      </c>
      <c r="B38" s="148">
        <v>63008</v>
      </c>
      <c r="C38" s="149">
        <v>30602</v>
      </c>
      <c r="D38" s="149">
        <v>32406</v>
      </c>
      <c r="E38" s="307">
        <v>57</v>
      </c>
      <c r="F38" s="152">
        <v>103727</v>
      </c>
      <c r="G38" s="149">
        <v>50639</v>
      </c>
      <c r="H38" s="149">
        <v>53088</v>
      </c>
    </row>
    <row r="39" spans="1:8" ht="15" customHeight="1">
      <c r="A39" s="164">
        <v>23</v>
      </c>
      <c r="B39" s="148">
        <v>61175</v>
      </c>
      <c r="C39" s="149">
        <v>29551</v>
      </c>
      <c r="D39" s="149">
        <v>31624</v>
      </c>
      <c r="E39" s="307">
        <v>58</v>
      </c>
      <c r="F39" s="152">
        <v>99185</v>
      </c>
      <c r="G39" s="149">
        <v>48455</v>
      </c>
      <c r="H39" s="149">
        <v>50730</v>
      </c>
    </row>
    <row r="40" spans="1:8" ht="15" customHeight="1">
      <c r="A40" s="164">
        <v>24</v>
      </c>
      <c r="B40" s="148">
        <v>61325</v>
      </c>
      <c r="C40" s="149">
        <v>29815</v>
      </c>
      <c r="D40" s="149">
        <v>31510</v>
      </c>
      <c r="E40" s="307">
        <v>59</v>
      </c>
      <c r="F40" s="152">
        <v>60270</v>
      </c>
      <c r="G40" s="152">
        <v>29509</v>
      </c>
      <c r="H40" s="152">
        <v>30761</v>
      </c>
    </row>
    <row r="41" spans="1:8" ht="15" customHeight="1">
      <c r="A41" s="164"/>
      <c r="B41" s="148"/>
      <c r="C41" s="149"/>
      <c r="D41" s="149"/>
      <c r="E41" s="307"/>
      <c r="F41" s="149"/>
      <c r="G41" s="149"/>
      <c r="H41" s="149"/>
    </row>
    <row r="42" spans="1:8" ht="15" customHeight="1">
      <c r="A42" s="164" t="s">
        <v>23</v>
      </c>
      <c r="B42" s="148">
        <v>346890</v>
      </c>
      <c r="C42" s="149">
        <v>167884</v>
      </c>
      <c r="D42" s="149">
        <v>179006</v>
      </c>
      <c r="E42" s="308" t="s">
        <v>30</v>
      </c>
      <c r="F42" s="148">
        <v>389368</v>
      </c>
      <c r="G42" s="149">
        <v>188025</v>
      </c>
      <c r="H42" s="149">
        <v>201343</v>
      </c>
    </row>
    <row r="43" spans="1:8" ht="15" customHeight="1">
      <c r="A43" s="164">
        <v>25</v>
      </c>
      <c r="B43" s="148">
        <v>64073</v>
      </c>
      <c r="C43" s="149">
        <v>31073</v>
      </c>
      <c r="D43" s="149">
        <v>33000</v>
      </c>
      <c r="E43" s="307">
        <v>60</v>
      </c>
      <c r="F43" s="148">
        <v>66795</v>
      </c>
      <c r="G43" s="149">
        <v>32010</v>
      </c>
      <c r="H43" s="149">
        <v>34785</v>
      </c>
    </row>
    <row r="44" spans="1:8" ht="15" customHeight="1">
      <c r="A44" s="164">
        <v>26</v>
      </c>
      <c r="B44" s="148">
        <v>65531</v>
      </c>
      <c r="C44" s="149">
        <v>31797</v>
      </c>
      <c r="D44" s="149">
        <v>33734</v>
      </c>
      <c r="E44" s="307">
        <v>61</v>
      </c>
      <c r="F44" s="148">
        <v>81608</v>
      </c>
      <c r="G44" s="149">
        <v>39372</v>
      </c>
      <c r="H44" s="149">
        <v>42236</v>
      </c>
    </row>
    <row r="45" spans="1:8" ht="15" customHeight="1">
      <c r="A45" s="164">
        <v>27</v>
      </c>
      <c r="B45" s="148">
        <v>69431</v>
      </c>
      <c r="C45" s="149">
        <v>33503</v>
      </c>
      <c r="D45" s="149">
        <v>35928</v>
      </c>
      <c r="E45" s="307">
        <v>62</v>
      </c>
      <c r="F45" s="148">
        <v>78121</v>
      </c>
      <c r="G45" s="149">
        <v>37983</v>
      </c>
      <c r="H45" s="149">
        <v>40138</v>
      </c>
    </row>
    <row r="46" spans="1:8" ht="15" customHeight="1">
      <c r="A46" s="164">
        <v>28</v>
      </c>
      <c r="B46" s="148">
        <v>71673</v>
      </c>
      <c r="C46" s="149">
        <v>34619</v>
      </c>
      <c r="D46" s="149">
        <v>37054</v>
      </c>
      <c r="E46" s="307">
        <v>63</v>
      </c>
      <c r="F46" s="148">
        <v>82428</v>
      </c>
      <c r="G46" s="149">
        <v>39873</v>
      </c>
      <c r="H46" s="149">
        <v>42555</v>
      </c>
    </row>
    <row r="47" spans="1:8" ht="15" customHeight="1">
      <c r="A47" s="164">
        <v>29</v>
      </c>
      <c r="B47" s="148">
        <v>76182</v>
      </c>
      <c r="C47" s="149">
        <v>36892</v>
      </c>
      <c r="D47" s="149">
        <v>39290</v>
      </c>
      <c r="E47" s="307">
        <v>64</v>
      </c>
      <c r="F47" s="148">
        <v>80416</v>
      </c>
      <c r="G47" s="149">
        <v>38787</v>
      </c>
      <c r="H47" s="149">
        <v>41629</v>
      </c>
    </row>
    <row r="48" spans="1:8" ht="15" customHeight="1">
      <c r="A48" s="164"/>
      <c r="B48" s="148"/>
      <c r="C48" s="149"/>
      <c r="D48" s="149"/>
      <c r="E48" s="307"/>
      <c r="F48" s="148"/>
      <c r="G48" s="149"/>
      <c r="H48" s="149"/>
    </row>
    <row r="49" spans="1:8" ht="15" customHeight="1">
      <c r="A49" s="164" t="s">
        <v>24</v>
      </c>
      <c r="B49" s="148">
        <v>431015</v>
      </c>
      <c r="C49" s="149">
        <v>210912</v>
      </c>
      <c r="D49" s="149">
        <v>220103</v>
      </c>
      <c r="E49" s="308" t="s">
        <v>31</v>
      </c>
      <c r="F49" s="148">
        <v>325891</v>
      </c>
      <c r="G49" s="149">
        <v>155154</v>
      </c>
      <c r="H49" s="149">
        <v>170737</v>
      </c>
    </row>
    <row r="50" spans="1:8" ht="15" customHeight="1">
      <c r="A50" s="164">
        <v>30</v>
      </c>
      <c r="B50" s="148">
        <v>82005</v>
      </c>
      <c r="C50" s="149">
        <v>40142</v>
      </c>
      <c r="D50" s="149">
        <v>41863</v>
      </c>
      <c r="E50" s="307">
        <v>65</v>
      </c>
      <c r="F50" s="148">
        <v>68428</v>
      </c>
      <c r="G50" s="149">
        <v>33030</v>
      </c>
      <c r="H50" s="149">
        <v>35398</v>
      </c>
    </row>
    <row r="51" spans="1:8" ht="15" customHeight="1">
      <c r="A51" s="164">
        <v>31</v>
      </c>
      <c r="B51" s="148">
        <v>86638</v>
      </c>
      <c r="C51" s="149">
        <v>42312</v>
      </c>
      <c r="D51" s="149">
        <v>44326</v>
      </c>
      <c r="E51" s="307">
        <v>66</v>
      </c>
      <c r="F51" s="148">
        <v>59921</v>
      </c>
      <c r="G51" s="149">
        <v>28906</v>
      </c>
      <c r="H51" s="149">
        <v>31015</v>
      </c>
    </row>
    <row r="52" spans="1:8" ht="15" customHeight="1">
      <c r="A52" s="164">
        <v>32</v>
      </c>
      <c r="B52" s="148">
        <v>89429</v>
      </c>
      <c r="C52" s="149">
        <v>43665</v>
      </c>
      <c r="D52" s="149">
        <v>45764</v>
      </c>
      <c r="E52" s="307">
        <v>67</v>
      </c>
      <c r="F52" s="148">
        <v>63835</v>
      </c>
      <c r="G52" s="149">
        <v>30292</v>
      </c>
      <c r="H52" s="149">
        <v>33543</v>
      </c>
    </row>
    <row r="53" spans="1:8" ht="15" customHeight="1">
      <c r="A53" s="164">
        <v>33</v>
      </c>
      <c r="B53" s="148">
        <v>87441</v>
      </c>
      <c r="C53" s="149">
        <v>43079</v>
      </c>
      <c r="D53" s="149">
        <v>44362</v>
      </c>
      <c r="E53" s="307">
        <v>68</v>
      </c>
      <c r="F53" s="148">
        <v>66136</v>
      </c>
      <c r="G53" s="149">
        <v>31373</v>
      </c>
      <c r="H53" s="149">
        <v>34763</v>
      </c>
    </row>
    <row r="54" spans="1:8" ht="15" customHeight="1">
      <c r="A54" s="164">
        <v>34</v>
      </c>
      <c r="B54" s="148">
        <v>85502</v>
      </c>
      <c r="C54" s="149">
        <v>41714</v>
      </c>
      <c r="D54" s="149">
        <v>43788</v>
      </c>
      <c r="E54" s="307">
        <v>69</v>
      </c>
      <c r="F54" s="148">
        <v>67571</v>
      </c>
      <c r="G54" s="149">
        <v>31553</v>
      </c>
      <c r="H54" s="149">
        <v>36018</v>
      </c>
    </row>
    <row r="55" spans="1:8" ht="15" customHeight="1">
      <c r="A55" s="164"/>
      <c r="B55" s="148"/>
      <c r="C55" s="149"/>
      <c r="D55" s="149"/>
      <c r="E55" s="307"/>
      <c r="F55" s="148"/>
      <c r="G55" s="149"/>
      <c r="H55" s="149"/>
    </row>
    <row r="56" spans="1:8" ht="15" customHeight="1">
      <c r="A56" s="164"/>
      <c r="B56" s="148"/>
      <c r="C56" s="149"/>
      <c r="D56" s="149"/>
      <c r="E56" s="307"/>
      <c r="F56" s="148"/>
      <c r="G56" s="149"/>
      <c r="H56" s="149"/>
    </row>
    <row r="57" spans="1:8" ht="15" customHeight="1">
      <c r="A57" s="164"/>
      <c r="B57" s="148"/>
      <c r="C57" s="149"/>
      <c r="D57" s="149"/>
      <c r="E57" s="307"/>
      <c r="F57" s="148"/>
      <c r="G57" s="149"/>
      <c r="H57" s="149"/>
    </row>
    <row r="58" spans="1:8" ht="15" customHeight="1">
      <c r="A58" s="164"/>
      <c r="B58" s="148"/>
      <c r="C58" s="149"/>
      <c r="D58" s="149"/>
      <c r="E58" s="307"/>
      <c r="F58" s="148"/>
      <c r="G58" s="149"/>
      <c r="H58" s="149"/>
    </row>
    <row r="59" spans="1:8" ht="15" customHeight="1">
      <c r="A59" s="165" t="s">
        <v>32</v>
      </c>
      <c r="B59" s="148">
        <v>291058</v>
      </c>
      <c r="C59" s="149">
        <v>133012</v>
      </c>
      <c r="D59" s="149">
        <v>158046</v>
      </c>
      <c r="E59" s="308" t="s">
        <v>590</v>
      </c>
      <c r="F59" s="148">
        <v>983</v>
      </c>
      <c r="G59" s="149">
        <v>149</v>
      </c>
      <c r="H59" s="149">
        <v>834</v>
      </c>
    </row>
    <row r="60" spans="1:8" ht="15" customHeight="1">
      <c r="A60" s="164">
        <v>70</v>
      </c>
      <c r="B60" s="148">
        <v>62683</v>
      </c>
      <c r="C60" s="149">
        <v>29159</v>
      </c>
      <c r="D60" s="149">
        <v>33524</v>
      </c>
      <c r="E60" s="307">
        <v>100</v>
      </c>
      <c r="F60" s="148">
        <v>405</v>
      </c>
      <c r="G60" s="149">
        <v>66</v>
      </c>
      <c r="H60" s="149">
        <v>339</v>
      </c>
    </row>
    <row r="61" spans="1:8" ht="15" customHeight="1">
      <c r="A61" s="164">
        <v>71</v>
      </c>
      <c r="B61" s="148">
        <v>57770</v>
      </c>
      <c r="C61" s="149">
        <v>26602</v>
      </c>
      <c r="D61" s="152">
        <v>31168</v>
      </c>
      <c r="E61" s="307">
        <v>101</v>
      </c>
      <c r="F61" s="148">
        <v>249</v>
      </c>
      <c r="G61" s="149">
        <v>37</v>
      </c>
      <c r="H61" s="149">
        <v>212</v>
      </c>
    </row>
    <row r="62" spans="1:8" ht="15" customHeight="1">
      <c r="A62" s="219">
        <v>72</v>
      </c>
      <c r="B62" s="148">
        <v>58915</v>
      </c>
      <c r="C62" s="152">
        <v>26891</v>
      </c>
      <c r="D62" s="152">
        <v>32024</v>
      </c>
      <c r="E62" s="307">
        <v>102</v>
      </c>
      <c r="F62" s="148">
        <v>173</v>
      </c>
      <c r="G62" s="149">
        <v>26</v>
      </c>
      <c r="H62" s="149">
        <v>147</v>
      </c>
    </row>
    <row r="63" spans="1:8" ht="15" customHeight="1">
      <c r="A63" s="164">
        <v>73</v>
      </c>
      <c r="B63" s="148">
        <v>57383</v>
      </c>
      <c r="C63" s="152">
        <v>26238</v>
      </c>
      <c r="D63" s="152">
        <v>31145</v>
      </c>
      <c r="E63" s="307">
        <v>103</v>
      </c>
      <c r="F63" s="148">
        <v>98</v>
      </c>
      <c r="G63" s="149">
        <v>15</v>
      </c>
      <c r="H63" s="149">
        <v>83</v>
      </c>
    </row>
    <row r="64" spans="1:8" ht="15" customHeight="1">
      <c r="A64" s="164">
        <v>74</v>
      </c>
      <c r="B64" s="148">
        <v>54307</v>
      </c>
      <c r="C64" s="152">
        <v>24122</v>
      </c>
      <c r="D64" s="152">
        <v>30185</v>
      </c>
      <c r="E64" s="307">
        <v>104</v>
      </c>
      <c r="F64" s="148">
        <v>58</v>
      </c>
      <c r="G64" s="149">
        <v>5</v>
      </c>
      <c r="H64" s="149">
        <v>53</v>
      </c>
    </row>
    <row r="65" spans="1:8" ht="15" customHeight="1">
      <c r="A65" s="219"/>
      <c r="B65" s="148"/>
      <c r="C65" s="152"/>
      <c r="D65" s="152"/>
      <c r="E65" s="307"/>
      <c r="F65" s="148"/>
      <c r="G65" s="149"/>
      <c r="H65" s="149"/>
    </row>
    <row r="66" spans="1:8" ht="15" customHeight="1">
      <c r="A66" s="219" t="s">
        <v>33</v>
      </c>
      <c r="B66" s="148">
        <v>225832</v>
      </c>
      <c r="C66" s="152">
        <v>97504</v>
      </c>
      <c r="D66" s="152">
        <v>128328</v>
      </c>
      <c r="E66" s="308" t="s">
        <v>591</v>
      </c>
      <c r="F66" s="148">
        <v>74</v>
      </c>
      <c r="G66" s="149">
        <v>8</v>
      </c>
      <c r="H66" s="149">
        <v>66</v>
      </c>
    </row>
    <row r="67" spans="1:8" ht="15" customHeight="1">
      <c r="A67" s="219">
        <v>75</v>
      </c>
      <c r="B67" s="148">
        <v>49133</v>
      </c>
      <c r="C67" s="152">
        <v>21874</v>
      </c>
      <c r="D67" s="152">
        <v>27259</v>
      </c>
      <c r="E67" s="307">
        <v>105</v>
      </c>
      <c r="F67" s="148">
        <v>30</v>
      </c>
      <c r="G67" s="149">
        <v>3</v>
      </c>
      <c r="H67" s="149">
        <v>27</v>
      </c>
    </row>
    <row r="68" spans="1:8" ht="15" customHeight="1">
      <c r="A68" s="219">
        <v>76</v>
      </c>
      <c r="B68" s="148">
        <v>48304</v>
      </c>
      <c r="C68" s="152">
        <v>20991</v>
      </c>
      <c r="D68" s="152">
        <v>27313</v>
      </c>
      <c r="E68" s="307">
        <v>106</v>
      </c>
      <c r="F68" s="148">
        <v>22</v>
      </c>
      <c r="G68" s="149">
        <v>3</v>
      </c>
      <c r="H68" s="149">
        <v>19</v>
      </c>
    </row>
    <row r="69" spans="1:8" ht="15" customHeight="1">
      <c r="A69" s="167">
        <v>77</v>
      </c>
      <c r="B69" s="152">
        <v>45251</v>
      </c>
      <c r="C69" s="149">
        <v>19692</v>
      </c>
      <c r="D69" s="152">
        <v>25559</v>
      </c>
      <c r="E69" s="307">
        <v>107</v>
      </c>
      <c r="F69" s="148">
        <v>15</v>
      </c>
      <c r="G69" s="149">
        <v>1</v>
      </c>
      <c r="H69" s="149">
        <v>14</v>
      </c>
    </row>
    <row r="70" spans="1:8" ht="15" customHeight="1">
      <c r="A70" s="167">
        <v>78</v>
      </c>
      <c r="B70" s="152">
        <v>42043</v>
      </c>
      <c r="C70" s="149">
        <v>17892</v>
      </c>
      <c r="D70" s="152">
        <v>24151</v>
      </c>
      <c r="E70" s="307">
        <v>108</v>
      </c>
      <c r="F70" s="148">
        <v>5</v>
      </c>
      <c r="G70" s="149">
        <v>1</v>
      </c>
      <c r="H70" s="149">
        <v>4</v>
      </c>
    </row>
    <row r="71" spans="1:8" ht="15" customHeight="1">
      <c r="A71" s="167">
        <v>79</v>
      </c>
      <c r="B71" s="152">
        <v>41101</v>
      </c>
      <c r="C71" s="149">
        <v>17055</v>
      </c>
      <c r="D71" s="152">
        <v>24046</v>
      </c>
      <c r="E71" s="307">
        <v>109</v>
      </c>
      <c r="F71" s="148">
        <v>2</v>
      </c>
      <c r="G71" s="153" t="s">
        <v>592</v>
      </c>
      <c r="H71" s="149">
        <v>2</v>
      </c>
    </row>
    <row r="72" spans="1:8" ht="15" customHeight="1">
      <c r="A72" s="167"/>
      <c r="B72" s="152"/>
      <c r="C72" s="149"/>
      <c r="D72" s="152"/>
      <c r="E72" s="308"/>
      <c r="F72" s="148"/>
      <c r="G72" s="149"/>
      <c r="H72" s="149"/>
    </row>
    <row r="73" spans="1:8" ht="15" customHeight="1">
      <c r="A73" s="166" t="s">
        <v>34</v>
      </c>
      <c r="B73" s="152">
        <v>143078</v>
      </c>
      <c r="C73" s="149">
        <v>51461</v>
      </c>
      <c r="D73" s="152">
        <v>91617</v>
      </c>
      <c r="E73" s="307" t="s">
        <v>829</v>
      </c>
      <c r="F73" s="255" t="s">
        <v>592</v>
      </c>
      <c r="G73" s="153" t="s">
        <v>592</v>
      </c>
      <c r="H73" s="153" t="s">
        <v>592</v>
      </c>
    </row>
    <row r="74" spans="1:8" ht="15" customHeight="1">
      <c r="A74" s="167">
        <v>80</v>
      </c>
      <c r="B74" s="152">
        <v>35597</v>
      </c>
      <c r="C74" s="149">
        <v>14217</v>
      </c>
      <c r="D74" s="152">
        <v>21380</v>
      </c>
      <c r="E74" s="307"/>
      <c r="F74" s="148"/>
      <c r="G74" s="152"/>
      <c r="H74" s="152"/>
    </row>
    <row r="75" spans="1:8" ht="15" customHeight="1">
      <c r="A75" s="167">
        <v>81</v>
      </c>
      <c r="B75" s="152">
        <v>31514</v>
      </c>
      <c r="C75" s="149">
        <v>12073</v>
      </c>
      <c r="D75" s="152">
        <v>19441</v>
      </c>
      <c r="E75" s="307" t="s">
        <v>593</v>
      </c>
      <c r="F75" s="148">
        <v>20677</v>
      </c>
      <c r="G75" s="152">
        <v>12398</v>
      </c>
      <c r="H75" s="152">
        <v>8279</v>
      </c>
    </row>
    <row r="76" spans="1:8" ht="15" customHeight="1">
      <c r="A76" s="167">
        <v>82</v>
      </c>
      <c r="B76" s="152">
        <v>28076</v>
      </c>
      <c r="C76" s="149">
        <v>9820</v>
      </c>
      <c r="D76" s="152">
        <v>18256</v>
      </c>
      <c r="E76" s="308"/>
      <c r="F76" s="148"/>
      <c r="G76" s="149"/>
      <c r="H76" s="149"/>
    </row>
    <row r="77" spans="1:8" ht="15" customHeight="1">
      <c r="A77" s="167">
        <v>83</v>
      </c>
      <c r="B77" s="152">
        <v>25490</v>
      </c>
      <c r="C77" s="149">
        <v>8341</v>
      </c>
      <c r="D77" s="152">
        <v>17149</v>
      </c>
      <c r="E77" s="307"/>
      <c r="F77" s="148"/>
      <c r="G77" s="152"/>
      <c r="H77" s="152"/>
    </row>
    <row r="78" spans="1:8" ht="15" customHeight="1">
      <c r="A78" s="167">
        <v>84</v>
      </c>
      <c r="B78" s="152">
        <v>22401</v>
      </c>
      <c r="C78" s="149">
        <v>7010</v>
      </c>
      <c r="D78" s="152">
        <v>15391</v>
      </c>
      <c r="E78" s="307"/>
      <c r="F78" s="148"/>
      <c r="G78" s="149"/>
      <c r="H78" s="149"/>
    </row>
    <row r="79" spans="1:8" ht="15" customHeight="1">
      <c r="A79" s="167"/>
      <c r="B79" s="152"/>
      <c r="C79" s="149"/>
      <c r="D79" s="152"/>
      <c r="E79" s="307" t="s">
        <v>282</v>
      </c>
      <c r="F79" s="148"/>
      <c r="G79" s="149"/>
      <c r="H79" s="149"/>
    </row>
    <row r="80" spans="1:8" ht="15" customHeight="1">
      <c r="A80" s="166" t="s">
        <v>35</v>
      </c>
      <c r="B80" s="152">
        <v>76603</v>
      </c>
      <c r="C80" s="149">
        <v>22235</v>
      </c>
      <c r="D80" s="152">
        <v>54368</v>
      </c>
      <c r="E80" s="307" t="s">
        <v>279</v>
      </c>
      <c r="F80" s="149">
        <v>793885</v>
      </c>
      <c r="G80" s="149">
        <v>406385</v>
      </c>
      <c r="H80" s="149">
        <v>387500</v>
      </c>
    </row>
    <row r="81" spans="1:8" ht="15" customHeight="1">
      <c r="A81" s="167">
        <v>85</v>
      </c>
      <c r="B81" s="152">
        <v>21609</v>
      </c>
      <c r="C81" s="149">
        <v>6547</v>
      </c>
      <c r="D81" s="152">
        <v>15062</v>
      </c>
      <c r="E81" s="307" t="s">
        <v>278</v>
      </c>
      <c r="F81" s="149">
        <v>3667475</v>
      </c>
      <c r="G81" s="149">
        <v>1791428</v>
      </c>
      <c r="H81" s="149">
        <v>1876047</v>
      </c>
    </row>
    <row r="82" spans="1:8" ht="15" customHeight="1">
      <c r="A82" s="167">
        <v>86</v>
      </c>
      <c r="B82" s="152">
        <v>15304</v>
      </c>
      <c r="C82" s="149">
        <v>4511</v>
      </c>
      <c r="D82" s="152">
        <v>10793</v>
      </c>
      <c r="E82" s="307" t="s">
        <v>277</v>
      </c>
      <c r="F82" s="149">
        <v>1108564</v>
      </c>
      <c r="G82" s="149">
        <v>470077</v>
      </c>
      <c r="H82" s="149">
        <v>638487</v>
      </c>
    </row>
    <row r="83" spans="1:8" ht="15" customHeight="1">
      <c r="A83" s="167">
        <v>87</v>
      </c>
      <c r="B83" s="152">
        <v>14555</v>
      </c>
      <c r="C83" s="149">
        <v>4243</v>
      </c>
      <c r="D83" s="152">
        <v>10312</v>
      </c>
      <c r="E83" s="307" t="s">
        <v>276</v>
      </c>
      <c r="F83" s="149">
        <f>F82-F84</f>
        <v>616949</v>
      </c>
      <c r="G83" s="149">
        <f>G82-G84</f>
        <v>288166</v>
      </c>
      <c r="H83" s="149">
        <f>H82-H84</f>
        <v>328783</v>
      </c>
    </row>
    <row r="84" spans="1:8" ht="15" customHeight="1">
      <c r="A84" s="167">
        <v>88</v>
      </c>
      <c r="B84" s="152">
        <v>13283</v>
      </c>
      <c r="C84" s="149">
        <v>3772</v>
      </c>
      <c r="D84" s="152">
        <v>9511</v>
      </c>
      <c r="E84" s="307" t="s">
        <v>281</v>
      </c>
      <c r="F84" s="149">
        <v>491615</v>
      </c>
      <c r="G84" s="149">
        <v>181911</v>
      </c>
      <c r="H84" s="149">
        <v>309704</v>
      </c>
    </row>
    <row r="85" spans="1:8" ht="15" customHeight="1">
      <c r="A85" s="167">
        <v>89</v>
      </c>
      <c r="B85" s="152">
        <v>11852</v>
      </c>
      <c r="C85" s="149">
        <v>3162</v>
      </c>
      <c r="D85" s="152">
        <v>8690</v>
      </c>
      <c r="E85" s="307"/>
      <c r="F85" s="5"/>
      <c r="G85" s="5"/>
      <c r="H85" s="5"/>
    </row>
    <row r="86" spans="1:8" ht="15" customHeight="1">
      <c r="A86" s="204"/>
      <c r="D86" s="3"/>
      <c r="E86" s="307" t="s">
        <v>280</v>
      </c>
      <c r="F86" s="7"/>
      <c r="G86" s="8"/>
      <c r="H86" s="8"/>
    </row>
    <row r="87" spans="1:8" ht="15" customHeight="1">
      <c r="A87" s="166" t="s">
        <v>36</v>
      </c>
      <c r="B87" s="148">
        <v>35861</v>
      </c>
      <c r="C87" s="149">
        <v>8849</v>
      </c>
      <c r="D87" s="149">
        <v>27012</v>
      </c>
      <c r="E87" s="307" t="s">
        <v>279</v>
      </c>
      <c r="F87" s="206">
        <v>14.2</v>
      </c>
      <c r="G87" s="207">
        <v>15.2</v>
      </c>
      <c r="H87" s="207">
        <v>13.3</v>
      </c>
    </row>
    <row r="88" spans="1:8" ht="15" customHeight="1">
      <c r="A88" s="167">
        <v>90</v>
      </c>
      <c r="B88" s="148">
        <v>10127</v>
      </c>
      <c r="C88" s="149">
        <v>2647</v>
      </c>
      <c r="D88" s="149">
        <v>7480</v>
      </c>
      <c r="E88" s="307" t="s">
        <v>278</v>
      </c>
      <c r="F88" s="206">
        <v>65.6</v>
      </c>
      <c r="G88" s="207">
        <v>66.8</v>
      </c>
      <c r="H88" s="207">
        <v>64.5</v>
      </c>
    </row>
    <row r="89" spans="1:8" ht="15" customHeight="1">
      <c r="A89" s="167">
        <v>91</v>
      </c>
      <c r="B89" s="148">
        <v>8559</v>
      </c>
      <c r="C89" s="149">
        <v>2202</v>
      </c>
      <c r="D89" s="149">
        <v>6357</v>
      </c>
      <c r="E89" s="307" t="s">
        <v>277</v>
      </c>
      <c r="F89" s="206">
        <v>19.8</v>
      </c>
      <c r="G89" s="207">
        <v>17.5</v>
      </c>
      <c r="H89" s="207">
        <v>21.9</v>
      </c>
    </row>
    <row r="90" spans="1:8" ht="15" customHeight="1">
      <c r="A90" s="167">
        <v>92</v>
      </c>
      <c r="B90" s="148">
        <v>7071</v>
      </c>
      <c r="C90" s="149">
        <v>1717</v>
      </c>
      <c r="D90" s="149">
        <v>5354</v>
      </c>
      <c r="E90" s="307" t="s">
        <v>276</v>
      </c>
      <c r="F90" s="206">
        <v>11</v>
      </c>
      <c r="G90" s="207">
        <v>10.8</v>
      </c>
      <c r="H90" s="207">
        <v>11.3</v>
      </c>
    </row>
    <row r="91" spans="1:8" ht="15" customHeight="1">
      <c r="A91" s="167">
        <v>93</v>
      </c>
      <c r="B91" s="148">
        <v>5808</v>
      </c>
      <c r="C91" s="149">
        <v>1372</v>
      </c>
      <c r="D91" s="149">
        <v>4436</v>
      </c>
      <c r="E91" s="307" t="s">
        <v>275</v>
      </c>
      <c r="F91" s="206">
        <v>8.8</v>
      </c>
      <c r="G91" s="207">
        <v>6.8</v>
      </c>
      <c r="H91" s="207">
        <v>10.6</v>
      </c>
    </row>
    <row r="92" spans="1:8" ht="15" customHeight="1">
      <c r="A92" s="167">
        <v>94</v>
      </c>
      <c r="B92" s="148">
        <v>4296</v>
      </c>
      <c r="C92" s="149">
        <v>911</v>
      </c>
      <c r="D92" s="149">
        <v>3385</v>
      </c>
      <c r="E92" s="307" t="s">
        <v>274</v>
      </c>
      <c r="F92" s="206">
        <v>43.1</v>
      </c>
      <c r="G92" s="207">
        <v>41.8</v>
      </c>
      <c r="H92" s="207">
        <v>44.4</v>
      </c>
    </row>
    <row r="93" spans="1:8" ht="15" customHeight="1">
      <c r="A93" s="167"/>
      <c r="B93" s="148"/>
      <c r="C93" s="149"/>
      <c r="D93" s="149"/>
      <c r="E93" s="307" t="s">
        <v>273</v>
      </c>
      <c r="F93" s="206">
        <v>43.1</v>
      </c>
      <c r="G93" s="207">
        <v>41.7</v>
      </c>
      <c r="H93" s="207">
        <v>44.5</v>
      </c>
    </row>
    <row r="94" spans="1:5" ht="15" customHeight="1">
      <c r="A94" s="166" t="s">
        <v>37</v>
      </c>
      <c r="B94" s="148">
        <v>9184</v>
      </c>
      <c r="C94" s="149">
        <v>1705</v>
      </c>
      <c r="D94" s="149">
        <v>7479</v>
      </c>
      <c r="E94" s="311"/>
    </row>
    <row r="95" spans="1:5" ht="15" customHeight="1">
      <c r="A95" s="167">
        <v>95</v>
      </c>
      <c r="B95" s="148">
        <v>3351</v>
      </c>
      <c r="C95" s="149">
        <v>620</v>
      </c>
      <c r="D95" s="149">
        <v>2731</v>
      </c>
      <c r="E95" s="311"/>
    </row>
    <row r="96" spans="1:5" ht="15" customHeight="1">
      <c r="A96" s="167">
        <v>96</v>
      </c>
      <c r="B96" s="148">
        <v>2354</v>
      </c>
      <c r="C96" s="149">
        <v>454</v>
      </c>
      <c r="D96" s="149">
        <v>1900</v>
      </c>
      <c r="E96" s="311"/>
    </row>
    <row r="97" spans="1:5" ht="15" customHeight="1">
      <c r="A97" s="167">
        <v>97</v>
      </c>
      <c r="B97" s="148">
        <v>1699</v>
      </c>
      <c r="C97" s="149">
        <v>320</v>
      </c>
      <c r="D97" s="149">
        <v>1379</v>
      </c>
      <c r="E97" s="311"/>
    </row>
    <row r="98" spans="1:5" ht="15" customHeight="1">
      <c r="A98" s="167">
        <v>98</v>
      </c>
      <c r="B98" s="148">
        <v>1092</v>
      </c>
      <c r="C98" s="149">
        <v>196</v>
      </c>
      <c r="D98" s="149">
        <v>896</v>
      </c>
      <c r="E98" s="311"/>
    </row>
    <row r="99" spans="1:5" ht="15" customHeight="1">
      <c r="A99" s="167">
        <v>99</v>
      </c>
      <c r="B99" s="148">
        <v>688</v>
      </c>
      <c r="C99" s="149">
        <v>115</v>
      </c>
      <c r="D99" s="149">
        <v>573</v>
      </c>
      <c r="E99" s="311"/>
    </row>
    <row r="100" spans="1:8" ht="15" customHeight="1">
      <c r="A100" s="168"/>
      <c r="B100" s="150"/>
      <c r="C100" s="151"/>
      <c r="D100" s="151"/>
      <c r="E100" s="312"/>
      <c r="F100" s="205"/>
      <c r="G100" s="205"/>
      <c r="H100" s="205"/>
    </row>
    <row r="101" ht="11.25">
      <c r="A101" s="9" t="s">
        <v>269</v>
      </c>
    </row>
    <row r="102" ht="11.25">
      <c r="A102" s="2" t="s">
        <v>589</v>
      </c>
    </row>
    <row r="103" ht="11.25">
      <c r="A103" s="6" t="s">
        <v>38</v>
      </c>
    </row>
  </sheetData>
  <printOptions/>
  <pageMargins left="0.7" right="0.63" top="0.5" bottom="0.61" header="0.2" footer="0.21"/>
  <pageSetup fitToHeight="2" horizontalDpi="600" verticalDpi="600" orientation="portrait" paperSize="9" r:id="rId1"/>
  <headerFooter alignWithMargins="0">
    <oddHeader>&amp;C
</oddHeader>
  </headerFooter>
</worksheet>
</file>

<file path=xl/worksheets/sheet4.xml><?xml version="1.0" encoding="utf-8"?>
<worksheet xmlns="http://schemas.openxmlformats.org/spreadsheetml/2006/main" xmlns:r="http://schemas.openxmlformats.org/officeDocument/2006/relationships">
  <sheetPr transitionEvaluation="1" transitionEntry="1"/>
  <dimension ref="A2:K85"/>
  <sheetViews>
    <sheetView workbookViewId="0" topLeftCell="B2">
      <selection activeCell="C6" sqref="C6"/>
    </sheetView>
  </sheetViews>
  <sheetFormatPr defaultColWidth="14.375" defaultRowHeight="12.75"/>
  <cols>
    <col min="1" max="1" width="4.75390625" style="80" hidden="1" customWidth="1"/>
    <col min="2" max="2" width="4.00390625" style="39" customWidth="1"/>
    <col min="3" max="3" width="10.25390625" style="39" customWidth="1"/>
    <col min="4" max="11" width="12.125" style="39" customWidth="1"/>
    <col min="12" max="16384" width="14.375" style="39" customWidth="1"/>
  </cols>
  <sheetData>
    <row r="1" ht="18" customHeight="1" hidden="1"/>
    <row r="2" ht="18" customHeight="1">
      <c r="B2" s="174" t="s">
        <v>597</v>
      </c>
    </row>
    <row r="3" spans="3:11" ht="15.75" customHeight="1">
      <c r="C3" s="257" t="s">
        <v>651</v>
      </c>
      <c r="D3" s="49"/>
      <c r="E3" s="49"/>
      <c r="F3" s="49"/>
      <c r="G3" s="49"/>
      <c r="H3" s="49"/>
      <c r="I3" s="49"/>
      <c r="J3" s="49"/>
      <c r="K3" s="40"/>
    </row>
    <row r="4" spans="1:11" s="42" customFormat="1" ht="12" customHeight="1">
      <c r="A4" s="81" t="s">
        <v>598</v>
      </c>
      <c r="B4" s="94"/>
      <c r="C4" s="95"/>
      <c r="D4" s="98"/>
      <c r="E4" s="97" t="s">
        <v>596</v>
      </c>
      <c r="F4" s="97"/>
      <c r="G4" s="97"/>
      <c r="H4" s="96"/>
      <c r="I4" s="97" t="s">
        <v>544</v>
      </c>
      <c r="J4" s="97"/>
      <c r="K4" s="97"/>
    </row>
    <row r="5" spans="1:11" s="42" customFormat="1" ht="12" customHeight="1">
      <c r="A5" s="81"/>
      <c r="C5" s="170" t="s">
        <v>599</v>
      </c>
      <c r="D5" s="233" t="s">
        <v>39</v>
      </c>
      <c r="E5" s="234"/>
      <c r="F5" s="227" t="s">
        <v>600</v>
      </c>
      <c r="G5" s="234"/>
      <c r="H5" s="139" t="s">
        <v>39</v>
      </c>
      <c r="I5" s="41"/>
      <c r="J5" s="141" t="s">
        <v>600</v>
      </c>
      <c r="K5" s="41"/>
    </row>
    <row r="6" spans="1:11" s="42" customFormat="1" ht="12" customHeight="1">
      <c r="A6" s="81"/>
      <c r="B6" s="41"/>
      <c r="C6" s="43"/>
      <c r="D6" s="228"/>
      <c r="E6" s="229" t="s">
        <v>10</v>
      </c>
      <c r="F6" s="229" t="s">
        <v>11</v>
      </c>
      <c r="G6" s="227" t="s">
        <v>12</v>
      </c>
      <c r="H6" s="44"/>
      <c r="I6" s="140" t="s">
        <v>10</v>
      </c>
      <c r="J6" s="140" t="s">
        <v>11</v>
      </c>
      <c r="K6" s="141" t="s">
        <v>12</v>
      </c>
    </row>
    <row r="7" spans="3:11" ht="14.25" customHeight="1">
      <c r="C7" s="169" t="s">
        <v>17</v>
      </c>
      <c r="D7" s="255">
        <v>2040709</v>
      </c>
      <c r="E7" s="153">
        <v>5550574</v>
      </c>
      <c r="F7" s="153">
        <v>2674625</v>
      </c>
      <c r="G7" s="153">
        <v>2875949</v>
      </c>
      <c r="H7" s="251">
        <v>2146488</v>
      </c>
      <c r="I7" s="153">
        <v>5590601</v>
      </c>
      <c r="J7" s="153">
        <v>2680288</v>
      </c>
      <c r="K7" s="153">
        <v>2910313</v>
      </c>
    </row>
    <row r="8" spans="3:11" ht="7.5" customHeight="1">
      <c r="C8" s="45"/>
      <c r="D8" s="255"/>
      <c r="E8" s="153"/>
      <c r="F8" s="153"/>
      <c r="G8" s="153"/>
      <c r="H8" s="154"/>
      <c r="I8" s="153"/>
      <c r="J8" s="153"/>
      <c r="K8" s="153"/>
    </row>
    <row r="9" spans="1:11" ht="14.25" customHeight="1">
      <c r="A9" s="82">
        <v>11</v>
      </c>
      <c r="B9" s="46"/>
      <c r="C9" s="170" t="s">
        <v>40</v>
      </c>
      <c r="D9" s="148">
        <f aca="true" t="shared" si="0" ref="D9:K9">SUM(D30,D32,D34)</f>
        <v>403187</v>
      </c>
      <c r="E9" s="149">
        <f t="shared" si="0"/>
        <v>988126</v>
      </c>
      <c r="F9" s="149">
        <f t="shared" si="0"/>
        <v>477120</v>
      </c>
      <c r="G9" s="149">
        <f t="shared" si="0"/>
        <v>511006</v>
      </c>
      <c r="H9" s="152">
        <f t="shared" si="0"/>
        <v>429089</v>
      </c>
      <c r="I9" s="149">
        <f t="shared" si="0"/>
        <v>1018574</v>
      </c>
      <c r="J9" s="149">
        <f t="shared" si="0"/>
        <v>488680</v>
      </c>
      <c r="K9" s="149">
        <f t="shared" si="0"/>
        <v>529894</v>
      </c>
    </row>
    <row r="10" spans="1:11" ht="14.25" customHeight="1">
      <c r="A10" s="82">
        <v>15</v>
      </c>
      <c r="B10" s="46"/>
      <c r="C10" s="170" t="s">
        <v>41</v>
      </c>
      <c r="D10" s="148">
        <f aca="true" t="shared" si="1" ref="D10:K10">SUM(D35,D41,D44,D46,D56)</f>
        <v>247817</v>
      </c>
      <c r="E10" s="149">
        <f t="shared" si="1"/>
        <v>699789</v>
      </c>
      <c r="F10" s="149">
        <f t="shared" si="1"/>
        <v>337598</v>
      </c>
      <c r="G10" s="149">
        <f t="shared" si="1"/>
        <v>362191</v>
      </c>
      <c r="H10" s="152">
        <f t="shared" si="1"/>
        <v>263301</v>
      </c>
      <c r="I10" s="149">
        <f t="shared" si="1"/>
        <v>713373</v>
      </c>
      <c r="J10" s="149">
        <f t="shared" si="1"/>
        <v>341701</v>
      </c>
      <c r="K10" s="149">
        <f t="shared" si="1"/>
        <v>371672</v>
      </c>
    </row>
    <row r="11" spans="1:11" ht="14.25" customHeight="1">
      <c r="A11" s="82">
        <v>21</v>
      </c>
      <c r="B11" s="46"/>
      <c r="C11" s="170" t="s">
        <v>42</v>
      </c>
      <c r="D11" s="148">
        <f aca="true" t="shared" si="2" ref="D11:K11">SUM(D31,D38,D43,D64:D65)</f>
        <v>250608</v>
      </c>
      <c r="E11" s="149">
        <f t="shared" si="2"/>
        <v>721127</v>
      </c>
      <c r="F11" s="149">
        <f t="shared" si="2"/>
        <v>353103</v>
      </c>
      <c r="G11" s="149">
        <f t="shared" si="2"/>
        <v>368024</v>
      </c>
      <c r="H11" s="152">
        <f t="shared" si="2"/>
        <v>261983</v>
      </c>
      <c r="I11" s="149">
        <f t="shared" si="2"/>
        <v>718429</v>
      </c>
      <c r="J11" s="149">
        <f t="shared" si="2"/>
        <v>350579</v>
      </c>
      <c r="K11" s="149">
        <f t="shared" si="2"/>
        <v>367850</v>
      </c>
    </row>
    <row r="12" spans="1:11" ht="14.25" customHeight="1">
      <c r="A12" s="82">
        <v>27</v>
      </c>
      <c r="B12" s="46"/>
      <c r="C12" s="170" t="s">
        <v>43</v>
      </c>
      <c r="D12" s="148">
        <f aca="true" t="shared" si="3" ref="D12:K12">SUM(D40,D42,D45,D47,D57:D63)</f>
        <v>90125</v>
      </c>
      <c r="E12" s="149">
        <f t="shared" si="3"/>
        <v>298390</v>
      </c>
      <c r="F12" s="149">
        <f t="shared" si="3"/>
        <v>144393</v>
      </c>
      <c r="G12" s="149">
        <f t="shared" si="3"/>
        <v>153997</v>
      </c>
      <c r="H12" s="152">
        <f t="shared" si="3"/>
        <v>93018</v>
      </c>
      <c r="I12" s="149">
        <f t="shared" si="3"/>
        <v>291745</v>
      </c>
      <c r="J12" s="149">
        <f t="shared" si="3"/>
        <v>140936</v>
      </c>
      <c r="K12" s="149">
        <f t="shared" si="3"/>
        <v>150809</v>
      </c>
    </row>
    <row r="13" spans="1:11" ht="14.25" customHeight="1">
      <c r="A13" s="82">
        <v>40</v>
      </c>
      <c r="B13" s="46"/>
      <c r="C13" s="170" t="s">
        <v>44</v>
      </c>
      <c r="D13" s="148">
        <f aca="true" t="shared" si="4" ref="D13:K13">SUM(D29,D66:D72)</f>
        <v>198707</v>
      </c>
      <c r="E13" s="149">
        <f t="shared" si="4"/>
        <v>577018</v>
      </c>
      <c r="F13" s="149">
        <f t="shared" si="4"/>
        <v>278458</v>
      </c>
      <c r="G13" s="149">
        <f t="shared" si="4"/>
        <v>298560</v>
      </c>
      <c r="H13" s="152">
        <f t="shared" si="4"/>
        <v>208692</v>
      </c>
      <c r="I13" s="149">
        <f t="shared" si="4"/>
        <v>578478</v>
      </c>
      <c r="J13" s="149">
        <f t="shared" si="4"/>
        <v>278810</v>
      </c>
      <c r="K13" s="149">
        <f t="shared" si="4"/>
        <v>299668</v>
      </c>
    </row>
    <row r="14" spans="1:11" ht="14.25" customHeight="1">
      <c r="A14" s="82">
        <v>49</v>
      </c>
      <c r="B14" s="46"/>
      <c r="C14" s="170" t="s">
        <v>45</v>
      </c>
      <c r="D14" s="148">
        <f aca="true" t="shared" si="5" ref="D14:K14">SUM(D36,D39,D54,D55,D73:D75,D76)</f>
        <v>91498</v>
      </c>
      <c r="E14" s="149">
        <f t="shared" si="5"/>
        <v>293625</v>
      </c>
      <c r="F14" s="149">
        <f t="shared" si="5"/>
        <v>141008</v>
      </c>
      <c r="G14" s="149">
        <f t="shared" si="5"/>
        <v>152617</v>
      </c>
      <c r="H14" s="152">
        <f t="shared" si="5"/>
        <v>93804</v>
      </c>
      <c r="I14" s="149">
        <f t="shared" si="5"/>
        <v>285952</v>
      </c>
      <c r="J14" s="149">
        <f t="shared" si="5"/>
        <v>136721</v>
      </c>
      <c r="K14" s="149">
        <f t="shared" si="5"/>
        <v>149231</v>
      </c>
    </row>
    <row r="15" spans="1:11" ht="14.25" customHeight="1">
      <c r="A15" s="82">
        <v>67</v>
      </c>
      <c r="B15" s="46"/>
      <c r="C15" s="169" t="s">
        <v>46</v>
      </c>
      <c r="D15" s="255">
        <f aca="true" t="shared" si="6" ref="D15:K15">SUM(D37,D49,D52,D77:D78)</f>
        <v>62607</v>
      </c>
      <c r="E15" s="154">
        <f t="shared" si="6"/>
        <v>200803</v>
      </c>
      <c r="F15" s="154">
        <f t="shared" si="6"/>
        <v>96325</v>
      </c>
      <c r="G15" s="154">
        <f t="shared" si="6"/>
        <v>104478</v>
      </c>
      <c r="H15" s="154">
        <f t="shared" si="6"/>
        <v>62811</v>
      </c>
      <c r="I15" s="154">
        <f t="shared" si="6"/>
        <v>191211</v>
      </c>
      <c r="J15" s="154">
        <f t="shared" si="6"/>
        <v>91262</v>
      </c>
      <c r="K15" s="154">
        <f t="shared" si="6"/>
        <v>99949</v>
      </c>
    </row>
    <row r="16" spans="1:11" ht="14.25" customHeight="1">
      <c r="A16" s="82">
        <v>88</v>
      </c>
      <c r="B16" s="46"/>
      <c r="C16" s="169" t="s">
        <v>47</v>
      </c>
      <c r="D16" s="255">
        <f aca="true" t="shared" si="7" ref="D16:K16">SUM(D48,D50)</f>
        <v>36354</v>
      </c>
      <c r="E16" s="154">
        <f t="shared" si="7"/>
        <v>119187</v>
      </c>
      <c r="F16" s="154">
        <f t="shared" si="7"/>
        <v>56734</v>
      </c>
      <c r="G16" s="154">
        <f t="shared" si="7"/>
        <v>62453</v>
      </c>
      <c r="H16" s="154">
        <f t="shared" si="7"/>
        <v>37364</v>
      </c>
      <c r="I16" s="154">
        <f t="shared" si="7"/>
        <v>116055</v>
      </c>
      <c r="J16" s="154">
        <f t="shared" si="7"/>
        <v>54992</v>
      </c>
      <c r="K16" s="154">
        <f t="shared" si="7"/>
        <v>61063</v>
      </c>
    </row>
    <row r="17" spans="1:11" ht="14.25" customHeight="1">
      <c r="A17" s="82">
        <v>97</v>
      </c>
      <c r="B17" s="46"/>
      <c r="C17" s="169" t="s">
        <v>48</v>
      </c>
      <c r="D17" s="255">
        <f aca="true" t="shared" si="8" ref="D17:K17">SUM(D33,D51,D53,D79)</f>
        <v>53644</v>
      </c>
      <c r="E17" s="154">
        <f t="shared" si="8"/>
        <v>159111</v>
      </c>
      <c r="F17" s="154">
        <f t="shared" si="8"/>
        <v>76202</v>
      </c>
      <c r="G17" s="154">
        <f t="shared" si="8"/>
        <v>82909</v>
      </c>
      <c r="H17" s="154">
        <f t="shared" si="8"/>
        <v>53075</v>
      </c>
      <c r="I17" s="154">
        <f t="shared" si="8"/>
        <v>151391</v>
      </c>
      <c r="J17" s="154">
        <f t="shared" si="8"/>
        <v>72180</v>
      </c>
      <c r="K17" s="154">
        <f t="shared" si="8"/>
        <v>79211</v>
      </c>
    </row>
    <row r="18" spans="1:11" ht="7.5" customHeight="1">
      <c r="A18" s="82"/>
      <c r="B18" s="46"/>
      <c r="C18" s="45"/>
      <c r="D18" s="255"/>
      <c r="E18" s="154"/>
      <c r="F18" s="154"/>
      <c r="G18" s="154"/>
      <c r="H18" s="154"/>
      <c r="I18" s="154"/>
      <c r="J18" s="154"/>
      <c r="K18" s="154"/>
    </row>
    <row r="19" spans="1:11" ht="15" customHeight="1">
      <c r="A19" s="82">
        <v>1</v>
      </c>
      <c r="B19" s="47">
        <v>100</v>
      </c>
      <c r="C19" s="169" t="s">
        <v>49</v>
      </c>
      <c r="D19" s="255">
        <v>606162</v>
      </c>
      <c r="E19" s="153">
        <v>1493398</v>
      </c>
      <c r="F19" s="153">
        <v>713684</v>
      </c>
      <c r="G19" s="153">
        <v>779714</v>
      </c>
      <c r="H19" s="154">
        <v>643351</v>
      </c>
      <c r="I19" s="153">
        <v>1525393</v>
      </c>
      <c r="J19" s="153">
        <v>724427</v>
      </c>
      <c r="K19" s="153">
        <v>800966</v>
      </c>
    </row>
    <row r="20" spans="1:11" ht="15" customHeight="1">
      <c r="A20" s="82">
        <v>2</v>
      </c>
      <c r="B20" s="47">
        <v>101</v>
      </c>
      <c r="C20" s="171" t="s">
        <v>50</v>
      </c>
      <c r="D20" s="255">
        <v>81896</v>
      </c>
      <c r="E20" s="153">
        <v>191309</v>
      </c>
      <c r="F20" s="153">
        <v>91944</v>
      </c>
      <c r="G20" s="153">
        <v>99365</v>
      </c>
      <c r="H20" s="154">
        <v>89749</v>
      </c>
      <c r="I20" s="153">
        <v>206037</v>
      </c>
      <c r="J20" s="153">
        <v>97620</v>
      </c>
      <c r="K20" s="153">
        <v>108417</v>
      </c>
    </row>
    <row r="21" spans="1:11" ht="15" customHeight="1">
      <c r="A21" s="82">
        <v>3</v>
      </c>
      <c r="B21" s="47">
        <v>102</v>
      </c>
      <c r="C21" s="171" t="s">
        <v>51</v>
      </c>
      <c r="D21" s="255">
        <v>56560</v>
      </c>
      <c r="E21" s="153">
        <v>120518</v>
      </c>
      <c r="F21" s="153">
        <v>57168</v>
      </c>
      <c r="G21" s="153">
        <v>63350</v>
      </c>
      <c r="H21" s="154">
        <v>61377</v>
      </c>
      <c r="I21" s="153">
        <v>128050</v>
      </c>
      <c r="J21" s="153">
        <v>60840</v>
      </c>
      <c r="K21" s="153">
        <v>67210</v>
      </c>
    </row>
    <row r="22" spans="1:11" ht="15" customHeight="1">
      <c r="A22" s="82">
        <v>5</v>
      </c>
      <c r="B22" s="47">
        <v>105</v>
      </c>
      <c r="C22" s="171" t="s">
        <v>52</v>
      </c>
      <c r="D22" s="255">
        <v>51070</v>
      </c>
      <c r="E22" s="153">
        <v>106897</v>
      </c>
      <c r="F22" s="153">
        <v>51207</v>
      </c>
      <c r="G22" s="153">
        <v>55690</v>
      </c>
      <c r="H22" s="154">
        <v>52215</v>
      </c>
      <c r="I22" s="153">
        <v>106985</v>
      </c>
      <c r="J22" s="153">
        <v>51352</v>
      </c>
      <c r="K22" s="153">
        <v>55633</v>
      </c>
    </row>
    <row r="23" spans="1:11" ht="15" customHeight="1">
      <c r="A23" s="82">
        <v>7</v>
      </c>
      <c r="B23" s="47">
        <v>106</v>
      </c>
      <c r="C23" s="171" t="s">
        <v>53</v>
      </c>
      <c r="D23" s="255">
        <v>45928</v>
      </c>
      <c r="E23" s="153">
        <v>105464</v>
      </c>
      <c r="F23" s="153">
        <v>49886</v>
      </c>
      <c r="G23" s="153">
        <v>55578</v>
      </c>
      <c r="H23" s="154">
        <v>46782</v>
      </c>
      <c r="I23" s="153">
        <v>103791</v>
      </c>
      <c r="J23" s="153">
        <v>48591</v>
      </c>
      <c r="K23" s="153">
        <v>55200</v>
      </c>
    </row>
    <row r="24" spans="1:11" ht="15" customHeight="1">
      <c r="A24" s="82">
        <v>8</v>
      </c>
      <c r="B24" s="47">
        <v>107</v>
      </c>
      <c r="C24" s="171" t="s">
        <v>54</v>
      </c>
      <c r="D24" s="255">
        <v>67114</v>
      </c>
      <c r="E24" s="153">
        <v>174056</v>
      </c>
      <c r="F24" s="153">
        <v>81727</v>
      </c>
      <c r="G24" s="153">
        <v>92329</v>
      </c>
      <c r="H24" s="154">
        <v>68794</v>
      </c>
      <c r="I24" s="153">
        <v>171628</v>
      </c>
      <c r="J24" s="153">
        <v>79700</v>
      </c>
      <c r="K24" s="153">
        <v>91928</v>
      </c>
    </row>
    <row r="25" spans="1:11" ht="15" customHeight="1">
      <c r="A25" s="82">
        <v>9</v>
      </c>
      <c r="B25" s="47">
        <v>108</v>
      </c>
      <c r="C25" s="171" t="s">
        <v>55</v>
      </c>
      <c r="D25" s="255">
        <v>89385</v>
      </c>
      <c r="E25" s="153">
        <v>226230</v>
      </c>
      <c r="F25" s="153">
        <v>108246</v>
      </c>
      <c r="G25" s="153">
        <v>117984</v>
      </c>
      <c r="H25" s="154">
        <v>91546</v>
      </c>
      <c r="I25" s="153">
        <v>222729</v>
      </c>
      <c r="J25" s="153">
        <v>105312</v>
      </c>
      <c r="K25" s="153">
        <v>117417</v>
      </c>
    </row>
    <row r="26" spans="1:11" ht="15" customHeight="1">
      <c r="A26" s="82">
        <v>6</v>
      </c>
      <c r="B26" s="47">
        <v>109</v>
      </c>
      <c r="C26" s="171" t="s">
        <v>56</v>
      </c>
      <c r="D26" s="255">
        <v>78390</v>
      </c>
      <c r="E26" s="153">
        <v>225184</v>
      </c>
      <c r="F26" s="153">
        <v>107297</v>
      </c>
      <c r="G26" s="153">
        <v>117887</v>
      </c>
      <c r="H26" s="154">
        <v>82680</v>
      </c>
      <c r="I26" s="153">
        <v>225945</v>
      </c>
      <c r="J26" s="153">
        <v>107364</v>
      </c>
      <c r="K26" s="153">
        <v>118581</v>
      </c>
    </row>
    <row r="27" spans="1:11" ht="15" customHeight="1">
      <c r="A27" s="82">
        <v>4</v>
      </c>
      <c r="B27" s="47">
        <v>110</v>
      </c>
      <c r="C27" s="171" t="s">
        <v>57</v>
      </c>
      <c r="D27" s="255">
        <v>55571</v>
      </c>
      <c r="E27" s="153">
        <v>107982</v>
      </c>
      <c r="F27" s="153">
        <v>50860</v>
      </c>
      <c r="G27" s="153">
        <v>57122</v>
      </c>
      <c r="H27" s="154">
        <v>63375</v>
      </c>
      <c r="I27" s="153">
        <v>116591</v>
      </c>
      <c r="J27" s="153">
        <v>54886</v>
      </c>
      <c r="K27" s="153">
        <v>61705</v>
      </c>
    </row>
    <row r="28" spans="1:11" ht="15" customHeight="1">
      <c r="A28" s="82">
        <v>10</v>
      </c>
      <c r="B28" s="47">
        <v>111</v>
      </c>
      <c r="C28" s="171" t="s">
        <v>58</v>
      </c>
      <c r="D28" s="255">
        <v>80248</v>
      </c>
      <c r="E28" s="153">
        <v>235758</v>
      </c>
      <c r="F28" s="153">
        <v>115349</v>
      </c>
      <c r="G28" s="153">
        <v>120409</v>
      </c>
      <c r="H28" s="154">
        <v>86833</v>
      </c>
      <c r="I28" s="153">
        <v>243637</v>
      </c>
      <c r="J28" s="153">
        <v>118762</v>
      </c>
      <c r="K28" s="153">
        <v>124875</v>
      </c>
    </row>
    <row r="29" spans="1:11" ht="15" customHeight="1">
      <c r="A29" s="82">
        <v>41</v>
      </c>
      <c r="B29" s="46">
        <v>201</v>
      </c>
      <c r="C29" s="169" t="s">
        <v>59</v>
      </c>
      <c r="D29" s="255">
        <v>169765</v>
      </c>
      <c r="E29" s="153">
        <v>478309</v>
      </c>
      <c r="F29" s="153">
        <v>230649</v>
      </c>
      <c r="G29" s="153">
        <v>247660</v>
      </c>
      <c r="H29" s="154">
        <v>178987</v>
      </c>
      <c r="I29" s="153">
        <v>482304</v>
      </c>
      <c r="J29" s="153">
        <v>232553</v>
      </c>
      <c r="K29" s="153">
        <v>249751</v>
      </c>
    </row>
    <row r="30" spans="1:11" ht="15" customHeight="1">
      <c r="A30" s="82">
        <v>12</v>
      </c>
      <c r="B30" s="46">
        <v>202</v>
      </c>
      <c r="C30" s="169" t="s">
        <v>60</v>
      </c>
      <c r="D30" s="255">
        <v>190894</v>
      </c>
      <c r="E30" s="153">
        <v>466187</v>
      </c>
      <c r="F30" s="153">
        <v>228861</v>
      </c>
      <c r="G30" s="153">
        <v>237326</v>
      </c>
      <c r="H30" s="154">
        <v>198653</v>
      </c>
      <c r="I30" s="153">
        <v>462647</v>
      </c>
      <c r="J30" s="153">
        <v>226084</v>
      </c>
      <c r="K30" s="153">
        <v>236563</v>
      </c>
    </row>
    <row r="31" spans="1:11" ht="15" customHeight="1">
      <c r="A31" s="82">
        <v>22</v>
      </c>
      <c r="B31" s="46">
        <v>203</v>
      </c>
      <c r="C31" s="169" t="s">
        <v>61</v>
      </c>
      <c r="D31" s="255">
        <v>107610</v>
      </c>
      <c r="E31" s="153">
        <v>293117</v>
      </c>
      <c r="F31" s="153">
        <v>143475</v>
      </c>
      <c r="G31" s="153">
        <v>149642</v>
      </c>
      <c r="H31" s="154">
        <v>111585</v>
      </c>
      <c r="I31" s="153">
        <v>291027</v>
      </c>
      <c r="J31" s="153">
        <v>141749</v>
      </c>
      <c r="K31" s="153">
        <v>149278</v>
      </c>
    </row>
    <row r="32" spans="1:11" ht="15" customHeight="1">
      <c r="A32" s="82">
        <v>13</v>
      </c>
      <c r="B32" s="46">
        <v>204</v>
      </c>
      <c r="C32" s="169" t="s">
        <v>62</v>
      </c>
      <c r="D32" s="154">
        <v>178084</v>
      </c>
      <c r="E32" s="153">
        <v>438105</v>
      </c>
      <c r="F32" s="153">
        <v>209554</v>
      </c>
      <c r="G32" s="153">
        <v>228551</v>
      </c>
      <c r="H32" s="154">
        <v>192466</v>
      </c>
      <c r="I32" s="153">
        <v>465337</v>
      </c>
      <c r="J32" s="153">
        <v>221205</v>
      </c>
      <c r="K32" s="153">
        <v>244132</v>
      </c>
    </row>
    <row r="33" spans="1:11" ht="15" customHeight="1">
      <c r="A33" s="82">
        <v>98</v>
      </c>
      <c r="B33" s="46">
        <v>205</v>
      </c>
      <c r="C33" s="169" t="s">
        <v>63</v>
      </c>
      <c r="D33" s="255">
        <v>15414</v>
      </c>
      <c r="E33" s="153">
        <v>41158</v>
      </c>
      <c r="F33" s="153">
        <v>19619</v>
      </c>
      <c r="G33" s="153">
        <v>21539</v>
      </c>
      <c r="H33" s="154">
        <v>15094</v>
      </c>
      <c r="I33" s="153">
        <v>38929</v>
      </c>
      <c r="J33" s="153">
        <v>18493</v>
      </c>
      <c r="K33" s="153">
        <v>20436</v>
      </c>
    </row>
    <row r="34" spans="1:11" ht="15" customHeight="1">
      <c r="A34" s="82">
        <v>14</v>
      </c>
      <c r="B34" s="46">
        <v>206</v>
      </c>
      <c r="C34" s="169" t="s">
        <v>64</v>
      </c>
      <c r="D34" s="255">
        <v>34209</v>
      </c>
      <c r="E34" s="153">
        <v>83834</v>
      </c>
      <c r="F34" s="153">
        <v>38705</v>
      </c>
      <c r="G34" s="153">
        <v>45129</v>
      </c>
      <c r="H34" s="154">
        <v>37970</v>
      </c>
      <c r="I34" s="153">
        <v>90590</v>
      </c>
      <c r="J34" s="153">
        <v>41391</v>
      </c>
      <c r="K34" s="153">
        <v>49199</v>
      </c>
    </row>
    <row r="35" spans="1:11" ht="15" customHeight="1">
      <c r="A35" s="82">
        <v>16</v>
      </c>
      <c r="B35" s="46">
        <v>207</v>
      </c>
      <c r="C35" s="169" t="s">
        <v>65</v>
      </c>
      <c r="D35" s="255">
        <v>70846</v>
      </c>
      <c r="E35" s="153">
        <v>192159</v>
      </c>
      <c r="F35" s="153">
        <v>95162</v>
      </c>
      <c r="G35" s="153">
        <v>96997</v>
      </c>
      <c r="H35" s="154">
        <v>72983</v>
      </c>
      <c r="I35" s="153">
        <v>192250</v>
      </c>
      <c r="J35" s="153">
        <v>94232</v>
      </c>
      <c r="K35" s="153">
        <v>98018</v>
      </c>
    </row>
    <row r="36" spans="1:11" ht="15" customHeight="1">
      <c r="A36" s="82">
        <v>50</v>
      </c>
      <c r="B36" s="46">
        <v>208</v>
      </c>
      <c r="C36" s="169" t="s">
        <v>66</v>
      </c>
      <c r="D36" s="255">
        <v>11964</v>
      </c>
      <c r="E36" s="153">
        <v>34320</v>
      </c>
      <c r="F36" s="153">
        <v>16467</v>
      </c>
      <c r="G36" s="153">
        <v>17853</v>
      </c>
      <c r="H36" s="154">
        <v>11847</v>
      </c>
      <c r="I36" s="153">
        <v>32475</v>
      </c>
      <c r="J36" s="153">
        <v>15377</v>
      </c>
      <c r="K36" s="153">
        <v>17098</v>
      </c>
    </row>
    <row r="37" spans="1:11" ht="15" customHeight="1">
      <c r="A37" s="82"/>
      <c r="B37" s="46">
        <v>209</v>
      </c>
      <c r="C37" s="169" t="s">
        <v>67</v>
      </c>
      <c r="D37" s="255">
        <v>29181</v>
      </c>
      <c r="E37" s="153">
        <v>92752</v>
      </c>
      <c r="F37" s="153">
        <v>44637</v>
      </c>
      <c r="G37" s="153">
        <v>48115</v>
      </c>
      <c r="H37" s="154">
        <v>29617</v>
      </c>
      <c r="I37" s="153">
        <v>89208</v>
      </c>
      <c r="J37" s="153">
        <v>42695</v>
      </c>
      <c r="K37" s="153">
        <v>46513</v>
      </c>
    </row>
    <row r="38" spans="1:11" ht="15" customHeight="1">
      <c r="A38" s="82">
        <v>23</v>
      </c>
      <c r="B38" s="46">
        <v>210</v>
      </c>
      <c r="C38" s="169" t="s">
        <v>68</v>
      </c>
      <c r="D38" s="255">
        <v>89533</v>
      </c>
      <c r="E38" s="153">
        <v>266170</v>
      </c>
      <c r="F38" s="153">
        <v>130424</v>
      </c>
      <c r="G38" s="153">
        <v>135746</v>
      </c>
      <c r="H38" s="154">
        <v>94605</v>
      </c>
      <c r="I38" s="153">
        <v>267100</v>
      </c>
      <c r="J38" s="153">
        <v>130694</v>
      </c>
      <c r="K38" s="153">
        <v>136406</v>
      </c>
    </row>
    <row r="39" spans="1:11" ht="15" customHeight="1">
      <c r="A39" s="82">
        <v>52</v>
      </c>
      <c r="B39" s="46">
        <v>212</v>
      </c>
      <c r="C39" s="169" t="s">
        <v>70</v>
      </c>
      <c r="D39" s="255">
        <v>17527</v>
      </c>
      <c r="E39" s="153">
        <v>52077</v>
      </c>
      <c r="F39" s="153">
        <v>25153</v>
      </c>
      <c r="G39" s="153">
        <v>26924</v>
      </c>
      <c r="H39" s="154">
        <v>18275</v>
      </c>
      <c r="I39" s="153">
        <v>51794</v>
      </c>
      <c r="J39" s="153">
        <v>24839</v>
      </c>
      <c r="K39" s="153">
        <v>26955</v>
      </c>
    </row>
    <row r="40" spans="1:11" ht="15" customHeight="1">
      <c r="A40" s="82"/>
      <c r="B40" s="46">
        <v>213</v>
      </c>
      <c r="C40" s="169" t="s">
        <v>71</v>
      </c>
      <c r="D40" s="255">
        <v>14657</v>
      </c>
      <c r="E40" s="153">
        <v>45718</v>
      </c>
      <c r="F40" s="153">
        <v>22065</v>
      </c>
      <c r="G40" s="153">
        <v>23653</v>
      </c>
      <c r="H40" s="154">
        <v>14673</v>
      </c>
      <c r="I40" s="153">
        <v>43953</v>
      </c>
      <c r="J40" s="153">
        <v>21133</v>
      </c>
      <c r="K40" s="153">
        <v>22820</v>
      </c>
    </row>
    <row r="41" spans="1:11" ht="15" customHeight="1">
      <c r="A41" s="82">
        <v>17</v>
      </c>
      <c r="B41" s="46">
        <v>214</v>
      </c>
      <c r="C41" s="169" t="s">
        <v>72</v>
      </c>
      <c r="D41" s="255">
        <v>79131</v>
      </c>
      <c r="E41" s="153">
        <v>213037</v>
      </c>
      <c r="F41" s="153">
        <v>100740</v>
      </c>
      <c r="G41" s="153">
        <v>112297</v>
      </c>
      <c r="H41" s="154">
        <v>85098</v>
      </c>
      <c r="I41" s="153">
        <v>219862</v>
      </c>
      <c r="J41" s="153">
        <v>103495</v>
      </c>
      <c r="K41" s="153">
        <v>116367</v>
      </c>
    </row>
    <row r="42" spans="1:11" ht="15" customHeight="1">
      <c r="A42" s="82">
        <v>29</v>
      </c>
      <c r="B42" s="46">
        <v>215</v>
      </c>
      <c r="C42" s="169" t="s">
        <v>73</v>
      </c>
      <c r="D42" s="255">
        <v>24131</v>
      </c>
      <c r="E42" s="153">
        <v>76682</v>
      </c>
      <c r="F42" s="153">
        <v>36896</v>
      </c>
      <c r="G42" s="153">
        <v>39786</v>
      </c>
      <c r="H42" s="154">
        <v>25112</v>
      </c>
      <c r="I42" s="153">
        <v>75087</v>
      </c>
      <c r="J42" s="153">
        <v>36033</v>
      </c>
      <c r="K42" s="153">
        <v>39054</v>
      </c>
    </row>
    <row r="43" spans="1:11" ht="15" customHeight="1">
      <c r="A43" s="82">
        <v>24</v>
      </c>
      <c r="B43" s="46">
        <v>216</v>
      </c>
      <c r="C43" s="169" t="s">
        <v>74</v>
      </c>
      <c r="D43" s="255">
        <v>32633</v>
      </c>
      <c r="E43" s="153">
        <v>96020</v>
      </c>
      <c r="F43" s="153">
        <v>47035</v>
      </c>
      <c r="G43" s="153">
        <v>48985</v>
      </c>
      <c r="H43" s="154">
        <v>33838</v>
      </c>
      <c r="I43" s="153">
        <v>94813</v>
      </c>
      <c r="J43" s="153">
        <v>46155</v>
      </c>
      <c r="K43" s="153">
        <v>48658</v>
      </c>
    </row>
    <row r="44" spans="1:11" ht="15" customHeight="1">
      <c r="A44" s="82">
        <v>18</v>
      </c>
      <c r="B44" s="46">
        <v>217</v>
      </c>
      <c r="C44" s="169" t="s">
        <v>75</v>
      </c>
      <c r="D44" s="255">
        <v>54766</v>
      </c>
      <c r="E44" s="153">
        <v>153762</v>
      </c>
      <c r="F44" s="153">
        <v>73500</v>
      </c>
      <c r="G44" s="153">
        <v>80262</v>
      </c>
      <c r="H44" s="154">
        <v>58777</v>
      </c>
      <c r="I44" s="153">
        <v>157668</v>
      </c>
      <c r="J44" s="153">
        <v>74928</v>
      </c>
      <c r="K44" s="153">
        <v>82740</v>
      </c>
    </row>
    <row r="45" spans="1:11" ht="15" customHeight="1">
      <c r="A45" s="82">
        <v>30</v>
      </c>
      <c r="B45" s="46">
        <v>218</v>
      </c>
      <c r="C45" s="169" t="s">
        <v>76</v>
      </c>
      <c r="D45" s="255">
        <v>14881</v>
      </c>
      <c r="E45" s="153">
        <v>49432</v>
      </c>
      <c r="F45" s="153">
        <v>24042</v>
      </c>
      <c r="G45" s="153">
        <v>25390</v>
      </c>
      <c r="H45" s="154">
        <v>15809</v>
      </c>
      <c r="I45" s="153">
        <v>49761</v>
      </c>
      <c r="J45" s="153">
        <v>24190</v>
      </c>
      <c r="K45" s="153">
        <v>25571</v>
      </c>
    </row>
    <row r="46" spans="1:11" ht="15" customHeight="1">
      <c r="A46" s="82">
        <v>19</v>
      </c>
      <c r="B46" s="46">
        <v>219</v>
      </c>
      <c r="C46" s="169" t="s">
        <v>77</v>
      </c>
      <c r="D46" s="255">
        <v>34374</v>
      </c>
      <c r="E46" s="153">
        <v>111737</v>
      </c>
      <c r="F46" s="153">
        <v>54476</v>
      </c>
      <c r="G46" s="153">
        <v>57261</v>
      </c>
      <c r="H46" s="154">
        <v>37052</v>
      </c>
      <c r="I46" s="153">
        <v>113572</v>
      </c>
      <c r="J46" s="153">
        <v>54881</v>
      </c>
      <c r="K46" s="153">
        <v>58691</v>
      </c>
    </row>
    <row r="47" spans="1:11" ht="15" customHeight="1">
      <c r="A47" s="82">
        <v>31</v>
      </c>
      <c r="B47" s="46">
        <v>220</v>
      </c>
      <c r="C47" s="169" t="s">
        <v>78</v>
      </c>
      <c r="D47" s="255">
        <v>14631</v>
      </c>
      <c r="E47" s="153">
        <v>51104</v>
      </c>
      <c r="F47" s="153">
        <v>24765</v>
      </c>
      <c r="G47" s="153">
        <v>26339</v>
      </c>
      <c r="H47" s="154">
        <v>15038</v>
      </c>
      <c r="I47" s="153">
        <v>49396</v>
      </c>
      <c r="J47" s="153">
        <v>23844</v>
      </c>
      <c r="K47" s="153">
        <v>25552</v>
      </c>
    </row>
    <row r="48" spans="1:11" ht="15" customHeight="1">
      <c r="A48" s="82">
        <v>89</v>
      </c>
      <c r="B48" s="46">
        <v>221</v>
      </c>
      <c r="C48" s="169" t="s">
        <v>79</v>
      </c>
      <c r="D48" s="255">
        <v>14585</v>
      </c>
      <c r="E48" s="153">
        <v>46325</v>
      </c>
      <c r="F48" s="153">
        <v>21968</v>
      </c>
      <c r="G48" s="153">
        <v>24357</v>
      </c>
      <c r="H48" s="154">
        <v>14960</v>
      </c>
      <c r="I48" s="153">
        <v>45245</v>
      </c>
      <c r="J48" s="153">
        <v>21346</v>
      </c>
      <c r="K48" s="153">
        <v>23899</v>
      </c>
    </row>
    <row r="49" spans="1:11" ht="15" customHeight="1">
      <c r="A49" s="82">
        <v>69</v>
      </c>
      <c r="B49" s="46">
        <v>222</v>
      </c>
      <c r="C49" s="169" t="s">
        <v>483</v>
      </c>
      <c r="D49" s="147">
        <v>9298</v>
      </c>
      <c r="E49" s="147">
        <v>30110</v>
      </c>
      <c r="F49" s="147">
        <v>14414</v>
      </c>
      <c r="G49" s="147">
        <v>15696</v>
      </c>
      <c r="H49" s="218">
        <v>9212</v>
      </c>
      <c r="I49" s="147">
        <v>28306</v>
      </c>
      <c r="J49" s="147">
        <v>13484</v>
      </c>
      <c r="K49" s="147">
        <v>14822</v>
      </c>
    </row>
    <row r="50" spans="1:11" ht="15" customHeight="1">
      <c r="A50" s="82"/>
      <c r="B50" s="46">
        <v>223</v>
      </c>
      <c r="C50" s="169" t="s">
        <v>615</v>
      </c>
      <c r="D50" s="147">
        <v>21769</v>
      </c>
      <c r="E50" s="147">
        <v>72862</v>
      </c>
      <c r="F50" s="147">
        <v>34766</v>
      </c>
      <c r="G50" s="147">
        <v>38096</v>
      </c>
      <c r="H50" s="218">
        <v>22404</v>
      </c>
      <c r="I50" s="147">
        <v>70810</v>
      </c>
      <c r="J50" s="147">
        <v>33646</v>
      </c>
      <c r="K50" s="147">
        <v>37164</v>
      </c>
    </row>
    <row r="51" spans="1:11" ht="15" customHeight="1">
      <c r="A51" s="82"/>
      <c r="B51" s="46">
        <v>224</v>
      </c>
      <c r="C51" s="169" t="s">
        <v>616</v>
      </c>
      <c r="D51" s="147">
        <v>17140</v>
      </c>
      <c r="E51" s="147">
        <v>54979</v>
      </c>
      <c r="F51" s="147">
        <v>26519</v>
      </c>
      <c r="G51" s="147">
        <v>28460</v>
      </c>
      <c r="H51" s="218">
        <v>17044</v>
      </c>
      <c r="I51" s="147">
        <v>52283</v>
      </c>
      <c r="J51" s="147">
        <v>25008</v>
      </c>
      <c r="K51" s="147">
        <v>27275</v>
      </c>
    </row>
    <row r="52" spans="1:11" ht="15" customHeight="1">
      <c r="A52" s="82"/>
      <c r="B52" s="46">
        <v>225</v>
      </c>
      <c r="C52" s="169" t="s">
        <v>617</v>
      </c>
      <c r="D52" s="147">
        <v>11685</v>
      </c>
      <c r="E52" s="147">
        <v>36069</v>
      </c>
      <c r="F52" s="147">
        <v>17344</v>
      </c>
      <c r="G52" s="147">
        <v>18725</v>
      </c>
      <c r="H52" s="218">
        <v>11808</v>
      </c>
      <c r="I52" s="147">
        <v>34791</v>
      </c>
      <c r="J52" s="147">
        <v>16651</v>
      </c>
      <c r="K52" s="147">
        <v>18140</v>
      </c>
    </row>
    <row r="53" spans="1:11" ht="15" customHeight="1">
      <c r="A53" s="82"/>
      <c r="B53" s="46">
        <v>226</v>
      </c>
      <c r="C53" s="169" t="s">
        <v>618</v>
      </c>
      <c r="D53" s="147">
        <v>17662</v>
      </c>
      <c r="E53" s="147">
        <v>51884</v>
      </c>
      <c r="F53" s="147">
        <v>24766</v>
      </c>
      <c r="G53" s="147">
        <v>27118</v>
      </c>
      <c r="H53" s="218">
        <v>17329</v>
      </c>
      <c r="I53" s="147">
        <v>49078</v>
      </c>
      <c r="J53" s="147">
        <v>23374</v>
      </c>
      <c r="K53" s="147">
        <v>25704</v>
      </c>
    </row>
    <row r="54" spans="1:11" ht="15" customHeight="1">
      <c r="A54" s="82"/>
      <c r="B54" s="46">
        <v>227</v>
      </c>
      <c r="C54" s="169" t="s">
        <v>619</v>
      </c>
      <c r="D54" s="147">
        <v>12989</v>
      </c>
      <c r="E54" s="147">
        <v>45460</v>
      </c>
      <c r="F54" s="147">
        <v>21692</v>
      </c>
      <c r="G54" s="147">
        <v>23768</v>
      </c>
      <c r="H54" s="218">
        <v>13069</v>
      </c>
      <c r="I54" s="147">
        <v>43302</v>
      </c>
      <c r="J54" s="147">
        <v>20523</v>
      </c>
      <c r="K54" s="147">
        <v>22779</v>
      </c>
    </row>
    <row r="55" spans="1:11" ht="15" customHeight="1">
      <c r="A55" s="82"/>
      <c r="B55" s="46">
        <v>229</v>
      </c>
      <c r="C55" s="169" t="s">
        <v>620</v>
      </c>
      <c r="D55" s="147">
        <v>24588</v>
      </c>
      <c r="E55" s="147">
        <v>83207</v>
      </c>
      <c r="F55" s="147">
        <v>39920</v>
      </c>
      <c r="G55" s="147">
        <v>43287</v>
      </c>
      <c r="H55" s="218">
        <v>25559</v>
      </c>
      <c r="I55" s="147">
        <v>81561</v>
      </c>
      <c r="J55" s="147">
        <v>39201</v>
      </c>
      <c r="K55" s="147">
        <v>42360</v>
      </c>
    </row>
    <row r="56" spans="1:11" ht="15" customHeight="1">
      <c r="A56" s="82">
        <v>20</v>
      </c>
      <c r="B56" s="46">
        <v>301</v>
      </c>
      <c r="C56" s="169" t="s">
        <v>621</v>
      </c>
      <c r="D56" s="255">
        <v>8700</v>
      </c>
      <c r="E56" s="153">
        <v>29094</v>
      </c>
      <c r="F56" s="153">
        <v>13720</v>
      </c>
      <c r="G56" s="153">
        <v>15374</v>
      </c>
      <c r="H56" s="154">
        <v>9391</v>
      </c>
      <c r="I56" s="153">
        <v>30021</v>
      </c>
      <c r="J56" s="153">
        <v>14165</v>
      </c>
      <c r="K56" s="153">
        <v>15856</v>
      </c>
    </row>
    <row r="57" spans="1:11" ht="15" customHeight="1">
      <c r="A57" s="82">
        <v>32</v>
      </c>
      <c r="B57" s="46">
        <v>321</v>
      </c>
      <c r="C57" s="169" t="s">
        <v>81</v>
      </c>
      <c r="D57" s="255">
        <v>2433</v>
      </c>
      <c r="E57" s="153">
        <v>9435</v>
      </c>
      <c r="F57" s="153">
        <v>4501</v>
      </c>
      <c r="G57" s="153">
        <v>4934</v>
      </c>
      <c r="H57" s="154">
        <v>2564</v>
      </c>
      <c r="I57" s="153">
        <v>9274</v>
      </c>
      <c r="J57" s="153">
        <v>4413</v>
      </c>
      <c r="K57" s="153">
        <v>4861</v>
      </c>
    </row>
    <row r="58" spans="1:11" ht="15" customHeight="1">
      <c r="A58" s="82">
        <v>33</v>
      </c>
      <c r="B58" s="46">
        <v>341</v>
      </c>
      <c r="C58" s="169" t="s">
        <v>82</v>
      </c>
      <c r="D58" s="154">
        <v>6865</v>
      </c>
      <c r="E58" s="153">
        <v>21545</v>
      </c>
      <c r="F58" s="153">
        <v>10520</v>
      </c>
      <c r="G58" s="153">
        <v>11025</v>
      </c>
      <c r="H58" s="154">
        <v>6924</v>
      </c>
      <c r="I58" s="153">
        <v>20732</v>
      </c>
      <c r="J58" s="153">
        <v>10111</v>
      </c>
      <c r="K58" s="153">
        <v>10621</v>
      </c>
    </row>
    <row r="59" spans="1:11" ht="15" customHeight="1">
      <c r="A59" s="82">
        <v>34</v>
      </c>
      <c r="B59" s="46">
        <v>342</v>
      </c>
      <c r="C59" s="169" t="s">
        <v>83</v>
      </c>
      <c r="D59" s="255">
        <v>3780</v>
      </c>
      <c r="E59" s="153">
        <v>11823</v>
      </c>
      <c r="F59" s="153">
        <v>5907</v>
      </c>
      <c r="G59" s="153">
        <v>5916</v>
      </c>
      <c r="H59" s="154">
        <v>3950</v>
      </c>
      <c r="I59" s="153">
        <v>11967</v>
      </c>
      <c r="J59" s="153">
        <v>5924</v>
      </c>
      <c r="K59" s="153">
        <v>6043</v>
      </c>
    </row>
    <row r="60" spans="1:11" ht="15" customHeight="1">
      <c r="A60" s="82">
        <v>35</v>
      </c>
      <c r="B60" s="46">
        <v>343</v>
      </c>
      <c r="C60" s="169" t="s">
        <v>84</v>
      </c>
      <c r="D60" s="255">
        <v>2128</v>
      </c>
      <c r="E60" s="153">
        <v>7320</v>
      </c>
      <c r="F60" s="153">
        <v>3534</v>
      </c>
      <c r="G60" s="153">
        <v>3786</v>
      </c>
      <c r="H60" s="154">
        <v>2281</v>
      </c>
      <c r="I60" s="153">
        <v>7271</v>
      </c>
      <c r="J60" s="153">
        <v>3543</v>
      </c>
      <c r="K60" s="153">
        <v>3728</v>
      </c>
    </row>
    <row r="61" spans="1:11" ht="15" customHeight="1">
      <c r="A61" s="82">
        <v>36</v>
      </c>
      <c r="B61" s="46">
        <v>361</v>
      </c>
      <c r="C61" s="169" t="s">
        <v>85</v>
      </c>
      <c r="D61" s="255">
        <v>3135</v>
      </c>
      <c r="E61" s="153">
        <v>11686</v>
      </c>
      <c r="F61" s="153">
        <v>5624</v>
      </c>
      <c r="G61" s="153">
        <v>6062</v>
      </c>
      <c r="H61" s="154">
        <v>3202</v>
      </c>
      <c r="I61" s="153">
        <v>11256</v>
      </c>
      <c r="J61" s="153">
        <v>5447</v>
      </c>
      <c r="K61" s="153">
        <v>5809</v>
      </c>
    </row>
    <row r="62" spans="1:11" ht="15" customHeight="1">
      <c r="A62" s="82">
        <v>37</v>
      </c>
      <c r="B62" s="46">
        <v>362</v>
      </c>
      <c r="C62" s="169" t="s">
        <v>86</v>
      </c>
      <c r="D62" s="255">
        <v>1895</v>
      </c>
      <c r="E62" s="153">
        <v>7439</v>
      </c>
      <c r="F62" s="153">
        <v>3559</v>
      </c>
      <c r="G62" s="153">
        <v>3880</v>
      </c>
      <c r="H62" s="154">
        <v>1897</v>
      </c>
      <c r="I62" s="153">
        <v>7204</v>
      </c>
      <c r="J62" s="153">
        <v>3483</v>
      </c>
      <c r="K62" s="153">
        <v>3721</v>
      </c>
    </row>
    <row r="63" spans="1:11" ht="15" customHeight="1">
      <c r="A63" s="82">
        <v>38</v>
      </c>
      <c r="B63" s="46">
        <v>363</v>
      </c>
      <c r="C63" s="169" t="s">
        <v>87</v>
      </c>
      <c r="D63" s="255">
        <v>1589</v>
      </c>
      <c r="E63" s="153">
        <v>6206</v>
      </c>
      <c r="F63" s="153">
        <v>2980</v>
      </c>
      <c r="G63" s="153">
        <v>3226</v>
      </c>
      <c r="H63" s="154">
        <v>1568</v>
      </c>
      <c r="I63" s="153">
        <v>5844</v>
      </c>
      <c r="J63" s="153">
        <v>2815</v>
      </c>
      <c r="K63" s="153">
        <v>3029</v>
      </c>
    </row>
    <row r="64" spans="1:11" ht="15" customHeight="1">
      <c r="A64" s="82">
        <v>25</v>
      </c>
      <c r="B64" s="46">
        <v>381</v>
      </c>
      <c r="C64" s="169" t="s">
        <v>89</v>
      </c>
      <c r="D64" s="255">
        <v>9446</v>
      </c>
      <c r="E64" s="153">
        <v>32054</v>
      </c>
      <c r="F64" s="153">
        <v>15655</v>
      </c>
      <c r="G64" s="153">
        <v>16399</v>
      </c>
      <c r="H64" s="154">
        <v>9897</v>
      </c>
      <c r="I64" s="153">
        <v>31944</v>
      </c>
      <c r="J64" s="153">
        <v>15594</v>
      </c>
      <c r="K64" s="153">
        <v>16350</v>
      </c>
    </row>
    <row r="65" spans="1:11" ht="15" customHeight="1">
      <c r="A65" s="82">
        <v>26</v>
      </c>
      <c r="B65" s="46">
        <v>382</v>
      </c>
      <c r="C65" s="169" t="s">
        <v>90</v>
      </c>
      <c r="D65" s="255">
        <v>11386</v>
      </c>
      <c r="E65" s="153">
        <v>33766</v>
      </c>
      <c r="F65" s="153">
        <v>16514</v>
      </c>
      <c r="G65" s="153">
        <v>17252</v>
      </c>
      <c r="H65" s="154">
        <v>12058</v>
      </c>
      <c r="I65" s="153">
        <v>33545</v>
      </c>
      <c r="J65" s="153">
        <v>16387</v>
      </c>
      <c r="K65" s="153">
        <v>17158</v>
      </c>
    </row>
    <row r="66" spans="1:11" ht="15" customHeight="1">
      <c r="A66" s="82">
        <v>42</v>
      </c>
      <c r="B66" s="46">
        <v>421</v>
      </c>
      <c r="C66" s="169" t="s">
        <v>91</v>
      </c>
      <c r="D66" s="255">
        <v>2691</v>
      </c>
      <c r="E66" s="153">
        <v>8978</v>
      </c>
      <c r="F66" s="153">
        <v>4443</v>
      </c>
      <c r="G66" s="153">
        <v>4535</v>
      </c>
      <c r="H66" s="154">
        <v>2515</v>
      </c>
      <c r="I66" s="153">
        <v>7724</v>
      </c>
      <c r="J66" s="153">
        <v>3783</v>
      </c>
      <c r="K66" s="153">
        <v>3941</v>
      </c>
    </row>
    <row r="67" spans="1:11" ht="15" customHeight="1">
      <c r="A67" s="82">
        <v>43</v>
      </c>
      <c r="B67" s="208">
        <v>422</v>
      </c>
      <c r="C67" s="169" t="s">
        <v>92</v>
      </c>
      <c r="D67" s="255">
        <v>6279</v>
      </c>
      <c r="E67" s="154">
        <v>21952</v>
      </c>
      <c r="F67" s="154">
        <v>10915</v>
      </c>
      <c r="G67" s="154">
        <v>11037</v>
      </c>
      <c r="H67" s="154">
        <v>6294</v>
      </c>
      <c r="I67" s="154">
        <v>21228</v>
      </c>
      <c r="J67" s="154">
        <v>10404</v>
      </c>
      <c r="K67" s="154">
        <v>10824</v>
      </c>
    </row>
    <row r="68" spans="1:11" ht="15" customHeight="1">
      <c r="A68" s="82">
        <v>44</v>
      </c>
      <c r="B68" s="46">
        <v>441</v>
      </c>
      <c r="C68" s="169" t="s">
        <v>93</v>
      </c>
      <c r="D68" s="255">
        <v>2245</v>
      </c>
      <c r="E68" s="153">
        <v>8261</v>
      </c>
      <c r="F68" s="153">
        <v>3947</v>
      </c>
      <c r="G68" s="153">
        <v>4314</v>
      </c>
      <c r="H68" s="154">
        <v>2277</v>
      </c>
      <c r="I68" s="153">
        <v>8034</v>
      </c>
      <c r="J68" s="153">
        <v>3766</v>
      </c>
      <c r="K68" s="153">
        <v>4268</v>
      </c>
    </row>
    <row r="69" spans="1:11" ht="15" customHeight="1">
      <c r="A69" s="82">
        <v>45</v>
      </c>
      <c r="B69" s="46">
        <v>442</v>
      </c>
      <c r="C69" s="169" t="s">
        <v>94</v>
      </c>
      <c r="D69" s="255">
        <v>4217</v>
      </c>
      <c r="E69" s="153">
        <v>14812</v>
      </c>
      <c r="F69" s="153">
        <v>7182</v>
      </c>
      <c r="G69" s="153">
        <v>7630</v>
      </c>
      <c r="H69" s="154">
        <v>4315</v>
      </c>
      <c r="I69" s="153">
        <v>14150</v>
      </c>
      <c r="J69" s="153">
        <v>6865</v>
      </c>
      <c r="K69" s="153">
        <v>7285</v>
      </c>
    </row>
    <row r="70" spans="1:11" ht="15" customHeight="1">
      <c r="A70" s="82">
        <v>46</v>
      </c>
      <c r="B70" s="46">
        <v>443</v>
      </c>
      <c r="C70" s="169" t="s">
        <v>95</v>
      </c>
      <c r="D70" s="255">
        <v>5697</v>
      </c>
      <c r="E70" s="153">
        <v>19582</v>
      </c>
      <c r="F70" s="153">
        <v>9316</v>
      </c>
      <c r="G70" s="153">
        <v>10266</v>
      </c>
      <c r="H70" s="154">
        <v>6359</v>
      </c>
      <c r="I70" s="153">
        <v>20669</v>
      </c>
      <c r="J70" s="153">
        <v>9903</v>
      </c>
      <c r="K70" s="153">
        <v>10766</v>
      </c>
    </row>
    <row r="71" spans="1:11" ht="15" customHeight="1">
      <c r="A71" s="82">
        <v>47</v>
      </c>
      <c r="B71" s="46">
        <v>444</v>
      </c>
      <c r="C71" s="169" t="s">
        <v>96</v>
      </c>
      <c r="D71" s="255">
        <v>6211</v>
      </c>
      <c r="E71" s="153">
        <v>19885</v>
      </c>
      <c r="F71" s="153">
        <v>9494</v>
      </c>
      <c r="G71" s="153">
        <v>10391</v>
      </c>
      <c r="H71" s="154">
        <v>6391</v>
      </c>
      <c r="I71" s="153">
        <v>19326</v>
      </c>
      <c r="J71" s="153">
        <v>9176</v>
      </c>
      <c r="K71" s="153">
        <v>10150</v>
      </c>
    </row>
    <row r="72" spans="1:11" ht="15" customHeight="1">
      <c r="A72" s="82">
        <v>48</v>
      </c>
      <c r="B72" s="46">
        <v>445</v>
      </c>
      <c r="C72" s="169" t="s">
        <v>97</v>
      </c>
      <c r="D72" s="255">
        <v>1602</v>
      </c>
      <c r="E72" s="153">
        <v>5239</v>
      </c>
      <c r="F72" s="153">
        <v>2512</v>
      </c>
      <c r="G72" s="153">
        <v>2727</v>
      </c>
      <c r="H72" s="154">
        <v>1554</v>
      </c>
      <c r="I72" s="153">
        <v>5043</v>
      </c>
      <c r="J72" s="153">
        <v>2360</v>
      </c>
      <c r="K72" s="153">
        <v>2683</v>
      </c>
    </row>
    <row r="73" spans="1:11" ht="15" customHeight="1">
      <c r="A73" s="82">
        <v>56</v>
      </c>
      <c r="B73" s="46">
        <v>464</v>
      </c>
      <c r="C73" s="169" t="s">
        <v>101</v>
      </c>
      <c r="D73" s="255">
        <v>10240</v>
      </c>
      <c r="E73" s="153">
        <v>31960</v>
      </c>
      <c r="F73" s="153">
        <v>15561</v>
      </c>
      <c r="G73" s="153">
        <v>16399</v>
      </c>
      <c r="H73" s="154">
        <v>10885</v>
      </c>
      <c r="I73" s="153">
        <v>32555</v>
      </c>
      <c r="J73" s="153">
        <v>15775</v>
      </c>
      <c r="K73" s="153">
        <v>16780</v>
      </c>
    </row>
    <row r="74" spans="1:11" ht="15" customHeight="1">
      <c r="A74" s="82">
        <v>57</v>
      </c>
      <c r="B74" s="46">
        <v>481</v>
      </c>
      <c r="C74" s="169" t="s">
        <v>102</v>
      </c>
      <c r="D74" s="255">
        <v>5817</v>
      </c>
      <c r="E74" s="153">
        <v>18419</v>
      </c>
      <c r="F74" s="153">
        <v>8836</v>
      </c>
      <c r="G74" s="153">
        <v>9583</v>
      </c>
      <c r="H74" s="154">
        <v>5853</v>
      </c>
      <c r="I74" s="153">
        <v>17603</v>
      </c>
      <c r="J74" s="153">
        <v>8372</v>
      </c>
      <c r="K74" s="153">
        <v>9231</v>
      </c>
    </row>
    <row r="75" spans="1:11" ht="15" customHeight="1">
      <c r="A75" s="82"/>
      <c r="B75" s="46">
        <v>501</v>
      </c>
      <c r="C75" s="169" t="s">
        <v>103</v>
      </c>
      <c r="D75" s="255">
        <v>6611</v>
      </c>
      <c r="E75" s="153">
        <v>22337</v>
      </c>
      <c r="F75" s="153">
        <v>10581</v>
      </c>
      <c r="G75" s="153">
        <v>11756</v>
      </c>
      <c r="H75" s="154">
        <v>6515</v>
      </c>
      <c r="I75" s="153">
        <v>21012</v>
      </c>
      <c r="J75" s="153">
        <v>9943</v>
      </c>
      <c r="K75" s="153">
        <v>11069</v>
      </c>
    </row>
    <row r="76" spans="1:11" ht="15" customHeight="1">
      <c r="A76" s="82">
        <v>63</v>
      </c>
      <c r="B76" s="46">
        <v>522</v>
      </c>
      <c r="C76" s="169" t="s">
        <v>108</v>
      </c>
      <c r="D76" s="255">
        <v>1762</v>
      </c>
      <c r="E76" s="153">
        <v>5845</v>
      </c>
      <c r="F76" s="153">
        <v>2798</v>
      </c>
      <c r="G76" s="153">
        <v>3047</v>
      </c>
      <c r="H76" s="154">
        <v>1801</v>
      </c>
      <c r="I76" s="153">
        <v>5650</v>
      </c>
      <c r="J76" s="153">
        <v>2691</v>
      </c>
      <c r="K76" s="153">
        <v>2959</v>
      </c>
    </row>
    <row r="77" spans="1:11" ht="15" customHeight="1">
      <c r="A77" s="82"/>
      <c r="B77" s="46">
        <v>585</v>
      </c>
      <c r="C77" s="169" t="s">
        <v>622</v>
      </c>
      <c r="D77" s="255">
        <v>6878</v>
      </c>
      <c r="E77" s="153">
        <v>23271</v>
      </c>
      <c r="F77" s="153">
        <v>11145</v>
      </c>
      <c r="G77" s="153">
        <v>12126</v>
      </c>
      <c r="H77" s="154">
        <v>6630</v>
      </c>
      <c r="I77" s="153">
        <v>21439</v>
      </c>
      <c r="J77" s="153">
        <v>10178</v>
      </c>
      <c r="K77" s="153">
        <v>11261</v>
      </c>
    </row>
    <row r="78" spans="1:11" ht="15" customHeight="1">
      <c r="A78" s="82"/>
      <c r="B78" s="46">
        <v>586</v>
      </c>
      <c r="C78" s="169" t="s">
        <v>623</v>
      </c>
      <c r="D78" s="255">
        <v>5565</v>
      </c>
      <c r="E78" s="153">
        <v>18601</v>
      </c>
      <c r="F78" s="153">
        <v>8785</v>
      </c>
      <c r="G78" s="153">
        <v>9816</v>
      </c>
      <c r="H78" s="154">
        <v>5544</v>
      </c>
      <c r="I78" s="153">
        <v>17467</v>
      </c>
      <c r="J78" s="153">
        <v>8254</v>
      </c>
      <c r="K78" s="153">
        <v>9213</v>
      </c>
    </row>
    <row r="79" spans="1:11" ht="15" customHeight="1">
      <c r="A79" s="82">
        <v>103</v>
      </c>
      <c r="B79" s="46">
        <v>685</v>
      </c>
      <c r="C79" s="169" t="s">
        <v>140</v>
      </c>
      <c r="D79" s="255">
        <v>3428</v>
      </c>
      <c r="E79" s="153">
        <v>11090</v>
      </c>
      <c r="F79" s="153">
        <v>5298</v>
      </c>
      <c r="G79" s="153">
        <v>5792</v>
      </c>
      <c r="H79" s="154">
        <v>3608</v>
      </c>
      <c r="I79" s="153">
        <v>11101</v>
      </c>
      <c r="J79" s="153">
        <v>5305</v>
      </c>
      <c r="K79" s="153">
        <v>5796</v>
      </c>
    </row>
    <row r="80" spans="1:11" ht="12" customHeight="1">
      <c r="A80" s="82"/>
      <c r="B80" s="173" t="s">
        <v>594</v>
      </c>
      <c r="C80" s="90"/>
      <c r="D80" s="91"/>
      <c r="E80" s="91"/>
      <c r="F80" s="91"/>
      <c r="G80" s="91"/>
      <c r="H80" s="91"/>
      <c r="I80" s="91"/>
      <c r="J80" s="91"/>
      <c r="K80" s="91"/>
    </row>
    <row r="81" spans="1:11" s="84" customFormat="1" ht="10.5">
      <c r="A81" s="83"/>
      <c r="B81" s="89" t="s">
        <v>610</v>
      </c>
      <c r="D81" s="85"/>
      <c r="E81" s="85"/>
      <c r="F81" s="85"/>
      <c r="G81" s="85"/>
      <c r="H81" s="85"/>
      <c r="I81" s="85"/>
      <c r="J81" s="85"/>
      <c r="K81" s="85"/>
    </row>
    <row r="82" ht="11.25">
      <c r="B82" s="89" t="s">
        <v>624</v>
      </c>
    </row>
    <row r="84" spans="3:7" ht="11.25">
      <c r="C84" s="49"/>
      <c r="D84" s="49"/>
      <c r="E84" s="49"/>
      <c r="F84" s="49"/>
      <c r="G84" s="49"/>
    </row>
    <row r="85" ht="11.25">
      <c r="B85" s="89" t="s">
        <v>595</v>
      </c>
    </row>
  </sheetData>
  <printOptions/>
  <pageMargins left="0.59" right="0.33" top="0.56" bottom="0.7086614173228347" header="0.43" footer="0.6299212598425197"/>
  <pageSetup horizontalDpi="600" verticalDpi="600" orientation="portrait" paperSize="9" scale="90" r:id="rId1"/>
  <rowBreaks count="1" manualBreakCount="1">
    <brk id="60" max="10" man="1"/>
  </rowBreaks>
</worksheet>
</file>

<file path=xl/worksheets/sheet5.xml><?xml version="1.0" encoding="utf-8"?>
<worksheet xmlns="http://schemas.openxmlformats.org/spreadsheetml/2006/main" xmlns:r="http://schemas.openxmlformats.org/officeDocument/2006/relationships">
  <sheetPr transitionEvaluation="1" transitionEntry="1"/>
  <dimension ref="A2:K119"/>
  <sheetViews>
    <sheetView workbookViewId="0" topLeftCell="B2">
      <selection activeCell="B2" sqref="B2"/>
    </sheetView>
  </sheetViews>
  <sheetFormatPr defaultColWidth="14.375" defaultRowHeight="12.75"/>
  <cols>
    <col min="1" max="1" width="4.75390625" style="80" hidden="1" customWidth="1"/>
    <col min="2" max="2" width="4.00390625" style="39" customWidth="1"/>
    <col min="3" max="3" width="10.25390625" style="39" customWidth="1"/>
    <col min="4" max="11" width="12.125" style="39" customWidth="1"/>
    <col min="12" max="16384" width="14.375" style="39" customWidth="1"/>
  </cols>
  <sheetData>
    <row r="1" ht="18" customHeight="1" hidden="1"/>
    <row r="2" ht="18" customHeight="1">
      <c r="B2" s="174"/>
    </row>
    <row r="3" spans="3:11" ht="15.75" customHeight="1">
      <c r="C3" s="257" t="s">
        <v>652</v>
      </c>
      <c r="D3" s="49"/>
      <c r="E3" s="49"/>
      <c r="F3" s="49"/>
      <c r="G3" s="49"/>
      <c r="H3" s="49"/>
      <c r="I3" s="49"/>
      <c r="J3" s="49"/>
      <c r="K3" s="40"/>
    </row>
    <row r="4" spans="1:11" s="42" customFormat="1" ht="12" customHeight="1">
      <c r="A4" s="81" t="s">
        <v>268</v>
      </c>
      <c r="B4" s="94"/>
      <c r="C4" s="95"/>
      <c r="D4" s="98"/>
      <c r="E4" s="97" t="s">
        <v>596</v>
      </c>
      <c r="F4" s="97"/>
      <c r="G4" s="97"/>
      <c r="H4" s="96"/>
      <c r="I4" s="97" t="s">
        <v>544</v>
      </c>
      <c r="J4" s="97"/>
      <c r="K4" s="97"/>
    </row>
    <row r="5" spans="1:11" s="42" customFormat="1" ht="12" customHeight="1">
      <c r="A5" s="81"/>
      <c r="C5" s="170" t="s">
        <v>335</v>
      </c>
      <c r="D5" s="233" t="s">
        <v>39</v>
      </c>
      <c r="E5" s="234"/>
      <c r="F5" s="227" t="s">
        <v>336</v>
      </c>
      <c r="G5" s="234"/>
      <c r="H5" s="139" t="s">
        <v>39</v>
      </c>
      <c r="I5" s="41"/>
      <c r="J5" s="141" t="s">
        <v>336</v>
      </c>
      <c r="K5" s="41"/>
    </row>
    <row r="6" spans="1:11" s="42" customFormat="1" ht="12" customHeight="1">
      <c r="A6" s="81"/>
      <c r="B6" s="41"/>
      <c r="C6" s="43"/>
      <c r="D6" s="228"/>
      <c r="E6" s="229" t="s">
        <v>10</v>
      </c>
      <c r="F6" s="229" t="s">
        <v>11</v>
      </c>
      <c r="G6" s="227" t="s">
        <v>12</v>
      </c>
      <c r="H6" s="44"/>
      <c r="I6" s="140" t="s">
        <v>10</v>
      </c>
      <c r="J6" s="140" t="s">
        <v>11</v>
      </c>
      <c r="K6" s="141" t="s">
        <v>12</v>
      </c>
    </row>
    <row r="7" spans="3:11" ht="14.25" customHeight="1">
      <c r="C7" s="169" t="s">
        <v>17</v>
      </c>
      <c r="D7" s="255">
        <v>2040709</v>
      </c>
      <c r="E7" s="153">
        <v>5550574</v>
      </c>
      <c r="F7" s="153">
        <v>2674625</v>
      </c>
      <c r="G7" s="153">
        <v>2875949</v>
      </c>
      <c r="H7" s="251">
        <v>2146488</v>
      </c>
      <c r="I7" s="153">
        <v>5590601</v>
      </c>
      <c r="J7" s="153">
        <v>2680288</v>
      </c>
      <c r="K7" s="153">
        <v>2910313</v>
      </c>
    </row>
    <row r="8" spans="3:11" ht="7.5" customHeight="1">
      <c r="C8" s="45"/>
      <c r="D8" s="255"/>
      <c r="E8" s="153"/>
      <c r="F8" s="153"/>
      <c r="G8" s="153"/>
      <c r="H8" s="154"/>
      <c r="I8" s="154"/>
      <c r="J8" s="154"/>
      <c r="K8" s="154"/>
    </row>
    <row r="9" spans="1:11" ht="14.25" customHeight="1">
      <c r="A9" s="82">
        <v>11</v>
      </c>
      <c r="B9" s="46"/>
      <c r="C9" s="170" t="s">
        <v>40</v>
      </c>
      <c r="D9" s="148">
        <v>403187</v>
      </c>
      <c r="E9" s="149">
        <v>988126</v>
      </c>
      <c r="F9" s="149">
        <v>477120</v>
      </c>
      <c r="G9" s="149">
        <v>511006</v>
      </c>
      <c r="H9" s="152">
        <f>SUM(H30,H32,H34)</f>
        <v>429089</v>
      </c>
      <c r="I9" s="149">
        <f>SUM(I30,I32,I34)</f>
        <v>1018574</v>
      </c>
      <c r="J9" s="149">
        <f>SUM(J30,J32,J34)</f>
        <v>488680</v>
      </c>
      <c r="K9" s="149">
        <f>SUM(K30,K32,K34)</f>
        <v>529894</v>
      </c>
    </row>
    <row r="10" spans="1:11" ht="14.25" customHeight="1">
      <c r="A10" s="82">
        <v>15</v>
      </c>
      <c r="B10" s="46"/>
      <c r="C10" s="170" t="s">
        <v>41</v>
      </c>
      <c r="D10" s="148">
        <v>247817</v>
      </c>
      <c r="E10" s="149">
        <v>699789</v>
      </c>
      <c r="F10" s="149">
        <v>337598</v>
      </c>
      <c r="G10" s="149">
        <v>362191</v>
      </c>
      <c r="H10" s="152">
        <f>SUM(H35,H42,H45,H47,H50)</f>
        <v>263301</v>
      </c>
      <c r="I10" s="149">
        <f>SUM(I35,I42,I45,I47,I50)</f>
        <v>713373</v>
      </c>
      <c r="J10" s="149">
        <f>SUM(J35,J42,J45,J47,J50)</f>
        <v>341701</v>
      </c>
      <c r="K10" s="149">
        <f>SUM(K35,K42,K45,K47,K50)</f>
        <v>371672</v>
      </c>
    </row>
    <row r="11" spans="1:11" ht="14.25" customHeight="1">
      <c r="A11" s="82">
        <v>21</v>
      </c>
      <c r="B11" s="46"/>
      <c r="C11" s="170" t="s">
        <v>42</v>
      </c>
      <c r="D11" s="148">
        <v>250608</v>
      </c>
      <c r="E11" s="149">
        <v>721127</v>
      </c>
      <c r="F11" s="149">
        <v>353103</v>
      </c>
      <c r="G11" s="149">
        <v>368024</v>
      </c>
      <c r="H11" s="152">
        <f>SUM(H31,H38,H44,H59:H60)</f>
        <v>261983</v>
      </c>
      <c r="I11" s="149">
        <f>SUM(I31,I38,I44,I59:I60)</f>
        <v>718429</v>
      </c>
      <c r="J11" s="149">
        <f>SUM(J31,J38,J44,J59:J60)</f>
        <v>350579</v>
      </c>
      <c r="K11" s="149">
        <f>SUM(K31,K38,K44,K59:K60)</f>
        <v>367850</v>
      </c>
    </row>
    <row r="12" spans="1:11" ht="14.25" customHeight="1">
      <c r="A12" s="82">
        <v>27</v>
      </c>
      <c r="B12" s="46"/>
      <c r="C12" s="170" t="s">
        <v>43</v>
      </c>
      <c r="D12" s="148">
        <v>90125</v>
      </c>
      <c r="E12" s="149">
        <v>298390</v>
      </c>
      <c r="F12" s="149">
        <v>144393</v>
      </c>
      <c r="G12" s="149">
        <v>153997</v>
      </c>
      <c r="H12" s="152">
        <f>SUM(H41,H43,H46,H48,H51:H58)</f>
        <v>93018</v>
      </c>
      <c r="I12" s="149">
        <f>SUM(I41,I43,I46,I48,I51:I58)</f>
        <v>291745</v>
      </c>
      <c r="J12" s="149">
        <f>SUM(J41,J43,J46,J48,J51:J58)</f>
        <v>140936</v>
      </c>
      <c r="K12" s="149">
        <f>SUM(K41,K43,K46,K48,K51:K58)</f>
        <v>150809</v>
      </c>
    </row>
    <row r="13" spans="1:11" ht="14.25" customHeight="1">
      <c r="A13" s="82">
        <v>40</v>
      </c>
      <c r="B13" s="46"/>
      <c r="C13" s="170" t="s">
        <v>44</v>
      </c>
      <c r="D13" s="148">
        <v>198707</v>
      </c>
      <c r="E13" s="149">
        <v>577018</v>
      </c>
      <c r="F13" s="149">
        <v>278458</v>
      </c>
      <c r="G13" s="149">
        <v>298560</v>
      </c>
      <c r="H13" s="152">
        <f>SUM(H29,H61:H67)</f>
        <v>208692</v>
      </c>
      <c r="I13" s="152">
        <f>SUM(I29,I61:I67)</f>
        <v>578478</v>
      </c>
      <c r="J13" s="152">
        <f>SUM(J29,J61:J67)</f>
        <v>278810</v>
      </c>
      <c r="K13" s="152">
        <f>SUM(K29,K61:K67)</f>
        <v>299668</v>
      </c>
    </row>
    <row r="14" spans="1:11" ht="14.25" customHeight="1">
      <c r="A14" s="82">
        <v>49</v>
      </c>
      <c r="B14" s="46"/>
      <c r="C14" s="170" t="s">
        <v>45</v>
      </c>
      <c r="D14" s="148">
        <v>91498</v>
      </c>
      <c r="E14" s="149">
        <v>293625</v>
      </c>
      <c r="F14" s="149">
        <v>141008</v>
      </c>
      <c r="G14" s="149">
        <v>152617</v>
      </c>
      <c r="H14" s="152">
        <f>SUM(H36,H39:H40,H68:H74,H75:H81)</f>
        <v>93804</v>
      </c>
      <c r="I14" s="152">
        <f>SUM(I36,I39:I40,I68:I74,I75:I81)</f>
        <v>285952</v>
      </c>
      <c r="J14" s="152">
        <f>SUM(J36,J39:J40,J68:J74,J75:J81)</f>
        <v>136721</v>
      </c>
      <c r="K14" s="152">
        <f>SUM(K36,K39:K40,K68:K74,K75:K81)</f>
        <v>149231</v>
      </c>
    </row>
    <row r="15" spans="1:11" ht="14.25" customHeight="1">
      <c r="A15" s="82">
        <v>67</v>
      </c>
      <c r="B15" s="46"/>
      <c r="C15" s="169" t="s">
        <v>46</v>
      </c>
      <c r="D15" s="255">
        <v>62607</v>
      </c>
      <c r="E15" s="154">
        <v>200803</v>
      </c>
      <c r="F15" s="154">
        <v>96325</v>
      </c>
      <c r="G15" s="154">
        <v>104478</v>
      </c>
      <c r="H15" s="154">
        <f>SUM(H37,H82:H99)</f>
        <v>62811</v>
      </c>
      <c r="I15" s="154">
        <f>SUM(I37,I82:I99)</f>
        <v>191211</v>
      </c>
      <c r="J15" s="154">
        <f>SUM(J37,J82:J99)</f>
        <v>91262</v>
      </c>
      <c r="K15" s="154">
        <f>SUM(K37,K82:K99)</f>
        <v>99949</v>
      </c>
    </row>
    <row r="16" spans="1:11" ht="14.25" customHeight="1">
      <c r="A16" s="82">
        <v>88</v>
      </c>
      <c r="B16" s="46"/>
      <c r="C16" s="169" t="s">
        <v>47</v>
      </c>
      <c r="D16" s="255">
        <v>36354</v>
      </c>
      <c r="E16" s="154">
        <v>119187</v>
      </c>
      <c r="F16" s="154">
        <v>56734</v>
      </c>
      <c r="G16" s="154">
        <v>62453</v>
      </c>
      <c r="H16" s="154">
        <f>SUM(H49,H100:H105)</f>
        <v>37364</v>
      </c>
      <c r="I16" s="154">
        <f>SUM(I49,I100:I105)</f>
        <v>116055</v>
      </c>
      <c r="J16" s="154">
        <f>SUM(J49,J100:J105)</f>
        <v>54992</v>
      </c>
      <c r="K16" s="154">
        <f>SUM(K49,K100:K105)</f>
        <v>61063</v>
      </c>
    </row>
    <row r="17" spans="1:11" ht="14.25" customHeight="1">
      <c r="A17" s="82">
        <v>97</v>
      </c>
      <c r="B17" s="46"/>
      <c r="C17" s="169" t="s">
        <v>48</v>
      </c>
      <c r="D17" s="255">
        <v>53644</v>
      </c>
      <c r="E17" s="154">
        <v>159111</v>
      </c>
      <c r="F17" s="154">
        <v>76202</v>
      </c>
      <c r="G17" s="154">
        <v>82909</v>
      </c>
      <c r="H17" s="154">
        <f>SUM(H33,H106:H115)</f>
        <v>53075</v>
      </c>
      <c r="I17" s="154">
        <f>SUM(I33,I106:I115)</f>
        <v>151391</v>
      </c>
      <c r="J17" s="154">
        <f>SUM(J33,J106:J115)</f>
        <v>72180</v>
      </c>
      <c r="K17" s="154">
        <f>SUM(K33,K106:K115)</f>
        <v>79211</v>
      </c>
    </row>
    <row r="18" spans="1:11" ht="7.5" customHeight="1">
      <c r="A18" s="82"/>
      <c r="B18" s="46"/>
      <c r="C18" s="45"/>
      <c r="D18" s="255"/>
      <c r="E18" s="154"/>
      <c r="F18" s="154"/>
      <c r="G18" s="154"/>
      <c r="H18" s="154"/>
      <c r="I18" s="154"/>
      <c r="J18" s="154"/>
      <c r="K18" s="154"/>
    </row>
    <row r="19" spans="1:11" ht="15" customHeight="1">
      <c r="A19" s="82">
        <v>1</v>
      </c>
      <c r="B19" s="47">
        <v>100</v>
      </c>
      <c r="C19" s="169" t="s">
        <v>49</v>
      </c>
      <c r="D19" s="255">
        <v>606162</v>
      </c>
      <c r="E19" s="153">
        <v>1493398</v>
      </c>
      <c r="F19" s="153">
        <v>713684</v>
      </c>
      <c r="G19" s="153">
        <v>779714</v>
      </c>
      <c r="H19" s="154">
        <v>643351</v>
      </c>
      <c r="I19" s="153">
        <v>1525393</v>
      </c>
      <c r="J19" s="153">
        <v>724427</v>
      </c>
      <c r="K19" s="153">
        <v>800966</v>
      </c>
    </row>
    <row r="20" spans="1:11" ht="15" customHeight="1">
      <c r="A20" s="82">
        <v>2</v>
      </c>
      <c r="B20" s="47">
        <v>101</v>
      </c>
      <c r="C20" s="171" t="s">
        <v>50</v>
      </c>
      <c r="D20" s="255">
        <v>81896</v>
      </c>
      <c r="E20" s="153">
        <v>191309</v>
      </c>
      <c r="F20" s="153">
        <v>91944</v>
      </c>
      <c r="G20" s="153">
        <v>99365</v>
      </c>
      <c r="H20" s="154">
        <v>89749</v>
      </c>
      <c r="I20" s="153">
        <v>206037</v>
      </c>
      <c r="J20" s="153">
        <v>97620</v>
      </c>
      <c r="K20" s="153">
        <v>108417</v>
      </c>
    </row>
    <row r="21" spans="1:11" ht="15" customHeight="1">
      <c r="A21" s="82">
        <v>3</v>
      </c>
      <c r="B21" s="47">
        <v>102</v>
      </c>
      <c r="C21" s="171" t="s">
        <v>51</v>
      </c>
      <c r="D21" s="255">
        <v>56560</v>
      </c>
      <c r="E21" s="153">
        <v>120518</v>
      </c>
      <c r="F21" s="153">
        <v>57168</v>
      </c>
      <c r="G21" s="153">
        <v>63350</v>
      </c>
      <c r="H21" s="154">
        <v>61377</v>
      </c>
      <c r="I21" s="153">
        <v>128050</v>
      </c>
      <c r="J21" s="153">
        <v>60840</v>
      </c>
      <c r="K21" s="153">
        <v>67210</v>
      </c>
    </row>
    <row r="22" spans="1:11" ht="15" customHeight="1">
      <c r="A22" s="82">
        <v>5</v>
      </c>
      <c r="B22" s="47">
        <v>105</v>
      </c>
      <c r="C22" s="171" t="s">
        <v>52</v>
      </c>
      <c r="D22" s="255">
        <v>51070</v>
      </c>
      <c r="E22" s="153">
        <v>106897</v>
      </c>
      <c r="F22" s="153">
        <v>51207</v>
      </c>
      <c r="G22" s="153">
        <v>55690</v>
      </c>
      <c r="H22" s="154">
        <v>52215</v>
      </c>
      <c r="I22" s="153">
        <v>106985</v>
      </c>
      <c r="J22" s="153">
        <v>51352</v>
      </c>
      <c r="K22" s="153">
        <v>55633</v>
      </c>
    </row>
    <row r="23" spans="1:11" ht="15" customHeight="1">
      <c r="A23" s="82">
        <v>7</v>
      </c>
      <c r="B23" s="47">
        <v>106</v>
      </c>
      <c r="C23" s="171" t="s">
        <v>53</v>
      </c>
      <c r="D23" s="255">
        <v>45928</v>
      </c>
      <c r="E23" s="153">
        <v>105464</v>
      </c>
      <c r="F23" s="153">
        <v>49886</v>
      </c>
      <c r="G23" s="153">
        <v>55578</v>
      </c>
      <c r="H23" s="154">
        <v>46782</v>
      </c>
      <c r="I23" s="153">
        <v>103791</v>
      </c>
      <c r="J23" s="153">
        <v>48591</v>
      </c>
      <c r="K23" s="153">
        <v>55200</v>
      </c>
    </row>
    <row r="24" spans="1:11" ht="15" customHeight="1">
      <c r="A24" s="82">
        <v>8</v>
      </c>
      <c r="B24" s="47">
        <v>107</v>
      </c>
      <c r="C24" s="171" t="s">
        <v>54</v>
      </c>
      <c r="D24" s="255">
        <v>67114</v>
      </c>
      <c r="E24" s="153">
        <v>174056</v>
      </c>
      <c r="F24" s="153">
        <v>81727</v>
      </c>
      <c r="G24" s="153">
        <v>92329</v>
      </c>
      <c r="H24" s="154">
        <v>68794</v>
      </c>
      <c r="I24" s="153">
        <v>171628</v>
      </c>
      <c r="J24" s="153">
        <v>79700</v>
      </c>
      <c r="K24" s="153">
        <v>91928</v>
      </c>
    </row>
    <row r="25" spans="1:11" ht="15" customHeight="1">
      <c r="A25" s="82">
        <v>9</v>
      </c>
      <c r="B25" s="47">
        <v>108</v>
      </c>
      <c r="C25" s="171" t="s">
        <v>55</v>
      </c>
      <c r="D25" s="255">
        <v>89385</v>
      </c>
      <c r="E25" s="153">
        <v>226230</v>
      </c>
      <c r="F25" s="153">
        <v>108246</v>
      </c>
      <c r="G25" s="153">
        <v>117984</v>
      </c>
      <c r="H25" s="154">
        <v>91546</v>
      </c>
      <c r="I25" s="153">
        <v>222729</v>
      </c>
      <c r="J25" s="153">
        <v>105312</v>
      </c>
      <c r="K25" s="153">
        <v>117417</v>
      </c>
    </row>
    <row r="26" spans="1:11" ht="15" customHeight="1">
      <c r="A26" s="82">
        <v>6</v>
      </c>
      <c r="B26" s="47">
        <v>109</v>
      </c>
      <c r="C26" s="171" t="s">
        <v>56</v>
      </c>
      <c r="D26" s="255">
        <v>78390</v>
      </c>
      <c r="E26" s="153">
        <v>225184</v>
      </c>
      <c r="F26" s="153">
        <v>107297</v>
      </c>
      <c r="G26" s="153">
        <v>117887</v>
      </c>
      <c r="H26" s="154">
        <v>82680</v>
      </c>
      <c r="I26" s="153">
        <v>225945</v>
      </c>
      <c r="J26" s="153">
        <v>107364</v>
      </c>
      <c r="K26" s="153">
        <v>118581</v>
      </c>
    </row>
    <row r="27" spans="1:11" ht="15" customHeight="1">
      <c r="A27" s="82">
        <v>4</v>
      </c>
      <c r="B27" s="47">
        <v>110</v>
      </c>
      <c r="C27" s="171" t="s">
        <v>57</v>
      </c>
      <c r="D27" s="255">
        <v>55571</v>
      </c>
      <c r="E27" s="153">
        <v>107982</v>
      </c>
      <c r="F27" s="153">
        <v>50860</v>
      </c>
      <c r="G27" s="153">
        <v>57122</v>
      </c>
      <c r="H27" s="154">
        <v>63375</v>
      </c>
      <c r="I27" s="153">
        <v>116591</v>
      </c>
      <c r="J27" s="153">
        <v>54886</v>
      </c>
      <c r="K27" s="153">
        <v>61705</v>
      </c>
    </row>
    <row r="28" spans="1:11" ht="15" customHeight="1">
      <c r="A28" s="82">
        <v>10</v>
      </c>
      <c r="B28" s="47">
        <v>111</v>
      </c>
      <c r="C28" s="171" t="s">
        <v>58</v>
      </c>
      <c r="D28" s="255">
        <v>80248</v>
      </c>
      <c r="E28" s="153">
        <v>235758</v>
      </c>
      <c r="F28" s="153">
        <v>115349</v>
      </c>
      <c r="G28" s="153">
        <v>120409</v>
      </c>
      <c r="H28" s="154">
        <v>86833</v>
      </c>
      <c r="I28" s="153">
        <v>243637</v>
      </c>
      <c r="J28" s="153">
        <v>118762</v>
      </c>
      <c r="K28" s="153">
        <v>124875</v>
      </c>
    </row>
    <row r="29" spans="1:11" ht="15" customHeight="1">
      <c r="A29" s="82">
        <v>41</v>
      </c>
      <c r="B29" s="46">
        <v>201</v>
      </c>
      <c r="C29" s="169" t="s">
        <v>59</v>
      </c>
      <c r="D29" s="255">
        <v>169765</v>
      </c>
      <c r="E29" s="153">
        <v>478309</v>
      </c>
      <c r="F29" s="153">
        <v>230649</v>
      </c>
      <c r="G29" s="153">
        <v>247660</v>
      </c>
      <c r="H29" s="154">
        <v>178987</v>
      </c>
      <c r="I29" s="153">
        <v>482304</v>
      </c>
      <c r="J29" s="153">
        <v>232553</v>
      </c>
      <c r="K29" s="153">
        <v>249751</v>
      </c>
    </row>
    <row r="30" spans="1:11" ht="15" customHeight="1">
      <c r="A30" s="82">
        <v>12</v>
      </c>
      <c r="B30" s="46">
        <v>202</v>
      </c>
      <c r="C30" s="169" t="s">
        <v>60</v>
      </c>
      <c r="D30" s="255">
        <v>190894</v>
      </c>
      <c r="E30" s="153">
        <v>466187</v>
      </c>
      <c r="F30" s="153">
        <v>228861</v>
      </c>
      <c r="G30" s="153">
        <v>237326</v>
      </c>
      <c r="H30" s="154">
        <v>198653</v>
      </c>
      <c r="I30" s="153">
        <v>462647</v>
      </c>
      <c r="J30" s="153">
        <v>226084</v>
      </c>
      <c r="K30" s="153">
        <v>236563</v>
      </c>
    </row>
    <row r="31" spans="1:11" ht="15" customHeight="1">
      <c r="A31" s="82">
        <v>22</v>
      </c>
      <c r="B31" s="46">
        <v>203</v>
      </c>
      <c r="C31" s="169" t="s">
        <v>61</v>
      </c>
      <c r="D31" s="255">
        <v>107610</v>
      </c>
      <c r="E31" s="153">
        <v>293117</v>
      </c>
      <c r="F31" s="153">
        <v>143475</v>
      </c>
      <c r="G31" s="153">
        <v>149642</v>
      </c>
      <c r="H31" s="154">
        <v>111585</v>
      </c>
      <c r="I31" s="153">
        <v>291027</v>
      </c>
      <c r="J31" s="153">
        <v>141749</v>
      </c>
      <c r="K31" s="153">
        <v>149278</v>
      </c>
    </row>
    <row r="32" spans="1:11" ht="15" customHeight="1">
      <c r="A32" s="82">
        <v>13</v>
      </c>
      <c r="B32" s="46">
        <v>204</v>
      </c>
      <c r="C32" s="169" t="s">
        <v>62</v>
      </c>
      <c r="D32" s="154">
        <v>178084</v>
      </c>
      <c r="E32" s="153">
        <v>438105</v>
      </c>
      <c r="F32" s="153">
        <v>209554</v>
      </c>
      <c r="G32" s="153">
        <v>228551</v>
      </c>
      <c r="H32" s="154">
        <v>192466</v>
      </c>
      <c r="I32" s="153">
        <v>465337</v>
      </c>
      <c r="J32" s="153">
        <v>221205</v>
      </c>
      <c r="K32" s="153">
        <v>244132</v>
      </c>
    </row>
    <row r="33" spans="1:11" ht="15" customHeight="1">
      <c r="A33" s="82">
        <v>98</v>
      </c>
      <c r="B33" s="46">
        <v>205</v>
      </c>
      <c r="C33" s="169" t="s">
        <v>63</v>
      </c>
      <c r="D33" s="255">
        <v>15414</v>
      </c>
      <c r="E33" s="153">
        <v>41158</v>
      </c>
      <c r="F33" s="153">
        <v>19619</v>
      </c>
      <c r="G33" s="153">
        <v>21539</v>
      </c>
      <c r="H33" s="154">
        <v>15094</v>
      </c>
      <c r="I33" s="153">
        <v>38929</v>
      </c>
      <c r="J33" s="153">
        <v>18493</v>
      </c>
      <c r="K33" s="153">
        <v>20436</v>
      </c>
    </row>
    <row r="34" spans="1:11" ht="15" customHeight="1">
      <c r="A34" s="82">
        <v>14</v>
      </c>
      <c r="B34" s="46">
        <v>206</v>
      </c>
      <c r="C34" s="169" t="s">
        <v>64</v>
      </c>
      <c r="D34" s="255">
        <v>34209</v>
      </c>
      <c r="E34" s="153">
        <v>83834</v>
      </c>
      <c r="F34" s="153">
        <v>38705</v>
      </c>
      <c r="G34" s="153">
        <v>45129</v>
      </c>
      <c r="H34" s="154">
        <v>37970</v>
      </c>
      <c r="I34" s="153">
        <v>90590</v>
      </c>
      <c r="J34" s="153">
        <v>41391</v>
      </c>
      <c r="K34" s="153">
        <v>49199</v>
      </c>
    </row>
    <row r="35" spans="1:11" ht="15" customHeight="1">
      <c r="A35" s="82">
        <v>16</v>
      </c>
      <c r="B35" s="46">
        <v>207</v>
      </c>
      <c r="C35" s="169" t="s">
        <v>65</v>
      </c>
      <c r="D35" s="255">
        <v>70846</v>
      </c>
      <c r="E35" s="153">
        <v>192159</v>
      </c>
      <c r="F35" s="153">
        <v>95162</v>
      </c>
      <c r="G35" s="153">
        <v>96997</v>
      </c>
      <c r="H35" s="154">
        <v>72983</v>
      </c>
      <c r="I35" s="153">
        <v>192250</v>
      </c>
      <c r="J35" s="153">
        <v>94232</v>
      </c>
      <c r="K35" s="153">
        <v>98018</v>
      </c>
    </row>
    <row r="36" spans="1:11" ht="15" customHeight="1">
      <c r="A36" s="82">
        <v>50</v>
      </c>
      <c r="B36" s="46">
        <v>208</v>
      </c>
      <c r="C36" s="169" t="s">
        <v>66</v>
      </c>
      <c r="D36" s="255">
        <v>11964</v>
      </c>
      <c r="E36" s="153">
        <v>34320</v>
      </c>
      <c r="F36" s="153">
        <v>16467</v>
      </c>
      <c r="G36" s="153">
        <v>17853</v>
      </c>
      <c r="H36" s="154">
        <v>11847</v>
      </c>
      <c r="I36" s="153">
        <v>32475</v>
      </c>
      <c r="J36" s="153">
        <v>15377</v>
      </c>
      <c r="K36" s="153">
        <v>17098</v>
      </c>
    </row>
    <row r="37" spans="1:11" ht="15" customHeight="1">
      <c r="A37" s="82">
        <v>68</v>
      </c>
      <c r="B37" s="46">
        <v>209</v>
      </c>
      <c r="C37" s="169" t="s">
        <v>67</v>
      </c>
      <c r="D37" s="255">
        <v>15527</v>
      </c>
      <c r="E37" s="153">
        <v>47308</v>
      </c>
      <c r="F37" s="153">
        <v>22878</v>
      </c>
      <c r="G37" s="153">
        <v>24430</v>
      </c>
      <c r="H37" s="154">
        <v>15855</v>
      </c>
      <c r="I37" s="153">
        <v>45997</v>
      </c>
      <c r="J37" s="153">
        <v>22125</v>
      </c>
      <c r="K37" s="153">
        <v>23872</v>
      </c>
    </row>
    <row r="38" spans="1:11" ht="15" customHeight="1">
      <c r="A38" s="82">
        <v>23</v>
      </c>
      <c r="B38" s="46">
        <v>210</v>
      </c>
      <c r="C38" s="169" t="s">
        <v>68</v>
      </c>
      <c r="D38" s="255">
        <v>89533</v>
      </c>
      <c r="E38" s="153">
        <v>266170</v>
      </c>
      <c r="F38" s="153">
        <v>130424</v>
      </c>
      <c r="G38" s="153">
        <v>135746</v>
      </c>
      <c r="H38" s="154">
        <v>94605</v>
      </c>
      <c r="I38" s="153">
        <v>267100</v>
      </c>
      <c r="J38" s="153">
        <v>130694</v>
      </c>
      <c r="K38" s="153">
        <v>136406</v>
      </c>
    </row>
    <row r="39" spans="1:11" ht="15" customHeight="1">
      <c r="A39" s="82">
        <v>51</v>
      </c>
      <c r="B39" s="46">
        <v>211</v>
      </c>
      <c r="C39" s="169" t="s">
        <v>69</v>
      </c>
      <c r="D39" s="255">
        <v>12457</v>
      </c>
      <c r="E39" s="153">
        <v>40550</v>
      </c>
      <c r="F39" s="153">
        <v>19466</v>
      </c>
      <c r="G39" s="153">
        <v>21084</v>
      </c>
      <c r="H39" s="154">
        <v>13042</v>
      </c>
      <c r="I39" s="153">
        <v>40150</v>
      </c>
      <c r="J39" s="153">
        <v>19350</v>
      </c>
      <c r="K39" s="153">
        <v>20800</v>
      </c>
    </row>
    <row r="40" spans="1:11" ht="15" customHeight="1">
      <c r="A40" s="82">
        <v>52</v>
      </c>
      <c r="B40" s="46">
        <v>212</v>
      </c>
      <c r="C40" s="169" t="s">
        <v>70</v>
      </c>
      <c r="D40" s="255">
        <v>17527</v>
      </c>
      <c r="E40" s="153">
        <v>52077</v>
      </c>
      <c r="F40" s="153">
        <v>25153</v>
      </c>
      <c r="G40" s="153">
        <v>26924</v>
      </c>
      <c r="H40" s="154">
        <v>18275</v>
      </c>
      <c r="I40" s="153">
        <v>51794</v>
      </c>
      <c r="J40" s="153">
        <v>24839</v>
      </c>
      <c r="K40" s="153">
        <v>26955</v>
      </c>
    </row>
    <row r="41" spans="1:11" ht="15" customHeight="1">
      <c r="A41" s="82">
        <v>28</v>
      </c>
      <c r="B41" s="46">
        <v>213</v>
      </c>
      <c r="C41" s="169" t="s">
        <v>71</v>
      </c>
      <c r="D41" s="255">
        <v>12442</v>
      </c>
      <c r="E41" s="153">
        <v>37768</v>
      </c>
      <c r="F41" s="153">
        <v>18260</v>
      </c>
      <c r="G41" s="153">
        <v>19508</v>
      </c>
      <c r="H41" s="154">
        <v>12396</v>
      </c>
      <c r="I41" s="153">
        <v>36268</v>
      </c>
      <c r="J41" s="153">
        <v>17495</v>
      </c>
      <c r="K41" s="153">
        <v>18773</v>
      </c>
    </row>
    <row r="42" spans="1:11" ht="15" customHeight="1">
      <c r="A42" s="82">
        <v>17</v>
      </c>
      <c r="B42" s="46">
        <v>214</v>
      </c>
      <c r="C42" s="169" t="s">
        <v>72</v>
      </c>
      <c r="D42" s="255">
        <v>79131</v>
      </c>
      <c r="E42" s="153">
        <v>213037</v>
      </c>
      <c r="F42" s="153">
        <v>100740</v>
      </c>
      <c r="G42" s="153">
        <v>112297</v>
      </c>
      <c r="H42" s="154">
        <v>85098</v>
      </c>
      <c r="I42" s="153">
        <v>219862</v>
      </c>
      <c r="J42" s="153">
        <v>103495</v>
      </c>
      <c r="K42" s="153">
        <v>116367</v>
      </c>
    </row>
    <row r="43" spans="1:11" ht="15" customHeight="1">
      <c r="A43" s="82">
        <v>29</v>
      </c>
      <c r="B43" s="46">
        <v>215</v>
      </c>
      <c r="C43" s="169" t="s">
        <v>73</v>
      </c>
      <c r="D43" s="255">
        <v>24131</v>
      </c>
      <c r="E43" s="153">
        <v>76682</v>
      </c>
      <c r="F43" s="153">
        <v>36896</v>
      </c>
      <c r="G43" s="153">
        <v>39786</v>
      </c>
      <c r="H43" s="154">
        <v>25112</v>
      </c>
      <c r="I43" s="153">
        <v>75087</v>
      </c>
      <c r="J43" s="153">
        <v>36033</v>
      </c>
      <c r="K43" s="153">
        <v>39054</v>
      </c>
    </row>
    <row r="44" spans="1:11" ht="15" customHeight="1">
      <c r="A44" s="82">
        <v>24</v>
      </c>
      <c r="B44" s="46">
        <v>216</v>
      </c>
      <c r="C44" s="169" t="s">
        <v>74</v>
      </c>
      <c r="D44" s="255">
        <v>32633</v>
      </c>
      <c r="E44" s="153">
        <v>96020</v>
      </c>
      <c r="F44" s="153">
        <v>47035</v>
      </c>
      <c r="G44" s="153">
        <v>48985</v>
      </c>
      <c r="H44" s="154">
        <v>33838</v>
      </c>
      <c r="I44" s="153">
        <v>94813</v>
      </c>
      <c r="J44" s="153">
        <v>46155</v>
      </c>
      <c r="K44" s="153">
        <v>48658</v>
      </c>
    </row>
    <row r="45" spans="1:11" ht="15" customHeight="1">
      <c r="A45" s="82">
        <v>18</v>
      </c>
      <c r="B45" s="46">
        <v>217</v>
      </c>
      <c r="C45" s="169" t="s">
        <v>75</v>
      </c>
      <c r="D45" s="255">
        <v>54766</v>
      </c>
      <c r="E45" s="153">
        <v>153762</v>
      </c>
      <c r="F45" s="153">
        <v>73500</v>
      </c>
      <c r="G45" s="153">
        <v>80262</v>
      </c>
      <c r="H45" s="154">
        <v>58777</v>
      </c>
      <c r="I45" s="153">
        <v>157668</v>
      </c>
      <c r="J45" s="153">
        <v>74928</v>
      </c>
      <c r="K45" s="153">
        <v>82740</v>
      </c>
    </row>
    <row r="46" spans="1:11" ht="15" customHeight="1">
      <c r="A46" s="82">
        <v>30</v>
      </c>
      <c r="B46" s="46">
        <v>218</v>
      </c>
      <c r="C46" s="169" t="s">
        <v>76</v>
      </c>
      <c r="D46" s="255">
        <v>14881</v>
      </c>
      <c r="E46" s="153">
        <v>49432</v>
      </c>
      <c r="F46" s="153">
        <v>24042</v>
      </c>
      <c r="G46" s="153">
        <v>25390</v>
      </c>
      <c r="H46" s="154">
        <v>15809</v>
      </c>
      <c r="I46" s="153">
        <v>49761</v>
      </c>
      <c r="J46" s="153">
        <v>24190</v>
      </c>
      <c r="K46" s="153">
        <v>25571</v>
      </c>
    </row>
    <row r="47" spans="1:11" ht="15" customHeight="1">
      <c r="A47" s="82">
        <v>19</v>
      </c>
      <c r="B47" s="46">
        <v>219</v>
      </c>
      <c r="C47" s="169" t="s">
        <v>77</v>
      </c>
      <c r="D47" s="255">
        <v>34374</v>
      </c>
      <c r="E47" s="153">
        <v>111737</v>
      </c>
      <c r="F47" s="153">
        <v>54476</v>
      </c>
      <c r="G47" s="153">
        <v>57261</v>
      </c>
      <c r="H47" s="154">
        <v>37052</v>
      </c>
      <c r="I47" s="153">
        <v>113572</v>
      </c>
      <c r="J47" s="153">
        <v>54881</v>
      </c>
      <c r="K47" s="153">
        <v>58691</v>
      </c>
    </row>
    <row r="48" spans="1:11" ht="15" customHeight="1">
      <c r="A48" s="82">
        <v>31</v>
      </c>
      <c r="B48" s="46">
        <v>220</v>
      </c>
      <c r="C48" s="169" t="s">
        <v>78</v>
      </c>
      <c r="D48" s="255">
        <v>14631</v>
      </c>
      <c r="E48" s="153">
        <v>51104</v>
      </c>
      <c r="F48" s="153">
        <v>24765</v>
      </c>
      <c r="G48" s="153">
        <v>26339</v>
      </c>
      <c r="H48" s="154">
        <v>15038</v>
      </c>
      <c r="I48" s="153">
        <v>49396</v>
      </c>
      <c r="J48" s="153">
        <v>23844</v>
      </c>
      <c r="K48" s="153">
        <v>25552</v>
      </c>
    </row>
    <row r="49" spans="1:11" ht="15" customHeight="1">
      <c r="A49" s="82">
        <v>89</v>
      </c>
      <c r="B49" s="46">
        <v>221</v>
      </c>
      <c r="C49" s="169" t="s">
        <v>79</v>
      </c>
      <c r="D49" s="255">
        <v>14585</v>
      </c>
      <c r="E49" s="153">
        <v>46325</v>
      </c>
      <c r="F49" s="153">
        <v>21968</v>
      </c>
      <c r="G49" s="153">
        <v>24357</v>
      </c>
      <c r="H49" s="154">
        <v>14960</v>
      </c>
      <c r="I49" s="153">
        <v>45245</v>
      </c>
      <c r="J49" s="153">
        <v>21346</v>
      </c>
      <c r="K49" s="153">
        <v>23899</v>
      </c>
    </row>
    <row r="50" spans="1:11" ht="15" customHeight="1">
      <c r="A50" s="82">
        <v>20</v>
      </c>
      <c r="B50" s="46">
        <v>301</v>
      </c>
      <c r="C50" s="169" t="s">
        <v>80</v>
      </c>
      <c r="D50" s="255">
        <v>8700</v>
      </c>
      <c r="E50" s="153">
        <v>29094</v>
      </c>
      <c r="F50" s="153">
        <v>13720</v>
      </c>
      <c r="G50" s="153">
        <v>15374</v>
      </c>
      <c r="H50" s="154">
        <v>9391</v>
      </c>
      <c r="I50" s="153">
        <v>30021</v>
      </c>
      <c r="J50" s="153">
        <v>14165</v>
      </c>
      <c r="K50" s="153">
        <v>15856</v>
      </c>
    </row>
    <row r="51" spans="1:11" ht="15" customHeight="1">
      <c r="A51" s="82">
        <v>32</v>
      </c>
      <c r="B51" s="46">
        <v>321</v>
      </c>
      <c r="C51" s="169" t="s">
        <v>81</v>
      </c>
      <c r="D51" s="255">
        <v>2433</v>
      </c>
      <c r="E51" s="153">
        <v>9435</v>
      </c>
      <c r="F51" s="153">
        <v>4501</v>
      </c>
      <c r="G51" s="153">
        <v>4934</v>
      </c>
      <c r="H51" s="154">
        <v>2564</v>
      </c>
      <c r="I51" s="153">
        <v>9274</v>
      </c>
      <c r="J51" s="153">
        <v>4413</v>
      </c>
      <c r="K51" s="153">
        <v>4861</v>
      </c>
    </row>
    <row r="52" spans="1:11" ht="15" customHeight="1">
      <c r="A52" s="82">
        <v>33</v>
      </c>
      <c r="B52" s="46">
        <v>341</v>
      </c>
      <c r="C52" s="169" t="s">
        <v>82</v>
      </c>
      <c r="D52" s="154">
        <v>6865</v>
      </c>
      <c r="E52" s="153">
        <v>21545</v>
      </c>
      <c r="F52" s="153">
        <v>10520</v>
      </c>
      <c r="G52" s="153">
        <v>11025</v>
      </c>
      <c r="H52" s="154">
        <v>6924</v>
      </c>
      <c r="I52" s="153">
        <v>20732</v>
      </c>
      <c r="J52" s="153">
        <v>10111</v>
      </c>
      <c r="K52" s="153">
        <v>10621</v>
      </c>
    </row>
    <row r="53" spans="1:11" ht="15" customHeight="1">
      <c r="A53" s="82">
        <v>34</v>
      </c>
      <c r="B53" s="46">
        <v>342</v>
      </c>
      <c r="C53" s="169" t="s">
        <v>83</v>
      </c>
      <c r="D53" s="255">
        <v>3780</v>
      </c>
      <c r="E53" s="153">
        <v>11823</v>
      </c>
      <c r="F53" s="153">
        <v>5907</v>
      </c>
      <c r="G53" s="153">
        <v>5916</v>
      </c>
      <c r="H53" s="154">
        <v>3950</v>
      </c>
      <c r="I53" s="153">
        <v>11967</v>
      </c>
      <c r="J53" s="153">
        <v>5924</v>
      </c>
      <c r="K53" s="153">
        <v>6043</v>
      </c>
    </row>
    <row r="54" spans="1:11" ht="15" customHeight="1">
      <c r="A54" s="82">
        <v>35</v>
      </c>
      <c r="B54" s="46">
        <v>343</v>
      </c>
      <c r="C54" s="169" t="s">
        <v>84</v>
      </c>
      <c r="D54" s="255">
        <v>2128</v>
      </c>
      <c r="E54" s="153">
        <v>7320</v>
      </c>
      <c r="F54" s="153">
        <v>3534</v>
      </c>
      <c r="G54" s="153">
        <v>3786</v>
      </c>
      <c r="H54" s="154">
        <v>2281</v>
      </c>
      <c r="I54" s="153">
        <v>7271</v>
      </c>
      <c r="J54" s="153">
        <v>3543</v>
      </c>
      <c r="K54" s="153">
        <v>3728</v>
      </c>
    </row>
    <row r="55" spans="1:11" ht="15" customHeight="1">
      <c r="A55" s="82">
        <v>36</v>
      </c>
      <c r="B55" s="46">
        <v>361</v>
      </c>
      <c r="C55" s="169" t="s">
        <v>85</v>
      </c>
      <c r="D55" s="255">
        <v>3135</v>
      </c>
      <c r="E55" s="153">
        <v>11686</v>
      </c>
      <c r="F55" s="153">
        <v>5624</v>
      </c>
      <c r="G55" s="153">
        <v>6062</v>
      </c>
      <c r="H55" s="154">
        <v>3202</v>
      </c>
      <c r="I55" s="153">
        <v>11256</v>
      </c>
      <c r="J55" s="153">
        <v>5447</v>
      </c>
      <c r="K55" s="153">
        <v>5809</v>
      </c>
    </row>
    <row r="56" spans="1:11" ht="15" customHeight="1">
      <c r="A56" s="82">
        <v>37</v>
      </c>
      <c r="B56" s="46">
        <v>362</v>
      </c>
      <c r="C56" s="169" t="s">
        <v>86</v>
      </c>
      <c r="D56" s="255">
        <v>1895</v>
      </c>
      <c r="E56" s="153">
        <v>7439</v>
      </c>
      <c r="F56" s="153">
        <v>3559</v>
      </c>
      <c r="G56" s="153">
        <v>3880</v>
      </c>
      <c r="H56" s="154">
        <v>1897</v>
      </c>
      <c r="I56" s="153">
        <v>7204</v>
      </c>
      <c r="J56" s="153">
        <v>3483</v>
      </c>
      <c r="K56" s="153">
        <v>3721</v>
      </c>
    </row>
    <row r="57" spans="1:11" ht="15" customHeight="1">
      <c r="A57" s="82">
        <v>38</v>
      </c>
      <c r="B57" s="46">
        <v>363</v>
      </c>
      <c r="C57" s="169" t="s">
        <v>87</v>
      </c>
      <c r="D57" s="255">
        <v>1589</v>
      </c>
      <c r="E57" s="153">
        <v>6206</v>
      </c>
      <c r="F57" s="153">
        <v>2980</v>
      </c>
      <c r="G57" s="153">
        <v>3226</v>
      </c>
      <c r="H57" s="154">
        <v>1568</v>
      </c>
      <c r="I57" s="153">
        <v>5844</v>
      </c>
      <c r="J57" s="153">
        <v>2815</v>
      </c>
      <c r="K57" s="153">
        <v>3029</v>
      </c>
    </row>
    <row r="58" spans="1:11" ht="15" customHeight="1">
      <c r="A58" s="82">
        <v>39</v>
      </c>
      <c r="B58" s="46">
        <v>364</v>
      </c>
      <c r="C58" s="169" t="s">
        <v>88</v>
      </c>
      <c r="D58" s="255">
        <v>2215</v>
      </c>
      <c r="E58" s="153">
        <v>7950</v>
      </c>
      <c r="F58" s="153">
        <v>3805</v>
      </c>
      <c r="G58" s="153">
        <v>4145</v>
      </c>
      <c r="H58" s="154">
        <v>2277</v>
      </c>
      <c r="I58" s="153">
        <v>7685</v>
      </c>
      <c r="J58" s="153">
        <v>3638</v>
      </c>
      <c r="K58" s="153">
        <v>4047</v>
      </c>
    </row>
    <row r="59" spans="1:11" ht="15" customHeight="1">
      <c r="A59" s="82">
        <v>25</v>
      </c>
      <c r="B59" s="46">
        <v>381</v>
      </c>
      <c r="C59" s="169" t="s">
        <v>89</v>
      </c>
      <c r="D59" s="255">
        <v>9446</v>
      </c>
      <c r="E59" s="153">
        <v>32054</v>
      </c>
      <c r="F59" s="153">
        <v>15655</v>
      </c>
      <c r="G59" s="153">
        <v>16399</v>
      </c>
      <c r="H59" s="154">
        <v>9897</v>
      </c>
      <c r="I59" s="153">
        <v>31944</v>
      </c>
      <c r="J59" s="153">
        <v>15594</v>
      </c>
      <c r="K59" s="153">
        <v>16350</v>
      </c>
    </row>
    <row r="60" spans="1:11" ht="15" customHeight="1">
      <c r="A60" s="82">
        <v>26</v>
      </c>
      <c r="B60" s="46">
        <v>382</v>
      </c>
      <c r="C60" s="169" t="s">
        <v>90</v>
      </c>
      <c r="D60" s="255">
        <v>11386</v>
      </c>
      <c r="E60" s="153">
        <v>33766</v>
      </c>
      <c r="F60" s="153">
        <v>16514</v>
      </c>
      <c r="G60" s="153">
        <v>17252</v>
      </c>
      <c r="H60" s="154">
        <v>12058</v>
      </c>
      <c r="I60" s="153">
        <v>33545</v>
      </c>
      <c r="J60" s="153">
        <v>16387</v>
      </c>
      <c r="K60" s="153">
        <v>17158</v>
      </c>
    </row>
    <row r="61" spans="1:11" ht="15" customHeight="1">
      <c r="A61" s="82">
        <v>42</v>
      </c>
      <c r="B61" s="46">
        <v>421</v>
      </c>
      <c r="C61" s="169" t="s">
        <v>91</v>
      </c>
      <c r="D61" s="255">
        <v>2691</v>
      </c>
      <c r="E61" s="153">
        <v>8978</v>
      </c>
      <c r="F61" s="153">
        <v>4443</v>
      </c>
      <c r="G61" s="153">
        <v>4535</v>
      </c>
      <c r="H61" s="154">
        <v>2515</v>
      </c>
      <c r="I61" s="153">
        <v>7724</v>
      </c>
      <c r="J61" s="153">
        <v>3783</v>
      </c>
      <c r="K61" s="153">
        <v>3941</v>
      </c>
    </row>
    <row r="62" spans="1:11" ht="15" customHeight="1">
      <c r="A62" s="82">
        <v>43</v>
      </c>
      <c r="B62" s="208">
        <v>422</v>
      </c>
      <c r="C62" s="169" t="s">
        <v>92</v>
      </c>
      <c r="D62" s="255">
        <v>6279</v>
      </c>
      <c r="E62" s="154">
        <v>21952</v>
      </c>
      <c r="F62" s="154">
        <v>10915</v>
      </c>
      <c r="G62" s="154">
        <v>11037</v>
      </c>
      <c r="H62" s="154">
        <v>6294</v>
      </c>
      <c r="I62" s="154">
        <v>21228</v>
      </c>
      <c r="J62" s="154">
        <v>10404</v>
      </c>
      <c r="K62" s="154">
        <v>10824</v>
      </c>
    </row>
    <row r="63" spans="1:11" ht="15" customHeight="1">
      <c r="A63" s="82">
        <v>44</v>
      </c>
      <c r="B63" s="46">
        <v>441</v>
      </c>
      <c r="C63" s="169" t="s">
        <v>93</v>
      </c>
      <c r="D63" s="255">
        <v>2245</v>
      </c>
      <c r="E63" s="153">
        <v>8261</v>
      </c>
      <c r="F63" s="153">
        <v>3947</v>
      </c>
      <c r="G63" s="153">
        <v>4314</v>
      </c>
      <c r="H63" s="154">
        <v>2277</v>
      </c>
      <c r="I63" s="153">
        <v>8034</v>
      </c>
      <c r="J63" s="153">
        <v>3766</v>
      </c>
      <c r="K63" s="153">
        <v>4268</v>
      </c>
    </row>
    <row r="64" spans="1:11" ht="15" customHeight="1">
      <c r="A64" s="82">
        <v>45</v>
      </c>
      <c r="B64" s="46">
        <v>442</v>
      </c>
      <c r="C64" s="169" t="s">
        <v>94</v>
      </c>
      <c r="D64" s="255">
        <v>4217</v>
      </c>
      <c r="E64" s="153">
        <v>14812</v>
      </c>
      <c r="F64" s="153">
        <v>7182</v>
      </c>
      <c r="G64" s="153">
        <v>7630</v>
      </c>
      <c r="H64" s="154">
        <v>4315</v>
      </c>
      <c r="I64" s="153">
        <v>14150</v>
      </c>
      <c r="J64" s="153">
        <v>6865</v>
      </c>
      <c r="K64" s="153">
        <v>7285</v>
      </c>
    </row>
    <row r="65" spans="1:11" ht="15" customHeight="1">
      <c r="A65" s="82">
        <v>46</v>
      </c>
      <c r="B65" s="46">
        <v>443</v>
      </c>
      <c r="C65" s="169" t="s">
        <v>95</v>
      </c>
      <c r="D65" s="255">
        <v>5697</v>
      </c>
      <c r="E65" s="153">
        <v>19582</v>
      </c>
      <c r="F65" s="153">
        <v>9316</v>
      </c>
      <c r="G65" s="153">
        <v>10266</v>
      </c>
      <c r="H65" s="154">
        <v>6359</v>
      </c>
      <c r="I65" s="153">
        <v>20669</v>
      </c>
      <c r="J65" s="153">
        <v>9903</v>
      </c>
      <c r="K65" s="153">
        <v>10766</v>
      </c>
    </row>
    <row r="66" spans="1:11" ht="15" customHeight="1">
      <c r="A66" s="82">
        <v>47</v>
      </c>
      <c r="B66" s="46">
        <v>444</v>
      </c>
      <c r="C66" s="169" t="s">
        <v>96</v>
      </c>
      <c r="D66" s="255">
        <v>6211</v>
      </c>
      <c r="E66" s="153">
        <v>19885</v>
      </c>
      <c r="F66" s="153">
        <v>9494</v>
      </c>
      <c r="G66" s="153">
        <v>10391</v>
      </c>
      <c r="H66" s="154">
        <v>6391</v>
      </c>
      <c r="I66" s="153">
        <v>19326</v>
      </c>
      <c r="J66" s="153">
        <v>9176</v>
      </c>
      <c r="K66" s="153">
        <v>10150</v>
      </c>
    </row>
    <row r="67" spans="1:11" ht="15" customHeight="1">
      <c r="A67" s="82">
        <v>48</v>
      </c>
      <c r="B67" s="46">
        <v>445</v>
      </c>
      <c r="C67" s="169" t="s">
        <v>97</v>
      </c>
      <c r="D67" s="255">
        <v>1602</v>
      </c>
      <c r="E67" s="153">
        <v>5239</v>
      </c>
      <c r="F67" s="153">
        <v>2512</v>
      </c>
      <c r="G67" s="153">
        <v>2727</v>
      </c>
      <c r="H67" s="154">
        <v>1554</v>
      </c>
      <c r="I67" s="153">
        <v>5043</v>
      </c>
      <c r="J67" s="153">
        <v>2360</v>
      </c>
      <c r="K67" s="153">
        <v>2683</v>
      </c>
    </row>
    <row r="68" spans="1:11" ht="15" customHeight="1">
      <c r="A68" s="82">
        <v>53</v>
      </c>
      <c r="B68" s="46">
        <v>461</v>
      </c>
      <c r="C68" s="169" t="s">
        <v>98</v>
      </c>
      <c r="D68" s="255">
        <v>4686</v>
      </c>
      <c r="E68" s="153">
        <v>17363</v>
      </c>
      <c r="F68" s="153">
        <v>8384</v>
      </c>
      <c r="G68" s="153">
        <v>8979</v>
      </c>
      <c r="H68" s="154">
        <v>4771</v>
      </c>
      <c r="I68" s="153">
        <v>16743</v>
      </c>
      <c r="J68" s="153">
        <v>8063</v>
      </c>
      <c r="K68" s="153">
        <v>8680</v>
      </c>
    </row>
    <row r="69" spans="1:11" ht="15" customHeight="1">
      <c r="A69" s="82">
        <v>54</v>
      </c>
      <c r="B69" s="46">
        <v>462</v>
      </c>
      <c r="C69" s="169" t="s">
        <v>99</v>
      </c>
      <c r="D69" s="255">
        <v>3840</v>
      </c>
      <c r="E69" s="153">
        <v>13107</v>
      </c>
      <c r="F69" s="153">
        <v>6252</v>
      </c>
      <c r="G69" s="153">
        <v>6855</v>
      </c>
      <c r="H69" s="154">
        <v>3972</v>
      </c>
      <c r="I69" s="153">
        <v>12884</v>
      </c>
      <c r="J69" s="153">
        <v>6182</v>
      </c>
      <c r="K69" s="153">
        <v>6702</v>
      </c>
    </row>
    <row r="70" spans="1:11" ht="15" customHeight="1">
      <c r="A70" s="82">
        <v>55</v>
      </c>
      <c r="B70" s="46">
        <v>463</v>
      </c>
      <c r="C70" s="169" t="s">
        <v>100</v>
      </c>
      <c r="D70" s="255">
        <v>3605</v>
      </c>
      <c r="E70" s="153">
        <v>12187</v>
      </c>
      <c r="F70" s="153">
        <v>5818</v>
      </c>
      <c r="G70" s="153">
        <v>6369</v>
      </c>
      <c r="H70" s="154">
        <v>3774</v>
      </c>
      <c r="I70" s="153">
        <v>11784</v>
      </c>
      <c r="J70" s="153">
        <v>5606</v>
      </c>
      <c r="K70" s="153">
        <v>6178</v>
      </c>
    </row>
    <row r="71" spans="1:11" ht="15" customHeight="1">
      <c r="A71" s="82">
        <v>56</v>
      </c>
      <c r="B71" s="46">
        <v>464</v>
      </c>
      <c r="C71" s="169" t="s">
        <v>101</v>
      </c>
      <c r="D71" s="255">
        <v>10240</v>
      </c>
      <c r="E71" s="153">
        <v>31960</v>
      </c>
      <c r="F71" s="153">
        <v>15561</v>
      </c>
      <c r="G71" s="153">
        <v>16399</v>
      </c>
      <c r="H71" s="154">
        <v>10885</v>
      </c>
      <c r="I71" s="153">
        <v>32555</v>
      </c>
      <c r="J71" s="153">
        <v>15775</v>
      </c>
      <c r="K71" s="153">
        <v>16780</v>
      </c>
    </row>
    <row r="72" spans="1:11" ht="15" customHeight="1">
      <c r="A72" s="82">
        <v>57</v>
      </c>
      <c r="B72" s="46">
        <v>481</v>
      </c>
      <c r="C72" s="169" t="s">
        <v>102</v>
      </c>
      <c r="D72" s="255">
        <v>5817</v>
      </c>
      <c r="E72" s="153">
        <v>18419</v>
      </c>
      <c r="F72" s="153">
        <v>8836</v>
      </c>
      <c r="G72" s="153">
        <v>9583</v>
      </c>
      <c r="H72" s="154">
        <v>5853</v>
      </c>
      <c r="I72" s="153">
        <v>17603</v>
      </c>
      <c r="J72" s="153">
        <v>8372</v>
      </c>
      <c r="K72" s="153">
        <v>9231</v>
      </c>
    </row>
    <row r="73" spans="1:11" ht="15" customHeight="1">
      <c r="A73" s="82">
        <v>58</v>
      </c>
      <c r="B73" s="46">
        <v>501</v>
      </c>
      <c r="C73" s="169" t="s">
        <v>103</v>
      </c>
      <c r="D73" s="255">
        <v>2656</v>
      </c>
      <c r="E73" s="153">
        <v>8789</v>
      </c>
      <c r="F73" s="153">
        <v>4146</v>
      </c>
      <c r="G73" s="153">
        <v>4643</v>
      </c>
      <c r="H73" s="154">
        <v>2642</v>
      </c>
      <c r="I73" s="153">
        <v>8251</v>
      </c>
      <c r="J73" s="153">
        <v>3900</v>
      </c>
      <c r="K73" s="153">
        <v>4351</v>
      </c>
    </row>
    <row r="74" spans="1:11" ht="15" customHeight="1">
      <c r="A74" s="82">
        <v>59</v>
      </c>
      <c r="B74" s="46">
        <v>502</v>
      </c>
      <c r="C74" s="169" t="s">
        <v>104</v>
      </c>
      <c r="D74" s="255">
        <v>1711</v>
      </c>
      <c r="E74" s="153">
        <v>5606</v>
      </c>
      <c r="F74" s="153">
        <v>2704</v>
      </c>
      <c r="G74" s="153">
        <v>2902</v>
      </c>
      <c r="H74" s="154">
        <v>1668</v>
      </c>
      <c r="I74" s="153">
        <v>5225</v>
      </c>
      <c r="J74" s="153">
        <v>2506</v>
      </c>
      <c r="K74" s="153">
        <v>2719</v>
      </c>
    </row>
    <row r="75" spans="1:11" s="49" customFormat="1" ht="15" customHeight="1">
      <c r="A75" s="82">
        <v>60</v>
      </c>
      <c r="B75" s="208">
        <v>503</v>
      </c>
      <c r="C75" s="169" t="s">
        <v>105</v>
      </c>
      <c r="D75" s="255">
        <v>1222</v>
      </c>
      <c r="E75" s="154">
        <v>4567</v>
      </c>
      <c r="F75" s="154">
        <v>2125</v>
      </c>
      <c r="G75" s="154">
        <v>2442</v>
      </c>
      <c r="H75" s="154">
        <v>1213</v>
      </c>
      <c r="I75" s="154">
        <v>4341</v>
      </c>
      <c r="J75" s="154">
        <v>2020</v>
      </c>
      <c r="K75" s="154">
        <v>2321</v>
      </c>
    </row>
    <row r="76" spans="1:11" ht="15" customHeight="1">
      <c r="A76" s="82">
        <v>61</v>
      </c>
      <c r="B76" s="46">
        <v>504</v>
      </c>
      <c r="C76" s="169" t="s">
        <v>106</v>
      </c>
      <c r="D76" s="255">
        <v>1022</v>
      </c>
      <c r="E76" s="153">
        <v>3375</v>
      </c>
      <c r="F76" s="153">
        <v>1606</v>
      </c>
      <c r="G76" s="153">
        <v>1769</v>
      </c>
      <c r="H76" s="154">
        <v>992</v>
      </c>
      <c r="I76" s="153">
        <v>3195</v>
      </c>
      <c r="J76" s="153">
        <v>1517</v>
      </c>
      <c r="K76" s="153">
        <v>1678</v>
      </c>
    </row>
    <row r="77" spans="1:11" ht="15" customHeight="1">
      <c r="A77" s="82">
        <v>62</v>
      </c>
      <c r="B77" s="46">
        <v>521</v>
      </c>
      <c r="C77" s="169" t="s">
        <v>107</v>
      </c>
      <c r="D77" s="255">
        <v>7747</v>
      </c>
      <c r="E77" s="153">
        <v>25971</v>
      </c>
      <c r="F77" s="153">
        <v>12431</v>
      </c>
      <c r="G77" s="153">
        <v>13540</v>
      </c>
      <c r="H77" s="154">
        <v>7911</v>
      </c>
      <c r="I77" s="153">
        <v>25155</v>
      </c>
      <c r="J77" s="153">
        <v>11976</v>
      </c>
      <c r="K77" s="153">
        <v>13179</v>
      </c>
    </row>
    <row r="78" spans="1:11" ht="15" customHeight="1">
      <c r="A78" s="82">
        <v>63</v>
      </c>
      <c r="B78" s="46">
        <v>522</v>
      </c>
      <c r="C78" s="169" t="s">
        <v>108</v>
      </c>
      <c r="D78" s="255">
        <v>1762</v>
      </c>
      <c r="E78" s="153">
        <v>5845</v>
      </c>
      <c r="F78" s="153">
        <v>2798</v>
      </c>
      <c r="G78" s="153">
        <v>3047</v>
      </c>
      <c r="H78" s="154">
        <v>1801</v>
      </c>
      <c r="I78" s="153">
        <v>5650</v>
      </c>
      <c r="J78" s="153">
        <v>2691</v>
      </c>
      <c r="K78" s="153">
        <v>2959</v>
      </c>
    </row>
    <row r="79" spans="1:11" ht="15" customHeight="1">
      <c r="A79" s="82">
        <v>64</v>
      </c>
      <c r="B79" s="46">
        <v>523</v>
      </c>
      <c r="C79" s="169" t="s">
        <v>109</v>
      </c>
      <c r="D79" s="255">
        <v>2779</v>
      </c>
      <c r="E79" s="153">
        <v>10600</v>
      </c>
      <c r="F79" s="153">
        <v>5067</v>
      </c>
      <c r="G79" s="153">
        <v>5533</v>
      </c>
      <c r="H79" s="154">
        <v>2769</v>
      </c>
      <c r="I79" s="153">
        <v>9955</v>
      </c>
      <c r="J79" s="153">
        <v>4746</v>
      </c>
      <c r="K79" s="153">
        <v>5209</v>
      </c>
    </row>
    <row r="80" spans="1:11" ht="15" customHeight="1">
      <c r="A80" s="82">
        <v>65</v>
      </c>
      <c r="B80" s="46">
        <v>524</v>
      </c>
      <c r="C80" s="169" t="s">
        <v>110</v>
      </c>
      <c r="D80" s="154">
        <v>1325</v>
      </c>
      <c r="E80" s="153">
        <v>4860</v>
      </c>
      <c r="F80" s="153">
        <v>2299</v>
      </c>
      <c r="G80" s="153">
        <v>2561</v>
      </c>
      <c r="H80" s="154">
        <v>1313</v>
      </c>
      <c r="I80" s="153">
        <v>4536</v>
      </c>
      <c r="J80" s="153">
        <v>2108</v>
      </c>
      <c r="K80" s="153">
        <v>2428</v>
      </c>
    </row>
    <row r="81" spans="1:11" ht="15" customHeight="1">
      <c r="A81" s="82">
        <v>66</v>
      </c>
      <c r="B81" s="46">
        <v>525</v>
      </c>
      <c r="C81" s="169" t="s">
        <v>111</v>
      </c>
      <c r="D81" s="255">
        <v>1138</v>
      </c>
      <c r="E81" s="153">
        <v>4029</v>
      </c>
      <c r="F81" s="153">
        <v>1895</v>
      </c>
      <c r="G81" s="153">
        <v>2134</v>
      </c>
      <c r="H81" s="154">
        <v>1076</v>
      </c>
      <c r="I81" s="153">
        <v>3656</v>
      </c>
      <c r="J81" s="153">
        <v>1693</v>
      </c>
      <c r="K81" s="153">
        <v>1963</v>
      </c>
    </row>
    <row r="82" spans="1:11" ht="15" customHeight="1">
      <c r="A82" s="82">
        <v>70</v>
      </c>
      <c r="B82" s="46">
        <v>541</v>
      </c>
      <c r="C82" s="169" t="s">
        <v>112</v>
      </c>
      <c r="D82" s="255">
        <v>1577</v>
      </c>
      <c r="E82" s="153">
        <v>4345</v>
      </c>
      <c r="F82" s="153">
        <v>1991</v>
      </c>
      <c r="G82" s="153">
        <v>2354</v>
      </c>
      <c r="H82" s="154">
        <v>1498</v>
      </c>
      <c r="I82" s="153">
        <v>3973</v>
      </c>
      <c r="J82" s="153">
        <v>1839</v>
      </c>
      <c r="K82" s="153">
        <v>2134</v>
      </c>
    </row>
    <row r="83" spans="1:11" ht="15" customHeight="1">
      <c r="A83" s="82">
        <v>71</v>
      </c>
      <c r="B83" s="46">
        <v>542</v>
      </c>
      <c r="C83" s="169" t="s">
        <v>113</v>
      </c>
      <c r="D83" s="255">
        <v>1627</v>
      </c>
      <c r="E83" s="153">
        <v>5751</v>
      </c>
      <c r="F83" s="153">
        <v>2738</v>
      </c>
      <c r="G83" s="153">
        <v>3013</v>
      </c>
      <c r="H83" s="154">
        <v>1675</v>
      </c>
      <c r="I83" s="153">
        <v>5444</v>
      </c>
      <c r="J83" s="153">
        <v>2579</v>
      </c>
      <c r="K83" s="153">
        <v>2865</v>
      </c>
    </row>
    <row r="84" spans="1:11" ht="15" customHeight="1">
      <c r="A84" s="82">
        <v>72</v>
      </c>
      <c r="B84" s="46">
        <v>543</v>
      </c>
      <c r="C84" s="169" t="s">
        <v>114</v>
      </c>
      <c r="D84" s="255">
        <v>3984</v>
      </c>
      <c r="E84" s="153">
        <v>13998</v>
      </c>
      <c r="F84" s="153">
        <v>6715</v>
      </c>
      <c r="G84" s="153">
        <v>7283</v>
      </c>
      <c r="H84" s="154">
        <v>3858</v>
      </c>
      <c r="I84" s="153">
        <v>12939</v>
      </c>
      <c r="J84" s="153">
        <v>6184</v>
      </c>
      <c r="K84" s="153">
        <v>6755</v>
      </c>
    </row>
    <row r="85" spans="1:11" ht="15" customHeight="1">
      <c r="A85" s="82">
        <v>73</v>
      </c>
      <c r="B85" s="46">
        <v>544</v>
      </c>
      <c r="C85" s="169" t="s">
        <v>115</v>
      </c>
      <c r="D85" s="255">
        <v>5418</v>
      </c>
      <c r="E85" s="153">
        <v>18410</v>
      </c>
      <c r="F85" s="153">
        <v>8789</v>
      </c>
      <c r="G85" s="153">
        <v>9621</v>
      </c>
      <c r="H85" s="154">
        <v>5534</v>
      </c>
      <c r="I85" s="153">
        <v>17697</v>
      </c>
      <c r="J85" s="153">
        <v>8391</v>
      </c>
      <c r="K85" s="153">
        <v>9306</v>
      </c>
    </row>
    <row r="86" spans="1:11" ht="15" customHeight="1">
      <c r="A86" s="82">
        <v>74</v>
      </c>
      <c r="B86" s="46">
        <v>561</v>
      </c>
      <c r="C86" s="169" t="s">
        <v>116</v>
      </c>
      <c r="D86" s="255">
        <v>3341</v>
      </c>
      <c r="E86" s="153">
        <v>11207</v>
      </c>
      <c r="F86" s="153">
        <v>5476</v>
      </c>
      <c r="G86" s="153">
        <v>5731</v>
      </c>
      <c r="H86" s="154">
        <v>3382</v>
      </c>
      <c r="I86" s="153">
        <v>10824</v>
      </c>
      <c r="J86" s="153">
        <v>5224</v>
      </c>
      <c r="K86" s="153">
        <v>5600</v>
      </c>
    </row>
    <row r="87" spans="1:11" ht="15" customHeight="1">
      <c r="A87" s="82">
        <v>75</v>
      </c>
      <c r="B87" s="46">
        <v>562</v>
      </c>
      <c r="C87" s="169" t="s">
        <v>117</v>
      </c>
      <c r="D87" s="255">
        <v>1691</v>
      </c>
      <c r="E87" s="153">
        <v>5731</v>
      </c>
      <c r="F87" s="153">
        <v>2765</v>
      </c>
      <c r="G87" s="153">
        <v>2966</v>
      </c>
      <c r="H87" s="154">
        <v>1673</v>
      </c>
      <c r="I87" s="153">
        <v>5273</v>
      </c>
      <c r="J87" s="153">
        <v>2537</v>
      </c>
      <c r="K87" s="153">
        <v>2736</v>
      </c>
    </row>
    <row r="88" spans="1:11" ht="15" customHeight="1">
      <c r="A88" s="82">
        <v>76</v>
      </c>
      <c r="B88" s="46">
        <v>581</v>
      </c>
      <c r="C88" s="169" t="s">
        <v>118</v>
      </c>
      <c r="D88" s="255">
        <v>2062</v>
      </c>
      <c r="E88" s="153">
        <v>6633</v>
      </c>
      <c r="F88" s="153">
        <v>3185</v>
      </c>
      <c r="G88" s="153">
        <v>3448</v>
      </c>
      <c r="H88" s="154">
        <v>1967</v>
      </c>
      <c r="I88" s="153">
        <v>6117</v>
      </c>
      <c r="J88" s="153">
        <v>2908</v>
      </c>
      <c r="K88" s="153">
        <v>3209</v>
      </c>
    </row>
    <row r="89" spans="1:11" ht="15" customHeight="1">
      <c r="A89" s="82">
        <v>77</v>
      </c>
      <c r="B89" s="46">
        <v>582</v>
      </c>
      <c r="C89" s="169" t="s">
        <v>119</v>
      </c>
      <c r="D89" s="255">
        <v>3390</v>
      </c>
      <c r="E89" s="153">
        <v>11222</v>
      </c>
      <c r="F89" s="153">
        <v>5336</v>
      </c>
      <c r="G89" s="153">
        <v>5886</v>
      </c>
      <c r="H89" s="154">
        <v>3428</v>
      </c>
      <c r="I89" s="153">
        <v>10528</v>
      </c>
      <c r="J89" s="153">
        <v>5012</v>
      </c>
      <c r="K89" s="153">
        <v>5516</v>
      </c>
    </row>
    <row r="90" spans="1:11" ht="15" customHeight="1">
      <c r="A90" s="82">
        <v>78</v>
      </c>
      <c r="B90" s="46">
        <v>583</v>
      </c>
      <c r="C90" s="169" t="s">
        <v>120</v>
      </c>
      <c r="D90" s="255">
        <v>832</v>
      </c>
      <c r="E90" s="153">
        <v>2640</v>
      </c>
      <c r="F90" s="153">
        <v>1245</v>
      </c>
      <c r="G90" s="153">
        <v>1395</v>
      </c>
      <c r="H90" s="154">
        <v>805</v>
      </c>
      <c r="I90" s="153">
        <v>2383</v>
      </c>
      <c r="J90" s="153">
        <v>1086</v>
      </c>
      <c r="K90" s="153">
        <v>1297</v>
      </c>
    </row>
    <row r="91" spans="1:11" ht="15" customHeight="1">
      <c r="A91" s="82">
        <v>79</v>
      </c>
      <c r="B91" s="46">
        <v>584</v>
      </c>
      <c r="C91" s="169" t="s">
        <v>121</v>
      </c>
      <c r="D91" s="255">
        <v>2175</v>
      </c>
      <c r="E91" s="153">
        <v>7379</v>
      </c>
      <c r="F91" s="153">
        <v>3449</v>
      </c>
      <c r="G91" s="153">
        <v>3930</v>
      </c>
      <c r="H91" s="154">
        <v>2116</v>
      </c>
      <c r="I91" s="153">
        <v>6939</v>
      </c>
      <c r="J91" s="153">
        <v>3242</v>
      </c>
      <c r="K91" s="153">
        <v>3697</v>
      </c>
    </row>
    <row r="92" spans="1:11" ht="15" customHeight="1">
      <c r="A92" s="82">
        <v>80</v>
      </c>
      <c r="B92" s="46">
        <v>601</v>
      </c>
      <c r="C92" s="169" t="s">
        <v>122</v>
      </c>
      <c r="D92" s="255">
        <v>3710</v>
      </c>
      <c r="E92" s="153">
        <v>12011</v>
      </c>
      <c r="F92" s="153">
        <v>5770</v>
      </c>
      <c r="G92" s="153">
        <v>6241</v>
      </c>
      <c r="H92" s="154">
        <v>3715</v>
      </c>
      <c r="I92" s="153">
        <v>11453</v>
      </c>
      <c r="J92" s="153">
        <v>5450</v>
      </c>
      <c r="K92" s="153">
        <v>6003</v>
      </c>
    </row>
    <row r="93" spans="1:11" ht="15" customHeight="1">
      <c r="A93" s="82">
        <v>81</v>
      </c>
      <c r="B93" s="46">
        <v>602</v>
      </c>
      <c r="C93" s="169" t="s">
        <v>123</v>
      </c>
      <c r="D93" s="255">
        <v>2647</v>
      </c>
      <c r="E93" s="153">
        <v>8728</v>
      </c>
      <c r="F93" s="153">
        <v>4163</v>
      </c>
      <c r="G93" s="153">
        <v>4565</v>
      </c>
      <c r="H93" s="154">
        <v>2635</v>
      </c>
      <c r="I93" s="153">
        <v>8181</v>
      </c>
      <c r="J93" s="153">
        <v>3898</v>
      </c>
      <c r="K93" s="153">
        <v>4283</v>
      </c>
    </row>
    <row r="94" spans="1:11" ht="15" customHeight="1">
      <c r="A94" s="82">
        <v>82</v>
      </c>
      <c r="B94" s="46">
        <v>603</v>
      </c>
      <c r="C94" s="169" t="s">
        <v>124</v>
      </c>
      <c r="D94" s="255">
        <v>1546</v>
      </c>
      <c r="E94" s="153">
        <v>4785</v>
      </c>
      <c r="F94" s="153">
        <v>2281</v>
      </c>
      <c r="G94" s="153">
        <v>2504</v>
      </c>
      <c r="H94" s="154">
        <v>1486</v>
      </c>
      <c r="I94" s="153">
        <v>4397</v>
      </c>
      <c r="J94" s="153">
        <v>2080</v>
      </c>
      <c r="K94" s="153">
        <v>2317</v>
      </c>
    </row>
    <row r="95" spans="1:11" ht="15" customHeight="1">
      <c r="A95" s="82">
        <v>83</v>
      </c>
      <c r="B95" s="46">
        <v>604</v>
      </c>
      <c r="C95" s="169" t="s">
        <v>125</v>
      </c>
      <c r="D95" s="255">
        <v>1395</v>
      </c>
      <c r="E95" s="153">
        <v>4586</v>
      </c>
      <c r="F95" s="153">
        <v>2200</v>
      </c>
      <c r="G95" s="153">
        <v>2386</v>
      </c>
      <c r="H95" s="154">
        <v>1376</v>
      </c>
      <c r="I95" s="153">
        <v>4275</v>
      </c>
      <c r="J95" s="153">
        <v>2056</v>
      </c>
      <c r="K95" s="153">
        <v>2219</v>
      </c>
    </row>
    <row r="96" spans="1:11" ht="15" customHeight="1">
      <c r="A96" s="82">
        <v>84</v>
      </c>
      <c r="B96" s="46">
        <v>621</v>
      </c>
      <c r="C96" s="169" t="s">
        <v>126</v>
      </c>
      <c r="D96" s="255">
        <v>1818</v>
      </c>
      <c r="E96" s="153">
        <v>5077</v>
      </c>
      <c r="F96" s="153">
        <v>2454</v>
      </c>
      <c r="G96" s="153">
        <v>2623</v>
      </c>
      <c r="H96" s="154">
        <v>1705</v>
      </c>
      <c r="I96" s="153">
        <v>4716</v>
      </c>
      <c r="J96" s="153">
        <v>2258</v>
      </c>
      <c r="K96" s="153">
        <v>2458</v>
      </c>
    </row>
    <row r="97" spans="1:11" ht="15" customHeight="1">
      <c r="A97" s="82">
        <v>85</v>
      </c>
      <c r="B97" s="46">
        <v>622</v>
      </c>
      <c r="C97" s="169" t="s">
        <v>127</v>
      </c>
      <c r="D97" s="255">
        <v>5556</v>
      </c>
      <c r="E97" s="153">
        <v>17051</v>
      </c>
      <c r="F97" s="153">
        <v>8294</v>
      </c>
      <c r="G97" s="153">
        <v>8757</v>
      </c>
      <c r="H97" s="154">
        <v>5750</v>
      </c>
      <c r="I97" s="153">
        <v>16792</v>
      </c>
      <c r="J97" s="153">
        <v>8088</v>
      </c>
      <c r="K97" s="153">
        <v>8704</v>
      </c>
    </row>
    <row r="98" spans="1:11" ht="15" customHeight="1">
      <c r="A98" s="82">
        <v>86</v>
      </c>
      <c r="B98" s="46">
        <v>623</v>
      </c>
      <c r="C98" s="169" t="s">
        <v>128</v>
      </c>
      <c r="D98" s="255">
        <v>2041</v>
      </c>
      <c r="E98" s="153">
        <v>6392</v>
      </c>
      <c r="F98" s="153">
        <v>3028</v>
      </c>
      <c r="G98" s="153">
        <v>3364</v>
      </c>
      <c r="H98" s="154">
        <v>2089</v>
      </c>
      <c r="I98" s="153">
        <v>6203</v>
      </c>
      <c r="J98" s="153">
        <v>2982</v>
      </c>
      <c r="K98" s="153">
        <v>3221</v>
      </c>
    </row>
    <row r="99" spans="1:11" ht="15" customHeight="1">
      <c r="A99" s="82">
        <v>87</v>
      </c>
      <c r="B99" s="46">
        <v>624</v>
      </c>
      <c r="C99" s="169" t="s">
        <v>129</v>
      </c>
      <c r="D99" s="255">
        <v>2270</v>
      </c>
      <c r="E99" s="153">
        <v>7549</v>
      </c>
      <c r="F99" s="153">
        <v>3568</v>
      </c>
      <c r="G99" s="153">
        <v>3981</v>
      </c>
      <c r="H99" s="154">
        <v>2264</v>
      </c>
      <c r="I99" s="153">
        <v>7080</v>
      </c>
      <c r="J99" s="153">
        <v>3323</v>
      </c>
      <c r="K99" s="153">
        <v>3757</v>
      </c>
    </row>
    <row r="100" spans="1:11" ht="15" customHeight="1">
      <c r="A100" s="82">
        <v>91</v>
      </c>
      <c r="B100" s="46">
        <v>641</v>
      </c>
      <c r="C100" s="169" t="s">
        <v>130</v>
      </c>
      <c r="D100" s="255">
        <v>3482</v>
      </c>
      <c r="E100" s="153">
        <v>9947</v>
      </c>
      <c r="F100" s="153">
        <v>4807</v>
      </c>
      <c r="G100" s="153">
        <v>5140</v>
      </c>
      <c r="H100" s="154">
        <v>3688</v>
      </c>
      <c r="I100" s="153">
        <v>10080</v>
      </c>
      <c r="J100" s="153">
        <v>4846</v>
      </c>
      <c r="K100" s="153">
        <v>5234</v>
      </c>
    </row>
    <row r="101" spans="1:11" ht="15" customHeight="1">
      <c r="A101" s="82">
        <v>92</v>
      </c>
      <c r="B101" s="46">
        <v>642</v>
      </c>
      <c r="C101" s="169" t="s">
        <v>131</v>
      </c>
      <c r="D101" s="255">
        <v>5499</v>
      </c>
      <c r="E101" s="153">
        <v>19299</v>
      </c>
      <c r="F101" s="153">
        <v>9147</v>
      </c>
      <c r="G101" s="153">
        <v>10152</v>
      </c>
      <c r="H101" s="154">
        <v>5739</v>
      </c>
      <c r="I101" s="153">
        <v>18933</v>
      </c>
      <c r="J101" s="153">
        <v>8964</v>
      </c>
      <c r="K101" s="153">
        <v>9969</v>
      </c>
    </row>
    <row r="102" spans="1:11" ht="15" customHeight="1">
      <c r="A102" s="82">
        <v>93</v>
      </c>
      <c r="B102" s="46">
        <v>643</v>
      </c>
      <c r="C102" s="169" t="s">
        <v>132</v>
      </c>
      <c r="D102" s="154">
        <v>2171</v>
      </c>
      <c r="E102" s="153">
        <v>7401</v>
      </c>
      <c r="F102" s="153">
        <v>3535</v>
      </c>
      <c r="G102" s="153">
        <v>3866</v>
      </c>
      <c r="H102" s="154">
        <v>2177</v>
      </c>
      <c r="I102" s="153">
        <v>6958</v>
      </c>
      <c r="J102" s="153">
        <v>3315</v>
      </c>
      <c r="K102" s="153">
        <v>3643</v>
      </c>
    </row>
    <row r="103" spans="1:11" ht="15" customHeight="1">
      <c r="A103" s="82">
        <v>94</v>
      </c>
      <c r="B103" s="46">
        <v>644</v>
      </c>
      <c r="C103" s="169" t="s">
        <v>133</v>
      </c>
      <c r="D103" s="255">
        <v>3639</v>
      </c>
      <c r="E103" s="153">
        <v>12390</v>
      </c>
      <c r="F103" s="153">
        <v>5922</v>
      </c>
      <c r="G103" s="153">
        <v>6468</v>
      </c>
      <c r="H103" s="154">
        <v>3700</v>
      </c>
      <c r="I103" s="153">
        <v>11913</v>
      </c>
      <c r="J103" s="153">
        <v>5637</v>
      </c>
      <c r="K103" s="153">
        <v>6276</v>
      </c>
    </row>
    <row r="104" spans="1:11" ht="15" customHeight="1">
      <c r="A104" s="82">
        <v>95</v>
      </c>
      <c r="B104" s="46">
        <v>645</v>
      </c>
      <c r="C104" s="169" t="s">
        <v>134</v>
      </c>
      <c r="D104" s="255">
        <v>3908</v>
      </c>
      <c r="E104" s="153">
        <v>13653</v>
      </c>
      <c r="F104" s="153">
        <v>6514</v>
      </c>
      <c r="G104" s="153">
        <v>7139</v>
      </c>
      <c r="H104" s="154">
        <v>3934</v>
      </c>
      <c r="I104" s="153">
        <v>12903</v>
      </c>
      <c r="J104" s="153">
        <v>6130</v>
      </c>
      <c r="K104" s="153">
        <v>6773</v>
      </c>
    </row>
    <row r="105" spans="1:11" ht="15" customHeight="1">
      <c r="A105" s="82">
        <v>96</v>
      </c>
      <c r="B105" s="46">
        <v>646</v>
      </c>
      <c r="C105" s="169" t="s">
        <v>135</v>
      </c>
      <c r="D105" s="255">
        <v>3070</v>
      </c>
      <c r="E105" s="153">
        <v>10172</v>
      </c>
      <c r="F105" s="153">
        <v>4841</v>
      </c>
      <c r="G105" s="153">
        <v>5331</v>
      </c>
      <c r="H105" s="154">
        <v>3166</v>
      </c>
      <c r="I105" s="153">
        <v>10023</v>
      </c>
      <c r="J105" s="153">
        <v>4754</v>
      </c>
      <c r="K105" s="153">
        <v>5269</v>
      </c>
    </row>
    <row r="106" spans="1:11" ht="15" customHeight="1">
      <c r="A106" s="82">
        <v>99</v>
      </c>
      <c r="B106" s="46">
        <v>681</v>
      </c>
      <c r="C106" s="169" t="s">
        <v>136</v>
      </c>
      <c r="D106" s="255">
        <v>5897</v>
      </c>
      <c r="E106" s="154">
        <v>16801</v>
      </c>
      <c r="F106" s="154">
        <v>8067</v>
      </c>
      <c r="G106" s="154">
        <v>8734</v>
      </c>
      <c r="H106" s="154">
        <v>5813</v>
      </c>
      <c r="I106" s="154">
        <v>16116</v>
      </c>
      <c r="J106" s="154">
        <v>7754</v>
      </c>
      <c r="K106" s="154">
        <v>8362</v>
      </c>
    </row>
    <row r="107" spans="1:11" ht="15" customHeight="1">
      <c r="A107" s="82">
        <v>100</v>
      </c>
      <c r="B107" s="46">
        <v>682</v>
      </c>
      <c r="C107" s="169" t="s">
        <v>137</v>
      </c>
      <c r="D107" s="255">
        <v>2490</v>
      </c>
      <c r="E107" s="153">
        <v>6834</v>
      </c>
      <c r="F107" s="153">
        <v>3283</v>
      </c>
      <c r="G107" s="153">
        <v>3551</v>
      </c>
      <c r="H107" s="154">
        <v>2320</v>
      </c>
      <c r="I107" s="153">
        <v>6112</v>
      </c>
      <c r="J107" s="153">
        <v>2923</v>
      </c>
      <c r="K107" s="153">
        <v>3189</v>
      </c>
    </row>
    <row r="108" spans="1:11" ht="15" customHeight="1">
      <c r="A108" s="82">
        <v>101</v>
      </c>
      <c r="B108" s="46">
        <v>683</v>
      </c>
      <c r="C108" s="169" t="s">
        <v>138</v>
      </c>
      <c r="D108" s="255">
        <v>3205</v>
      </c>
      <c r="E108" s="153">
        <v>10218</v>
      </c>
      <c r="F108" s="153">
        <v>4849</v>
      </c>
      <c r="G108" s="153">
        <v>5369</v>
      </c>
      <c r="H108" s="154">
        <v>3110</v>
      </c>
      <c r="I108" s="153">
        <v>9537</v>
      </c>
      <c r="J108" s="153">
        <v>4557</v>
      </c>
      <c r="K108" s="153">
        <v>4980</v>
      </c>
    </row>
    <row r="109" spans="1:11" ht="15" customHeight="1">
      <c r="A109" s="82">
        <v>102</v>
      </c>
      <c r="B109" s="46">
        <v>684</v>
      </c>
      <c r="C109" s="169" t="s">
        <v>139</v>
      </c>
      <c r="D109" s="255">
        <v>2985</v>
      </c>
      <c r="E109" s="153">
        <v>9233</v>
      </c>
      <c r="F109" s="153">
        <v>4385</v>
      </c>
      <c r="G109" s="153">
        <v>4848</v>
      </c>
      <c r="H109" s="154">
        <v>2914</v>
      </c>
      <c r="I109" s="153">
        <v>8671</v>
      </c>
      <c r="J109" s="153">
        <v>4070</v>
      </c>
      <c r="K109" s="153">
        <v>4601</v>
      </c>
    </row>
    <row r="110" spans="1:11" ht="15" customHeight="1">
      <c r="A110" s="82">
        <v>103</v>
      </c>
      <c r="B110" s="46">
        <v>685</v>
      </c>
      <c r="C110" s="169" t="s">
        <v>140</v>
      </c>
      <c r="D110" s="255">
        <v>3428</v>
      </c>
      <c r="E110" s="153">
        <v>11090</v>
      </c>
      <c r="F110" s="153">
        <v>5298</v>
      </c>
      <c r="G110" s="153">
        <v>5792</v>
      </c>
      <c r="H110" s="154">
        <v>3608</v>
      </c>
      <c r="I110" s="153">
        <v>11101</v>
      </c>
      <c r="J110" s="153">
        <v>5305</v>
      </c>
      <c r="K110" s="153">
        <v>5796</v>
      </c>
    </row>
    <row r="111" spans="1:11" ht="15" customHeight="1">
      <c r="A111" s="82">
        <v>104</v>
      </c>
      <c r="B111" s="46">
        <v>686</v>
      </c>
      <c r="C111" s="169" t="s">
        <v>141</v>
      </c>
      <c r="D111" s="255">
        <v>3085</v>
      </c>
      <c r="E111" s="153">
        <v>8798</v>
      </c>
      <c r="F111" s="153">
        <v>4182</v>
      </c>
      <c r="G111" s="153">
        <v>4616</v>
      </c>
      <c r="H111" s="154">
        <v>3172</v>
      </c>
      <c r="I111" s="153">
        <v>8642</v>
      </c>
      <c r="J111" s="153">
        <v>4070</v>
      </c>
      <c r="K111" s="153">
        <v>4572</v>
      </c>
    </row>
    <row r="112" spans="1:11" ht="15" customHeight="1">
      <c r="A112" s="82">
        <v>105</v>
      </c>
      <c r="B112" s="46">
        <v>701</v>
      </c>
      <c r="C112" s="169" t="s">
        <v>142</v>
      </c>
      <c r="D112" s="154">
        <v>1962</v>
      </c>
      <c r="E112" s="153">
        <v>6154</v>
      </c>
      <c r="F112" s="153">
        <v>3002</v>
      </c>
      <c r="G112" s="153">
        <v>3152</v>
      </c>
      <c r="H112" s="154">
        <v>1995</v>
      </c>
      <c r="I112" s="153">
        <v>6205</v>
      </c>
      <c r="J112" s="153">
        <v>3005</v>
      </c>
      <c r="K112" s="153">
        <v>3200</v>
      </c>
    </row>
    <row r="113" spans="1:11" ht="15" customHeight="1">
      <c r="A113" s="82">
        <v>106</v>
      </c>
      <c r="B113" s="46">
        <v>702</v>
      </c>
      <c r="C113" s="169" t="s">
        <v>143</v>
      </c>
      <c r="D113" s="255">
        <v>3740</v>
      </c>
      <c r="E113" s="153">
        <v>12519</v>
      </c>
      <c r="F113" s="153">
        <v>6048</v>
      </c>
      <c r="G113" s="153">
        <v>6471</v>
      </c>
      <c r="H113" s="154">
        <v>3636</v>
      </c>
      <c r="I113" s="153">
        <v>11407</v>
      </c>
      <c r="J113" s="153">
        <v>5450</v>
      </c>
      <c r="K113" s="153">
        <v>5957</v>
      </c>
    </row>
    <row r="114" spans="1:11" ht="15" customHeight="1">
      <c r="A114" s="82">
        <v>107</v>
      </c>
      <c r="B114" s="46">
        <v>703</v>
      </c>
      <c r="C114" s="169" t="s">
        <v>144</v>
      </c>
      <c r="D114" s="255">
        <v>4895</v>
      </c>
      <c r="E114" s="153">
        <v>16602</v>
      </c>
      <c r="F114" s="153">
        <v>7968</v>
      </c>
      <c r="G114" s="153">
        <v>8634</v>
      </c>
      <c r="H114" s="154">
        <v>4958</v>
      </c>
      <c r="I114" s="153">
        <v>16112</v>
      </c>
      <c r="J114" s="153">
        <v>7654</v>
      </c>
      <c r="K114" s="153">
        <v>8458</v>
      </c>
    </row>
    <row r="115" spans="1:11" ht="15" customHeight="1">
      <c r="A115" s="82">
        <v>108</v>
      </c>
      <c r="B115" s="48">
        <v>704</v>
      </c>
      <c r="C115" s="172" t="s">
        <v>145</v>
      </c>
      <c r="D115" s="256">
        <v>6543</v>
      </c>
      <c r="E115" s="155">
        <v>19704</v>
      </c>
      <c r="F115" s="155">
        <v>9501</v>
      </c>
      <c r="G115" s="155">
        <v>10203</v>
      </c>
      <c r="H115" s="155">
        <v>6455</v>
      </c>
      <c r="I115" s="155">
        <v>18559</v>
      </c>
      <c r="J115" s="155">
        <v>8899</v>
      </c>
      <c r="K115" s="155">
        <v>9660</v>
      </c>
    </row>
    <row r="116" spans="1:11" ht="12" customHeight="1">
      <c r="A116" s="82"/>
      <c r="B116" s="173" t="s">
        <v>594</v>
      </c>
      <c r="C116" s="90"/>
      <c r="D116" s="91"/>
      <c r="E116" s="91"/>
      <c r="F116" s="91"/>
      <c r="G116" s="91"/>
      <c r="H116" s="91"/>
      <c r="I116" s="91"/>
      <c r="J116" s="91"/>
      <c r="K116" s="91"/>
    </row>
    <row r="119" spans="3:7" ht="11.25">
      <c r="C119" s="49"/>
      <c r="D119" s="49"/>
      <c r="E119" s="49"/>
      <c r="F119" s="49"/>
      <c r="G119" s="49"/>
    </row>
  </sheetData>
  <printOptions/>
  <pageMargins left="0.59" right="0.33" top="0.56" bottom="0.7086614173228347" header="0.43" footer="0.6299212598425197"/>
  <pageSetup horizontalDpi="600" verticalDpi="600" orientation="portrait" paperSize="9" scale="90" r:id="rId1"/>
  <rowBreaks count="1" manualBreakCount="1">
    <brk id="61" max="255" man="1"/>
  </rowBreaks>
</worksheet>
</file>

<file path=xl/worksheets/sheet6.xml><?xml version="1.0" encoding="utf-8"?>
<worksheet xmlns="http://schemas.openxmlformats.org/spreadsheetml/2006/main" xmlns:r="http://schemas.openxmlformats.org/officeDocument/2006/relationships">
  <sheetPr transitionEvaluation="1" transitionEntry="1"/>
  <dimension ref="A2:K133"/>
  <sheetViews>
    <sheetView workbookViewId="0" topLeftCell="B2">
      <selection activeCell="B33" sqref="B33"/>
    </sheetView>
  </sheetViews>
  <sheetFormatPr defaultColWidth="14.375" defaultRowHeight="12.75"/>
  <cols>
    <col min="1" max="1" width="4.75390625" style="80" hidden="1" customWidth="1"/>
    <col min="2" max="2" width="4.00390625" style="39" customWidth="1"/>
    <col min="3" max="3" width="10.25390625" style="39" customWidth="1"/>
    <col min="4" max="11" width="12.125" style="39" customWidth="1"/>
    <col min="12" max="16384" width="14.375" style="39" customWidth="1"/>
  </cols>
  <sheetData>
    <row r="1" ht="18" customHeight="1" hidden="1"/>
    <row r="2" ht="18" customHeight="1">
      <c r="B2" s="174" t="s">
        <v>597</v>
      </c>
    </row>
    <row r="3" spans="3:11" ht="15.75" customHeight="1">
      <c r="C3" s="257" t="s">
        <v>653</v>
      </c>
      <c r="D3" s="49"/>
      <c r="E3" s="49"/>
      <c r="F3" s="49"/>
      <c r="G3" s="49"/>
      <c r="H3" s="49"/>
      <c r="I3" s="49"/>
      <c r="J3" s="49"/>
      <c r="K3" s="40"/>
    </row>
    <row r="4" spans="1:11" s="42" customFormat="1" ht="12" customHeight="1">
      <c r="A4" s="81" t="s">
        <v>598</v>
      </c>
      <c r="B4" s="94"/>
      <c r="C4" s="95"/>
      <c r="D4" s="98"/>
      <c r="E4" s="97" t="s">
        <v>596</v>
      </c>
      <c r="F4" s="97"/>
      <c r="G4" s="97"/>
      <c r="H4" s="96"/>
      <c r="I4" s="97" t="s">
        <v>544</v>
      </c>
      <c r="J4" s="97"/>
      <c r="K4" s="97"/>
    </row>
    <row r="5" spans="1:11" s="42" customFormat="1" ht="12" customHeight="1">
      <c r="A5" s="81"/>
      <c r="C5" s="170" t="s">
        <v>599</v>
      </c>
      <c r="D5" s="233" t="s">
        <v>39</v>
      </c>
      <c r="E5" s="234"/>
      <c r="F5" s="227" t="s">
        <v>600</v>
      </c>
      <c r="G5" s="234"/>
      <c r="H5" s="139" t="s">
        <v>39</v>
      </c>
      <c r="I5" s="41"/>
      <c r="J5" s="141" t="s">
        <v>600</v>
      </c>
      <c r="K5" s="41"/>
    </row>
    <row r="6" spans="1:11" s="42" customFormat="1" ht="12" customHeight="1">
      <c r="A6" s="81"/>
      <c r="B6" s="41"/>
      <c r="C6" s="43"/>
      <c r="D6" s="228"/>
      <c r="E6" s="229" t="s">
        <v>10</v>
      </c>
      <c r="F6" s="229" t="s">
        <v>11</v>
      </c>
      <c r="G6" s="227" t="s">
        <v>12</v>
      </c>
      <c r="H6" s="44"/>
      <c r="I6" s="140" t="s">
        <v>10</v>
      </c>
      <c r="J6" s="140" t="s">
        <v>11</v>
      </c>
      <c r="K6" s="141" t="s">
        <v>12</v>
      </c>
    </row>
    <row r="7" spans="3:11" ht="13.5" customHeight="1">
      <c r="C7" s="169" t="s">
        <v>17</v>
      </c>
      <c r="D7" s="255">
        <v>2040709</v>
      </c>
      <c r="E7" s="153">
        <v>5550574</v>
      </c>
      <c r="F7" s="153">
        <v>2674625</v>
      </c>
      <c r="G7" s="153">
        <v>2875949</v>
      </c>
      <c r="H7" s="251">
        <v>2146488</v>
      </c>
      <c r="I7" s="153">
        <v>5590601</v>
      </c>
      <c r="J7" s="153">
        <v>2680288</v>
      </c>
      <c r="K7" s="153">
        <v>2910313</v>
      </c>
    </row>
    <row r="8" spans="3:11" ht="6" customHeight="1">
      <c r="C8" s="45"/>
      <c r="D8" s="255"/>
      <c r="E8" s="153"/>
      <c r="F8" s="153"/>
      <c r="G8" s="153"/>
      <c r="H8" s="154"/>
      <c r="I8" s="153"/>
      <c r="J8" s="153"/>
      <c r="K8" s="153"/>
    </row>
    <row r="9" spans="1:11" ht="13.5" customHeight="1">
      <c r="A9" s="82">
        <v>11</v>
      </c>
      <c r="B9" s="46"/>
      <c r="C9" s="170" t="s">
        <v>40</v>
      </c>
      <c r="D9" s="148">
        <f aca="true" t="shared" si="0" ref="D9:K9">SUM(D30,D32,D34)</f>
        <v>403187</v>
      </c>
      <c r="E9" s="149">
        <f t="shared" si="0"/>
        <v>988126</v>
      </c>
      <c r="F9" s="149">
        <f t="shared" si="0"/>
        <v>477120</v>
      </c>
      <c r="G9" s="149">
        <f t="shared" si="0"/>
        <v>511006</v>
      </c>
      <c r="H9" s="152">
        <f t="shared" si="0"/>
        <v>429089</v>
      </c>
      <c r="I9" s="149">
        <f t="shared" si="0"/>
        <v>1018574</v>
      </c>
      <c r="J9" s="149">
        <f t="shared" si="0"/>
        <v>488680</v>
      </c>
      <c r="K9" s="149">
        <f t="shared" si="0"/>
        <v>529894</v>
      </c>
    </row>
    <row r="10" spans="1:11" ht="13.5" customHeight="1">
      <c r="A10" s="82">
        <v>15</v>
      </c>
      <c r="B10" s="46"/>
      <c r="C10" s="170" t="s">
        <v>41</v>
      </c>
      <c r="D10" s="148">
        <f aca="true" t="shared" si="1" ref="D10:K10">SUM(D35,D44,D47,D49,D59)</f>
        <v>247817</v>
      </c>
      <c r="E10" s="149">
        <f t="shared" si="1"/>
        <v>699789</v>
      </c>
      <c r="F10" s="149">
        <f t="shared" si="1"/>
        <v>337598</v>
      </c>
      <c r="G10" s="149">
        <f t="shared" si="1"/>
        <v>362191</v>
      </c>
      <c r="H10" s="152">
        <f t="shared" si="1"/>
        <v>263301</v>
      </c>
      <c r="I10" s="149">
        <f t="shared" si="1"/>
        <v>713373</v>
      </c>
      <c r="J10" s="149">
        <f t="shared" si="1"/>
        <v>341701</v>
      </c>
      <c r="K10" s="149">
        <f t="shared" si="1"/>
        <v>371672</v>
      </c>
    </row>
    <row r="11" spans="1:11" ht="13.5" customHeight="1">
      <c r="A11" s="82">
        <v>21</v>
      </c>
      <c r="B11" s="46"/>
      <c r="C11" s="170" t="s">
        <v>42</v>
      </c>
      <c r="D11" s="148">
        <f aca="true" t="shared" si="2" ref="D11:K11">SUM(D31,D39,D46,D68:D69)</f>
        <v>250608</v>
      </c>
      <c r="E11" s="149">
        <f t="shared" si="2"/>
        <v>721127</v>
      </c>
      <c r="F11" s="149">
        <f t="shared" si="2"/>
        <v>353103</v>
      </c>
      <c r="G11" s="149">
        <f t="shared" si="2"/>
        <v>368024</v>
      </c>
      <c r="H11" s="152">
        <f t="shared" si="2"/>
        <v>261983</v>
      </c>
      <c r="I11" s="149">
        <f t="shared" si="2"/>
        <v>718429</v>
      </c>
      <c r="J11" s="149">
        <f t="shared" si="2"/>
        <v>350579</v>
      </c>
      <c r="K11" s="149">
        <f t="shared" si="2"/>
        <v>367850</v>
      </c>
    </row>
    <row r="12" spans="1:11" ht="13.5" customHeight="1">
      <c r="A12" s="82">
        <v>27</v>
      </c>
      <c r="B12" s="46"/>
      <c r="C12" s="170" t="s">
        <v>43</v>
      </c>
      <c r="D12" s="148">
        <f aca="true" t="shared" si="3" ref="D12:K12">SUM(D42,D45,D48,D50,D60:D66)</f>
        <v>90125</v>
      </c>
      <c r="E12" s="149">
        <f t="shared" si="3"/>
        <v>298390</v>
      </c>
      <c r="F12" s="149">
        <f t="shared" si="3"/>
        <v>144393</v>
      </c>
      <c r="G12" s="149">
        <f t="shared" si="3"/>
        <v>153997</v>
      </c>
      <c r="H12" s="152">
        <f t="shared" si="3"/>
        <v>93018</v>
      </c>
      <c r="I12" s="149">
        <f t="shared" si="3"/>
        <v>291745</v>
      </c>
      <c r="J12" s="149">
        <f t="shared" si="3"/>
        <v>140936</v>
      </c>
      <c r="K12" s="149">
        <f t="shared" si="3"/>
        <v>150809</v>
      </c>
    </row>
    <row r="13" spans="1:11" ht="13.5" customHeight="1">
      <c r="A13" s="82">
        <v>40</v>
      </c>
      <c r="B13" s="46"/>
      <c r="C13" s="170" t="s">
        <v>44</v>
      </c>
      <c r="D13" s="148">
        <f aca="true" t="shared" si="4" ref="D13:K13">SUM(D29,D70:D76)</f>
        <v>198707</v>
      </c>
      <c r="E13" s="149">
        <f t="shared" si="4"/>
        <v>577018</v>
      </c>
      <c r="F13" s="149">
        <f t="shared" si="4"/>
        <v>278458</v>
      </c>
      <c r="G13" s="149">
        <f t="shared" si="4"/>
        <v>298560</v>
      </c>
      <c r="H13" s="152">
        <f t="shared" si="4"/>
        <v>208692</v>
      </c>
      <c r="I13" s="149">
        <f t="shared" si="4"/>
        <v>578478</v>
      </c>
      <c r="J13" s="149">
        <f t="shared" si="4"/>
        <v>278810</v>
      </c>
      <c r="K13" s="149">
        <f t="shared" si="4"/>
        <v>299668</v>
      </c>
    </row>
    <row r="14" spans="1:11" ht="13.5" customHeight="1">
      <c r="A14" s="82">
        <v>49</v>
      </c>
      <c r="B14" s="46"/>
      <c r="C14" s="170" t="s">
        <v>45</v>
      </c>
      <c r="D14" s="148">
        <f aca="true" t="shared" si="5" ref="D14:K14">SUM(D36,D41,D57,D58,D80:D82,D88)</f>
        <v>91498</v>
      </c>
      <c r="E14" s="149">
        <f t="shared" si="5"/>
        <v>293625</v>
      </c>
      <c r="F14" s="149">
        <f t="shared" si="5"/>
        <v>141008</v>
      </c>
      <c r="G14" s="149">
        <f t="shared" si="5"/>
        <v>152617</v>
      </c>
      <c r="H14" s="152">
        <f t="shared" si="5"/>
        <v>93804</v>
      </c>
      <c r="I14" s="149">
        <f t="shared" si="5"/>
        <v>285952</v>
      </c>
      <c r="J14" s="149">
        <f t="shared" si="5"/>
        <v>136721</v>
      </c>
      <c r="K14" s="149">
        <f t="shared" si="5"/>
        <v>149231</v>
      </c>
    </row>
    <row r="15" spans="1:11" ht="13.5" customHeight="1">
      <c r="A15" s="82">
        <v>67</v>
      </c>
      <c r="B15" s="46"/>
      <c r="C15" s="169" t="s">
        <v>46</v>
      </c>
      <c r="D15" s="255">
        <f aca="true" t="shared" si="6" ref="D15:K15">SUM(D37,D52,D55,D102:D103)</f>
        <v>62607</v>
      </c>
      <c r="E15" s="154">
        <f t="shared" si="6"/>
        <v>200803</v>
      </c>
      <c r="F15" s="154">
        <f t="shared" si="6"/>
        <v>96325</v>
      </c>
      <c r="G15" s="154">
        <f t="shared" si="6"/>
        <v>104478</v>
      </c>
      <c r="H15" s="154">
        <f t="shared" si="6"/>
        <v>62811</v>
      </c>
      <c r="I15" s="154">
        <f t="shared" si="6"/>
        <v>191211</v>
      </c>
      <c r="J15" s="154">
        <f t="shared" si="6"/>
        <v>91262</v>
      </c>
      <c r="K15" s="154">
        <f t="shared" si="6"/>
        <v>99949</v>
      </c>
    </row>
    <row r="16" spans="1:11" ht="13.5" customHeight="1">
      <c r="A16" s="82">
        <v>88</v>
      </c>
      <c r="B16" s="46"/>
      <c r="C16" s="169" t="s">
        <v>47</v>
      </c>
      <c r="D16" s="255">
        <f aca="true" t="shared" si="7" ref="D16:K16">SUM(D51,D53)</f>
        <v>36354</v>
      </c>
      <c r="E16" s="154">
        <f t="shared" si="7"/>
        <v>119187</v>
      </c>
      <c r="F16" s="154">
        <f t="shared" si="7"/>
        <v>56734</v>
      </c>
      <c r="G16" s="154">
        <f t="shared" si="7"/>
        <v>62453</v>
      </c>
      <c r="H16" s="154">
        <f t="shared" si="7"/>
        <v>37364</v>
      </c>
      <c r="I16" s="154">
        <f t="shared" si="7"/>
        <v>116055</v>
      </c>
      <c r="J16" s="154">
        <f t="shared" si="7"/>
        <v>54992</v>
      </c>
      <c r="K16" s="154">
        <f t="shared" si="7"/>
        <v>61063</v>
      </c>
    </row>
    <row r="17" spans="1:11" ht="13.5" customHeight="1">
      <c r="A17" s="82">
        <v>97</v>
      </c>
      <c r="B17" s="46"/>
      <c r="C17" s="169" t="s">
        <v>48</v>
      </c>
      <c r="D17" s="255">
        <f aca="true" t="shared" si="8" ref="D17:K17">SUM(D33,D54,D56,D122)</f>
        <v>53644</v>
      </c>
      <c r="E17" s="154">
        <f t="shared" si="8"/>
        <v>159111</v>
      </c>
      <c r="F17" s="154">
        <f t="shared" si="8"/>
        <v>76202</v>
      </c>
      <c r="G17" s="154">
        <f t="shared" si="8"/>
        <v>82909</v>
      </c>
      <c r="H17" s="154">
        <f t="shared" si="8"/>
        <v>53075</v>
      </c>
      <c r="I17" s="154">
        <f t="shared" si="8"/>
        <v>151391</v>
      </c>
      <c r="J17" s="154">
        <f t="shared" si="8"/>
        <v>72180</v>
      </c>
      <c r="K17" s="154">
        <f t="shared" si="8"/>
        <v>79211</v>
      </c>
    </row>
    <row r="18" spans="1:11" ht="6" customHeight="1">
      <c r="A18" s="82"/>
      <c r="B18" s="46"/>
      <c r="C18" s="45"/>
      <c r="D18" s="255"/>
      <c r="E18" s="154"/>
      <c r="F18" s="154"/>
      <c r="G18" s="154"/>
      <c r="H18" s="154"/>
      <c r="I18" s="154"/>
      <c r="J18" s="154"/>
      <c r="K18" s="154"/>
    </row>
    <row r="19" spans="1:11" ht="13.5" customHeight="1">
      <c r="A19" s="82">
        <v>1</v>
      </c>
      <c r="B19" s="47">
        <v>100</v>
      </c>
      <c r="C19" s="169" t="s">
        <v>49</v>
      </c>
      <c r="D19" s="255">
        <v>606162</v>
      </c>
      <c r="E19" s="153">
        <v>1493398</v>
      </c>
      <c r="F19" s="153">
        <v>713684</v>
      </c>
      <c r="G19" s="153">
        <v>779714</v>
      </c>
      <c r="H19" s="154">
        <v>643351</v>
      </c>
      <c r="I19" s="153">
        <v>1525393</v>
      </c>
      <c r="J19" s="153">
        <v>724427</v>
      </c>
      <c r="K19" s="153">
        <v>800966</v>
      </c>
    </row>
    <row r="20" spans="1:11" ht="13.5" customHeight="1">
      <c r="A20" s="82">
        <v>2</v>
      </c>
      <c r="B20" s="47">
        <v>101</v>
      </c>
      <c r="C20" s="171" t="s">
        <v>50</v>
      </c>
      <c r="D20" s="255">
        <v>81896</v>
      </c>
      <c r="E20" s="153">
        <v>191309</v>
      </c>
      <c r="F20" s="153">
        <v>91944</v>
      </c>
      <c r="G20" s="153">
        <v>99365</v>
      </c>
      <c r="H20" s="154">
        <v>89749</v>
      </c>
      <c r="I20" s="153">
        <v>206037</v>
      </c>
      <c r="J20" s="153">
        <v>97620</v>
      </c>
      <c r="K20" s="153">
        <v>108417</v>
      </c>
    </row>
    <row r="21" spans="1:11" ht="13.5" customHeight="1">
      <c r="A21" s="82">
        <v>3</v>
      </c>
      <c r="B21" s="47">
        <v>102</v>
      </c>
      <c r="C21" s="171" t="s">
        <v>51</v>
      </c>
      <c r="D21" s="255">
        <v>56560</v>
      </c>
      <c r="E21" s="153">
        <v>120518</v>
      </c>
      <c r="F21" s="153">
        <v>57168</v>
      </c>
      <c r="G21" s="153">
        <v>63350</v>
      </c>
      <c r="H21" s="154">
        <v>61377</v>
      </c>
      <c r="I21" s="153">
        <v>128050</v>
      </c>
      <c r="J21" s="153">
        <v>60840</v>
      </c>
      <c r="K21" s="153">
        <v>67210</v>
      </c>
    </row>
    <row r="22" spans="1:11" ht="13.5" customHeight="1">
      <c r="A22" s="82">
        <v>5</v>
      </c>
      <c r="B22" s="47">
        <v>105</v>
      </c>
      <c r="C22" s="171" t="s">
        <v>52</v>
      </c>
      <c r="D22" s="255">
        <v>51070</v>
      </c>
      <c r="E22" s="153">
        <v>106897</v>
      </c>
      <c r="F22" s="153">
        <v>51207</v>
      </c>
      <c r="G22" s="153">
        <v>55690</v>
      </c>
      <c r="H22" s="154">
        <v>52215</v>
      </c>
      <c r="I22" s="153">
        <v>106985</v>
      </c>
      <c r="J22" s="153">
        <v>51352</v>
      </c>
      <c r="K22" s="153">
        <v>55633</v>
      </c>
    </row>
    <row r="23" spans="1:11" ht="13.5" customHeight="1">
      <c r="A23" s="82">
        <v>7</v>
      </c>
      <c r="B23" s="47">
        <v>106</v>
      </c>
      <c r="C23" s="171" t="s">
        <v>53</v>
      </c>
      <c r="D23" s="255">
        <v>45928</v>
      </c>
      <c r="E23" s="153">
        <v>105464</v>
      </c>
      <c r="F23" s="153">
        <v>49886</v>
      </c>
      <c r="G23" s="153">
        <v>55578</v>
      </c>
      <c r="H23" s="154">
        <v>46782</v>
      </c>
      <c r="I23" s="153">
        <v>103791</v>
      </c>
      <c r="J23" s="153">
        <v>48591</v>
      </c>
      <c r="K23" s="153">
        <v>55200</v>
      </c>
    </row>
    <row r="24" spans="1:11" ht="13.5" customHeight="1">
      <c r="A24" s="82">
        <v>8</v>
      </c>
      <c r="B24" s="47">
        <v>107</v>
      </c>
      <c r="C24" s="171" t="s">
        <v>54</v>
      </c>
      <c r="D24" s="255">
        <v>67114</v>
      </c>
      <c r="E24" s="153">
        <v>174056</v>
      </c>
      <c r="F24" s="153">
        <v>81727</v>
      </c>
      <c r="G24" s="153">
        <v>92329</v>
      </c>
      <c r="H24" s="154">
        <v>68794</v>
      </c>
      <c r="I24" s="153">
        <v>171628</v>
      </c>
      <c r="J24" s="153">
        <v>79700</v>
      </c>
      <c r="K24" s="153">
        <v>91928</v>
      </c>
    </row>
    <row r="25" spans="1:11" ht="13.5" customHeight="1">
      <c r="A25" s="82">
        <v>9</v>
      </c>
      <c r="B25" s="47">
        <v>108</v>
      </c>
      <c r="C25" s="171" t="s">
        <v>55</v>
      </c>
      <c r="D25" s="255">
        <v>89385</v>
      </c>
      <c r="E25" s="153">
        <v>226230</v>
      </c>
      <c r="F25" s="153">
        <v>108246</v>
      </c>
      <c r="G25" s="153">
        <v>117984</v>
      </c>
      <c r="H25" s="154">
        <v>91546</v>
      </c>
      <c r="I25" s="153">
        <v>222729</v>
      </c>
      <c r="J25" s="153">
        <v>105312</v>
      </c>
      <c r="K25" s="153">
        <v>117417</v>
      </c>
    </row>
    <row r="26" spans="1:11" ht="13.5" customHeight="1">
      <c r="A26" s="82">
        <v>6</v>
      </c>
      <c r="B26" s="47">
        <v>109</v>
      </c>
      <c r="C26" s="171" t="s">
        <v>56</v>
      </c>
      <c r="D26" s="255">
        <v>78390</v>
      </c>
      <c r="E26" s="153">
        <v>225184</v>
      </c>
      <c r="F26" s="153">
        <v>107297</v>
      </c>
      <c r="G26" s="153">
        <v>117887</v>
      </c>
      <c r="H26" s="154">
        <v>82680</v>
      </c>
      <c r="I26" s="153">
        <v>225945</v>
      </c>
      <c r="J26" s="153">
        <v>107364</v>
      </c>
      <c r="K26" s="153">
        <v>118581</v>
      </c>
    </row>
    <row r="27" spans="1:11" ht="13.5" customHeight="1">
      <c r="A27" s="82">
        <v>4</v>
      </c>
      <c r="B27" s="47">
        <v>110</v>
      </c>
      <c r="C27" s="171" t="s">
        <v>57</v>
      </c>
      <c r="D27" s="255">
        <v>55571</v>
      </c>
      <c r="E27" s="153">
        <v>107982</v>
      </c>
      <c r="F27" s="153">
        <v>50860</v>
      </c>
      <c r="G27" s="153">
        <v>57122</v>
      </c>
      <c r="H27" s="154">
        <v>63375</v>
      </c>
      <c r="I27" s="153">
        <v>116591</v>
      </c>
      <c r="J27" s="153">
        <v>54886</v>
      </c>
      <c r="K27" s="153">
        <v>61705</v>
      </c>
    </row>
    <row r="28" spans="1:11" ht="13.5" customHeight="1">
      <c r="A28" s="82">
        <v>10</v>
      </c>
      <c r="B28" s="47">
        <v>111</v>
      </c>
      <c r="C28" s="171" t="s">
        <v>58</v>
      </c>
      <c r="D28" s="255">
        <v>80248</v>
      </c>
      <c r="E28" s="153">
        <v>235758</v>
      </c>
      <c r="F28" s="153">
        <v>115349</v>
      </c>
      <c r="G28" s="153">
        <v>120409</v>
      </c>
      <c r="H28" s="154">
        <v>86833</v>
      </c>
      <c r="I28" s="153">
        <v>243637</v>
      </c>
      <c r="J28" s="153">
        <v>118762</v>
      </c>
      <c r="K28" s="153">
        <v>124875</v>
      </c>
    </row>
    <row r="29" spans="1:11" ht="13.5" customHeight="1">
      <c r="A29" s="82">
        <v>41</v>
      </c>
      <c r="B29" s="46">
        <v>201</v>
      </c>
      <c r="C29" s="169" t="s">
        <v>59</v>
      </c>
      <c r="D29" s="255">
        <v>169765</v>
      </c>
      <c r="E29" s="153">
        <v>478309</v>
      </c>
      <c r="F29" s="153">
        <v>230649</v>
      </c>
      <c r="G29" s="153">
        <v>247660</v>
      </c>
      <c r="H29" s="154">
        <v>178987</v>
      </c>
      <c r="I29" s="153">
        <v>482304</v>
      </c>
      <c r="J29" s="153">
        <v>232553</v>
      </c>
      <c r="K29" s="153">
        <v>249751</v>
      </c>
    </row>
    <row r="30" spans="1:11" ht="13.5" customHeight="1">
      <c r="A30" s="82">
        <v>12</v>
      </c>
      <c r="B30" s="46">
        <v>202</v>
      </c>
      <c r="C30" s="169" t="s">
        <v>60</v>
      </c>
      <c r="D30" s="255">
        <v>190894</v>
      </c>
      <c r="E30" s="153">
        <v>466187</v>
      </c>
      <c r="F30" s="153">
        <v>228861</v>
      </c>
      <c r="G30" s="153">
        <v>237326</v>
      </c>
      <c r="H30" s="154">
        <v>198653</v>
      </c>
      <c r="I30" s="153">
        <v>462647</v>
      </c>
      <c r="J30" s="153">
        <v>226084</v>
      </c>
      <c r="K30" s="153">
        <v>236563</v>
      </c>
    </row>
    <row r="31" spans="1:11" ht="13.5" customHeight="1">
      <c r="A31" s="82">
        <v>22</v>
      </c>
      <c r="B31" s="46">
        <v>203</v>
      </c>
      <c r="C31" s="169" t="s">
        <v>61</v>
      </c>
      <c r="D31" s="255">
        <v>107610</v>
      </c>
      <c r="E31" s="153">
        <v>293117</v>
      </c>
      <c r="F31" s="153">
        <v>143475</v>
      </c>
      <c r="G31" s="153">
        <v>149642</v>
      </c>
      <c r="H31" s="154">
        <v>111585</v>
      </c>
      <c r="I31" s="153">
        <v>291027</v>
      </c>
      <c r="J31" s="153">
        <v>141749</v>
      </c>
      <c r="K31" s="153">
        <v>149278</v>
      </c>
    </row>
    <row r="32" spans="1:11" ht="13.5" customHeight="1">
      <c r="A32" s="82">
        <v>13</v>
      </c>
      <c r="B32" s="46">
        <v>204</v>
      </c>
      <c r="C32" s="169" t="s">
        <v>62</v>
      </c>
      <c r="D32" s="154">
        <v>178084</v>
      </c>
      <c r="E32" s="153">
        <v>438105</v>
      </c>
      <c r="F32" s="153">
        <v>209554</v>
      </c>
      <c r="G32" s="153">
        <v>228551</v>
      </c>
      <c r="H32" s="154">
        <v>192466</v>
      </c>
      <c r="I32" s="153">
        <v>465337</v>
      </c>
      <c r="J32" s="153">
        <v>221205</v>
      </c>
      <c r="K32" s="153">
        <v>244132</v>
      </c>
    </row>
    <row r="33" spans="1:11" ht="13.5" customHeight="1">
      <c r="A33" s="82">
        <v>98</v>
      </c>
      <c r="B33" s="46">
        <v>205</v>
      </c>
      <c r="C33" s="169" t="s">
        <v>63</v>
      </c>
      <c r="D33" s="255">
        <v>15414</v>
      </c>
      <c r="E33" s="153">
        <v>41158</v>
      </c>
      <c r="F33" s="153">
        <v>19619</v>
      </c>
      <c r="G33" s="153">
        <v>21539</v>
      </c>
      <c r="H33" s="154">
        <v>15094</v>
      </c>
      <c r="I33" s="153">
        <v>38929</v>
      </c>
      <c r="J33" s="153">
        <v>18493</v>
      </c>
      <c r="K33" s="153">
        <v>20436</v>
      </c>
    </row>
    <row r="34" spans="1:11" ht="13.5" customHeight="1">
      <c r="A34" s="82">
        <v>14</v>
      </c>
      <c r="B34" s="46">
        <v>206</v>
      </c>
      <c r="C34" s="169" t="s">
        <v>64</v>
      </c>
      <c r="D34" s="255">
        <v>34209</v>
      </c>
      <c r="E34" s="153">
        <v>83834</v>
      </c>
      <c r="F34" s="153">
        <v>38705</v>
      </c>
      <c r="G34" s="153">
        <v>45129</v>
      </c>
      <c r="H34" s="154">
        <v>37970</v>
      </c>
      <c r="I34" s="153">
        <v>90590</v>
      </c>
      <c r="J34" s="153">
        <v>41391</v>
      </c>
      <c r="K34" s="153">
        <v>49199</v>
      </c>
    </row>
    <row r="35" spans="1:11" ht="13.5" customHeight="1">
      <c r="A35" s="82">
        <v>16</v>
      </c>
      <c r="B35" s="46">
        <v>207</v>
      </c>
      <c r="C35" s="169" t="s">
        <v>65</v>
      </c>
      <c r="D35" s="255">
        <v>70846</v>
      </c>
      <c r="E35" s="153">
        <v>192159</v>
      </c>
      <c r="F35" s="153">
        <v>95162</v>
      </c>
      <c r="G35" s="153">
        <v>96997</v>
      </c>
      <c r="H35" s="154">
        <v>72983</v>
      </c>
      <c r="I35" s="153">
        <v>192250</v>
      </c>
      <c r="J35" s="153">
        <v>94232</v>
      </c>
      <c r="K35" s="153">
        <v>98018</v>
      </c>
    </row>
    <row r="36" spans="1:11" ht="13.5" customHeight="1">
      <c r="A36" s="82">
        <v>50</v>
      </c>
      <c r="B36" s="46">
        <v>208</v>
      </c>
      <c r="C36" s="169" t="s">
        <v>66</v>
      </c>
      <c r="D36" s="255">
        <v>11964</v>
      </c>
      <c r="E36" s="153">
        <v>34320</v>
      </c>
      <c r="F36" s="153">
        <v>16467</v>
      </c>
      <c r="G36" s="153">
        <v>17853</v>
      </c>
      <c r="H36" s="154">
        <v>11847</v>
      </c>
      <c r="I36" s="153">
        <v>32475</v>
      </c>
      <c r="J36" s="153">
        <v>15377</v>
      </c>
      <c r="K36" s="153">
        <v>17098</v>
      </c>
    </row>
    <row r="37" spans="1:11" ht="13.5" customHeight="1">
      <c r="A37" s="82"/>
      <c r="B37" s="46">
        <v>209</v>
      </c>
      <c r="C37" s="169" t="s">
        <v>67</v>
      </c>
      <c r="D37" s="255">
        <v>29181</v>
      </c>
      <c r="E37" s="153">
        <v>92752</v>
      </c>
      <c r="F37" s="153">
        <v>44637</v>
      </c>
      <c r="G37" s="153">
        <v>48115</v>
      </c>
      <c r="H37" s="154">
        <v>29617</v>
      </c>
      <c r="I37" s="153">
        <v>89208</v>
      </c>
      <c r="J37" s="153">
        <v>42695</v>
      </c>
      <c r="K37" s="153">
        <v>46513</v>
      </c>
    </row>
    <row r="38" spans="1:11" ht="13.5" customHeight="1">
      <c r="A38" s="82">
        <v>68</v>
      </c>
      <c r="B38" s="258">
        <v>209</v>
      </c>
      <c r="C38" s="259" t="s">
        <v>611</v>
      </c>
      <c r="D38" s="273">
        <v>15527</v>
      </c>
      <c r="E38" s="274">
        <v>47308</v>
      </c>
      <c r="F38" s="274">
        <v>22878</v>
      </c>
      <c r="G38" s="274">
        <v>24430</v>
      </c>
      <c r="H38" s="274">
        <v>15855</v>
      </c>
      <c r="I38" s="274">
        <v>45997</v>
      </c>
      <c r="J38" s="274">
        <v>22125</v>
      </c>
      <c r="K38" s="274">
        <v>23872</v>
      </c>
    </row>
    <row r="39" spans="1:11" ht="13.5" customHeight="1">
      <c r="A39" s="82">
        <v>23</v>
      </c>
      <c r="B39" s="46">
        <v>210</v>
      </c>
      <c r="C39" s="169" t="s">
        <v>68</v>
      </c>
      <c r="D39" s="255">
        <v>89533</v>
      </c>
      <c r="E39" s="153">
        <v>266170</v>
      </c>
      <c r="F39" s="153">
        <v>130424</v>
      </c>
      <c r="G39" s="153">
        <v>135746</v>
      </c>
      <c r="H39" s="154">
        <v>94605</v>
      </c>
      <c r="I39" s="153">
        <v>267100</v>
      </c>
      <c r="J39" s="153">
        <v>130694</v>
      </c>
      <c r="K39" s="153">
        <v>136406</v>
      </c>
    </row>
    <row r="40" spans="1:11" ht="13.5" customHeight="1">
      <c r="A40" s="82">
        <v>51</v>
      </c>
      <c r="B40" s="258">
        <v>211</v>
      </c>
      <c r="C40" s="259" t="s">
        <v>612</v>
      </c>
      <c r="D40" s="273">
        <v>12457</v>
      </c>
      <c r="E40" s="274">
        <v>40550</v>
      </c>
      <c r="F40" s="274">
        <v>19466</v>
      </c>
      <c r="G40" s="274">
        <v>21084</v>
      </c>
      <c r="H40" s="274">
        <v>13042</v>
      </c>
      <c r="I40" s="274">
        <v>40150</v>
      </c>
      <c r="J40" s="274">
        <v>19350</v>
      </c>
      <c r="K40" s="274">
        <v>20800</v>
      </c>
    </row>
    <row r="41" spans="1:11" ht="13.5" customHeight="1">
      <c r="A41" s="82">
        <v>52</v>
      </c>
      <c r="B41" s="46">
        <v>212</v>
      </c>
      <c r="C41" s="169" t="s">
        <v>70</v>
      </c>
      <c r="D41" s="255">
        <v>17527</v>
      </c>
      <c r="E41" s="153">
        <v>52077</v>
      </c>
      <c r="F41" s="153">
        <v>25153</v>
      </c>
      <c r="G41" s="153">
        <v>26924</v>
      </c>
      <c r="H41" s="154">
        <v>18275</v>
      </c>
      <c r="I41" s="153">
        <v>51794</v>
      </c>
      <c r="J41" s="153">
        <v>24839</v>
      </c>
      <c r="K41" s="153">
        <v>26955</v>
      </c>
    </row>
    <row r="42" spans="1:11" ht="13.5" customHeight="1">
      <c r="A42" s="82"/>
      <c r="B42" s="46">
        <v>213</v>
      </c>
      <c r="C42" s="169" t="s">
        <v>71</v>
      </c>
      <c r="D42" s="255">
        <v>14657</v>
      </c>
      <c r="E42" s="153">
        <v>45718</v>
      </c>
      <c r="F42" s="153">
        <v>22065</v>
      </c>
      <c r="G42" s="153">
        <v>23653</v>
      </c>
      <c r="H42" s="154">
        <v>14673</v>
      </c>
      <c r="I42" s="153">
        <v>43953</v>
      </c>
      <c r="J42" s="153">
        <v>21133</v>
      </c>
      <c r="K42" s="153">
        <v>22820</v>
      </c>
    </row>
    <row r="43" spans="1:11" ht="13.5" customHeight="1">
      <c r="A43" s="82">
        <v>28</v>
      </c>
      <c r="B43" s="258">
        <v>213</v>
      </c>
      <c r="C43" s="259" t="s">
        <v>613</v>
      </c>
      <c r="D43" s="273">
        <v>12442</v>
      </c>
      <c r="E43" s="274">
        <v>37768</v>
      </c>
      <c r="F43" s="274">
        <v>18260</v>
      </c>
      <c r="G43" s="274">
        <v>19508</v>
      </c>
      <c r="H43" s="274">
        <v>12396</v>
      </c>
      <c r="I43" s="274">
        <v>36268</v>
      </c>
      <c r="J43" s="274">
        <v>17495</v>
      </c>
      <c r="K43" s="274">
        <v>18773</v>
      </c>
    </row>
    <row r="44" spans="1:11" ht="13.5" customHeight="1">
      <c r="A44" s="82">
        <v>17</v>
      </c>
      <c r="B44" s="46">
        <v>214</v>
      </c>
      <c r="C44" s="169" t="s">
        <v>72</v>
      </c>
      <c r="D44" s="255">
        <v>79131</v>
      </c>
      <c r="E44" s="153">
        <v>213037</v>
      </c>
      <c r="F44" s="153">
        <v>100740</v>
      </c>
      <c r="G44" s="153">
        <v>112297</v>
      </c>
      <c r="H44" s="154">
        <v>85098</v>
      </c>
      <c r="I44" s="153">
        <v>219862</v>
      </c>
      <c r="J44" s="153">
        <v>103495</v>
      </c>
      <c r="K44" s="153">
        <v>116367</v>
      </c>
    </row>
    <row r="45" spans="1:11" ht="13.5" customHeight="1">
      <c r="A45" s="82">
        <v>29</v>
      </c>
      <c r="B45" s="46">
        <v>215</v>
      </c>
      <c r="C45" s="169" t="s">
        <v>73</v>
      </c>
      <c r="D45" s="255">
        <v>24131</v>
      </c>
      <c r="E45" s="153">
        <v>76682</v>
      </c>
      <c r="F45" s="153">
        <v>36896</v>
      </c>
      <c r="G45" s="153">
        <v>39786</v>
      </c>
      <c r="H45" s="154">
        <v>25112</v>
      </c>
      <c r="I45" s="153">
        <v>75087</v>
      </c>
      <c r="J45" s="153">
        <v>36033</v>
      </c>
      <c r="K45" s="153">
        <v>39054</v>
      </c>
    </row>
    <row r="46" spans="1:11" ht="13.5" customHeight="1">
      <c r="A46" s="82">
        <v>24</v>
      </c>
      <c r="B46" s="46">
        <v>216</v>
      </c>
      <c r="C46" s="169" t="s">
        <v>74</v>
      </c>
      <c r="D46" s="255">
        <v>32633</v>
      </c>
      <c r="E46" s="153">
        <v>96020</v>
      </c>
      <c r="F46" s="153">
        <v>47035</v>
      </c>
      <c r="G46" s="153">
        <v>48985</v>
      </c>
      <c r="H46" s="154">
        <v>33838</v>
      </c>
      <c r="I46" s="153">
        <v>94813</v>
      </c>
      <c r="J46" s="153">
        <v>46155</v>
      </c>
      <c r="K46" s="153">
        <v>48658</v>
      </c>
    </row>
    <row r="47" spans="1:11" ht="13.5" customHeight="1">
      <c r="A47" s="82">
        <v>18</v>
      </c>
      <c r="B47" s="46">
        <v>217</v>
      </c>
      <c r="C47" s="169" t="s">
        <v>75</v>
      </c>
      <c r="D47" s="255">
        <v>54766</v>
      </c>
      <c r="E47" s="153">
        <v>153762</v>
      </c>
      <c r="F47" s="153">
        <v>73500</v>
      </c>
      <c r="G47" s="153">
        <v>80262</v>
      </c>
      <c r="H47" s="154">
        <v>58777</v>
      </c>
      <c r="I47" s="153">
        <v>157668</v>
      </c>
      <c r="J47" s="153">
        <v>74928</v>
      </c>
      <c r="K47" s="153">
        <v>82740</v>
      </c>
    </row>
    <row r="48" spans="1:11" ht="13.5" customHeight="1">
      <c r="A48" s="82">
        <v>30</v>
      </c>
      <c r="B48" s="46">
        <v>218</v>
      </c>
      <c r="C48" s="169" t="s">
        <v>76</v>
      </c>
      <c r="D48" s="255">
        <v>14881</v>
      </c>
      <c r="E48" s="153">
        <v>49432</v>
      </c>
      <c r="F48" s="153">
        <v>24042</v>
      </c>
      <c r="G48" s="153">
        <v>25390</v>
      </c>
      <c r="H48" s="154">
        <v>15809</v>
      </c>
      <c r="I48" s="153">
        <v>49761</v>
      </c>
      <c r="J48" s="153">
        <v>24190</v>
      </c>
      <c r="K48" s="153">
        <v>25571</v>
      </c>
    </row>
    <row r="49" spans="1:11" ht="13.5" customHeight="1">
      <c r="A49" s="82">
        <v>19</v>
      </c>
      <c r="B49" s="46">
        <v>219</v>
      </c>
      <c r="C49" s="169" t="s">
        <v>77</v>
      </c>
      <c r="D49" s="255">
        <v>34374</v>
      </c>
      <c r="E49" s="153">
        <v>111737</v>
      </c>
      <c r="F49" s="153">
        <v>54476</v>
      </c>
      <c r="G49" s="153">
        <v>57261</v>
      </c>
      <c r="H49" s="154">
        <v>37052</v>
      </c>
      <c r="I49" s="153">
        <v>113572</v>
      </c>
      <c r="J49" s="153">
        <v>54881</v>
      </c>
      <c r="K49" s="153">
        <v>58691</v>
      </c>
    </row>
    <row r="50" spans="1:11" ht="13.5" customHeight="1">
      <c r="A50" s="82">
        <v>31</v>
      </c>
      <c r="B50" s="46">
        <v>220</v>
      </c>
      <c r="C50" s="169" t="s">
        <v>78</v>
      </c>
      <c r="D50" s="255">
        <v>14631</v>
      </c>
      <c r="E50" s="153">
        <v>51104</v>
      </c>
      <c r="F50" s="153">
        <v>24765</v>
      </c>
      <c r="G50" s="153">
        <v>26339</v>
      </c>
      <c r="H50" s="154">
        <v>15038</v>
      </c>
      <c r="I50" s="153">
        <v>49396</v>
      </c>
      <c r="J50" s="153">
        <v>23844</v>
      </c>
      <c r="K50" s="153">
        <v>25552</v>
      </c>
    </row>
    <row r="51" spans="1:11" ht="13.5" customHeight="1">
      <c r="A51" s="82">
        <v>89</v>
      </c>
      <c r="B51" s="46">
        <v>221</v>
      </c>
      <c r="C51" s="169" t="s">
        <v>79</v>
      </c>
      <c r="D51" s="255">
        <v>14585</v>
      </c>
      <c r="E51" s="153">
        <v>46325</v>
      </c>
      <c r="F51" s="153">
        <v>21968</v>
      </c>
      <c r="G51" s="153">
        <v>24357</v>
      </c>
      <c r="H51" s="154">
        <v>14960</v>
      </c>
      <c r="I51" s="153">
        <v>45245</v>
      </c>
      <c r="J51" s="153">
        <v>21346</v>
      </c>
      <c r="K51" s="153">
        <v>23899</v>
      </c>
    </row>
    <row r="52" spans="1:11" ht="13.5" customHeight="1">
      <c r="A52" s="82">
        <v>69</v>
      </c>
      <c r="B52" s="46">
        <v>222</v>
      </c>
      <c r="C52" s="169" t="s">
        <v>483</v>
      </c>
      <c r="D52" s="147">
        <v>9298</v>
      </c>
      <c r="E52" s="147">
        <v>30110</v>
      </c>
      <c r="F52" s="147">
        <v>14414</v>
      </c>
      <c r="G52" s="147">
        <v>15696</v>
      </c>
      <c r="H52" s="218">
        <v>9212</v>
      </c>
      <c r="I52" s="147">
        <v>28306</v>
      </c>
      <c r="J52" s="147">
        <v>13484</v>
      </c>
      <c r="K52" s="147">
        <v>14822</v>
      </c>
    </row>
    <row r="53" spans="1:11" ht="13.5" customHeight="1">
      <c r="A53" s="82"/>
      <c r="B53" s="46">
        <v>223</v>
      </c>
      <c r="C53" s="169" t="s">
        <v>601</v>
      </c>
      <c r="D53" s="147">
        <v>21769</v>
      </c>
      <c r="E53" s="147">
        <v>72862</v>
      </c>
      <c r="F53" s="147">
        <v>34766</v>
      </c>
      <c r="G53" s="147">
        <v>38096</v>
      </c>
      <c r="H53" s="218">
        <v>22404</v>
      </c>
      <c r="I53" s="147">
        <v>70810</v>
      </c>
      <c r="J53" s="147">
        <v>33646</v>
      </c>
      <c r="K53" s="147">
        <v>37164</v>
      </c>
    </row>
    <row r="54" spans="1:11" ht="13.5" customHeight="1">
      <c r="A54" s="82"/>
      <c r="B54" s="46">
        <v>224</v>
      </c>
      <c r="C54" s="169" t="s">
        <v>602</v>
      </c>
      <c r="D54" s="147">
        <v>17140</v>
      </c>
      <c r="E54" s="147">
        <v>54979</v>
      </c>
      <c r="F54" s="147">
        <v>26519</v>
      </c>
      <c r="G54" s="147">
        <v>28460</v>
      </c>
      <c r="H54" s="218">
        <v>17044</v>
      </c>
      <c r="I54" s="147">
        <v>52283</v>
      </c>
      <c r="J54" s="147">
        <v>25008</v>
      </c>
      <c r="K54" s="147">
        <v>27275</v>
      </c>
    </row>
    <row r="55" spans="1:11" ht="13.5" customHeight="1">
      <c r="A55" s="82"/>
      <c r="B55" s="46">
        <v>225</v>
      </c>
      <c r="C55" s="169" t="s">
        <v>603</v>
      </c>
      <c r="D55" s="147">
        <v>11685</v>
      </c>
      <c r="E55" s="147">
        <v>36069</v>
      </c>
      <c r="F55" s="147">
        <v>17344</v>
      </c>
      <c r="G55" s="147">
        <v>18725</v>
      </c>
      <c r="H55" s="218">
        <v>11808</v>
      </c>
      <c r="I55" s="147">
        <v>34791</v>
      </c>
      <c r="J55" s="147">
        <v>16651</v>
      </c>
      <c r="K55" s="147">
        <v>18140</v>
      </c>
    </row>
    <row r="56" spans="1:11" ht="13.5" customHeight="1">
      <c r="A56" s="82"/>
      <c r="B56" s="46">
        <v>226</v>
      </c>
      <c r="C56" s="169" t="s">
        <v>604</v>
      </c>
      <c r="D56" s="147">
        <v>17662</v>
      </c>
      <c r="E56" s="147">
        <v>51884</v>
      </c>
      <c r="F56" s="147">
        <v>24766</v>
      </c>
      <c r="G56" s="147">
        <v>27118</v>
      </c>
      <c r="H56" s="218">
        <v>17329</v>
      </c>
      <c r="I56" s="147">
        <v>49078</v>
      </c>
      <c r="J56" s="147">
        <v>23374</v>
      </c>
      <c r="K56" s="147">
        <v>25704</v>
      </c>
    </row>
    <row r="57" spans="1:11" ht="13.5" customHeight="1">
      <c r="A57" s="82"/>
      <c r="B57" s="46">
        <v>227</v>
      </c>
      <c r="C57" s="169" t="s">
        <v>605</v>
      </c>
      <c r="D57" s="147">
        <v>12989</v>
      </c>
      <c r="E57" s="147">
        <v>45460</v>
      </c>
      <c r="F57" s="147">
        <v>21692</v>
      </c>
      <c r="G57" s="147">
        <v>23768</v>
      </c>
      <c r="H57" s="218">
        <v>13069</v>
      </c>
      <c r="I57" s="147">
        <v>43302</v>
      </c>
      <c r="J57" s="147">
        <v>20523</v>
      </c>
      <c r="K57" s="147">
        <v>22779</v>
      </c>
    </row>
    <row r="58" spans="1:11" ht="13.5" customHeight="1">
      <c r="A58" s="82"/>
      <c r="B58" s="46">
        <v>229</v>
      </c>
      <c r="C58" s="169" t="s">
        <v>606</v>
      </c>
      <c r="D58" s="147">
        <v>24588</v>
      </c>
      <c r="E58" s="147">
        <v>83207</v>
      </c>
      <c r="F58" s="147">
        <v>39920</v>
      </c>
      <c r="G58" s="147">
        <v>43287</v>
      </c>
      <c r="H58" s="218">
        <v>25559</v>
      </c>
      <c r="I58" s="147">
        <v>81561</v>
      </c>
      <c r="J58" s="147">
        <v>39201</v>
      </c>
      <c r="K58" s="147">
        <v>42360</v>
      </c>
    </row>
    <row r="59" spans="1:11" ht="13.5" customHeight="1">
      <c r="A59" s="82">
        <v>20</v>
      </c>
      <c r="B59" s="46">
        <v>301</v>
      </c>
      <c r="C59" s="169" t="s">
        <v>607</v>
      </c>
      <c r="D59" s="255">
        <v>8700</v>
      </c>
      <c r="E59" s="153">
        <v>29094</v>
      </c>
      <c r="F59" s="153">
        <v>13720</v>
      </c>
      <c r="G59" s="153">
        <v>15374</v>
      </c>
      <c r="H59" s="154">
        <v>9391</v>
      </c>
      <c r="I59" s="153">
        <v>30021</v>
      </c>
      <c r="J59" s="153">
        <v>14165</v>
      </c>
      <c r="K59" s="153">
        <v>15856</v>
      </c>
    </row>
    <row r="60" spans="1:11" ht="13.5" customHeight="1">
      <c r="A60" s="82">
        <v>32</v>
      </c>
      <c r="B60" s="46">
        <v>321</v>
      </c>
      <c r="C60" s="169" t="s">
        <v>81</v>
      </c>
      <c r="D60" s="255">
        <v>2433</v>
      </c>
      <c r="E60" s="153">
        <v>9435</v>
      </c>
      <c r="F60" s="153">
        <v>4501</v>
      </c>
      <c r="G60" s="153">
        <v>4934</v>
      </c>
      <c r="H60" s="154">
        <v>2564</v>
      </c>
      <c r="I60" s="153">
        <v>9274</v>
      </c>
      <c r="J60" s="153">
        <v>4413</v>
      </c>
      <c r="K60" s="153">
        <v>4861</v>
      </c>
    </row>
    <row r="61" spans="1:11" ht="13.5" customHeight="1">
      <c r="A61" s="82">
        <v>33</v>
      </c>
      <c r="B61" s="46">
        <v>341</v>
      </c>
      <c r="C61" s="169" t="s">
        <v>82</v>
      </c>
      <c r="D61" s="154">
        <v>6865</v>
      </c>
      <c r="E61" s="153">
        <v>21545</v>
      </c>
      <c r="F61" s="153">
        <v>10520</v>
      </c>
      <c r="G61" s="153">
        <v>11025</v>
      </c>
      <c r="H61" s="154">
        <v>6924</v>
      </c>
      <c r="I61" s="153">
        <v>20732</v>
      </c>
      <c r="J61" s="153">
        <v>10111</v>
      </c>
      <c r="K61" s="153">
        <v>10621</v>
      </c>
    </row>
    <row r="62" spans="1:11" ht="13.5" customHeight="1">
      <c r="A62" s="82">
        <v>34</v>
      </c>
      <c r="B62" s="46">
        <v>342</v>
      </c>
      <c r="C62" s="169" t="s">
        <v>83</v>
      </c>
      <c r="D62" s="255">
        <v>3780</v>
      </c>
      <c r="E62" s="153">
        <v>11823</v>
      </c>
      <c r="F62" s="153">
        <v>5907</v>
      </c>
      <c r="G62" s="153">
        <v>5916</v>
      </c>
      <c r="H62" s="154">
        <v>3950</v>
      </c>
      <c r="I62" s="153">
        <v>11967</v>
      </c>
      <c r="J62" s="153">
        <v>5924</v>
      </c>
      <c r="K62" s="153">
        <v>6043</v>
      </c>
    </row>
    <row r="63" spans="1:11" ht="13.5" customHeight="1">
      <c r="A63" s="82">
        <v>35</v>
      </c>
      <c r="B63" s="46">
        <v>343</v>
      </c>
      <c r="C63" s="169" t="s">
        <v>84</v>
      </c>
      <c r="D63" s="255">
        <v>2128</v>
      </c>
      <c r="E63" s="153">
        <v>7320</v>
      </c>
      <c r="F63" s="153">
        <v>3534</v>
      </c>
      <c r="G63" s="153">
        <v>3786</v>
      </c>
      <c r="H63" s="154">
        <v>2281</v>
      </c>
      <c r="I63" s="153">
        <v>7271</v>
      </c>
      <c r="J63" s="153">
        <v>3543</v>
      </c>
      <c r="K63" s="153">
        <v>3728</v>
      </c>
    </row>
    <row r="64" spans="1:11" ht="13.5" customHeight="1">
      <c r="A64" s="82">
        <v>36</v>
      </c>
      <c r="B64" s="46">
        <v>361</v>
      </c>
      <c r="C64" s="169" t="s">
        <v>85</v>
      </c>
      <c r="D64" s="255">
        <v>3135</v>
      </c>
      <c r="E64" s="153">
        <v>11686</v>
      </c>
      <c r="F64" s="153">
        <v>5624</v>
      </c>
      <c r="G64" s="153">
        <v>6062</v>
      </c>
      <c r="H64" s="154">
        <v>3202</v>
      </c>
      <c r="I64" s="153">
        <v>11256</v>
      </c>
      <c r="J64" s="153">
        <v>5447</v>
      </c>
      <c r="K64" s="153">
        <v>5809</v>
      </c>
    </row>
    <row r="65" spans="1:11" ht="13.5" customHeight="1">
      <c r="A65" s="82">
        <v>37</v>
      </c>
      <c r="B65" s="46">
        <v>362</v>
      </c>
      <c r="C65" s="169" t="s">
        <v>86</v>
      </c>
      <c r="D65" s="255">
        <v>1895</v>
      </c>
      <c r="E65" s="153">
        <v>7439</v>
      </c>
      <c r="F65" s="153">
        <v>3559</v>
      </c>
      <c r="G65" s="153">
        <v>3880</v>
      </c>
      <c r="H65" s="154">
        <v>1897</v>
      </c>
      <c r="I65" s="153">
        <v>7204</v>
      </c>
      <c r="J65" s="153">
        <v>3483</v>
      </c>
      <c r="K65" s="153">
        <v>3721</v>
      </c>
    </row>
    <row r="66" spans="1:11" ht="13.5" customHeight="1">
      <c r="A66" s="82">
        <v>38</v>
      </c>
      <c r="B66" s="46">
        <v>363</v>
      </c>
      <c r="C66" s="169" t="s">
        <v>87</v>
      </c>
      <c r="D66" s="255">
        <v>1589</v>
      </c>
      <c r="E66" s="153">
        <v>6206</v>
      </c>
      <c r="F66" s="153">
        <v>2980</v>
      </c>
      <c r="G66" s="153">
        <v>3226</v>
      </c>
      <c r="H66" s="154">
        <v>1568</v>
      </c>
      <c r="I66" s="153">
        <v>5844</v>
      </c>
      <c r="J66" s="153">
        <v>2815</v>
      </c>
      <c r="K66" s="153">
        <v>3029</v>
      </c>
    </row>
    <row r="67" spans="1:11" ht="13.5" customHeight="1">
      <c r="A67" s="82">
        <v>39</v>
      </c>
      <c r="B67" s="258">
        <v>364</v>
      </c>
      <c r="C67" s="259" t="s">
        <v>88</v>
      </c>
      <c r="D67" s="273">
        <v>2215</v>
      </c>
      <c r="E67" s="274">
        <v>7950</v>
      </c>
      <c r="F67" s="274">
        <v>3805</v>
      </c>
      <c r="G67" s="274">
        <v>4145</v>
      </c>
      <c r="H67" s="274">
        <v>2277</v>
      </c>
      <c r="I67" s="274">
        <v>7685</v>
      </c>
      <c r="J67" s="274">
        <v>3638</v>
      </c>
      <c r="K67" s="274">
        <v>4047</v>
      </c>
    </row>
    <row r="68" spans="1:11" ht="13.5" customHeight="1">
      <c r="A68" s="82">
        <v>25</v>
      </c>
      <c r="B68" s="46">
        <v>381</v>
      </c>
      <c r="C68" s="169" t="s">
        <v>89</v>
      </c>
      <c r="D68" s="255">
        <v>9446</v>
      </c>
      <c r="E68" s="153">
        <v>32054</v>
      </c>
      <c r="F68" s="153">
        <v>15655</v>
      </c>
      <c r="G68" s="153">
        <v>16399</v>
      </c>
      <c r="H68" s="154">
        <v>9897</v>
      </c>
      <c r="I68" s="153">
        <v>31944</v>
      </c>
      <c r="J68" s="153">
        <v>15594</v>
      </c>
      <c r="K68" s="153">
        <v>16350</v>
      </c>
    </row>
    <row r="69" spans="1:11" ht="13.5" customHeight="1">
      <c r="A69" s="82">
        <v>26</v>
      </c>
      <c r="B69" s="46">
        <v>382</v>
      </c>
      <c r="C69" s="169" t="s">
        <v>90</v>
      </c>
      <c r="D69" s="255">
        <v>11386</v>
      </c>
      <c r="E69" s="153">
        <v>33766</v>
      </c>
      <c r="F69" s="153">
        <v>16514</v>
      </c>
      <c r="G69" s="153">
        <v>17252</v>
      </c>
      <c r="H69" s="154">
        <v>12058</v>
      </c>
      <c r="I69" s="153">
        <v>33545</v>
      </c>
      <c r="J69" s="153">
        <v>16387</v>
      </c>
      <c r="K69" s="153">
        <v>17158</v>
      </c>
    </row>
    <row r="70" spans="1:11" ht="13.5" customHeight="1">
      <c r="A70" s="82">
        <v>42</v>
      </c>
      <c r="B70" s="46">
        <v>421</v>
      </c>
      <c r="C70" s="169" t="s">
        <v>91</v>
      </c>
      <c r="D70" s="255">
        <v>2691</v>
      </c>
      <c r="E70" s="153">
        <v>8978</v>
      </c>
      <c r="F70" s="153">
        <v>4443</v>
      </c>
      <c r="G70" s="153">
        <v>4535</v>
      </c>
      <c r="H70" s="154">
        <v>2515</v>
      </c>
      <c r="I70" s="153">
        <v>7724</v>
      </c>
      <c r="J70" s="153">
        <v>3783</v>
      </c>
      <c r="K70" s="153">
        <v>3941</v>
      </c>
    </row>
    <row r="71" spans="1:11" ht="13.5" customHeight="1">
      <c r="A71" s="82">
        <v>43</v>
      </c>
      <c r="B71" s="208">
        <v>422</v>
      </c>
      <c r="C71" s="169" t="s">
        <v>92</v>
      </c>
      <c r="D71" s="255">
        <v>6279</v>
      </c>
      <c r="E71" s="154">
        <v>21952</v>
      </c>
      <c r="F71" s="154">
        <v>10915</v>
      </c>
      <c r="G71" s="154">
        <v>11037</v>
      </c>
      <c r="H71" s="154">
        <v>6294</v>
      </c>
      <c r="I71" s="154">
        <v>21228</v>
      </c>
      <c r="J71" s="154">
        <v>10404</v>
      </c>
      <c r="K71" s="154">
        <v>10824</v>
      </c>
    </row>
    <row r="72" spans="1:11" ht="13.5" customHeight="1">
      <c r="A72" s="82">
        <v>44</v>
      </c>
      <c r="B72" s="46">
        <v>441</v>
      </c>
      <c r="C72" s="169" t="s">
        <v>93</v>
      </c>
      <c r="D72" s="255">
        <v>2245</v>
      </c>
      <c r="E72" s="153">
        <v>8261</v>
      </c>
      <c r="F72" s="153">
        <v>3947</v>
      </c>
      <c r="G72" s="153">
        <v>4314</v>
      </c>
      <c r="H72" s="154">
        <v>2277</v>
      </c>
      <c r="I72" s="153">
        <v>8034</v>
      </c>
      <c r="J72" s="153">
        <v>3766</v>
      </c>
      <c r="K72" s="153">
        <v>4268</v>
      </c>
    </row>
    <row r="73" spans="1:11" ht="13.5" customHeight="1">
      <c r="A73" s="82">
        <v>45</v>
      </c>
      <c r="B73" s="46">
        <v>442</v>
      </c>
      <c r="C73" s="169" t="s">
        <v>94</v>
      </c>
      <c r="D73" s="255">
        <v>4217</v>
      </c>
      <c r="E73" s="153">
        <v>14812</v>
      </c>
      <c r="F73" s="153">
        <v>7182</v>
      </c>
      <c r="G73" s="153">
        <v>7630</v>
      </c>
      <c r="H73" s="154">
        <v>4315</v>
      </c>
      <c r="I73" s="153">
        <v>14150</v>
      </c>
      <c r="J73" s="153">
        <v>6865</v>
      </c>
      <c r="K73" s="153">
        <v>7285</v>
      </c>
    </row>
    <row r="74" spans="1:11" ht="13.5" customHeight="1">
      <c r="A74" s="82">
        <v>46</v>
      </c>
      <c r="B74" s="46">
        <v>443</v>
      </c>
      <c r="C74" s="169" t="s">
        <v>95</v>
      </c>
      <c r="D74" s="255">
        <v>5697</v>
      </c>
      <c r="E74" s="153">
        <v>19582</v>
      </c>
      <c r="F74" s="153">
        <v>9316</v>
      </c>
      <c r="G74" s="153">
        <v>10266</v>
      </c>
      <c r="H74" s="154">
        <v>6359</v>
      </c>
      <c r="I74" s="153">
        <v>20669</v>
      </c>
      <c r="J74" s="153">
        <v>9903</v>
      </c>
      <c r="K74" s="153">
        <v>10766</v>
      </c>
    </row>
    <row r="75" spans="1:11" ht="13.5" customHeight="1">
      <c r="A75" s="82">
        <v>47</v>
      </c>
      <c r="B75" s="46">
        <v>444</v>
      </c>
      <c r="C75" s="169" t="s">
        <v>96</v>
      </c>
      <c r="D75" s="255">
        <v>6211</v>
      </c>
      <c r="E75" s="153">
        <v>19885</v>
      </c>
      <c r="F75" s="153">
        <v>9494</v>
      </c>
      <c r="G75" s="153">
        <v>10391</v>
      </c>
      <c r="H75" s="154">
        <v>6391</v>
      </c>
      <c r="I75" s="153">
        <v>19326</v>
      </c>
      <c r="J75" s="153">
        <v>9176</v>
      </c>
      <c r="K75" s="153">
        <v>10150</v>
      </c>
    </row>
    <row r="76" spans="1:11" ht="13.5" customHeight="1">
      <c r="A76" s="82">
        <v>48</v>
      </c>
      <c r="B76" s="46">
        <v>445</v>
      </c>
      <c r="C76" s="169" t="s">
        <v>97</v>
      </c>
      <c r="D76" s="255">
        <v>1602</v>
      </c>
      <c r="E76" s="153">
        <v>5239</v>
      </c>
      <c r="F76" s="153">
        <v>2512</v>
      </c>
      <c r="G76" s="153">
        <v>2727</v>
      </c>
      <c r="H76" s="154">
        <v>1554</v>
      </c>
      <c r="I76" s="153">
        <v>5043</v>
      </c>
      <c r="J76" s="153">
        <v>2360</v>
      </c>
      <c r="K76" s="153">
        <v>2683</v>
      </c>
    </row>
    <row r="77" spans="1:11" ht="13.5" customHeight="1">
      <c r="A77" s="82">
        <v>53</v>
      </c>
      <c r="B77" s="258">
        <v>461</v>
      </c>
      <c r="C77" s="259" t="s">
        <v>98</v>
      </c>
      <c r="D77" s="273">
        <v>4686</v>
      </c>
      <c r="E77" s="274">
        <v>17363</v>
      </c>
      <c r="F77" s="274">
        <v>8384</v>
      </c>
      <c r="G77" s="274">
        <v>8979</v>
      </c>
      <c r="H77" s="274">
        <v>4771</v>
      </c>
      <c r="I77" s="274">
        <v>16743</v>
      </c>
      <c r="J77" s="274">
        <v>8063</v>
      </c>
      <c r="K77" s="274">
        <v>8680</v>
      </c>
    </row>
    <row r="78" spans="1:11" ht="13.5" customHeight="1">
      <c r="A78" s="82">
        <v>54</v>
      </c>
      <c r="B78" s="258">
        <v>462</v>
      </c>
      <c r="C78" s="259" t="s">
        <v>99</v>
      </c>
      <c r="D78" s="273">
        <v>3840</v>
      </c>
      <c r="E78" s="274">
        <v>13107</v>
      </c>
      <c r="F78" s="274">
        <v>6252</v>
      </c>
      <c r="G78" s="274">
        <v>6855</v>
      </c>
      <c r="H78" s="274">
        <v>3972</v>
      </c>
      <c r="I78" s="274">
        <v>12884</v>
      </c>
      <c r="J78" s="274">
        <v>6182</v>
      </c>
      <c r="K78" s="274">
        <v>6702</v>
      </c>
    </row>
    <row r="79" spans="1:11" ht="13.5" customHeight="1">
      <c r="A79" s="82">
        <v>55</v>
      </c>
      <c r="B79" s="258">
        <v>463</v>
      </c>
      <c r="C79" s="259" t="s">
        <v>100</v>
      </c>
      <c r="D79" s="273">
        <v>3605</v>
      </c>
      <c r="E79" s="274">
        <v>12187</v>
      </c>
      <c r="F79" s="274">
        <v>5818</v>
      </c>
      <c r="G79" s="274">
        <v>6369</v>
      </c>
      <c r="H79" s="274">
        <v>3774</v>
      </c>
      <c r="I79" s="274">
        <v>11784</v>
      </c>
      <c r="J79" s="274">
        <v>5606</v>
      </c>
      <c r="K79" s="274">
        <v>6178</v>
      </c>
    </row>
    <row r="80" spans="1:11" ht="13.5" customHeight="1">
      <c r="A80" s="82">
        <v>56</v>
      </c>
      <c r="B80" s="46">
        <v>464</v>
      </c>
      <c r="C80" s="169" t="s">
        <v>101</v>
      </c>
      <c r="D80" s="255">
        <v>10240</v>
      </c>
      <c r="E80" s="153">
        <v>31960</v>
      </c>
      <c r="F80" s="153">
        <v>15561</v>
      </c>
      <c r="G80" s="153">
        <v>16399</v>
      </c>
      <c r="H80" s="154">
        <v>10885</v>
      </c>
      <c r="I80" s="153">
        <v>32555</v>
      </c>
      <c r="J80" s="153">
        <v>15775</v>
      </c>
      <c r="K80" s="153">
        <v>16780</v>
      </c>
    </row>
    <row r="81" spans="1:11" ht="13.5" customHeight="1">
      <c r="A81" s="82">
        <v>57</v>
      </c>
      <c r="B81" s="46">
        <v>481</v>
      </c>
      <c r="C81" s="169" t="s">
        <v>102</v>
      </c>
      <c r="D81" s="255">
        <v>5817</v>
      </c>
      <c r="E81" s="153">
        <v>18419</v>
      </c>
      <c r="F81" s="153">
        <v>8836</v>
      </c>
      <c r="G81" s="153">
        <v>9583</v>
      </c>
      <c r="H81" s="154">
        <v>5853</v>
      </c>
      <c r="I81" s="153">
        <v>17603</v>
      </c>
      <c r="J81" s="153">
        <v>8372</v>
      </c>
      <c r="K81" s="153">
        <v>9231</v>
      </c>
    </row>
    <row r="82" spans="1:11" ht="13.5" customHeight="1">
      <c r="A82" s="82"/>
      <c r="B82" s="46">
        <v>501</v>
      </c>
      <c r="C82" s="169" t="s">
        <v>103</v>
      </c>
      <c r="D82" s="255">
        <v>6611</v>
      </c>
      <c r="E82" s="153">
        <v>22337</v>
      </c>
      <c r="F82" s="153">
        <v>10581</v>
      </c>
      <c r="G82" s="153">
        <v>11756</v>
      </c>
      <c r="H82" s="154">
        <v>6515</v>
      </c>
      <c r="I82" s="153">
        <v>21012</v>
      </c>
      <c r="J82" s="153">
        <v>9943</v>
      </c>
      <c r="K82" s="153">
        <v>11069</v>
      </c>
    </row>
    <row r="83" spans="1:11" ht="13.5" customHeight="1">
      <c r="A83" s="82">
        <v>58</v>
      </c>
      <c r="B83" s="258">
        <v>501</v>
      </c>
      <c r="C83" s="259" t="s">
        <v>614</v>
      </c>
      <c r="D83" s="273">
        <v>2656</v>
      </c>
      <c r="E83" s="274">
        <v>8789</v>
      </c>
      <c r="F83" s="274">
        <v>4146</v>
      </c>
      <c r="G83" s="274">
        <v>4643</v>
      </c>
      <c r="H83" s="274">
        <v>2642</v>
      </c>
      <c r="I83" s="274">
        <v>8251</v>
      </c>
      <c r="J83" s="274">
        <v>3900</v>
      </c>
      <c r="K83" s="274">
        <v>4351</v>
      </c>
    </row>
    <row r="84" spans="1:11" ht="13.5" customHeight="1">
      <c r="A84" s="82">
        <v>59</v>
      </c>
      <c r="B84" s="258">
        <v>502</v>
      </c>
      <c r="C84" s="259" t="s">
        <v>104</v>
      </c>
      <c r="D84" s="273">
        <v>1711</v>
      </c>
      <c r="E84" s="274">
        <v>5606</v>
      </c>
      <c r="F84" s="274">
        <v>2704</v>
      </c>
      <c r="G84" s="274">
        <v>2902</v>
      </c>
      <c r="H84" s="274">
        <v>1668</v>
      </c>
      <c r="I84" s="274">
        <v>5225</v>
      </c>
      <c r="J84" s="274">
        <v>2506</v>
      </c>
      <c r="K84" s="274">
        <v>2719</v>
      </c>
    </row>
    <row r="85" spans="1:11" s="49" customFormat="1" ht="13.5" customHeight="1">
      <c r="A85" s="82">
        <v>60</v>
      </c>
      <c r="B85" s="260">
        <v>503</v>
      </c>
      <c r="C85" s="259" t="s">
        <v>105</v>
      </c>
      <c r="D85" s="273">
        <v>1222</v>
      </c>
      <c r="E85" s="274">
        <v>4567</v>
      </c>
      <c r="F85" s="274">
        <v>2125</v>
      </c>
      <c r="G85" s="274">
        <v>2442</v>
      </c>
      <c r="H85" s="274">
        <v>1213</v>
      </c>
      <c r="I85" s="274">
        <v>4341</v>
      </c>
      <c r="J85" s="274">
        <v>2020</v>
      </c>
      <c r="K85" s="274">
        <v>2321</v>
      </c>
    </row>
    <row r="86" spans="1:11" ht="13.5" customHeight="1">
      <c r="A86" s="82">
        <v>61</v>
      </c>
      <c r="B86" s="258">
        <v>504</v>
      </c>
      <c r="C86" s="259" t="s">
        <v>106</v>
      </c>
      <c r="D86" s="273">
        <v>1022</v>
      </c>
      <c r="E86" s="274">
        <v>3375</v>
      </c>
      <c r="F86" s="274">
        <v>1606</v>
      </c>
      <c r="G86" s="274">
        <v>1769</v>
      </c>
      <c r="H86" s="274">
        <v>992</v>
      </c>
      <c r="I86" s="274">
        <v>3195</v>
      </c>
      <c r="J86" s="274">
        <v>1517</v>
      </c>
      <c r="K86" s="274">
        <v>1678</v>
      </c>
    </row>
    <row r="87" spans="1:11" ht="13.5" customHeight="1">
      <c r="A87" s="82">
        <v>62</v>
      </c>
      <c r="B87" s="258">
        <v>521</v>
      </c>
      <c r="C87" s="259" t="s">
        <v>107</v>
      </c>
      <c r="D87" s="273">
        <v>7747</v>
      </c>
      <c r="E87" s="274">
        <v>25971</v>
      </c>
      <c r="F87" s="274">
        <v>12431</v>
      </c>
      <c r="G87" s="274">
        <v>13540</v>
      </c>
      <c r="H87" s="274">
        <v>7911</v>
      </c>
      <c r="I87" s="274">
        <v>25155</v>
      </c>
      <c r="J87" s="274">
        <v>11976</v>
      </c>
      <c r="K87" s="274">
        <v>13179</v>
      </c>
    </row>
    <row r="88" spans="1:11" ht="13.5" customHeight="1">
      <c r="A88" s="82">
        <v>63</v>
      </c>
      <c r="B88" s="46">
        <v>522</v>
      </c>
      <c r="C88" s="169" t="s">
        <v>108</v>
      </c>
      <c r="D88" s="255">
        <v>1762</v>
      </c>
      <c r="E88" s="153">
        <v>5845</v>
      </c>
      <c r="F88" s="153">
        <v>2798</v>
      </c>
      <c r="G88" s="153">
        <v>3047</v>
      </c>
      <c r="H88" s="154">
        <v>1801</v>
      </c>
      <c r="I88" s="153">
        <v>5650</v>
      </c>
      <c r="J88" s="153">
        <v>2691</v>
      </c>
      <c r="K88" s="153">
        <v>2959</v>
      </c>
    </row>
    <row r="89" spans="1:11" ht="13.5" customHeight="1">
      <c r="A89" s="82">
        <v>64</v>
      </c>
      <c r="B89" s="258">
        <v>523</v>
      </c>
      <c r="C89" s="259" t="s">
        <v>109</v>
      </c>
      <c r="D89" s="273">
        <v>2779</v>
      </c>
      <c r="E89" s="274">
        <v>10600</v>
      </c>
      <c r="F89" s="274">
        <v>5067</v>
      </c>
      <c r="G89" s="274">
        <v>5533</v>
      </c>
      <c r="H89" s="274">
        <v>2769</v>
      </c>
      <c r="I89" s="274">
        <v>9955</v>
      </c>
      <c r="J89" s="274">
        <v>4746</v>
      </c>
      <c r="K89" s="274">
        <v>5209</v>
      </c>
    </row>
    <row r="90" spans="1:11" ht="13.5" customHeight="1">
      <c r="A90" s="82">
        <v>65</v>
      </c>
      <c r="B90" s="258">
        <v>524</v>
      </c>
      <c r="C90" s="259" t="s">
        <v>110</v>
      </c>
      <c r="D90" s="273">
        <v>1325</v>
      </c>
      <c r="E90" s="274">
        <v>4860</v>
      </c>
      <c r="F90" s="274">
        <v>2299</v>
      </c>
      <c r="G90" s="274">
        <v>2561</v>
      </c>
      <c r="H90" s="274">
        <v>1313</v>
      </c>
      <c r="I90" s="274">
        <v>4536</v>
      </c>
      <c r="J90" s="274">
        <v>2108</v>
      </c>
      <c r="K90" s="274">
        <v>2428</v>
      </c>
    </row>
    <row r="91" spans="1:11" ht="13.5" customHeight="1">
      <c r="A91" s="82">
        <v>66</v>
      </c>
      <c r="B91" s="258">
        <v>525</v>
      </c>
      <c r="C91" s="259" t="s">
        <v>111</v>
      </c>
      <c r="D91" s="273">
        <v>1138</v>
      </c>
      <c r="E91" s="274">
        <v>4029</v>
      </c>
      <c r="F91" s="274">
        <v>1895</v>
      </c>
      <c r="G91" s="274">
        <v>2134</v>
      </c>
      <c r="H91" s="274">
        <v>1076</v>
      </c>
      <c r="I91" s="274">
        <v>3656</v>
      </c>
      <c r="J91" s="274">
        <v>1693</v>
      </c>
      <c r="K91" s="274">
        <v>1963</v>
      </c>
    </row>
    <row r="92" spans="1:11" ht="13.5" customHeight="1">
      <c r="A92" s="82">
        <v>70</v>
      </c>
      <c r="B92" s="258">
        <v>541</v>
      </c>
      <c r="C92" s="259" t="s">
        <v>112</v>
      </c>
      <c r="D92" s="273">
        <v>1577</v>
      </c>
      <c r="E92" s="274">
        <v>4345</v>
      </c>
      <c r="F92" s="274">
        <v>1991</v>
      </c>
      <c r="G92" s="274">
        <v>2354</v>
      </c>
      <c r="H92" s="274">
        <v>1498</v>
      </c>
      <c r="I92" s="274">
        <v>3973</v>
      </c>
      <c r="J92" s="274">
        <v>1839</v>
      </c>
      <c r="K92" s="274">
        <v>2134</v>
      </c>
    </row>
    <row r="93" spans="1:11" ht="13.5" customHeight="1">
      <c r="A93" s="82">
        <v>71</v>
      </c>
      <c r="B93" s="258">
        <v>542</v>
      </c>
      <c r="C93" s="259" t="s">
        <v>113</v>
      </c>
      <c r="D93" s="273">
        <v>1627</v>
      </c>
      <c r="E93" s="274">
        <v>5751</v>
      </c>
      <c r="F93" s="274">
        <v>2738</v>
      </c>
      <c r="G93" s="274">
        <v>3013</v>
      </c>
      <c r="H93" s="274">
        <v>1675</v>
      </c>
      <c r="I93" s="274">
        <v>5444</v>
      </c>
      <c r="J93" s="274">
        <v>2579</v>
      </c>
      <c r="K93" s="274">
        <v>2865</v>
      </c>
    </row>
    <row r="94" spans="1:11" ht="13.5" customHeight="1">
      <c r="A94" s="82">
        <v>72</v>
      </c>
      <c r="B94" s="258">
        <v>543</v>
      </c>
      <c r="C94" s="259" t="s">
        <v>114</v>
      </c>
      <c r="D94" s="273">
        <v>3984</v>
      </c>
      <c r="E94" s="274">
        <v>13998</v>
      </c>
      <c r="F94" s="274">
        <v>6715</v>
      </c>
      <c r="G94" s="274">
        <v>7283</v>
      </c>
      <c r="H94" s="274">
        <v>3858</v>
      </c>
      <c r="I94" s="274">
        <v>12939</v>
      </c>
      <c r="J94" s="274">
        <v>6184</v>
      </c>
      <c r="K94" s="274">
        <v>6755</v>
      </c>
    </row>
    <row r="95" spans="1:11" ht="13.5" customHeight="1">
      <c r="A95" s="82">
        <v>73</v>
      </c>
      <c r="B95" s="258">
        <v>544</v>
      </c>
      <c r="C95" s="259" t="s">
        <v>115</v>
      </c>
      <c r="D95" s="273">
        <v>5418</v>
      </c>
      <c r="E95" s="274">
        <v>18410</v>
      </c>
      <c r="F95" s="274">
        <v>8789</v>
      </c>
      <c r="G95" s="274">
        <v>9621</v>
      </c>
      <c r="H95" s="274">
        <v>5534</v>
      </c>
      <c r="I95" s="274">
        <v>17697</v>
      </c>
      <c r="J95" s="274">
        <v>8391</v>
      </c>
      <c r="K95" s="274">
        <v>9306</v>
      </c>
    </row>
    <row r="96" spans="1:11" ht="13.5" customHeight="1">
      <c r="A96" s="82">
        <v>74</v>
      </c>
      <c r="B96" s="258">
        <v>561</v>
      </c>
      <c r="C96" s="259" t="s">
        <v>116</v>
      </c>
      <c r="D96" s="273">
        <v>3341</v>
      </c>
      <c r="E96" s="274">
        <v>11207</v>
      </c>
      <c r="F96" s="274">
        <v>5476</v>
      </c>
      <c r="G96" s="274">
        <v>5731</v>
      </c>
      <c r="H96" s="274">
        <v>3382</v>
      </c>
      <c r="I96" s="274">
        <v>10824</v>
      </c>
      <c r="J96" s="274">
        <v>5224</v>
      </c>
      <c r="K96" s="274">
        <v>5600</v>
      </c>
    </row>
    <row r="97" spans="1:11" ht="13.5" customHeight="1">
      <c r="A97" s="82">
        <v>75</v>
      </c>
      <c r="B97" s="258">
        <v>562</v>
      </c>
      <c r="C97" s="259" t="s">
        <v>117</v>
      </c>
      <c r="D97" s="273">
        <v>1691</v>
      </c>
      <c r="E97" s="274">
        <v>5731</v>
      </c>
      <c r="F97" s="274">
        <v>2765</v>
      </c>
      <c r="G97" s="274">
        <v>2966</v>
      </c>
      <c r="H97" s="274">
        <v>1673</v>
      </c>
      <c r="I97" s="274">
        <v>5273</v>
      </c>
      <c r="J97" s="274">
        <v>2537</v>
      </c>
      <c r="K97" s="274">
        <v>2736</v>
      </c>
    </row>
    <row r="98" spans="1:11" ht="13.5" customHeight="1">
      <c r="A98" s="82">
        <v>76</v>
      </c>
      <c r="B98" s="258">
        <v>581</v>
      </c>
      <c r="C98" s="259" t="s">
        <v>118</v>
      </c>
      <c r="D98" s="273">
        <v>2062</v>
      </c>
      <c r="E98" s="274">
        <v>6633</v>
      </c>
      <c r="F98" s="274">
        <v>3185</v>
      </c>
      <c r="G98" s="274">
        <v>3448</v>
      </c>
      <c r="H98" s="274">
        <v>1967</v>
      </c>
      <c r="I98" s="274">
        <v>6117</v>
      </c>
      <c r="J98" s="274">
        <v>2908</v>
      </c>
      <c r="K98" s="274">
        <v>3209</v>
      </c>
    </row>
    <row r="99" spans="1:11" ht="13.5" customHeight="1">
      <c r="A99" s="82">
        <v>77</v>
      </c>
      <c r="B99" s="258">
        <v>582</v>
      </c>
      <c r="C99" s="259" t="s">
        <v>119</v>
      </c>
      <c r="D99" s="273">
        <v>3390</v>
      </c>
      <c r="E99" s="274">
        <v>11222</v>
      </c>
      <c r="F99" s="274">
        <v>5336</v>
      </c>
      <c r="G99" s="274">
        <v>5886</v>
      </c>
      <c r="H99" s="274">
        <v>3428</v>
      </c>
      <c r="I99" s="274">
        <v>10528</v>
      </c>
      <c r="J99" s="274">
        <v>5012</v>
      </c>
      <c r="K99" s="274">
        <v>5516</v>
      </c>
    </row>
    <row r="100" spans="1:11" ht="13.5" customHeight="1">
      <c r="A100" s="82">
        <v>78</v>
      </c>
      <c r="B100" s="258">
        <v>583</v>
      </c>
      <c r="C100" s="259" t="s">
        <v>120</v>
      </c>
      <c r="D100" s="273">
        <v>832</v>
      </c>
      <c r="E100" s="274">
        <v>2640</v>
      </c>
      <c r="F100" s="274">
        <v>1245</v>
      </c>
      <c r="G100" s="274">
        <v>1395</v>
      </c>
      <c r="H100" s="274">
        <v>805</v>
      </c>
      <c r="I100" s="274">
        <v>2383</v>
      </c>
      <c r="J100" s="274">
        <v>1086</v>
      </c>
      <c r="K100" s="274">
        <v>1297</v>
      </c>
    </row>
    <row r="101" spans="1:11" ht="13.5" customHeight="1">
      <c r="A101" s="82">
        <v>79</v>
      </c>
      <c r="B101" s="258">
        <v>584</v>
      </c>
      <c r="C101" s="259" t="s">
        <v>121</v>
      </c>
      <c r="D101" s="273">
        <v>2175</v>
      </c>
      <c r="E101" s="274">
        <v>7379</v>
      </c>
      <c r="F101" s="274">
        <v>3449</v>
      </c>
      <c r="G101" s="274">
        <v>3930</v>
      </c>
      <c r="H101" s="274">
        <v>2116</v>
      </c>
      <c r="I101" s="274">
        <v>6939</v>
      </c>
      <c r="J101" s="274">
        <v>3242</v>
      </c>
      <c r="K101" s="274">
        <v>3697</v>
      </c>
    </row>
    <row r="102" spans="1:11" ht="13.5" customHeight="1">
      <c r="A102" s="82"/>
      <c r="B102" s="46">
        <v>585</v>
      </c>
      <c r="C102" s="169" t="s">
        <v>608</v>
      </c>
      <c r="D102" s="255">
        <v>6878</v>
      </c>
      <c r="E102" s="153">
        <v>23271</v>
      </c>
      <c r="F102" s="153">
        <v>11145</v>
      </c>
      <c r="G102" s="153">
        <v>12126</v>
      </c>
      <c r="H102" s="154">
        <v>6630</v>
      </c>
      <c r="I102" s="153">
        <v>21439</v>
      </c>
      <c r="J102" s="153">
        <v>10178</v>
      </c>
      <c r="K102" s="153">
        <v>11261</v>
      </c>
    </row>
    <row r="103" spans="1:11" ht="13.5" customHeight="1">
      <c r="A103" s="82"/>
      <c r="B103" s="46">
        <v>586</v>
      </c>
      <c r="C103" s="169" t="s">
        <v>609</v>
      </c>
      <c r="D103" s="255">
        <v>5565</v>
      </c>
      <c r="E103" s="153">
        <v>18601</v>
      </c>
      <c r="F103" s="153">
        <v>8785</v>
      </c>
      <c r="G103" s="153">
        <v>9816</v>
      </c>
      <c r="H103" s="154">
        <v>5544</v>
      </c>
      <c r="I103" s="153">
        <v>17467</v>
      </c>
      <c r="J103" s="153">
        <v>8254</v>
      </c>
      <c r="K103" s="153">
        <v>9213</v>
      </c>
    </row>
    <row r="104" spans="1:11" ht="13.5" customHeight="1">
      <c r="A104" s="82">
        <v>80</v>
      </c>
      <c r="B104" s="258">
        <v>601</v>
      </c>
      <c r="C104" s="259" t="s">
        <v>122</v>
      </c>
      <c r="D104" s="273">
        <v>3710</v>
      </c>
      <c r="E104" s="274">
        <v>12011</v>
      </c>
      <c r="F104" s="274">
        <v>5770</v>
      </c>
      <c r="G104" s="274">
        <v>6241</v>
      </c>
      <c r="H104" s="274">
        <v>3715</v>
      </c>
      <c r="I104" s="274">
        <v>11453</v>
      </c>
      <c r="J104" s="274">
        <v>5450</v>
      </c>
      <c r="K104" s="274">
        <v>6003</v>
      </c>
    </row>
    <row r="105" spans="1:11" ht="13.5" customHeight="1">
      <c r="A105" s="82">
        <v>81</v>
      </c>
      <c r="B105" s="258">
        <v>602</v>
      </c>
      <c r="C105" s="259" t="s">
        <v>123</v>
      </c>
      <c r="D105" s="273">
        <v>2647</v>
      </c>
      <c r="E105" s="274">
        <v>8728</v>
      </c>
      <c r="F105" s="274">
        <v>4163</v>
      </c>
      <c r="G105" s="274">
        <v>4565</v>
      </c>
      <c r="H105" s="274">
        <v>2635</v>
      </c>
      <c r="I105" s="274">
        <v>8181</v>
      </c>
      <c r="J105" s="274">
        <v>3898</v>
      </c>
      <c r="K105" s="274">
        <v>4283</v>
      </c>
    </row>
    <row r="106" spans="1:11" ht="13.5" customHeight="1">
      <c r="A106" s="82">
        <v>82</v>
      </c>
      <c r="B106" s="258">
        <v>603</v>
      </c>
      <c r="C106" s="259" t="s">
        <v>124</v>
      </c>
      <c r="D106" s="273">
        <v>1546</v>
      </c>
      <c r="E106" s="274">
        <v>4785</v>
      </c>
      <c r="F106" s="274">
        <v>2281</v>
      </c>
      <c r="G106" s="274">
        <v>2504</v>
      </c>
      <c r="H106" s="274">
        <v>1486</v>
      </c>
      <c r="I106" s="274">
        <v>4397</v>
      </c>
      <c r="J106" s="274">
        <v>2080</v>
      </c>
      <c r="K106" s="274">
        <v>2317</v>
      </c>
    </row>
    <row r="107" spans="1:11" ht="13.5" customHeight="1">
      <c r="A107" s="82">
        <v>83</v>
      </c>
      <c r="B107" s="258">
        <v>604</v>
      </c>
      <c r="C107" s="259" t="s">
        <v>125</v>
      </c>
      <c r="D107" s="273">
        <v>1395</v>
      </c>
      <c r="E107" s="274">
        <v>4586</v>
      </c>
      <c r="F107" s="274">
        <v>2200</v>
      </c>
      <c r="G107" s="274">
        <v>2386</v>
      </c>
      <c r="H107" s="274">
        <v>1376</v>
      </c>
      <c r="I107" s="274">
        <v>4275</v>
      </c>
      <c r="J107" s="274">
        <v>2056</v>
      </c>
      <c r="K107" s="274">
        <v>2219</v>
      </c>
    </row>
    <row r="108" spans="1:11" ht="13.5" customHeight="1">
      <c r="A108" s="82">
        <v>84</v>
      </c>
      <c r="B108" s="258">
        <v>621</v>
      </c>
      <c r="C108" s="259" t="s">
        <v>126</v>
      </c>
      <c r="D108" s="273">
        <v>1818</v>
      </c>
      <c r="E108" s="274">
        <v>5077</v>
      </c>
      <c r="F108" s="274">
        <v>2454</v>
      </c>
      <c r="G108" s="274">
        <v>2623</v>
      </c>
      <c r="H108" s="274">
        <v>1705</v>
      </c>
      <c r="I108" s="274">
        <v>4716</v>
      </c>
      <c r="J108" s="274">
        <v>2258</v>
      </c>
      <c r="K108" s="274">
        <v>2458</v>
      </c>
    </row>
    <row r="109" spans="1:11" ht="13.5" customHeight="1">
      <c r="A109" s="82">
        <v>85</v>
      </c>
      <c r="B109" s="258">
        <v>622</v>
      </c>
      <c r="C109" s="259" t="s">
        <v>127</v>
      </c>
      <c r="D109" s="273">
        <v>5556</v>
      </c>
      <c r="E109" s="274">
        <v>17051</v>
      </c>
      <c r="F109" s="274">
        <v>8294</v>
      </c>
      <c r="G109" s="274">
        <v>8757</v>
      </c>
      <c r="H109" s="274">
        <v>5750</v>
      </c>
      <c r="I109" s="274">
        <v>16792</v>
      </c>
      <c r="J109" s="274">
        <v>8088</v>
      </c>
      <c r="K109" s="274">
        <v>8704</v>
      </c>
    </row>
    <row r="110" spans="1:11" ht="13.5" customHeight="1">
      <c r="A110" s="82">
        <v>86</v>
      </c>
      <c r="B110" s="258">
        <v>623</v>
      </c>
      <c r="C110" s="259" t="s">
        <v>128</v>
      </c>
      <c r="D110" s="273">
        <v>2041</v>
      </c>
      <c r="E110" s="274">
        <v>6392</v>
      </c>
      <c r="F110" s="274">
        <v>3028</v>
      </c>
      <c r="G110" s="274">
        <v>3364</v>
      </c>
      <c r="H110" s="274">
        <v>2089</v>
      </c>
      <c r="I110" s="274">
        <v>6203</v>
      </c>
      <c r="J110" s="274">
        <v>2982</v>
      </c>
      <c r="K110" s="274">
        <v>3221</v>
      </c>
    </row>
    <row r="111" spans="1:11" ht="13.5" customHeight="1">
      <c r="A111" s="82">
        <v>87</v>
      </c>
      <c r="B111" s="258">
        <v>624</v>
      </c>
      <c r="C111" s="259" t="s">
        <v>129</v>
      </c>
      <c r="D111" s="273">
        <v>2270</v>
      </c>
      <c r="E111" s="274">
        <v>7549</v>
      </c>
      <c r="F111" s="274">
        <v>3568</v>
      </c>
      <c r="G111" s="274">
        <v>3981</v>
      </c>
      <c r="H111" s="274">
        <v>2264</v>
      </c>
      <c r="I111" s="274">
        <v>7080</v>
      </c>
      <c r="J111" s="274">
        <v>3323</v>
      </c>
      <c r="K111" s="274">
        <v>3757</v>
      </c>
    </row>
    <row r="112" spans="1:11" ht="13.5" customHeight="1">
      <c r="A112" s="82">
        <v>91</v>
      </c>
      <c r="B112" s="258">
        <v>641</v>
      </c>
      <c r="C112" s="259" t="s">
        <v>130</v>
      </c>
      <c r="D112" s="273">
        <v>3482</v>
      </c>
      <c r="E112" s="274">
        <v>9947</v>
      </c>
      <c r="F112" s="274">
        <v>4807</v>
      </c>
      <c r="G112" s="274">
        <v>5140</v>
      </c>
      <c r="H112" s="274">
        <v>3688</v>
      </c>
      <c r="I112" s="274">
        <v>10080</v>
      </c>
      <c r="J112" s="274">
        <v>4846</v>
      </c>
      <c r="K112" s="274">
        <v>5234</v>
      </c>
    </row>
    <row r="113" spans="1:11" ht="13.5" customHeight="1">
      <c r="A113" s="82">
        <v>92</v>
      </c>
      <c r="B113" s="258">
        <v>642</v>
      </c>
      <c r="C113" s="259" t="s">
        <v>131</v>
      </c>
      <c r="D113" s="273">
        <v>5499</v>
      </c>
      <c r="E113" s="274">
        <v>19299</v>
      </c>
      <c r="F113" s="274">
        <v>9147</v>
      </c>
      <c r="G113" s="274">
        <v>10152</v>
      </c>
      <c r="H113" s="274">
        <v>5739</v>
      </c>
      <c r="I113" s="274">
        <v>18933</v>
      </c>
      <c r="J113" s="274">
        <v>8964</v>
      </c>
      <c r="K113" s="274">
        <v>9969</v>
      </c>
    </row>
    <row r="114" spans="1:11" ht="13.5" customHeight="1">
      <c r="A114" s="82">
        <v>93</v>
      </c>
      <c r="B114" s="258">
        <v>643</v>
      </c>
      <c r="C114" s="259" t="s">
        <v>132</v>
      </c>
      <c r="D114" s="273">
        <v>2171</v>
      </c>
      <c r="E114" s="274">
        <v>7401</v>
      </c>
      <c r="F114" s="274">
        <v>3535</v>
      </c>
      <c r="G114" s="274">
        <v>3866</v>
      </c>
      <c r="H114" s="274">
        <v>2177</v>
      </c>
      <c r="I114" s="274">
        <v>6958</v>
      </c>
      <c r="J114" s="274">
        <v>3315</v>
      </c>
      <c r="K114" s="274">
        <v>3643</v>
      </c>
    </row>
    <row r="115" spans="1:11" ht="13.5" customHeight="1">
      <c r="A115" s="82">
        <v>94</v>
      </c>
      <c r="B115" s="258">
        <v>644</v>
      </c>
      <c r="C115" s="259" t="s">
        <v>133</v>
      </c>
      <c r="D115" s="273">
        <v>3639</v>
      </c>
      <c r="E115" s="274">
        <v>12390</v>
      </c>
      <c r="F115" s="274">
        <v>5922</v>
      </c>
      <c r="G115" s="274">
        <v>6468</v>
      </c>
      <c r="H115" s="274">
        <v>3700</v>
      </c>
      <c r="I115" s="274">
        <v>11913</v>
      </c>
      <c r="J115" s="274">
        <v>5637</v>
      </c>
      <c r="K115" s="274">
        <v>6276</v>
      </c>
    </row>
    <row r="116" spans="1:11" ht="13.5" customHeight="1">
      <c r="A116" s="82">
        <v>95</v>
      </c>
      <c r="B116" s="258">
        <v>645</v>
      </c>
      <c r="C116" s="259" t="s">
        <v>134</v>
      </c>
      <c r="D116" s="273">
        <v>3908</v>
      </c>
      <c r="E116" s="274">
        <v>13653</v>
      </c>
      <c r="F116" s="274">
        <v>6514</v>
      </c>
      <c r="G116" s="274">
        <v>7139</v>
      </c>
      <c r="H116" s="274">
        <v>3934</v>
      </c>
      <c r="I116" s="274">
        <v>12903</v>
      </c>
      <c r="J116" s="274">
        <v>6130</v>
      </c>
      <c r="K116" s="274">
        <v>6773</v>
      </c>
    </row>
    <row r="117" spans="1:11" ht="13.5" customHeight="1">
      <c r="A117" s="82">
        <v>96</v>
      </c>
      <c r="B117" s="258">
        <v>646</v>
      </c>
      <c r="C117" s="259" t="s">
        <v>135</v>
      </c>
      <c r="D117" s="273">
        <v>3070</v>
      </c>
      <c r="E117" s="274">
        <v>10172</v>
      </c>
      <c r="F117" s="274">
        <v>4841</v>
      </c>
      <c r="G117" s="274">
        <v>5331</v>
      </c>
      <c r="H117" s="274">
        <v>3166</v>
      </c>
      <c r="I117" s="274">
        <v>10023</v>
      </c>
      <c r="J117" s="274">
        <v>4754</v>
      </c>
      <c r="K117" s="274">
        <v>5269</v>
      </c>
    </row>
    <row r="118" spans="1:11" ht="13.5" customHeight="1">
      <c r="A118" s="82">
        <v>99</v>
      </c>
      <c r="B118" s="258">
        <v>681</v>
      </c>
      <c r="C118" s="259" t="s">
        <v>136</v>
      </c>
      <c r="D118" s="273">
        <v>5897</v>
      </c>
      <c r="E118" s="274">
        <v>16801</v>
      </c>
      <c r="F118" s="274">
        <v>8067</v>
      </c>
      <c r="G118" s="274">
        <v>8734</v>
      </c>
      <c r="H118" s="274">
        <v>5813</v>
      </c>
      <c r="I118" s="274">
        <v>16116</v>
      </c>
      <c r="J118" s="274">
        <v>7754</v>
      </c>
      <c r="K118" s="274">
        <v>8362</v>
      </c>
    </row>
    <row r="119" spans="1:11" ht="13.5" customHeight="1">
      <c r="A119" s="82">
        <v>100</v>
      </c>
      <c r="B119" s="258">
        <v>682</v>
      </c>
      <c r="C119" s="259" t="s">
        <v>137</v>
      </c>
      <c r="D119" s="273">
        <v>2490</v>
      </c>
      <c r="E119" s="274">
        <v>6834</v>
      </c>
      <c r="F119" s="274">
        <v>3283</v>
      </c>
      <c r="G119" s="274">
        <v>3551</v>
      </c>
      <c r="H119" s="274">
        <v>2320</v>
      </c>
      <c r="I119" s="274">
        <v>6112</v>
      </c>
      <c r="J119" s="274">
        <v>2923</v>
      </c>
      <c r="K119" s="274">
        <v>3189</v>
      </c>
    </row>
    <row r="120" spans="1:11" ht="13.5" customHeight="1">
      <c r="A120" s="82">
        <v>101</v>
      </c>
      <c r="B120" s="258">
        <v>683</v>
      </c>
      <c r="C120" s="259" t="s">
        <v>138</v>
      </c>
      <c r="D120" s="273">
        <v>3205</v>
      </c>
      <c r="E120" s="274">
        <v>10218</v>
      </c>
      <c r="F120" s="274">
        <v>4849</v>
      </c>
      <c r="G120" s="274">
        <v>5369</v>
      </c>
      <c r="H120" s="274">
        <v>3110</v>
      </c>
      <c r="I120" s="274">
        <v>9537</v>
      </c>
      <c r="J120" s="274">
        <v>4557</v>
      </c>
      <c r="K120" s="274">
        <v>4980</v>
      </c>
    </row>
    <row r="121" spans="1:11" ht="13.5" customHeight="1">
      <c r="A121" s="82">
        <v>102</v>
      </c>
      <c r="B121" s="258">
        <v>684</v>
      </c>
      <c r="C121" s="259" t="s">
        <v>139</v>
      </c>
      <c r="D121" s="273">
        <v>2985</v>
      </c>
      <c r="E121" s="274">
        <v>9233</v>
      </c>
      <c r="F121" s="274">
        <v>4385</v>
      </c>
      <c r="G121" s="274">
        <v>4848</v>
      </c>
      <c r="H121" s="274">
        <v>2914</v>
      </c>
      <c r="I121" s="274">
        <v>8671</v>
      </c>
      <c r="J121" s="274">
        <v>4070</v>
      </c>
      <c r="K121" s="274">
        <v>4601</v>
      </c>
    </row>
    <row r="122" spans="1:11" ht="13.5" customHeight="1">
      <c r="A122" s="82">
        <v>103</v>
      </c>
      <c r="B122" s="46">
        <v>685</v>
      </c>
      <c r="C122" s="169" t="s">
        <v>140</v>
      </c>
      <c r="D122" s="255">
        <v>3428</v>
      </c>
      <c r="E122" s="153">
        <v>11090</v>
      </c>
      <c r="F122" s="153">
        <v>5298</v>
      </c>
      <c r="G122" s="153">
        <v>5792</v>
      </c>
      <c r="H122" s="154">
        <v>3608</v>
      </c>
      <c r="I122" s="153">
        <v>11101</v>
      </c>
      <c r="J122" s="153">
        <v>5305</v>
      </c>
      <c r="K122" s="153">
        <v>5796</v>
      </c>
    </row>
    <row r="123" spans="1:11" ht="13.5" customHeight="1">
      <c r="A123" s="82">
        <v>104</v>
      </c>
      <c r="B123" s="258">
        <v>686</v>
      </c>
      <c r="C123" s="259" t="s">
        <v>141</v>
      </c>
      <c r="D123" s="273">
        <v>3085</v>
      </c>
      <c r="E123" s="274">
        <v>8798</v>
      </c>
      <c r="F123" s="274">
        <v>4182</v>
      </c>
      <c r="G123" s="274">
        <v>4616</v>
      </c>
      <c r="H123" s="274">
        <v>3172</v>
      </c>
      <c r="I123" s="274">
        <v>8642</v>
      </c>
      <c r="J123" s="274">
        <v>4070</v>
      </c>
      <c r="K123" s="274">
        <v>4572</v>
      </c>
    </row>
    <row r="124" spans="1:11" ht="13.5" customHeight="1">
      <c r="A124" s="82">
        <v>105</v>
      </c>
      <c r="B124" s="258">
        <v>701</v>
      </c>
      <c r="C124" s="259" t="s">
        <v>142</v>
      </c>
      <c r="D124" s="273">
        <v>1962</v>
      </c>
      <c r="E124" s="274">
        <v>6154</v>
      </c>
      <c r="F124" s="274">
        <v>3002</v>
      </c>
      <c r="G124" s="274">
        <v>3152</v>
      </c>
      <c r="H124" s="274">
        <v>1995</v>
      </c>
      <c r="I124" s="274">
        <v>6205</v>
      </c>
      <c r="J124" s="274">
        <v>3005</v>
      </c>
      <c r="K124" s="274">
        <v>3200</v>
      </c>
    </row>
    <row r="125" spans="1:11" ht="13.5" customHeight="1">
      <c r="A125" s="82">
        <v>106</v>
      </c>
      <c r="B125" s="258">
        <v>702</v>
      </c>
      <c r="C125" s="259" t="s">
        <v>143</v>
      </c>
      <c r="D125" s="273">
        <v>3740</v>
      </c>
      <c r="E125" s="274">
        <v>12519</v>
      </c>
      <c r="F125" s="274">
        <v>6048</v>
      </c>
      <c r="G125" s="274">
        <v>6471</v>
      </c>
      <c r="H125" s="274">
        <v>3636</v>
      </c>
      <c r="I125" s="274">
        <v>11407</v>
      </c>
      <c r="J125" s="274">
        <v>5450</v>
      </c>
      <c r="K125" s="274">
        <v>5957</v>
      </c>
    </row>
    <row r="126" spans="1:11" ht="13.5" customHeight="1">
      <c r="A126" s="82">
        <v>107</v>
      </c>
      <c r="B126" s="258">
        <v>703</v>
      </c>
      <c r="C126" s="259" t="s">
        <v>144</v>
      </c>
      <c r="D126" s="273">
        <v>4895</v>
      </c>
      <c r="E126" s="274">
        <v>16602</v>
      </c>
      <c r="F126" s="274">
        <v>7968</v>
      </c>
      <c r="G126" s="274">
        <v>8634</v>
      </c>
      <c r="H126" s="274">
        <v>4958</v>
      </c>
      <c r="I126" s="274">
        <v>16112</v>
      </c>
      <c r="J126" s="274">
        <v>7654</v>
      </c>
      <c r="K126" s="274">
        <v>8458</v>
      </c>
    </row>
    <row r="127" spans="1:11" ht="13.5" customHeight="1">
      <c r="A127" s="82">
        <v>108</v>
      </c>
      <c r="B127" s="264">
        <v>704</v>
      </c>
      <c r="C127" s="265" t="s">
        <v>145</v>
      </c>
      <c r="D127" s="273">
        <v>6543</v>
      </c>
      <c r="E127" s="274">
        <v>19704</v>
      </c>
      <c r="F127" s="274">
        <v>9501</v>
      </c>
      <c r="G127" s="274">
        <v>10203</v>
      </c>
      <c r="H127" s="274">
        <v>6455</v>
      </c>
      <c r="I127" s="274">
        <v>18559</v>
      </c>
      <c r="J127" s="274">
        <v>8899</v>
      </c>
      <c r="K127" s="274">
        <v>9660</v>
      </c>
    </row>
    <row r="128" spans="1:11" ht="12" customHeight="1">
      <c r="A128" s="82"/>
      <c r="B128" s="173" t="s">
        <v>594</v>
      </c>
      <c r="C128" s="90"/>
      <c r="D128" s="91"/>
      <c r="E128" s="91"/>
      <c r="F128" s="91"/>
      <c r="G128" s="91"/>
      <c r="H128" s="91"/>
      <c r="I128" s="91"/>
      <c r="J128" s="91"/>
      <c r="K128" s="91"/>
    </row>
    <row r="129" spans="1:11" s="84" customFormat="1" ht="10.5">
      <c r="A129" s="83"/>
      <c r="B129" s="89" t="s">
        <v>610</v>
      </c>
      <c r="D129" s="85"/>
      <c r="E129" s="85"/>
      <c r="F129" s="85"/>
      <c r="G129" s="85"/>
      <c r="H129" s="85"/>
      <c r="I129" s="85"/>
      <c r="J129" s="85"/>
      <c r="K129" s="85"/>
    </row>
    <row r="130" ht="11.25">
      <c r="B130" s="89" t="s">
        <v>654</v>
      </c>
    </row>
    <row r="133" ht="11.25">
      <c r="B133" s="89" t="s">
        <v>595</v>
      </c>
    </row>
  </sheetData>
  <printOptions/>
  <pageMargins left="0.59" right="0.33" top="0.56" bottom="0.7086614173228347" header="0.43" footer="0.6299212598425197"/>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2:Z85"/>
  <sheetViews>
    <sheetView workbookViewId="0" topLeftCell="B2">
      <selection activeCell="C6" sqref="C6"/>
    </sheetView>
  </sheetViews>
  <sheetFormatPr defaultColWidth="9.00390625" defaultRowHeight="12.75"/>
  <cols>
    <col min="1" max="1" width="3.875" style="77" hidden="1" customWidth="1"/>
    <col min="2" max="2" width="4.125" style="15" customWidth="1"/>
    <col min="3" max="3" width="10.75390625" style="15" customWidth="1"/>
    <col min="4" max="13" width="8.75390625" style="15" customWidth="1"/>
    <col min="14" max="16384" width="8.875" style="15" customWidth="1"/>
  </cols>
  <sheetData>
    <row r="1" ht="15.75" customHeight="1" hidden="1"/>
    <row r="2" ht="16.5" customHeight="1">
      <c r="B2" s="202" t="s">
        <v>431</v>
      </c>
    </row>
    <row r="3" spans="2:13" ht="4.5" customHeight="1">
      <c r="B3" s="51"/>
      <c r="C3" s="34"/>
      <c r="D3" s="34"/>
      <c r="E3" s="34"/>
      <c r="F3" s="34"/>
      <c r="G3" s="34"/>
      <c r="H3" s="34"/>
      <c r="I3" s="34"/>
      <c r="J3" s="34"/>
      <c r="K3" s="34"/>
      <c r="L3" s="34"/>
      <c r="M3" s="58"/>
    </row>
    <row r="4" spans="1:13" s="30" customFormat="1" ht="12" customHeight="1">
      <c r="A4" s="79" t="s">
        <v>266</v>
      </c>
      <c r="B4" s="86"/>
      <c r="C4" s="70"/>
      <c r="D4" s="315" t="s">
        <v>409</v>
      </c>
      <c r="E4" s="317"/>
      <c r="F4" s="315" t="s">
        <v>410</v>
      </c>
      <c r="G4" s="318"/>
      <c r="H4" s="315" t="s">
        <v>411</v>
      </c>
      <c r="I4" s="317"/>
      <c r="J4" s="315" t="s">
        <v>412</v>
      </c>
      <c r="K4" s="317"/>
      <c r="L4" s="315" t="s">
        <v>413</v>
      </c>
      <c r="M4" s="316"/>
    </row>
    <row r="5" spans="1:13" s="30" customFormat="1" ht="12" customHeight="1">
      <c r="A5" s="79"/>
      <c r="B5" s="28" t="s">
        <v>340</v>
      </c>
      <c r="C5" s="29"/>
      <c r="D5" s="104" t="s">
        <v>11</v>
      </c>
      <c r="E5" s="104" t="s">
        <v>12</v>
      </c>
      <c r="F5" s="104" t="s">
        <v>11</v>
      </c>
      <c r="G5" s="104" t="s">
        <v>12</v>
      </c>
      <c r="H5" s="104" t="s">
        <v>11</v>
      </c>
      <c r="I5" s="104" t="s">
        <v>12</v>
      </c>
      <c r="J5" s="104" t="s">
        <v>11</v>
      </c>
      <c r="K5" s="104" t="s">
        <v>12</v>
      </c>
      <c r="L5" s="104" t="s">
        <v>11</v>
      </c>
      <c r="M5" s="110" t="s">
        <v>12</v>
      </c>
    </row>
    <row r="6" spans="2:26" ht="13.5" customHeight="1">
      <c r="B6" s="261"/>
      <c r="C6" s="267" t="s">
        <v>146</v>
      </c>
      <c r="D6" s="149">
        <v>165588</v>
      </c>
      <c r="E6" s="149">
        <v>158888</v>
      </c>
      <c r="F6" s="149">
        <v>191348</v>
      </c>
      <c r="G6" s="149">
        <v>182179</v>
      </c>
      <c r="H6" s="149">
        <v>231150</v>
      </c>
      <c r="I6" s="149">
        <v>219952</v>
      </c>
      <c r="J6" s="149">
        <v>197104</v>
      </c>
      <c r="K6" s="149">
        <v>195719</v>
      </c>
      <c r="L6" s="149">
        <v>167558</v>
      </c>
      <c r="M6" s="149">
        <v>181606</v>
      </c>
      <c r="N6" s="62"/>
      <c r="O6" s="62"/>
      <c r="P6" s="62"/>
      <c r="Q6" s="62"/>
      <c r="R6" s="62"/>
      <c r="S6" s="62"/>
      <c r="T6" s="62"/>
      <c r="U6" s="62"/>
      <c r="V6" s="62"/>
      <c r="W6" s="62"/>
      <c r="X6" s="62"/>
      <c r="Y6" s="62"/>
      <c r="Z6" s="62"/>
    </row>
    <row r="7" spans="2:26" ht="13.5" customHeight="1">
      <c r="B7" s="262"/>
      <c r="C7" s="263" t="s">
        <v>626</v>
      </c>
      <c r="D7" s="149">
        <v>146618</v>
      </c>
      <c r="E7" s="149">
        <v>139128</v>
      </c>
      <c r="F7" s="149">
        <v>168507</v>
      </c>
      <c r="G7" s="149">
        <v>161472</v>
      </c>
      <c r="H7" s="149">
        <v>191799</v>
      </c>
      <c r="I7" s="149">
        <v>183521</v>
      </c>
      <c r="J7" s="149">
        <v>222606</v>
      </c>
      <c r="K7" s="149">
        <v>222132</v>
      </c>
      <c r="L7" s="149">
        <v>182248</v>
      </c>
      <c r="M7" s="149">
        <v>197047</v>
      </c>
      <c r="N7" s="62"/>
      <c r="O7" s="62"/>
      <c r="P7" s="62"/>
      <c r="Q7" s="62"/>
      <c r="R7" s="62"/>
      <c r="S7" s="62"/>
      <c r="T7" s="62"/>
      <c r="U7" s="62"/>
      <c r="V7" s="62"/>
      <c r="W7" s="62"/>
      <c r="X7" s="62"/>
      <c r="Y7" s="62"/>
      <c r="Z7" s="62"/>
    </row>
    <row r="8" spans="2:13" ht="13.5" customHeight="1">
      <c r="B8" s="109"/>
      <c r="C8" s="142" t="s">
        <v>627</v>
      </c>
      <c r="D8" s="149">
        <v>134121</v>
      </c>
      <c r="E8" s="149">
        <v>127524</v>
      </c>
      <c r="F8" s="149">
        <v>148181</v>
      </c>
      <c r="G8" s="149">
        <v>140846</v>
      </c>
      <c r="H8" s="149">
        <v>168124</v>
      </c>
      <c r="I8" s="149">
        <v>161298</v>
      </c>
      <c r="J8" s="149">
        <v>183768</v>
      </c>
      <c r="K8" s="149">
        <v>184277</v>
      </c>
      <c r="L8" s="149">
        <v>204360</v>
      </c>
      <c r="M8" s="149">
        <v>217947</v>
      </c>
    </row>
    <row r="9" spans="2:13" ht="13.5" customHeight="1">
      <c r="B9" s="109"/>
      <c r="C9" s="263" t="s">
        <v>628</v>
      </c>
      <c r="D9" s="149">
        <v>137427</v>
      </c>
      <c r="E9" s="149">
        <v>131435</v>
      </c>
      <c r="F9" s="149">
        <v>137942</v>
      </c>
      <c r="G9" s="149">
        <v>131052</v>
      </c>
      <c r="H9" s="149">
        <v>149739</v>
      </c>
      <c r="I9" s="149">
        <v>142517</v>
      </c>
      <c r="J9" s="149">
        <v>164448</v>
      </c>
      <c r="K9" s="149">
        <v>163242</v>
      </c>
      <c r="L9" s="149">
        <v>173633</v>
      </c>
      <c r="M9" s="149">
        <v>185528</v>
      </c>
    </row>
    <row r="10" spans="2:13" ht="13.5" customHeight="1">
      <c r="B10" s="266"/>
      <c r="C10" s="267" t="s">
        <v>629</v>
      </c>
      <c r="D10" s="149">
        <v>129242</v>
      </c>
      <c r="E10" s="149">
        <v>123465</v>
      </c>
      <c r="F10" s="149">
        <v>139288</v>
      </c>
      <c r="G10" s="149">
        <v>132973</v>
      </c>
      <c r="H10" s="149">
        <v>137855</v>
      </c>
      <c r="I10" s="149">
        <v>131062</v>
      </c>
      <c r="J10" s="149">
        <v>146811</v>
      </c>
      <c r="K10" s="149">
        <v>143306</v>
      </c>
      <c r="L10" s="149">
        <v>150674</v>
      </c>
      <c r="M10" s="149">
        <v>159484</v>
      </c>
    </row>
    <row r="11" spans="3:13" ht="10.5" customHeight="1">
      <c r="C11" s="74"/>
      <c r="D11" s="149"/>
      <c r="E11" s="149"/>
      <c r="F11" s="149"/>
      <c r="G11" s="149"/>
      <c r="H11" s="149"/>
      <c r="I11" s="149"/>
      <c r="J11" s="149"/>
      <c r="K11" s="149"/>
      <c r="L11" s="149"/>
      <c r="M11" s="149"/>
    </row>
    <row r="12" spans="1:13" ht="13.5" customHeight="1">
      <c r="A12" s="78">
        <v>100</v>
      </c>
      <c r="B12" s="54"/>
      <c r="C12" s="103" t="s">
        <v>40</v>
      </c>
      <c r="D12" s="149">
        <v>25079</v>
      </c>
      <c r="E12" s="149">
        <v>23553</v>
      </c>
      <c r="F12" s="149">
        <v>24686</v>
      </c>
      <c r="G12" s="149">
        <v>23478</v>
      </c>
      <c r="H12" s="149">
        <v>22350</v>
      </c>
      <c r="I12" s="149">
        <v>21513</v>
      </c>
      <c r="J12" s="149">
        <v>24040</v>
      </c>
      <c r="K12" s="149">
        <v>24329</v>
      </c>
      <c r="L12" s="149">
        <v>27716</v>
      </c>
      <c r="M12" s="149">
        <v>30461</v>
      </c>
    </row>
    <row r="13" spans="1:13" ht="13.5" customHeight="1">
      <c r="A13" s="78">
        <v>200</v>
      </c>
      <c r="B13" s="54"/>
      <c r="C13" s="103" t="s">
        <v>41</v>
      </c>
      <c r="D13" s="149">
        <v>16938</v>
      </c>
      <c r="E13" s="149">
        <v>16463</v>
      </c>
      <c r="F13" s="149">
        <v>19146</v>
      </c>
      <c r="G13" s="149">
        <v>18332</v>
      </c>
      <c r="H13" s="149">
        <v>18910</v>
      </c>
      <c r="I13" s="149">
        <v>18004</v>
      </c>
      <c r="J13" s="149">
        <v>19332</v>
      </c>
      <c r="K13" s="149">
        <v>18805</v>
      </c>
      <c r="L13" s="149">
        <v>18899</v>
      </c>
      <c r="M13" s="149">
        <v>20265</v>
      </c>
    </row>
    <row r="14" spans="1:13" ht="13.5" customHeight="1">
      <c r="A14" s="78">
        <v>300</v>
      </c>
      <c r="B14" s="54"/>
      <c r="C14" s="103" t="s">
        <v>42</v>
      </c>
      <c r="D14" s="148">
        <v>17348</v>
      </c>
      <c r="E14" s="152">
        <v>16646</v>
      </c>
      <c r="F14" s="152">
        <v>19169</v>
      </c>
      <c r="G14" s="152">
        <v>18218</v>
      </c>
      <c r="H14" s="152">
        <v>18736</v>
      </c>
      <c r="I14" s="152">
        <v>17884</v>
      </c>
      <c r="J14" s="152">
        <v>19493</v>
      </c>
      <c r="K14" s="152">
        <v>18755</v>
      </c>
      <c r="L14" s="152">
        <v>19282</v>
      </c>
      <c r="M14" s="152">
        <v>19678</v>
      </c>
    </row>
    <row r="15" spans="1:13" ht="13.5" customHeight="1">
      <c r="A15" s="78">
        <v>400</v>
      </c>
      <c r="B15" s="54"/>
      <c r="C15" s="103" t="s">
        <v>43</v>
      </c>
      <c r="D15" s="148">
        <v>6583</v>
      </c>
      <c r="E15" s="152">
        <v>6283</v>
      </c>
      <c r="F15" s="152">
        <v>7517</v>
      </c>
      <c r="G15" s="152">
        <v>7208</v>
      </c>
      <c r="H15" s="152">
        <v>7823</v>
      </c>
      <c r="I15" s="152">
        <v>7317</v>
      </c>
      <c r="J15" s="152">
        <v>7999</v>
      </c>
      <c r="K15" s="152">
        <v>7552</v>
      </c>
      <c r="L15" s="152">
        <v>7271</v>
      </c>
      <c r="M15" s="152">
        <v>7585</v>
      </c>
    </row>
    <row r="16" spans="1:13" ht="13.5" customHeight="1">
      <c r="A16" s="78">
        <v>500</v>
      </c>
      <c r="B16" s="54"/>
      <c r="C16" s="103" t="s">
        <v>44</v>
      </c>
      <c r="D16" s="148">
        <v>14441</v>
      </c>
      <c r="E16" s="152">
        <v>14026</v>
      </c>
      <c r="F16" s="152">
        <v>15803</v>
      </c>
      <c r="G16" s="152">
        <v>15205</v>
      </c>
      <c r="H16" s="152">
        <v>15548</v>
      </c>
      <c r="I16" s="152">
        <v>14667</v>
      </c>
      <c r="J16" s="152">
        <v>16139</v>
      </c>
      <c r="K16" s="152">
        <v>15143</v>
      </c>
      <c r="L16" s="152">
        <v>15753</v>
      </c>
      <c r="M16" s="152">
        <v>16089</v>
      </c>
    </row>
    <row r="17" spans="1:13" ht="13.5" customHeight="1">
      <c r="A17" s="78">
        <v>600</v>
      </c>
      <c r="B17" s="54"/>
      <c r="C17" s="103" t="s">
        <v>45</v>
      </c>
      <c r="D17" s="148">
        <v>6271</v>
      </c>
      <c r="E17" s="152">
        <v>6124</v>
      </c>
      <c r="F17" s="152">
        <v>7331</v>
      </c>
      <c r="G17" s="152">
        <v>6965</v>
      </c>
      <c r="H17" s="152">
        <v>7388</v>
      </c>
      <c r="I17" s="152">
        <v>6936</v>
      </c>
      <c r="J17" s="152">
        <v>7635</v>
      </c>
      <c r="K17" s="152">
        <v>7580</v>
      </c>
      <c r="L17" s="152">
        <v>6778</v>
      </c>
      <c r="M17" s="152">
        <v>6994</v>
      </c>
    </row>
    <row r="18" spans="1:13" ht="13.5" customHeight="1">
      <c r="A18" s="78">
        <v>700</v>
      </c>
      <c r="B18" s="54"/>
      <c r="C18" s="103" t="s">
        <v>46</v>
      </c>
      <c r="D18" s="148">
        <v>4176</v>
      </c>
      <c r="E18" s="152">
        <v>3801</v>
      </c>
      <c r="F18" s="152">
        <v>4733</v>
      </c>
      <c r="G18" s="152">
        <v>4510</v>
      </c>
      <c r="H18" s="152">
        <v>5121</v>
      </c>
      <c r="I18" s="152">
        <v>5054</v>
      </c>
      <c r="J18" s="152">
        <v>4696</v>
      </c>
      <c r="K18" s="152">
        <v>4580</v>
      </c>
      <c r="L18" s="152">
        <v>3208</v>
      </c>
      <c r="M18" s="152">
        <v>3350</v>
      </c>
    </row>
    <row r="19" spans="1:13" ht="13.5" customHeight="1">
      <c r="A19" s="78">
        <v>800</v>
      </c>
      <c r="B19" s="54"/>
      <c r="C19" s="103" t="s">
        <v>47</v>
      </c>
      <c r="D19" s="148">
        <v>2528</v>
      </c>
      <c r="E19" s="152">
        <v>2330</v>
      </c>
      <c r="F19" s="152">
        <v>2867</v>
      </c>
      <c r="G19" s="152">
        <v>2826</v>
      </c>
      <c r="H19" s="152">
        <v>3355</v>
      </c>
      <c r="I19" s="152">
        <v>3021</v>
      </c>
      <c r="J19" s="152">
        <v>3014</v>
      </c>
      <c r="K19" s="152">
        <v>3045</v>
      </c>
      <c r="L19" s="152">
        <v>2379</v>
      </c>
      <c r="M19" s="152">
        <v>2557</v>
      </c>
    </row>
    <row r="20" spans="1:13" s="34" customFormat="1" ht="13.5" customHeight="1">
      <c r="A20" s="78">
        <v>900</v>
      </c>
      <c r="B20" s="72"/>
      <c r="C20" s="103" t="s">
        <v>48</v>
      </c>
      <c r="D20" s="148">
        <v>3157</v>
      </c>
      <c r="E20" s="152">
        <v>2935</v>
      </c>
      <c r="F20" s="152">
        <v>3467</v>
      </c>
      <c r="G20" s="152">
        <v>3351</v>
      </c>
      <c r="H20" s="152">
        <v>3666</v>
      </c>
      <c r="I20" s="152">
        <v>3490</v>
      </c>
      <c r="J20" s="152">
        <v>3673</v>
      </c>
      <c r="K20" s="152">
        <v>3657</v>
      </c>
      <c r="L20" s="152">
        <v>2790</v>
      </c>
      <c r="M20" s="152">
        <v>3057</v>
      </c>
    </row>
    <row r="21" spans="1:13" s="34" customFormat="1" ht="10.5" customHeight="1">
      <c r="A21" s="78"/>
      <c r="B21" s="72"/>
      <c r="C21" s="52"/>
      <c r="D21" s="148"/>
      <c r="E21" s="152"/>
      <c r="F21" s="152"/>
      <c r="G21" s="152"/>
      <c r="H21" s="152"/>
      <c r="I21" s="152"/>
      <c r="J21" s="152"/>
      <c r="K21" s="152"/>
      <c r="L21" s="152"/>
      <c r="M21" s="152"/>
    </row>
    <row r="22" spans="1:13" ht="13.5" customHeight="1">
      <c r="A22" s="78">
        <v>1</v>
      </c>
      <c r="B22" s="55">
        <v>100</v>
      </c>
      <c r="C22" s="103" t="s">
        <v>49</v>
      </c>
      <c r="D22" s="148">
        <v>32721</v>
      </c>
      <c r="E22" s="152">
        <v>31304</v>
      </c>
      <c r="F22" s="152">
        <v>34569</v>
      </c>
      <c r="G22" s="152">
        <v>32880</v>
      </c>
      <c r="H22" s="152">
        <v>34958</v>
      </c>
      <c r="I22" s="152">
        <v>33176</v>
      </c>
      <c r="J22" s="152">
        <v>40790</v>
      </c>
      <c r="K22" s="152">
        <v>39860</v>
      </c>
      <c r="L22" s="152">
        <v>46598</v>
      </c>
      <c r="M22" s="152">
        <v>49448</v>
      </c>
    </row>
    <row r="23" spans="1:13" ht="13.5" customHeight="1">
      <c r="A23" s="78">
        <v>2</v>
      </c>
      <c r="B23" s="55">
        <v>101</v>
      </c>
      <c r="C23" s="142" t="s">
        <v>50</v>
      </c>
      <c r="D23" s="148">
        <v>5244</v>
      </c>
      <c r="E23" s="152">
        <v>4997</v>
      </c>
      <c r="F23" s="152">
        <v>5137</v>
      </c>
      <c r="G23" s="152">
        <v>4857</v>
      </c>
      <c r="H23" s="152">
        <v>4713</v>
      </c>
      <c r="I23" s="152">
        <v>4349</v>
      </c>
      <c r="J23" s="152">
        <v>5309</v>
      </c>
      <c r="K23" s="152">
        <v>5341</v>
      </c>
      <c r="L23" s="152">
        <v>6796</v>
      </c>
      <c r="M23" s="152">
        <v>6973</v>
      </c>
    </row>
    <row r="24" spans="1:13" ht="13.5" customHeight="1">
      <c r="A24" s="78">
        <v>3</v>
      </c>
      <c r="B24" s="55">
        <v>102</v>
      </c>
      <c r="C24" s="142" t="s">
        <v>51</v>
      </c>
      <c r="D24" s="148">
        <v>2701</v>
      </c>
      <c r="E24" s="152">
        <v>2606</v>
      </c>
      <c r="F24" s="152">
        <v>2704</v>
      </c>
      <c r="G24" s="152">
        <v>2509</v>
      </c>
      <c r="H24" s="152">
        <v>2365</v>
      </c>
      <c r="I24" s="152">
        <v>2259</v>
      </c>
      <c r="J24" s="152">
        <v>3155</v>
      </c>
      <c r="K24" s="152">
        <v>2894</v>
      </c>
      <c r="L24" s="152">
        <v>5698</v>
      </c>
      <c r="M24" s="152">
        <v>4744</v>
      </c>
    </row>
    <row r="25" spans="1:13" ht="13.5" customHeight="1">
      <c r="A25" s="78">
        <v>4</v>
      </c>
      <c r="B25" s="55">
        <v>105</v>
      </c>
      <c r="C25" s="142" t="s">
        <v>52</v>
      </c>
      <c r="D25" s="148">
        <v>1946</v>
      </c>
      <c r="E25" s="152">
        <v>1828</v>
      </c>
      <c r="F25" s="152">
        <v>1869</v>
      </c>
      <c r="G25" s="152">
        <v>1844</v>
      </c>
      <c r="H25" s="152">
        <v>1719</v>
      </c>
      <c r="I25" s="152">
        <v>1713</v>
      </c>
      <c r="J25" s="152">
        <v>2127</v>
      </c>
      <c r="K25" s="152">
        <v>2083</v>
      </c>
      <c r="L25" s="152">
        <v>2785</v>
      </c>
      <c r="M25" s="152">
        <v>2941</v>
      </c>
    </row>
    <row r="26" spans="1:13" ht="13.5" customHeight="1">
      <c r="A26" s="78">
        <v>5</v>
      </c>
      <c r="B26" s="55">
        <v>106</v>
      </c>
      <c r="C26" s="142" t="s">
        <v>53</v>
      </c>
      <c r="D26" s="149">
        <v>1814</v>
      </c>
      <c r="E26" s="149">
        <v>1754</v>
      </c>
      <c r="F26" s="149">
        <v>1969</v>
      </c>
      <c r="G26" s="149">
        <v>1944</v>
      </c>
      <c r="H26" s="149">
        <v>1958</v>
      </c>
      <c r="I26" s="149">
        <v>1842</v>
      </c>
      <c r="J26" s="149">
        <v>2259</v>
      </c>
      <c r="K26" s="149">
        <v>2447</v>
      </c>
      <c r="L26" s="149">
        <v>2650</v>
      </c>
      <c r="M26" s="149">
        <v>2871</v>
      </c>
    </row>
    <row r="27" spans="1:13" ht="13.5" customHeight="1">
      <c r="A27" s="78">
        <v>6</v>
      </c>
      <c r="B27" s="55">
        <v>107</v>
      </c>
      <c r="C27" s="142" t="s">
        <v>54</v>
      </c>
      <c r="D27" s="149">
        <v>3476</v>
      </c>
      <c r="E27" s="149">
        <v>3297</v>
      </c>
      <c r="F27" s="149">
        <v>3748</v>
      </c>
      <c r="G27" s="149">
        <v>3478</v>
      </c>
      <c r="H27" s="149">
        <v>4059</v>
      </c>
      <c r="I27" s="149">
        <v>3732</v>
      </c>
      <c r="J27" s="149">
        <v>4464</v>
      </c>
      <c r="K27" s="149">
        <v>4848</v>
      </c>
      <c r="L27" s="149">
        <v>4585</v>
      </c>
      <c r="M27" s="149">
        <v>6021</v>
      </c>
    </row>
    <row r="28" spans="1:13" ht="13.5" customHeight="1">
      <c r="A28" s="78">
        <v>7</v>
      </c>
      <c r="B28" s="55">
        <v>108</v>
      </c>
      <c r="C28" s="142" t="s">
        <v>55</v>
      </c>
      <c r="D28" s="149">
        <v>4904</v>
      </c>
      <c r="E28" s="149">
        <v>4784</v>
      </c>
      <c r="F28" s="149">
        <v>5092</v>
      </c>
      <c r="G28" s="149">
        <v>4809</v>
      </c>
      <c r="H28" s="149">
        <v>5135</v>
      </c>
      <c r="I28" s="149">
        <v>4939</v>
      </c>
      <c r="J28" s="149">
        <v>5850</v>
      </c>
      <c r="K28" s="149">
        <v>5673</v>
      </c>
      <c r="L28" s="149">
        <v>5996</v>
      </c>
      <c r="M28" s="149">
        <v>6341</v>
      </c>
    </row>
    <row r="29" spans="1:13" ht="13.5" customHeight="1">
      <c r="A29" s="78">
        <v>8</v>
      </c>
      <c r="B29" s="55">
        <v>109</v>
      </c>
      <c r="C29" s="142" t="s">
        <v>56</v>
      </c>
      <c r="D29" s="149">
        <v>4894</v>
      </c>
      <c r="E29" s="149">
        <v>4739</v>
      </c>
      <c r="F29" s="149">
        <v>5779</v>
      </c>
      <c r="G29" s="149">
        <v>5514</v>
      </c>
      <c r="H29" s="149">
        <v>6214</v>
      </c>
      <c r="I29" s="149">
        <v>5749</v>
      </c>
      <c r="J29" s="149">
        <v>6294</v>
      </c>
      <c r="K29" s="149">
        <v>6256</v>
      </c>
      <c r="L29" s="149">
        <v>5572</v>
      </c>
      <c r="M29" s="149">
        <v>6538</v>
      </c>
    </row>
    <row r="30" spans="1:13" ht="13.5" customHeight="1">
      <c r="A30" s="78">
        <v>9</v>
      </c>
      <c r="B30" s="55">
        <v>110</v>
      </c>
      <c r="C30" s="142" t="s">
        <v>57</v>
      </c>
      <c r="D30" s="149">
        <v>1958</v>
      </c>
      <c r="E30" s="149">
        <v>1862</v>
      </c>
      <c r="F30" s="149">
        <v>1771</v>
      </c>
      <c r="G30" s="149">
        <v>1686</v>
      </c>
      <c r="H30" s="149">
        <v>1682</v>
      </c>
      <c r="I30" s="149">
        <v>1726</v>
      </c>
      <c r="J30" s="149">
        <v>2282</v>
      </c>
      <c r="K30" s="149">
        <v>2448</v>
      </c>
      <c r="L30" s="149">
        <v>3908</v>
      </c>
      <c r="M30" s="149">
        <v>4590</v>
      </c>
    </row>
    <row r="31" spans="1:13" ht="13.5" customHeight="1">
      <c r="A31" s="78">
        <v>10</v>
      </c>
      <c r="B31" s="55">
        <v>111</v>
      </c>
      <c r="C31" s="142" t="s">
        <v>58</v>
      </c>
      <c r="D31" s="149">
        <v>5784</v>
      </c>
      <c r="E31" s="149">
        <v>5437</v>
      </c>
      <c r="F31" s="149">
        <v>6500</v>
      </c>
      <c r="G31" s="149">
        <v>6239</v>
      </c>
      <c r="H31" s="149">
        <v>7113</v>
      </c>
      <c r="I31" s="149">
        <v>6867</v>
      </c>
      <c r="J31" s="149">
        <v>9050</v>
      </c>
      <c r="K31" s="149">
        <v>7870</v>
      </c>
      <c r="L31" s="149">
        <v>8608</v>
      </c>
      <c r="M31" s="149">
        <v>8429</v>
      </c>
    </row>
    <row r="32" spans="1:13" ht="13.5" customHeight="1">
      <c r="A32" s="78">
        <v>501</v>
      </c>
      <c r="B32" s="54">
        <v>201</v>
      </c>
      <c r="C32" s="103" t="s">
        <v>59</v>
      </c>
      <c r="D32" s="149">
        <v>12612</v>
      </c>
      <c r="E32" s="149">
        <v>12162</v>
      </c>
      <c r="F32" s="149">
        <v>13440</v>
      </c>
      <c r="G32" s="149">
        <v>12906</v>
      </c>
      <c r="H32" s="149">
        <v>12869</v>
      </c>
      <c r="I32" s="149">
        <v>12113</v>
      </c>
      <c r="J32" s="149">
        <v>12711</v>
      </c>
      <c r="K32" s="149">
        <v>12251</v>
      </c>
      <c r="L32" s="149">
        <v>12951</v>
      </c>
      <c r="M32" s="149">
        <v>13071</v>
      </c>
    </row>
    <row r="33" spans="1:13" ht="13.5" customHeight="1">
      <c r="A33" s="78">
        <v>110</v>
      </c>
      <c r="B33" s="54">
        <v>202</v>
      </c>
      <c r="C33" s="103" t="s">
        <v>60</v>
      </c>
      <c r="D33" s="149">
        <v>10374</v>
      </c>
      <c r="E33" s="149">
        <v>9844</v>
      </c>
      <c r="F33" s="149">
        <v>10363</v>
      </c>
      <c r="G33" s="149">
        <v>9928</v>
      </c>
      <c r="H33" s="149">
        <v>9991</v>
      </c>
      <c r="I33" s="149">
        <v>9580</v>
      </c>
      <c r="J33" s="149">
        <v>10648</v>
      </c>
      <c r="K33" s="149">
        <v>10357</v>
      </c>
      <c r="L33" s="149">
        <v>12305</v>
      </c>
      <c r="M33" s="149">
        <v>12726</v>
      </c>
    </row>
    <row r="34" spans="1:13" ht="13.5" customHeight="1">
      <c r="A34" s="78">
        <v>301</v>
      </c>
      <c r="B34" s="54">
        <v>203</v>
      </c>
      <c r="C34" s="103" t="s">
        <v>61</v>
      </c>
      <c r="D34" s="149">
        <v>7078</v>
      </c>
      <c r="E34" s="149">
        <v>6842</v>
      </c>
      <c r="F34" s="149">
        <v>7658</v>
      </c>
      <c r="G34" s="149">
        <v>7246</v>
      </c>
      <c r="H34" s="149">
        <v>7444</v>
      </c>
      <c r="I34" s="149">
        <v>7237</v>
      </c>
      <c r="J34" s="149">
        <v>7452</v>
      </c>
      <c r="K34" s="149">
        <v>7253</v>
      </c>
      <c r="L34" s="149">
        <v>7227</v>
      </c>
      <c r="M34" s="149">
        <v>7656</v>
      </c>
    </row>
    <row r="35" spans="1:13" ht="13.5" customHeight="1">
      <c r="A35" s="78">
        <v>120</v>
      </c>
      <c r="B35" s="54">
        <v>204</v>
      </c>
      <c r="C35" s="103" t="s">
        <v>62</v>
      </c>
      <c r="D35" s="149">
        <v>12526</v>
      </c>
      <c r="E35" s="149">
        <v>11662</v>
      </c>
      <c r="F35" s="149">
        <v>12325</v>
      </c>
      <c r="G35" s="149">
        <v>11583</v>
      </c>
      <c r="H35" s="149">
        <v>10573</v>
      </c>
      <c r="I35" s="149">
        <v>10183</v>
      </c>
      <c r="J35" s="149">
        <v>11349</v>
      </c>
      <c r="K35" s="149">
        <v>12003</v>
      </c>
      <c r="L35" s="149">
        <v>13385</v>
      </c>
      <c r="M35" s="149">
        <v>15308</v>
      </c>
    </row>
    <row r="36" spans="1:13" ht="13.5" customHeight="1">
      <c r="A36" s="78">
        <v>901</v>
      </c>
      <c r="B36" s="54">
        <v>205</v>
      </c>
      <c r="C36" s="103" t="s">
        <v>63</v>
      </c>
      <c r="D36" s="149">
        <v>844</v>
      </c>
      <c r="E36" s="149">
        <v>823</v>
      </c>
      <c r="F36" s="149">
        <v>866</v>
      </c>
      <c r="G36" s="149">
        <v>887</v>
      </c>
      <c r="H36" s="149">
        <v>903</v>
      </c>
      <c r="I36" s="149">
        <v>848</v>
      </c>
      <c r="J36" s="149">
        <v>877</v>
      </c>
      <c r="K36" s="149">
        <v>901</v>
      </c>
      <c r="L36" s="149">
        <v>711</v>
      </c>
      <c r="M36" s="149">
        <v>777</v>
      </c>
    </row>
    <row r="37" spans="1:13" ht="13.5" customHeight="1">
      <c r="A37" s="78">
        <v>130</v>
      </c>
      <c r="B37" s="54">
        <v>206</v>
      </c>
      <c r="C37" s="103" t="s">
        <v>64</v>
      </c>
      <c r="D37" s="149">
        <v>2179</v>
      </c>
      <c r="E37" s="149">
        <v>2047</v>
      </c>
      <c r="F37" s="149">
        <v>1998</v>
      </c>
      <c r="G37" s="149">
        <v>1967</v>
      </c>
      <c r="H37" s="149">
        <v>1786</v>
      </c>
      <c r="I37" s="149">
        <v>1750</v>
      </c>
      <c r="J37" s="149">
        <v>2043</v>
      </c>
      <c r="K37" s="149">
        <v>1969</v>
      </c>
      <c r="L37" s="149">
        <v>2026</v>
      </c>
      <c r="M37" s="149">
        <v>2427</v>
      </c>
    </row>
    <row r="38" spans="1:13" ht="13.5" customHeight="1">
      <c r="A38" s="78">
        <v>201</v>
      </c>
      <c r="B38" s="54">
        <v>207</v>
      </c>
      <c r="C38" s="103" t="s">
        <v>65</v>
      </c>
      <c r="D38" s="149">
        <v>5009</v>
      </c>
      <c r="E38" s="149">
        <v>5014</v>
      </c>
      <c r="F38" s="149">
        <v>5364</v>
      </c>
      <c r="G38" s="149">
        <v>5102</v>
      </c>
      <c r="H38" s="149">
        <v>4885</v>
      </c>
      <c r="I38" s="149">
        <v>4564</v>
      </c>
      <c r="J38" s="149">
        <v>4676</v>
      </c>
      <c r="K38" s="149">
        <v>4420</v>
      </c>
      <c r="L38" s="149">
        <v>5407</v>
      </c>
      <c r="M38" s="149">
        <v>5130</v>
      </c>
    </row>
    <row r="39" spans="1:13" ht="13.5" customHeight="1">
      <c r="A39" s="78">
        <v>601</v>
      </c>
      <c r="B39" s="54">
        <v>208</v>
      </c>
      <c r="C39" s="103" t="s">
        <v>66</v>
      </c>
      <c r="D39" s="149">
        <v>551</v>
      </c>
      <c r="E39" s="149">
        <v>578</v>
      </c>
      <c r="F39" s="149">
        <v>773</v>
      </c>
      <c r="G39" s="149">
        <v>658</v>
      </c>
      <c r="H39" s="149">
        <v>752</v>
      </c>
      <c r="I39" s="149">
        <v>670</v>
      </c>
      <c r="J39" s="149">
        <v>754</v>
      </c>
      <c r="K39" s="149">
        <v>712</v>
      </c>
      <c r="L39" s="149">
        <v>745</v>
      </c>
      <c r="M39" s="149">
        <v>811</v>
      </c>
    </row>
    <row r="40" spans="1:13" ht="13.5" customHeight="1">
      <c r="A40" s="78">
        <v>701</v>
      </c>
      <c r="B40" s="54">
        <v>209</v>
      </c>
      <c r="C40" s="103" t="s">
        <v>67</v>
      </c>
      <c r="D40" s="149">
        <v>2059</v>
      </c>
      <c r="E40" s="149">
        <v>1829</v>
      </c>
      <c r="F40" s="149">
        <v>2270</v>
      </c>
      <c r="G40" s="149">
        <v>2160</v>
      </c>
      <c r="H40" s="149">
        <v>2338</v>
      </c>
      <c r="I40" s="149">
        <v>2310</v>
      </c>
      <c r="J40" s="149">
        <v>2255</v>
      </c>
      <c r="K40" s="149">
        <v>2170</v>
      </c>
      <c r="L40" s="149">
        <v>1551</v>
      </c>
      <c r="M40" s="149">
        <v>1623</v>
      </c>
    </row>
    <row r="41" spans="1:13" ht="13.5" customHeight="1">
      <c r="A41" s="78">
        <v>302</v>
      </c>
      <c r="B41" s="54">
        <v>210</v>
      </c>
      <c r="C41" s="103" t="s">
        <v>68</v>
      </c>
      <c r="D41" s="149">
        <v>6591</v>
      </c>
      <c r="E41" s="149">
        <v>6199</v>
      </c>
      <c r="F41" s="149">
        <v>7305</v>
      </c>
      <c r="G41" s="149">
        <v>6943</v>
      </c>
      <c r="H41" s="149">
        <v>7003</v>
      </c>
      <c r="I41" s="149">
        <v>6562</v>
      </c>
      <c r="J41" s="149">
        <v>7438</v>
      </c>
      <c r="K41" s="149">
        <v>7156</v>
      </c>
      <c r="L41" s="149">
        <v>7371</v>
      </c>
      <c r="M41" s="149">
        <v>7476</v>
      </c>
    </row>
    <row r="42" spans="1:13" ht="13.5" customHeight="1">
      <c r="A42" s="78">
        <v>603</v>
      </c>
      <c r="B42" s="54">
        <v>212</v>
      </c>
      <c r="C42" s="103" t="s">
        <v>70</v>
      </c>
      <c r="D42" s="149">
        <v>1191</v>
      </c>
      <c r="E42" s="149">
        <v>1159</v>
      </c>
      <c r="F42" s="149">
        <v>1370</v>
      </c>
      <c r="G42" s="149">
        <v>1301</v>
      </c>
      <c r="H42" s="149">
        <v>1300</v>
      </c>
      <c r="I42" s="149">
        <v>1235</v>
      </c>
      <c r="J42" s="149">
        <v>1484</v>
      </c>
      <c r="K42" s="149">
        <v>1450</v>
      </c>
      <c r="L42" s="149">
        <v>1226</v>
      </c>
      <c r="M42" s="149">
        <v>1289</v>
      </c>
    </row>
    <row r="43" spans="1:13" ht="13.5" customHeight="1">
      <c r="A43" s="78">
        <v>401</v>
      </c>
      <c r="B43" s="54">
        <v>213</v>
      </c>
      <c r="C43" s="103" t="s">
        <v>71</v>
      </c>
      <c r="D43" s="149">
        <v>959</v>
      </c>
      <c r="E43" s="149">
        <v>951</v>
      </c>
      <c r="F43" s="149">
        <v>1208</v>
      </c>
      <c r="G43" s="149">
        <v>1112</v>
      </c>
      <c r="H43" s="149">
        <v>1188</v>
      </c>
      <c r="I43" s="149">
        <v>1149</v>
      </c>
      <c r="J43" s="149">
        <v>1132</v>
      </c>
      <c r="K43" s="149">
        <v>1020</v>
      </c>
      <c r="L43" s="149">
        <v>931</v>
      </c>
      <c r="M43" s="149">
        <v>907</v>
      </c>
    </row>
    <row r="44" spans="1:13" ht="13.5" customHeight="1">
      <c r="A44" s="78">
        <v>202</v>
      </c>
      <c r="B44" s="54">
        <v>214</v>
      </c>
      <c r="C44" s="103" t="s">
        <v>72</v>
      </c>
      <c r="D44" s="149">
        <v>5344</v>
      </c>
      <c r="E44" s="149">
        <v>5222</v>
      </c>
      <c r="F44" s="149">
        <v>5631</v>
      </c>
      <c r="G44" s="149">
        <v>5525</v>
      </c>
      <c r="H44" s="149">
        <v>5294</v>
      </c>
      <c r="I44" s="149">
        <v>5053</v>
      </c>
      <c r="J44" s="149">
        <v>5141</v>
      </c>
      <c r="K44" s="149">
        <v>5364</v>
      </c>
      <c r="L44" s="149">
        <v>5167</v>
      </c>
      <c r="M44" s="149">
        <v>6074</v>
      </c>
    </row>
    <row r="45" spans="1:13" ht="13.5" customHeight="1">
      <c r="A45" s="78">
        <v>402</v>
      </c>
      <c r="B45" s="54">
        <v>215</v>
      </c>
      <c r="C45" s="103" t="s">
        <v>73</v>
      </c>
      <c r="D45" s="149">
        <v>1499</v>
      </c>
      <c r="E45" s="149">
        <v>1437</v>
      </c>
      <c r="F45" s="149">
        <v>1719</v>
      </c>
      <c r="G45" s="149">
        <v>1641</v>
      </c>
      <c r="H45" s="149">
        <v>1782</v>
      </c>
      <c r="I45" s="149">
        <v>1650</v>
      </c>
      <c r="J45" s="149">
        <v>2075</v>
      </c>
      <c r="K45" s="149">
        <v>2007</v>
      </c>
      <c r="L45" s="149">
        <v>2087</v>
      </c>
      <c r="M45" s="149">
        <v>2199</v>
      </c>
    </row>
    <row r="46" spans="1:13" ht="13.5" customHeight="1">
      <c r="A46" s="78">
        <v>303</v>
      </c>
      <c r="B46" s="54">
        <v>216</v>
      </c>
      <c r="C46" s="103" t="s">
        <v>74</v>
      </c>
      <c r="D46" s="149">
        <v>2257</v>
      </c>
      <c r="E46" s="149">
        <v>2184</v>
      </c>
      <c r="F46" s="149">
        <v>2466</v>
      </c>
      <c r="G46" s="149">
        <v>2400</v>
      </c>
      <c r="H46" s="149">
        <v>2560</v>
      </c>
      <c r="I46" s="149">
        <v>2394</v>
      </c>
      <c r="J46" s="149">
        <v>2770</v>
      </c>
      <c r="K46" s="149">
        <v>2577</v>
      </c>
      <c r="L46" s="149">
        <v>2813</v>
      </c>
      <c r="M46" s="149">
        <v>2647</v>
      </c>
    </row>
    <row r="47" spans="1:13" ht="13.5" customHeight="1">
      <c r="A47" s="78">
        <v>203</v>
      </c>
      <c r="B47" s="54">
        <v>217</v>
      </c>
      <c r="C47" s="103" t="s">
        <v>75</v>
      </c>
      <c r="D47" s="149">
        <v>3605</v>
      </c>
      <c r="E47" s="149">
        <v>3423</v>
      </c>
      <c r="F47" s="149">
        <v>4034</v>
      </c>
      <c r="G47" s="149">
        <v>3716</v>
      </c>
      <c r="H47" s="149">
        <v>3526</v>
      </c>
      <c r="I47" s="149">
        <v>3431</v>
      </c>
      <c r="J47" s="149">
        <v>3794</v>
      </c>
      <c r="K47" s="149">
        <v>3609</v>
      </c>
      <c r="L47" s="149">
        <v>3831</v>
      </c>
      <c r="M47" s="149">
        <v>4324</v>
      </c>
    </row>
    <row r="48" spans="1:13" ht="13.5" customHeight="1">
      <c r="A48" s="78">
        <v>403</v>
      </c>
      <c r="B48" s="54">
        <v>218</v>
      </c>
      <c r="C48" s="103" t="s">
        <v>76</v>
      </c>
      <c r="D48" s="149">
        <v>1300</v>
      </c>
      <c r="E48" s="149">
        <v>1240</v>
      </c>
      <c r="F48" s="149">
        <v>1409</v>
      </c>
      <c r="G48" s="149">
        <v>1312</v>
      </c>
      <c r="H48" s="149">
        <v>1359</v>
      </c>
      <c r="I48" s="149">
        <v>1292</v>
      </c>
      <c r="J48" s="149">
        <v>1360</v>
      </c>
      <c r="K48" s="149">
        <v>1233</v>
      </c>
      <c r="L48" s="149">
        <v>1251</v>
      </c>
      <c r="M48" s="149">
        <v>1344</v>
      </c>
    </row>
    <row r="49" spans="1:13" ht="13.5" customHeight="1">
      <c r="A49" s="78">
        <v>204</v>
      </c>
      <c r="B49" s="54">
        <v>219</v>
      </c>
      <c r="C49" s="103" t="s">
        <v>77</v>
      </c>
      <c r="D49" s="149">
        <v>2292</v>
      </c>
      <c r="E49" s="149">
        <v>2210</v>
      </c>
      <c r="F49" s="149">
        <v>3311</v>
      </c>
      <c r="G49" s="149">
        <v>3175</v>
      </c>
      <c r="H49" s="149">
        <v>4276</v>
      </c>
      <c r="I49" s="149">
        <v>4055</v>
      </c>
      <c r="J49" s="149">
        <v>4721</v>
      </c>
      <c r="K49" s="149">
        <v>4408</v>
      </c>
      <c r="L49" s="149">
        <v>3719</v>
      </c>
      <c r="M49" s="149">
        <v>3921</v>
      </c>
    </row>
    <row r="50" spans="1:13" ht="13.5" customHeight="1">
      <c r="A50" s="78">
        <v>404</v>
      </c>
      <c r="B50" s="54">
        <v>220</v>
      </c>
      <c r="C50" s="103" t="s">
        <v>78</v>
      </c>
      <c r="D50" s="149">
        <v>1067</v>
      </c>
      <c r="E50" s="149">
        <v>957</v>
      </c>
      <c r="F50" s="149">
        <v>1208</v>
      </c>
      <c r="G50" s="149">
        <v>1205</v>
      </c>
      <c r="H50" s="149">
        <v>1361</v>
      </c>
      <c r="I50" s="149">
        <v>1230</v>
      </c>
      <c r="J50" s="149">
        <v>1392</v>
      </c>
      <c r="K50" s="149">
        <v>1396</v>
      </c>
      <c r="L50" s="149">
        <v>1254</v>
      </c>
      <c r="M50" s="149">
        <v>1294</v>
      </c>
    </row>
    <row r="51" spans="1:13" ht="13.5" customHeight="1">
      <c r="A51" s="78">
        <v>801</v>
      </c>
      <c r="B51" s="54">
        <v>221</v>
      </c>
      <c r="C51" s="103" t="s">
        <v>79</v>
      </c>
      <c r="D51" s="149">
        <v>900</v>
      </c>
      <c r="E51" s="149">
        <v>858</v>
      </c>
      <c r="F51" s="149">
        <v>1082</v>
      </c>
      <c r="G51" s="149">
        <v>979</v>
      </c>
      <c r="H51" s="149">
        <v>1337</v>
      </c>
      <c r="I51" s="149">
        <v>1173</v>
      </c>
      <c r="J51" s="149">
        <v>1218</v>
      </c>
      <c r="K51" s="149">
        <v>1291</v>
      </c>
      <c r="L51" s="149">
        <v>1043</v>
      </c>
      <c r="M51" s="149">
        <v>1089</v>
      </c>
    </row>
    <row r="52" spans="1:13" ht="13.5" customHeight="1">
      <c r="A52" s="78">
        <v>702</v>
      </c>
      <c r="B52" s="54">
        <v>222</v>
      </c>
      <c r="C52" s="103" t="s">
        <v>630</v>
      </c>
      <c r="D52" s="149">
        <v>554</v>
      </c>
      <c r="E52" s="149">
        <v>549</v>
      </c>
      <c r="F52" s="149">
        <v>675</v>
      </c>
      <c r="G52" s="149">
        <v>616</v>
      </c>
      <c r="H52" s="149">
        <v>719</v>
      </c>
      <c r="I52" s="149">
        <v>730</v>
      </c>
      <c r="J52" s="149">
        <v>642</v>
      </c>
      <c r="K52" s="149">
        <v>652</v>
      </c>
      <c r="L52" s="149">
        <v>420</v>
      </c>
      <c r="M52" s="149">
        <v>485</v>
      </c>
    </row>
    <row r="53" spans="1:13" ht="13.5" customHeight="1">
      <c r="A53" s="78">
        <v>802</v>
      </c>
      <c r="B53" s="54">
        <v>223</v>
      </c>
      <c r="C53" s="103" t="s">
        <v>631</v>
      </c>
      <c r="D53" s="149">
        <v>1628</v>
      </c>
      <c r="E53" s="149">
        <v>1472</v>
      </c>
      <c r="F53" s="149">
        <v>1785</v>
      </c>
      <c r="G53" s="149">
        <v>1847</v>
      </c>
      <c r="H53" s="149">
        <v>2018</v>
      </c>
      <c r="I53" s="149">
        <v>1848</v>
      </c>
      <c r="J53" s="149">
        <v>1796</v>
      </c>
      <c r="K53" s="149">
        <v>1754</v>
      </c>
      <c r="L53" s="149">
        <v>1336</v>
      </c>
      <c r="M53" s="149">
        <v>1468</v>
      </c>
    </row>
    <row r="54" spans="1:13" ht="13.5" customHeight="1">
      <c r="A54" s="78">
        <v>902</v>
      </c>
      <c r="B54" s="54">
        <v>224</v>
      </c>
      <c r="C54" s="103" t="s">
        <v>632</v>
      </c>
      <c r="D54" s="149">
        <v>1060</v>
      </c>
      <c r="E54" s="149">
        <v>1029</v>
      </c>
      <c r="F54" s="149">
        <v>1225</v>
      </c>
      <c r="G54" s="149">
        <v>1187</v>
      </c>
      <c r="H54" s="149">
        <v>1320</v>
      </c>
      <c r="I54" s="149">
        <v>1280</v>
      </c>
      <c r="J54" s="149">
        <v>1250</v>
      </c>
      <c r="K54" s="149">
        <v>1264</v>
      </c>
      <c r="L54" s="149">
        <v>977</v>
      </c>
      <c r="M54" s="149">
        <v>996</v>
      </c>
    </row>
    <row r="55" spans="1:13" ht="13.5" customHeight="1">
      <c r="A55" s="78">
        <v>703</v>
      </c>
      <c r="B55" s="54">
        <v>225</v>
      </c>
      <c r="C55" s="103" t="s">
        <v>633</v>
      </c>
      <c r="D55" s="149">
        <v>786</v>
      </c>
      <c r="E55" s="149">
        <v>715</v>
      </c>
      <c r="F55" s="149">
        <v>822</v>
      </c>
      <c r="G55" s="149">
        <v>847</v>
      </c>
      <c r="H55" s="149">
        <v>935</v>
      </c>
      <c r="I55" s="149">
        <v>927</v>
      </c>
      <c r="J55" s="149">
        <v>856</v>
      </c>
      <c r="K55" s="149">
        <v>844</v>
      </c>
      <c r="L55" s="149">
        <v>571</v>
      </c>
      <c r="M55" s="149">
        <v>677</v>
      </c>
    </row>
    <row r="56" spans="1:13" ht="13.5" customHeight="1">
      <c r="A56" s="78">
        <v>903</v>
      </c>
      <c r="B56" s="54">
        <v>226</v>
      </c>
      <c r="C56" s="103" t="s">
        <v>634</v>
      </c>
      <c r="D56" s="149">
        <v>940</v>
      </c>
      <c r="E56" s="149">
        <v>838</v>
      </c>
      <c r="F56" s="149">
        <v>1058</v>
      </c>
      <c r="G56" s="149">
        <v>994</v>
      </c>
      <c r="H56" s="149">
        <v>1160</v>
      </c>
      <c r="I56" s="149">
        <v>1052</v>
      </c>
      <c r="J56" s="149">
        <v>1280</v>
      </c>
      <c r="K56" s="149">
        <v>1239</v>
      </c>
      <c r="L56" s="149">
        <v>948</v>
      </c>
      <c r="M56" s="149">
        <v>1072</v>
      </c>
    </row>
    <row r="57" spans="1:13" ht="13.5" customHeight="1">
      <c r="A57" s="78">
        <v>604</v>
      </c>
      <c r="B57" s="54">
        <v>227</v>
      </c>
      <c r="C57" s="103" t="s">
        <v>635</v>
      </c>
      <c r="D57" s="149">
        <v>933</v>
      </c>
      <c r="E57" s="149">
        <v>905</v>
      </c>
      <c r="F57" s="149">
        <v>1111</v>
      </c>
      <c r="G57" s="149">
        <v>1085</v>
      </c>
      <c r="H57" s="149">
        <v>1233</v>
      </c>
      <c r="I57" s="149">
        <v>1127</v>
      </c>
      <c r="J57" s="149">
        <v>1078</v>
      </c>
      <c r="K57" s="149">
        <v>1133</v>
      </c>
      <c r="L57" s="149">
        <v>896</v>
      </c>
      <c r="M57" s="149">
        <v>906</v>
      </c>
    </row>
    <row r="58" spans="1:13" ht="13.5" customHeight="1">
      <c r="A58" s="78">
        <v>605</v>
      </c>
      <c r="B58" s="54">
        <v>229</v>
      </c>
      <c r="C58" s="103" t="s">
        <v>636</v>
      </c>
      <c r="D58" s="149">
        <v>1800</v>
      </c>
      <c r="E58" s="149">
        <v>1708</v>
      </c>
      <c r="F58" s="149">
        <v>2131</v>
      </c>
      <c r="G58" s="149">
        <v>2050</v>
      </c>
      <c r="H58" s="149">
        <v>2114</v>
      </c>
      <c r="I58" s="149">
        <v>2037</v>
      </c>
      <c r="J58" s="149">
        <v>2372</v>
      </c>
      <c r="K58" s="149">
        <v>2251</v>
      </c>
      <c r="L58" s="149">
        <v>2197</v>
      </c>
      <c r="M58" s="149">
        <v>2175</v>
      </c>
    </row>
    <row r="59" spans="1:13" ht="13.5" customHeight="1">
      <c r="A59" s="78">
        <v>251</v>
      </c>
      <c r="B59" s="54">
        <v>301</v>
      </c>
      <c r="C59" s="103" t="s">
        <v>80</v>
      </c>
      <c r="D59" s="149">
        <v>688</v>
      </c>
      <c r="E59" s="149">
        <v>594</v>
      </c>
      <c r="F59" s="149">
        <v>806</v>
      </c>
      <c r="G59" s="149">
        <v>814</v>
      </c>
      <c r="H59" s="149">
        <v>929</v>
      </c>
      <c r="I59" s="149">
        <v>901</v>
      </c>
      <c r="J59" s="149">
        <v>1000</v>
      </c>
      <c r="K59" s="149">
        <v>1004</v>
      </c>
      <c r="L59" s="149">
        <v>775</v>
      </c>
      <c r="M59" s="149">
        <v>816</v>
      </c>
    </row>
    <row r="60" spans="1:13" ht="13.5" customHeight="1">
      <c r="A60" s="78">
        <v>451</v>
      </c>
      <c r="B60" s="54">
        <v>321</v>
      </c>
      <c r="C60" s="103" t="s">
        <v>81</v>
      </c>
      <c r="D60" s="149">
        <v>152</v>
      </c>
      <c r="E60" s="149">
        <v>149</v>
      </c>
      <c r="F60" s="149">
        <v>265</v>
      </c>
      <c r="G60" s="149">
        <v>285</v>
      </c>
      <c r="H60" s="149">
        <v>328</v>
      </c>
      <c r="I60" s="149">
        <v>319</v>
      </c>
      <c r="J60" s="149">
        <v>291</v>
      </c>
      <c r="K60" s="149">
        <v>263</v>
      </c>
      <c r="L60" s="149">
        <v>160</v>
      </c>
      <c r="M60" s="149">
        <v>205</v>
      </c>
    </row>
    <row r="61" spans="1:13" ht="13.5" customHeight="1">
      <c r="A61" s="78">
        <v>461</v>
      </c>
      <c r="B61" s="54">
        <v>341</v>
      </c>
      <c r="C61" s="103" t="s">
        <v>637</v>
      </c>
      <c r="D61" s="149">
        <v>518</v>
      </c>
      <c r="E61" s="149">
        <v>520</v>
      </c>
      <c r="F61" s="149">
        <v>550</v>
      </c>
      <c r="G61" s="149">
        <v>489</v>
      </c>
      <c r="H61" s="149">
        <v>580</v>
      </c>
      <c r="I61" s="149">
        <v>517</v>
      </c>
      <c r="J61" s="149">
        <v>626</v>
      </c>
      <c r="K61" s="149">
        <v>612</v>
      </c>
      <c r="L61" s="149">
        <v>575</v>
      </c>
      <c r="M61" s="149">
        <v>669</v>
      </c>
    </row>
    <row r="62" spans="1:13" ht="13.5" customHeight="1">
      <c r="A62" s="78">
        <v>462</v>
      </c>
      <c r="B62" s="54">
        <v>342</v>
      </c>
      <c r="C62" s="103" t="s">
        <v>83</v>
      </c>
      <c r="D62" s="149">
        <v>388</v>
      </c>
      <c r="E62" s="149">
        <v>392</v>
      </c>
      <c r="F62" s="149">
        <v>333</v>
      </c>
      <c r="G62" s="149">
        <v>355</v>
      </c>
      <c r="H62" s="149">
        <v>324</v>
      </c>
      <c r="I62" s="149">
        <v>332</v>
      </c>
      <c r="J62" s="149">
        <v>281</v>
      </c>
      <c r="K62" s="149">
        <v>266</v>
      </c>
      <c r="L62" s="149">
        <v>281</v>
      </c>
      <c r="M62" s="149">
        <v>259</v>
      </c>
    </row>
    <row r="63" spans="1:13" ht="13.5" customHeight="1">
      <c r="A63" s="78">
        <v>463</v>
      </c>
      <c r="B63" s="54">
        <v>343</v>
      </c>
      <c r="C63" s="103" t="s">
        <v>84</v>
      </c>
      <c r="D63" s="149">
        <v>150</v>
      </c>
      <c r="E63" s="149">
        <v>152</v>
      </c>
      <c r="F63" s="149">
        <v>142</v>
      </c>
      <c r="G63" s="149">
        <v>174</v>
      </c>
      <c r="H63" s="149">
        <v>190</v>
      </c>
      <c r="I63" s="149">
        <v>149</v>
      </c>
      <c r="J63" s="149">
        <v>203</v>
      </c>
      <c r="K63" s="149">
        <v>195</v>
      </c>
      <c r="L63" s="149">
        <v>179</v>
      </c>
      <c r="M63" s="149">
        <v>186</v>
      </c>
    </row>
    <row r="64" spans="1:13" ht="13.5" customHeight="1">
      <c r="A64" s="78">
        <v>471</v>
      </c>
      <c r="B64" s="72">
        <v>361</v>
      </c>
      <c r="C64" s="103" t="s">
        <v>638</v>
      </c>
      <c r="D64" s="152">
        <v>242</v>
      </c>
      <c r="E64" s="152">
        <v>228</v>
      </c>
      <c r="F64" s="152">
        <v>322</v>
      </c>
      <c r="G64" s="152">
        <v>304</v>
      </c>
      <c r="H64" s="152">
        <v>330</v>
      </c>
      <c r="I64" s="152">
        <v>307</v>
      </c>
      <c r="J64" s="152">
        <v>292</v>
      </c>
      <c r="K64" s="152">
        <v>276</v>
      </c>
      <c r="L64" s="152">
        <v>222</v>
      </c>
      <c r="M64" s="152">
        <v>233</v>
      </c>
    </row>
    <row r="65" spans="1:13" ht="13.5" customHeight="1">
      <c r="A65" s="78">
        <v>472</v>
      </c>
      <c r="B65" s="54">
        <v>362</v>
      </c>
      <c r="C65" s="103" t="s">
        <v>86</v>
      </c>
      <c r="D65" s="149">
        <v>170</v>
      </c>
      <c r="E65" s="149">
        <v>141</v>
      </c>
      <c r="F65" s="149">
        <v>183</v>
      </c>
      <c r="G65" s="149">
        <v>179</v>
      </c>
      <c r="H65" s="149">
        <v>218</v>
      </c>
      <c r="I65" s="149">
        <v>200</v>
      </c>
      <c r="J65" s="149">
        <v>186</v>
      </c>
      <c r="K65" s="149">
        <v>139</v>
      </c>
      <c r="L65" s="149">
        <v>223</v>
      </c>
      <c r="M65" s="149">
        <v>169</v>
      </c>
    </row>
    <row r="66" spans="1:13" ht="13.5" customHeight="1">
      <c r="A66" s="78">
        <v>473</v>
      </c>
      <c r="B66" s="54">
        <v>363</v>
      </c>
      <c r="C66" s="103" t="s">
        <v>87</v>
      </c>
      <c r="D66" s="149">
        <v>138</v>
      </c>
      <c r="E66" s="149">
        <v>116</v>
      </c>
      <c r="F66" s="149">
        <v>178</v>
      </c>
      <c r="G66" s="149">
        <v>152</v>
      </c>
      <c r="H66" s="149">
        <v>163</v>
      </c>
      <c r="I66" s="149">
        <v>172</v>
      </c>
      <c r="J66" s="149">
        <v>161</v>
      </c>
      <c r="K66" s="149">
        <v>145</v>
      </c>
      <c r="L66" s="149">
        <v>108</v>
      </c>
      <c r="M66" s="149">
        <v>120</v>
      </c>
    </row>
    <row r="67" spans="1:13" ht="13.5" customHeight="1">
      <c r="A67" s="78">
        <v>351</v>
      </c>
      <c r="B67" s="54">
        <v>381</v>
      </c>
      <c r="C67" s="103" t="s">
        <v>89</v>
      </c>
      <c r="D67" s="149">
        <v>687</v>
      </c>
      <c r="E67" s="149">
        <v>655</v>
      </c>
      <c r="F67" s="149">
        <v>843</v>
      </c>
      <c r="G67" s="149">
        <v>767</v>
      </c>
      <c r="H67" s="149">
        <v>829</v>
      </c>
      <c r="I67" s="149">
        <v>788</v>
      </c>
      <c r="J67" s="149">
        <v>898</v>
      </c>
      <c r="K67" s="149">
        <v>864</v>
      </c>
      <c r="L67" s="149">
        <v>888</v>
      </c>
      <c r="M67" s="149">
        <v>894</v>
      </c>
    </row>
    <row r="68" spans="1:13" s="34" customFormat="1" ht="13.5" customHeight="1">
      <c r="A68" s="78">
        <v>352</v>
      </c>
      <c r="B68" s="72">
        <v>382</v>
      </c>
      <c r="C68" s="103" t="s">
        <v>90</v>
      </c>
      <c r="D68" s="152">
        <v>735</v>
      </c>
      <c r="E68" s="152">
        <v>766</v>
      </c>
      <c r="F68" s="152">
        <v>897</v>
      </c>
      <c r="G68" s="152">
        <v>862</v>
      </c>
      <c r="H68" s="152">
        <v>900</v>
      </c>
      <c r="I68" s="152">
        <v>903</v>
      </c>
      <c r="J68" s="152">
        <v>935</v>
      </c>
      <c r="K68" s="152">
        <v>905</v>
      </c>
      <c r="L68" s="152">
        <v>983</v>
      </c>
      <c r="M68" s="152">
        <v>1005</v>
      </c>
    </row>
    <row r="69" spans="1:13" ht="13.5" customHeight="1">
      <c r="A69" s="78">
        <v>551</v>
      </c>
      <c r="B69" s="72">
        <v>421</v>
      </c>
      <c r="C69" s="103" t="s">
        <v>91</v>
      </c>
      <c r="D69" s="152">
        <v>169</v>
      </c>
      <c r="E69" s="152">
        <v>150</v>
      </c>
      <c r="F69" s="152">
        <v>253</v>
      </c>
      <c r="G69" s="152">
        <v>222</v>
      </c>
      <c r="H69" s="152">
        <v>266</v>
      </c>
      <c r="I69" s="152">
        <v>266</v>
      </c>
      <c r="J69" s="152">
        <v>220</v>
      </c>
      <c r="K69" s="152">
        <v>251</v>
      </c>
      <c r="L69" s="152">
        <v>193</v>
      </c>
      <c r="M69" s="152">
        <v>207</v>
      </c>
    </row>
    <row r="70" spans="1:13" ht="13.5" customHeight="1">
      <c r="A70" s="78">
        <v>552</v>
      </c>
      <c r="B70" s="72">
        <v>422</v>
      </c>
      <c r="C70" s="103" t="s">
        <v>92</v>
      </c>
      <c r="D70" s="152">
        <v>344</v>
      </c>
      <c r="E70" s="152">
        <v>370</v>
      </c>
      <c r="F70" s="152">
        <v>492</v>
      </c>
      <c r="G70" s="152">
        <v>525</v>
      </c>
      <c r="H70" s="152">
        <v>652</v>
      </c>
      <c r="I70" s="152">
        <v>604</v>
      </c>
      <c r="J70" s="152">
        <v>1066</v>
      </c>
      <c r="K70" s="152">
        <v>626</v>
      </c>
      <c r="L70" s="152">
        <v>575</v>
      </c>
      <c r="M70" s="152">
        <v>626</v>
      </c>
    </row>
    <row r="71" spans="1:13" ht="13.5" customHeight="1">
      <c r="A71" s="78">
        <v>561</v>
      </c>
      <c r="B71" s="54">
        <v>441</v>
      </c>
      <c r="C71" s="103" t="s">
        <v>93</v>
      </c>
      <c r="D71" s="149">
        <v>151</v>
      </c>
      <c r="E71" s="149">
        <v>161</v>
      </c>
      <c r="F71" s="149">
        <v>200</v>
      </c>
      <c r="G71" s="149">
        <v>198</v>
      </c>
      <c r="H71" s="149">
        <v>222</v>
      </c>
      <c r="I71" s="149">
        <v>233</v>
      </c>
      <c r="J71" s="149">
        <v>232</v>
      </c>
      <c r="K71" s="149">
        <v>245</v>
      </c>
      <c r="L71" s="149">
        <v>164</v>
      </c>
      <c r="M71" s="149">
        <v>168</v>
      </c>
    </row>
    <row r="72" spans="1:13" ht="13.5" customHeight="1">
      <c r="A72" s="78">
        <v>562</v>
      </c>
      <c r="B72" s="54">
        <v>442</v>
      </c>
      <c r="C72" s="103" t="s">
        <v>94</v>
      </c>
      <c r="D72" s="149">
        <v>227</v>
      </c>
      <c r="E72" s="149">
        <v>250</v>
      </c>
      <c r="F72" s="149">
        <v>339</v>
      </c>
      <c r="G72" s="149">
        <v>308</v>
      </c>
      <c r="H72" s="149">
        <v>386</v>
      </c>
      <c r="I72" s="149">
        <v>338</v>
      </c>
      <c r="J72" s="149">
        <v>432</v>
      </c>
      <c r="K72" s="149">
        <v>363</v>
      </c>
      <c r="L72" s="149">
        <v>352</v>
      </c>
      <c r="M72" s="149">
        <v>362</v>
      </c>
    </row>
    <row r="73" spans="1:13" ht="13.5" customHeight="1">
      <c r="A73" s="78">
        <v>563</v>
      </c>
      <c r="B73" s="54">
        <v>443</v>
      </c>
      <c r="C73" s="103" t="s">
        <v>95</v>
      </c>
      <c r="D73" s="149">
        <v>416</v>
      </c>
      <c r="E73" s="149">
        <v>443</v>
      </c>
      <c r="F73" s="149">
        <v>496</v>
      </c>
      <c r="G73" s="149">
        <v>472</v>
      </c>
      <c r="H73" s="149">
        <v>523</v>
      </c>
      <c r="I73" s="149">
        <v>515</v>
      </c>
      <c r="J73" s="149">
        <v>848</v>
      </c>
      <c r="K73" s="149">
        <v>684</v>
      </c>
      <c r="L73" s="149">
        <v>937</v>
      </c>
      <c r="M73" s="149">
        <v>914</v>
      </c>
    </row>
    <row r="74" spans="1:13" ht="13.5" customHeight="1">
      <c r="A74" s="78">
        <v>564</v>
      </c>
      <c r="B74" s="54">
        <v>444</v>
      </c>
      <c r="C74" s="103" t="s">
        <v>96</v>
      </c>
      <c r="D74" s="149">
        <v>425</v>
      </c>
      <c r="E74" s="149">
        <v>388</v>
      </c>
      <c r="F74" s="149">
        <v>478</v>
      </c>
      <c r="G74" s="149">
        <v>447</v>
      </c>
      <c r="H74" s="149">
        <v>483</v>
      </c>
      <c r="I74" s="149">
        <v>460</v>
      </c>
      <c r="J74" s="149">
        <v>502</v>
      </c>
      <c r="K74" s="149">
        <v>600</v>
      </c>
      <c r="L74" s="149">
        <v>471</v>
      </c>
      <c r="M74" s="149">
        <v>632</v>
      </c>
    </row>
    <row r="75" spans="1:13" ht="13.5" customHeight="1">
      <c r="A75" s="78">
        <v>565</v>
      </c>
      <c r="B75" s="54">
        <v>445</v>
      </c>
      <c r="C75" s="103" t="s">
        <v>97</v>
      </c>
      <c r="D75" s="149">
        <v>97</v>
      </c>
      <c r="E75" s="149">
        <v>102</v>
      </c>
      <c r="F75" s="149">
        <v>105</v>
      </c>
      <c r="G75" s="149">
        <v>127</v>
      </c>
      <c r="H75" s="149">
        <v>147</v>
      </c>
      <c r="I75" s="149">
        <v>138</v>
      </c>
      <c r="J75" s="149">
        <v>128</v>
      </c>
      <c r="K75" s="149">
        <v>123</v>
      </c>
      <c r="L75" s="149">
        <v>110</v>
      </c>
      <c r="M75" s="149">
        <v>109</v>
      </c>
    </row>
    <row r="76" spans="1:13" ht="13.5" customHeight="1">
      <c r="A76" s="78">
        <v>654</v>
      </c>
      <c r="B76" s="54">
        <v>464</v>
      </c>
      <c r="C76" s="103" t="s">
        <v>101</v>
      </c>
      <c r="D76" s="149">
        <v>967</v>
      </c>
      <c r="E76" s="149">
        <v>960</v>
      </c>
      <c r="F76" s="149">
        <v>909</v>
      </c>
      <c r="G76" s="149">
        <v>920</v>
      </c>
      <c r="H76" s="149">
        <v>792</v>
      </c>
      <c r="I76" s="149">
        <v>775</v>
      </c>
      <c r="J76" s="149">
        <v>833</v>
      </c>
      <c r="K76" s="149">
        <v>826</v>
      </c>
      <c r="L76" s="149">
        <v>784</v>
      </c>
      <c r="M76" s="149">
        <v>889</v>
      </c>
    </row>
    <row r="77" spans="1:13" ht="13.5" customHeight="1">
      <c r="A77" s="78">
        <v>661</v>
      </c>
      <c r="B77" s="54">
        <v>481</v>
      </c>
      <c r="C77" s="103" t="s">
        <v>102</v>
      </c>
      <c r="D77" s="149">
        <v>341</v>
      </c>
      <c r="E77" s="149">
        <v>351</v>
      </c>
      <c r="F77" s="149">
        <v>411</v>
      </c>
      <c r="G77" s="149">
        <v>373</v>
      </c>
      <c r="H77" s="149">
        <v>473</v>
      </c>
      <c r="I77" s="149">
        <v>410</v>
      </c>
      <c r="J77" s="149">
        <v>477</v>
      </c>
      <c r="K77" s="149">
        <v>498</v>
      </c>
      <c r="L77" s="149">
        <v>407</v>
      </c>
      <c r="M77" s="149">
        <v>395</v>
      </c>
    </row>
    <row r="78" spans="1:13" ht="13.5" customHeight="1">
      <c r="A78" s="78">
        <v>671</v>
      </c>
      <c r="B78" s="54">
        <v>501</v>
      </c>
      <c r="C78" s="103" t="s">
        <v>103</v>
      </c>
      <c r="D78" s="149">
        <v>352</v>
      </c>
      <c r="E78" s="149">
        <v>325</v>
      </c>
      <c r="F78" s="149">
        <v>468</v>
      </c>
      <c r="G78" s="149">
        <v>421</v>
      </c>
      <c r="H78" s="149">
        <v>560</v>
      </c>
      <c r="I78" s="149">
        <v>524</v>
      </c>
      <c r="J78" s="149">
        <v>503</v>
      </c>
      <c r="K78" s="149">
        <v>544</v>
      </c>
      <c r="L78" s="149">
        <v>407</v>
      </c>
      <c r="M78" s="149">
        <v>409</v>
      </c>
    </row>
    <row r="79" spans="1:13" ht="13.5" customHeight="1">
      <c r="A79" s="78">
        <v>682</v>
      </c>
      <c r="B79" s="54">
        <v>522</v>
      </c>
      <c r="C79" s="103" t="s">
        <v>108</v>
      </c>
      <c r="D79" s="149">
        <v>136</v>
      </c>
      <c r="E79" s="149">
        <v>138</v>
      </c>
      <c r="F79" s="149">
        <v>158</v>
      </c>
      <c r="G79" s="149">
        <v>157</v>
      </c>
      <c r="H79" s="149">
        <v>164</v>
      </c>
      <c r="I79" s="149">
        <v>158</v>
      </c>
      <c r="J79" s="149">
        <v>134</v>
      </c>
      <c r="K79" s="149">
        <v>166</v>
      </c>
      <c r="L79" s="149">
        <v>116</v>
      </c>
      <c r="M79" s="149">
        <v>120</v>
      </c>
    </row>
    <row r="80" spans="1:13" ht="13.5" customHeight="1">
      <c r="A80" s="78">
        <v>775</v>
      </c>
      <c r="B80" s="54">
        <v>585</v>
      </c>
      <c r="C80" s="103" t="s">
        <v>639</v>
      </c>
      <c r="D80" s="149">
        <v>417</v>
      </c>
      <c r="E80" s="149">
        <v>380</v>
      </c>
      <c r="F80" s="149">
        <v>547</v>
      </c>
      <c r="G80" s="149">
        <v>494</v>
      </c>
      <c r="H80" s="149">
        <v>636</v>
      </c>
      <c r="I80" s="149">
        <v>589</v>
      </c>
      <c r="J80" s="149">
        <v>519</v>
      </c>
      <c r="K80" s="149">
        <v>522</v>
      </c>
      <c r="L80" s="149">
        <v>346</v>
      </c>
      <c r="M80" s="149">
        <v>303</v>
      </c>
    </row>
    <row r="81" spans="1:13" ht="13.5" customHeight="1">
      <c r="A81" s="78">
        <v>776</v>
      </c>
      <c r="B81" s="54">
        <v>586</v>
      </c>
      <c r="C81" s="103" t="s">
        <v>640</v>
      </c>
      <c r="D81" s="149">
        <v>360</v>
      </c>
      <c r="E81" s="149">
        <v>328</v>
      </c>
      <c r="F81" s="149">
        <v>419</v>
      </c>
      <c r="G81" s="149">
        <v>393</v>
      </c>
      <c r="H81" s="149">
        <v>493</v>
      </c>
      <c r="I81" s="149">
        <v>498</v>
      </c>
      <c r="J81" s="149">
        <v>424</v>
      </c>
      <c r="K81" s="149">
        <v>392</v>
      </c>
      <c r="L81" s="149">
        <v>320</v>
      </c>
      <c r="M81" s="149">
        <v>262</v>
      </c>
    </row>
    <row r="82" spans="1:13" ht="13.5" customHeight="1">
      <c r="A82" s="268">
        <v>955</v>
      </c>
      <c r="B82" s="56">
        <v>685</v>
      </c>
      <c r="C82" s="132" t="s">
        <v>140</v>
      </c>
      <c r="D82" s="151">
        <v>313</v>
      </c>
      <c r="E82" s="151">
        <v>245</v>
      </c>
      <c r="F82" s="151">
        <v>318</v>
      </c>
      <c r="G82" s="151">
        <v>283</v>
      </c>
      <c r="H82" s="151">
        <v>283</v>
      </c>
      <c r="I82" s="151">
        <v>310</v>
      </c>
      <c r="J82" s="151">
        <v>266</v>
      </c>
      <c r="K82" s="151">
        <v>253</v>
      </c>
      <c r="L82" s="151">
        <v>154</v>
      </c>
      <c r="M82" s="151">
        <v>212</v>
      </c>
    </row>
    <row r="83" spans="1:16" ht="12.75" customHeight="1">
      <c r="A83" s="78"/>
      <c r="B83" s="92" t="s">
        <v>272</v>
      </c>
      <c r="C83" s="92"/>
      <c r="D83" s="75"/>
      <c r="E83" s="75"/>
      <c r="F83" s="75"/>
      <c r="G83" s="75"/>
      <c r="H83" s="75"/>
      <c r="I83" s="75"/>
      <c r="J83" s="75"/>
      <c r="K83" s="75"/>
      <c r="L83" s="75"/>
      <c r="M83" s="75"/>
      <c r="N83" s="34"/>
      <c r="O83" s="34"/>
      <c r="P83" s="34"/>
    </row>
    <row r="84" spans="2:13" ht="11.25">
      <c r="B84" s="35" t="s">
        <v>625</v>
      </c>
      <c r="C84" s="35"/>
      <c r="D84" s="34"/>
      <c r="E84" s="34"/>
      <c r="F84" s="34"/>
      <c r="G84" s="34"/>
      <c r="H84" s="34"/>
      <c r="I84" s="34"/>
      <c r="J84" s="34"/>
      <c r="K84" s="34"/>
      <c r="L84" s="34"/>
      <c r="M84" s="34"/>
    </row>
    <row r="85" spans="2:3" ht="11.25">
      <c r="B85" s="37" t="s">
        <v>147</v>
      </c>
      <c r="C85" s="37"/>
    </row>
  </sheetData>
  <mergeCells count="5">
    <mergeCell ref="L4:M4"/>
    <mergeCell ref="D4:E4"/>
    <mergeCell ref="F4:G4"/>
    <mergeCell ref="H4:I4"/>
    <mergeCell ref="J4:K4"/>
  </mergeCells>
  <printOptions/>
  <pageMargins left="0.59" right="0.61" top="0.61" bottom="0.6" header="0.29" footer="0.21"/>
  <pageSetup fitToWidth="4" horizontalDpi="600" verticalDpi="600" orientation="portrait" paperSize="9" scale="95" r:id="rId1"/>
  <rowBreaks count="1" manualBreakCount="1">
    <brk id="63" max="255" man="1"/>
  </rowBreaks>
</worksheet>
</file>

<file path=xl/worksheets/sheet8.xml><?xml version="1.0" encoding="utf-8"?>
<worksheet xmlns="http://schemas.openxmlformats.org/spreadsheetml/2006/main" xmlns:r="http://schemas.openxmlformats.org/officeDocument/2006/relationships">
  <dimension ref="A2:AD119"/>
  <sheetViews>
    <sheetView workbookViewId="0" topLeftCell="B2">
      <selection activeCell="L4" sqref="L4:M4"/>
    </sheetView>
  </sheetViews>
  <sheetFormatPr defaultColWidth="9.00390625" defaultRowHeight="12.75"/>
  <cols>
    <col min="1" max="1" width="5.625" style="77" hidden="1" customWidth="1"/>
    <col min="2" max="2" width="4.125" style="15" customWidth="1"/>
    <col min="3" max="3" width="10.75390625" style="15" customWidth="1"/>
    <col min="4" max="13" width="8.75390625" style="15" customWidth="1"/>
    <col min="14" max="16384" width="8.875" style="15" customWidth="1"/>
  </cols>
  <sheetData>
    <row r="1" ht="16.5" customHeight="1" hidden="1"/>
    <row r="2" ht="16.5" customHeight="1">
      <c r="B2" s="202" t="s">
        <v>432</v>
      </c>
    </row>
    <row r="3" spans="2:13" ht="4.5" customHeight="1">
      <c r="B3" s="51"/>
      <c r="C3" s="34"/>
      <c r="D3" s="34"/>
      <c r="E3" s="34"/>
      <c r="F3" s="34"/>
      <c r="G3" s="34"/>
      <c r="H3" s="34"/>
      <c r="I3" s="34"/>
      <c r="J3" s="34"/>
      <c r="K3" s="34"/>
      <c r="L3" s="58"/>
      <c r="M3" s="58"/>
    </row>
    <row r="4" spans="1:13" s="30" customFormat="1" ht="12" customHeight="1">
      <c r="A4" s="79" t="s">
        <v>283</v>
      </c>
      <c r="B4" s="86"/>
      <c r="C4" s="70"/>
      <c r="D4" s="315" t="s">
        <v>414</v>
      </c>
      <c r="E4" s="317"/>
      <c r="F4" s="315" t="s">
        <v>415</v>
      </c>
      <c r="G4" s="317"/>
      <c r="H4" s="315" t="s">
        <v>416</v>
      </c>
      <c r="I4" s="317"/>
      <c r="J4" s="315" t="s">
        <v>417</v>
      </c>
      <c r="K4" s="317"/>
      <c r="L4" s="315" t="s">
        <v>418</v>
      </c>
      <c r="M4" s="316"/>
    </row>
    <row r="5" spans="1:13" s="30" customFormat="1" ht="12" customHeight="1">
      <c r="A5" s="79"/>
      <c r="B5" s="28" t="s">
        <v>340</v>
      </c>
      <c r="C5" s="29"/>
      <c r="D5" s="126" t="s">
        <v>11</v>
      </c>
      <c r="E5" s="104" t="s">
        <v>12</v>
      </c>
      <c r="F5" s="104" t="s">
        <v>11</v>
      </c>
      <c r="G5" s="104" t="s">
        <v>12</v>
      </c>
      <c r="H5" s="104" t="s">
        <v>11</v>
      </c>
      <c r="I5" s="104" t="s">
        <v>12</v>
      </c>
      <c r="J5" s="104" t="s">
        <v>11</v>
      </c>
      <c r="K5" s="104" t="s">
        <v>12</v>
      </c>
      <c r="L5" s="104" t="s">
        <v>11</v>
      </c>
      <c r="M5" s="110" t="s">
        <v>284</v>
      </c>
    </row>
    <row r="6" spans="2:20" ht="13.5" customHeight="1">
      <c r="B6" s="261"/>
      <c r="C6" s="267" t="s">
        <v>146</v>
      </c>
      <c r="D6" s="149">
        <v>159914</v>
      </c>
      <c r="E6" s="149">
        <v>165581</v>
      </c>
      <c r="F6" s="149">
        <v>187312</v>
      </c>
      <c r="G6" s="149">
        <v>191233</v>
      </c>
      <c r="H6" s="149">
        <v>235414</v>
      </c>
      <c r="I6" s="149">
        <v>238426</v>
      </c>
      <c r="J6" s="149">
        <v>204963</v>
      </c>
      <c r="K6" s="149">
        <v>208431</v>
      </c>
      <c r="L6" s="149">
        <v>179456</v>
      </c>
      <c r="M6" s="149">
        <v>181627</v>
      </c>
      <c r="N6" s="62"/>
      <c r="O6" s="62"/>
      <c r="P6" s="62"/>
      <c r="Q6" s="62"/>
      <c r="R6" s="62"/>
      <c r="S6" s="62"/>
      <c r="T6" s="62"/>
    </row>
    <row r="7" spans="2:20" ht="13.5" customHeight="1">
      <c r="B7" s="262"/>
      <c r="C7" s="263" t="s">
        <v>626</v>
      </c>
      <c r="D7" s="149">
        <v>169433</v>
      </c>
      <c r="E7" s="149">
        <v>178361</v>
      </c>
      <c r="F7" s="149">
        <v>160602</v>
      </c>
      <c r="G7" s="149">
        <v>166850</v>
      </c>
      <c r="H7" s="149">
        <v>187890</v>
      </c>
      <c r="I7" s="149">
        <v>192811</v>
      </c>
      <c r="J7" s="149">
        <v>235160</v>
      </c>
      <c r="K7" s="149">
        <v>237960</v>
      </c>
      <c r="L7" s="149">
        <v>202106</v>
      </c>
      <c r="M7" s="149">
        <v>207046</v>
      </c>
      <c r="N7" s="62"/>
      <c r="O7" s="62"/>
      <c r="P7" s="62"/>
      <c r="Q7" s="62"/>
      <c r="R7" s="62"/>
      <c r="S7" s="62"/>
      <c r="T7" s="62"/>
    </row>
    <row r="8" spans="2:13" ht="13.5" customHeight="1">
      <c r="B8" s="109"/>
      <c r="C8" s="142" t="s">
        <v>627</v>
      </c>
      <c r="D8" s="149">
        <v>184321</v>
      </c>
      <c r="E8" s="149">
        <v>190518</v>
      </c>
      <c r="F8" s="149">
        <v>169993</v>
      </c>
      <c r="G8" s="149">
        <v>177088</v>
      </c>
      <c r="H8" s="149">
        <v>161954</v>
      </c>
      <c r="I8" s="149">
        <v>167050</v>
      </c>
      <c r="J8" s="149">
        <v>187412</v>
      </c>
      <c r="K8" s="149">
        <v>191660</v>
      </c>
      <c r="L8" s="149">
        <v>232708</v>
      </c>
      <c r="M8" s="149">
        <v>234966</v>
      </c>
    </row>
    <row r="9" spans="2:13" ht="13.5" customHeight="1">
      <c r="B9" s="109"/>
      <c r="C9" s="263" t="s">
        <v>628</v>
      </c>
      <c r="D9" s="149">
        <v>212667</v>
      </c>
      <c r="E9" s="149">
        <v>219926</v>
      </c>
      <c r="F9" s="149">
        <v>190128</v>
      </c>
      <c r="G9" s="149">
        <v>197212</v>
      </c>
      <c r="H9" s="149">
        <v>174537</v>
      </c>
      <c r="I9" s="149">
        <v>181120</v>
      </c>
      <c r="J9" s="149">
        <v>164361</v>
      </c>
      <c r="K9" s="149">
        <v>169940</v>
      </c>
      <c r="L9" s="149">
        <v>186955</v>
      </c>
      <c r="M9" s="149">
        <v>192651</v>
      </c>
    </row>
    <row r="10" spans="2:13" ht="13.5" customHeight="1">
      <c r="B10" s="266"/>
      <c r="C10" s="267" t="s">
        <v>629</v>
      </c>
      <c r="D10" s="149">
        <v>167884</v>
      </c>
      <c r="E10" s="149">
        <v>179006</v>
      </c>
      <c r="F10" s="149">
        <v>210912</v>
      </c>
      <c r="G10" s="149">
        <v>220103</v>
      </c>
      <c r="H10" s="149">
        <v>188620</v>
      </c>
      <c r="I10" s="149">
        <v>197229</v>
      </c>
      <c r="J10" s="149">
        <v>172838</v>
      </c>
      <c r="K10" s="149">
        <v>181437</v>
      </c>
      <c r="L10" s="149">
        <v>160373</v>
      </c>
      <c r="M10" s="149">
        <v>169101</v>
      </c>
    </row>
    <row r="11" spans="3:13" ht="10.5" customHeight="1">
      <c r="C11" s="74"/>
      <c r="D11" s="149"/>
      <c r="E11" s="149"/>
      <c r="F11" s="149"/>
      <c r="G11" s="149"/>
      <c r="H11" s="149"/>
      <c r="I11" s="149"/>
      <c r="J11" s="149"/>
      <c r="K11" s="149"/>
      <c r="L11" s="149"/>
      <c r="M11" s="149"/>
    </row>
    <row r="12" spans="1:13" ht="13.5" customHeight="1">
      <c r="A12" s="78">
        <v>100</v>
      </c>
      <c r="B12" s="54"/>
      <c r="C12" s="103" t="s">
        <v>40</v>
      </c>
      <c r="D12" s="149">
        <v>32566</v>
      </c>
      <c r="E12" s="149">
        <v>35698</v>
      </c>
      <c r="F12" s="149">
        <v>42804</v>
      </c>
      <c r="G12" s="149">
        <v>45456</v>
      </c>
      <c r="H12" s="149">
        <v>39670</v>
      </c>
      <c r="I12" s="149">
        <v>40412</v>
      </c>
      <c r="J12" s="149">
        <v>33515</v>
      </c>
      <c r="K12" s="149">
        <v>34040</v>
      </c>
      <c r="L12" s="149">
        <v>28212</v>
      </c>
      <c r="M12" s="149">
        <v>29148</v>
      </c>
    </row>
    <row r="13" spans="1:13" ht="13.5" customHeight="1">
      <c r="A13" s="78">
        <v>200</v>
      </c>
      <c r="B13" s="54"/>
      <c r="C13" s="103" t="s">
        <v>41</v>
      </c>
      <c r="D13" s="149">
        <v>20076</v>
      </c>
      <c r="E13" s="149">
        <v>22378</v>
      </c>
      <c r="F13" s="149">
        <v>26984</v>
      </c>
      <c r="G13" s="149">
        <v>29155</v>
      </c>
      <c r="H13" s="149">
        <v>25810</v>
      </c>
      <c r="I13" s="149">
        <v>27781</v>
      </c>
      <c r="J13" s="149">
        <v>23838</v>
      </c>
      <c r="K13" s="149">
        <v>25123</v>
      </c>
      <c r="L13" s="149">
        <v>20641</v>
      </c>
      <c r="M13" s="149">
        <v>22552</v>
      </c>
    </row>
    <row r="14" spans="1:13" ht="13.5" customHeight="1">
      <c r="A14" s="78">
        <v>300</v>
      </c>
      <c r="B14" s="54"/>
      <c r="C14" s="103" t="s">
        <v>42</v>
      </c>
      <c r="D14" s="152">
        <v>22790</v>
      </c>
      <c r="E14" s="152">
        <v>23253</v>
      </c>
      <c r="F14" s="152">
        <v>28903</v>
      </c>
      <c r="G14" s="152">
        <v>29001</v>
      </c>
      <c r="H14" s="152">
        <v>25300</v>
      </c>
      <c r="I14" s="152">
        <v>25423</v>
      </c>
      <c r="J14" s="152">
        <v>22459</v>
      </c>
      <c r="K14" s="152">
        <v>23106</v>
      </c>
      <c r="L14" s="152">
        <v>20415</v>
      </c>
      <c r="M14" s="152">
        <v>21143</v>
      </c>
    </row>
    <row r="15" spans="1:13" ht="13.5" customHeight="1">
      <c r="A15" s="78">
        <v>400</v>
      </c>
      <c r="B15" s="54"/>
      <c r="C15" s="103" t="s">
        <v>43</v>
      </c>
      <c r="D15" s="152">
        <v>8331</v>
      </c>
      <c r="E15" s="152">
        <v>8390</v>
      </c>
      <c r="F15" s="152">
        <v>9953</v>
      </c>
      <c r="G15" s="152">
        <v>9923</v>
      </c>
      <c r="H15" s="152">
        <v>8608</v>
      </c>
      <c r="I15" s="152">
        <v>8937</v>
      </c>
      <c r="J15" s="152">
        <v>8379</v>
      </c>
      <c r="K15" s="152">
        <v>8659</v>
      </c>
      <c r="L15" s="152">
        <v>8622</v>
      </c>
      <c r="M15" s="152">
        <v>8829</v>
      </c>
    </row>
    <row r="16" spans="1:13" ht="13.5" customHeight="1">
      <c r="A16" s="78">
        <v>500</v>
      </c>
      <c r="B16" s="54"/>
      <c r="C16" s="103" t="s">
        <v>44</v>
      </c>
      <c r="D16" s="152">
        <v>18138</v>
      </c>
      <c r="E16" s="152">
        <v>18460</v>
      </c>
      <c r="F16" s="152">
        <v>22685</v>
      </c>
      <c r="G16" s="152">
        <v>23089</v>
      </c>
      <c r="H16" s="152">
        <v>19150</v>
      </c>
      <c r="I16" s="152">
        <v>20173</v>
      </c>
      <c r="J16" s="152">
        <v>17930</v>
      </c>
      <c r="K16" s="152">
        <v>18644</v>
      </c>
      <c r="L16" s="152">
        <v>16474</v>
      </c>
      <c r="M16" s="152">
        <v>16888</v>
      </c>
    </row>
    <row r="17" spans="1:13" ht="13.5" customHeight="1">
      <c r="A17" s="78">
        <v>600</v>
      </c>
      <c r="B17" s="54"/>
      <c r="C17" s="103" t="s">
        <v>45</v>
      </c>
      <c r="D17" s="152">
        <v>8146</v>
      </c>
      <c r="E17" s="152">
        <v>8072</v>
      </c>
      <c r="F17" s="152">
        <v>9658</v>
      </c>
      <c r="G17" s="152">
        <v>9548</v>
      </c>
      <c r="H17" s="152">
        <v>8016</v>
      </c>
      <c r="I17" s="152">
        <v>8376</v>
      </c>
      <c r="J17" s="152">
        <v>7872</v>
      </c>
      <c r="K17" s="152">
        <v>8219</v>
      </c>
      <c r="L17" s="152">
        <v>8310</v>
      </c>
      <c r="M17" s="152">
        <v>8520</v>
      </c>
    </row>
    <row r="18" spans="1:13" ht="13.5" customHeight="1">
      <c r="A18" s="78">
        <v>700</v>
      </c>
      <c r="B18" s="54"/>
      <c r="C18" s="103" t="s">
        <v>46</v>
      </c>
      <c r="D18" s="152">
        <v>4720</v>
      </c>
      <c r="E18" s="152">
        <v>4437</v>
      </c>
      <c r="F18" s="152">
        <v>5659</v>
      </c>
      <c r="G18" s="152">
        <v>5399</v>
      </c>
      <c r="H18" s="152">
        <v>5082</v>
      </c>
      <c r="I18" s="152">
        <v>5072</v>
      </c>
      <c r="J18" s="152">
        <v>5269</v>
      </c>
      <c r="K18" s="152">
        <v>5487</v>
      </c>
      <c r="L18" s="152">
        <v>6165</v>
      </c>
      <c r="M18" s="152">
        <v>5954</v>
      </c>
    </row>
    <row r="19" spans="1:13" ht="13.5" customHeight="1">
      <c r="A19" s="78">
        <v>800</v>
      </c>
      <c r="B19" s="54"/>
      <c r="C19" s="103" t="s">
        <v>47</v>
      </c>
      <c r="D19" s="152">
        <v>3006</v>
      </c>
      <c r="E19" s="152">
        <v>3000</v>
      </c>
      <c r="F19" s="152">
        <v>3286</v>
      </c>
      <c r="G19" s="152">
        <v>3355</v>
      </c>
      <c r="H19" s="152">
        <v>2932</v>
      </c>
      <c r="I19" s="152">
        <v>3123</v>
      </c>
      <c r="J19" s="152">
        <v>3087</v>
      </c>
      <c r="K19" s="152">
        <v>3402</v>
      </c>
      <c r="L19" s="152">
        <v>3542</v>
      </c>
      <c r="M19" s="152">
        <v>3707</v>
      </c>
    </row>
    <row r="20" spans="1:13" s="34" customFormat="1" ht="13.5" customHeight="1">
      <c r="A20" s="78">
        <v>900</v>
      </c>
      <c r="B20" s="72"/>
      <c r="C20" s="103" t="s">
        <v>48</v>
      </c>
      <c r="D20" s="152">
        <v>3838</v>
      </c>
      <c r="E20" s="152">
        <v>3792</v>
      </c>
      <c r="F20" s="152">
        <v>4557</v>
      </c>
      <c r="G20" s="152">
        <v>4531</v>
      </c>
      <c r="H20" s="152">
        <v>4075</v>
      </c>
      <c r="I20" s="152">
        <v>4180</v>
      </c>
      <c r="J20" s="152">
        <v>4112</v>
      </c>
      <c r="K20" s="152">
        <v>4274</v>
      </c>
      <c r="L20" s="152">
        <v>4559</v>
      </c>
      <c r="M20" s="152">
        <v>4589</v>
      </c>
    </row>
    <row r="21" spans="1:13" s="34" customFormat="1" ht="10.5" customHeight="1">
      <c r="A21" s="78"/>
      <c r="B21" s="72"/>
      <c r="C21" s="52"/>
      <c r="D21" s="152"/>
      <c r="E21" s="152"/>
      <c r="F21" s="152"/>
      <c r="G21" s="152"/>
      <c r="H21" s="152"/>
      <c r="I21" s="152"/>
      <c r="J21" s="152"/>
      <c r="K21" s="152"/>
      <c r="L21" s="152"/>
      <c r="M21" s="152"/>
    </row>
    <row r="22" spans="1:13" ht="13.5" customHeight="1">
      <c r="A22" s="78">
        <v>1</v>
      </c>
      <c r="B22" s="55">
        <v>100</v>
      </c>
      <c r="C22" s="103" t="s">
        <v>49</v>
      </c>
      <c r="D22" s="152">
        <v>46273</v>
      </c>
      <c r="E22" s="152">
        <v>51526</v>
      </c>
      <c r="F22" s="152">
        <v>56423</v>
      </c>
      <c r="G22" s="152">
        <v>60646</v>
      </c>
      <c r="H22" s="152">
        <v>49977</v>
      </c>
      <c r="I22" s="152">
        <v>53752</v>
      </c>
      <c r="J22" s="152">
        <v>46377</v>
      </c>
      <c r="K22" s="152">
        <v>50483</v>
      </c>
      <c r="L22" s="152">
        <v>43433</v>
      </c>
      <c r="M22" s="152">
        <v>47771</v>
      </c>
    </row>
    <row r="23" spans="1:13" ht="13.5" customHeight="1">
      <c r="A23" s="78">
        <v>2</v>
      </c>
      <c r="B23" s="55">
        <v>101</v>
      </c>
      <c r="C23" s="142" t="s">
        <v>50</v>
      </c>
      <c r="D23" s="152">
        <v>6507</v>
      </c>
      <c r="E23" s="152">
        <v>7431</v>
      </c>
      <c r="F23" s="152">
        <v>8371</v>
      </c>
      <c r="G23" s="152">
        <v>9620</v>
      </c>
      <c r="H23" s="152">
        <v>8055</v>
      </c>
      <c r="I23" s="152">
        <v>8771</v>
      </c>
      <c r="J23" s="152">
        <v>7257</v>
      </c>
      <c r="K23" s="152">
        <v>7716</v>
      </c>
      <c r="L23" s="152">
        <v>6283</v>
      </c>
      <c r="M23" s="152">
        <v>6676</v>
      </c>
    </row>
    <row r="24" spans="1:13" ht="13.5" customHeight="1">
      <c r="A24" s="78">
        <v>3</v>
      </c>
      <c r="B24" s="55">
        <v>102</v>
      </c>
      <c r="C24" s="142" t="s">
        <v>51</v>
      </c>
      <c r="D24" s="152">
        <v>4385</v>
      </c>
      <c r="E24" s="152">
        <v>4852</v>
      </c>
      <c r="F24" s="152">
        <v>5196</v>
      </c>
      <c r="G24" s="152">
        <v>5778</v>
      </c>
      <c r="H24" s="152">
        <v>4486</v>
      </c>
      <c r="I24" s="152">
        <v>4748</v>
      </c>
      <c r="J24" s="152">
        <v>3943</v>
      </c>
      <c r="K24" s="152">
        <v>4096</v>
      </c>
      <c r="L24" s="152">
        <v>3268</v>
      </c>
      <c r="M24" s="152">
        <v>3522</v>
      </c>
    </row>
    <row r="25" spans="1:13" ht="13.5" customHeight="1">
      <c r="A25" s="78">
        <v>4</v>
      </c>
      <c r="B25" s="55">
        <v>105</v>
      </c>
      <c r="C25" s="142" t="s">
        <v>52</v>
      </c>
      <c r="D25" s="152">
        <v>3405</v>
      </c>
      <c r="E25" s="152">
        <v>3514</v>
      </c>
      <c r="F25" s="152">
        <v>4080</v>
      </c>
      <c r="G25" s="152">
        <v>4066</v>
      </c>
      <c r="H25" s="152">
        <v>3439</v>
      </c>
      <c r="I25" s="152">
        <v>3459</v>
      </c>
      <c r="J25" s="152">
        <v>2970</v>
      </c>
      <c r="K25" s="152">
        <v>2984</v>
      </c>
      <c r="L25" s="152">
        <v>2766</v>
      </c>
      <c r="M25" s="152">
        <v>2790</v>
      </c>
    </row>
    <row r="26" spans="1:13" ht="13.5" customHeight="1">
      <c r="A26" s="78">
        <v>5</v>
      </c>
      <c r="B26" s="55">
        <v>106</v>
      </c>
      <c r="C26" s="142" t="s">
        <v>53</v>
      </c>
      <c r="D26" s="149">
        <v>3040</v>
      </c>
      <c r="E26" s="149">
        <v>3080</v>
      </c>
      <c r="F26" s="149">
        <v>3614</v>
      </c>
      <c r="G26" s="149">
        <v>3601</v>
      </c>
      <c r="H26" s="149">
        <v>3075</v>
      </c>
      <c r="I26" s="149">
        <v>3192</v>
      </c>
      <c r="J26" s="149">
        <v>2882</v>
      </c>
      <c r="K26" s="149">
        <v>2901</v>
      </c>
      <c r="L26" s="149">
        <v>2553</v>
      </c>
      <c r="M26" s="149">
        <v>2847</v>
      </c>
    </row>
    <row r="27" spans="1:13" ht="13.5" customHeight="1">
      <c r="A27" s="78">
        <v>6</v>
      </c>
      <c r="B27" s="55">
        <v>107</v>
      </c>
      <c r="C27" s="142" t="s">
        <v>54</v>
      </c>
      <c r="D27" s="149">
        <v>4841</v>
      </c>
      <c r="E27" s="149">
        <v>5709</v>
      </c>
      <c r="F27" s="149">
        <v>5732</v>
      </c>
      <c r="G27" s="149">
        <v>6233</v>
      </c>
      <c r="H27" s="149">
        <v>5128</v>
      </c>
      <c r="I27" s="149">
        <v>5701</v>
      </c>
      <c r="J27" s="149">
        <v>4796</v>
      </c>
      <c r="K27" s="149">
        <v>5546</v>
      </c>
      <c r="L27" s="149">
        <v>4642</v>
      </c>
      <c r="M27" s="149">
        <v>5366</v>
      </c>
    </row>
    <row r="28" spans="1:13" ht="13.5" customHeight="1">
      <c r="A28" s="78">
        <v>7</v>
      </c>
      <c r="B28" s="55">
        <v>108</v>
      </c>
      <c r="C28" s="142" t="s">
        <v>55</v>
      </c>
      <c r="D28" s="149">
        <v>6482</v>
      </c>
      <c r="E28" s="149">
        <v>6943</v>
      </c>
      <c r="F28" s="149">
        <v>8128</v>
      </c>
      <c r="G28" s="149">
        <v>8660</v>
      </c>
      <c r="H28" s="149">
        <v>6968</v>
      </c>
      <c r="I28" s="149">
        <v>7597</v>
      </c>
      <c r="J28" s="149">
        <v>6437</v>
      </c>
      <c r="K28" s="149">
        <v>7248</v>
      </c>
      <c r="L28" s="149">
        <v>6002</v>
      </c>
      <c r="M28" s="149">
        <v>6878</v>
      </c>
    </row>
    <row r="29" spans="1:13" ht="13.5" customHeight="1">
      <c r="A29" s="78">
        <v>8</v>
      </c>
      <c r="B29" s="55">
        <v>109</v>
      </c>
      <c r="C29" s="142" t="s">
        <v>56</v>
      </c>
      <c r="D29" s="149">
        <v>5883</v>
      </c>
      <c r="E29" s="149">
        <v>6924</v>
      </c>
      <c r="F29" s="149">
        <v>7950</v>
      </c>
      <c r="G29" s="149">
        <v>8552</v>
      </c>
      <c r="H29" s="149">
        <v>7249</v>
      </c>
      <c r="I29" s="149">
        <v>7879</v>
      </c>
      <c r="J29" s="149">
        <v>6876</v>
      </c>
      <c r="K29" s="149">
        <v>7596</v>
      </c>
      <c r="L29" s="149">
        <v>6672</v>
      </c>
      <c r="M29" s="149">
        <v>7252</v>
      </c>
    </row>
    <row r="30" spans="1:13" ht="13.5" customHeight="1">
      <c r="A30" s="78">
        <v>9</v>
      </c>
      <c r="B30" s="55">
        <v>110</v>
      </c>
      <c r="C30" s="142" t="s">
        <v>57</v>
      </c>
      <c r="D30" s="149">
        <v>4728</v>
      </c>
      <c r="E30" s="149">
        <v>5241</v>
      </c>
      <c r="F30" s="149">
        <v>4938</v>
      </c>
      <c r="G30" s="149">
        <v>5275</v>
      </c>
      <c r="H30" s="149">
        <v>3907</v>
      </c>
      <c r="I30" s="149">
        <v>4131</v>
      </c>
      <c r="J30" s="149">
        <v>3461</v>
      </c>
      <c r="K30" s="149">
        <v>3529</v>
      </c>
      <c r="L30" s="149">
        <v>3229</v>
      </c>
      <c r="M30" s="149">
        <v>3366</v>
      </c>
    </row>
    <row r="31" spans="1:13" ht="13.5" customHeight="1">
      <c r="A31" s="78">
        <v>10</v>
      </c>
      <c r="B31" s="55">
        <v>111</v>
      </c>
      <c r="C31" s="142" t="s">
        <v>58</v>
      </c>
      <c r="D31" s="149">
        <v>7002</v>
      </c>
      <c r="E31" s="149">
        <v>7832</v>
      </c>
      <c r="F31" s="149">
        <v>8414</v>
      </c>
      <c r="G31" s="149">
        <v>8861</v>
      </c>
      <c r="H31" s="149">
        <v>7670</v>
      </c>
      <c r="I31" s="149">
        <v>8274</v>
      </c>
      <c r="J31" s="149">
        <v>7755</v>
      </c>
      <c r="K31" s="149">
        <v>8867</v>
      </c>
      <c r="L31" s="149">
        <v>8018</v>
      </c>
      <c r="M31" s="149">
        <v>9074</v>
      </c>
    </row>
    <row r="32" spans="1:13" ht="13.5" customHeight="1">
      <c r="A32" s="78">
        <v>501</v>
      </c>
      <c r="B32" s="54">
        <v>201</v>
      </c>
      <c r="C32" s="103" t="s">
        <v>59</v>
      </c>
      <c r="D32" s="149">
        <v>15629</v>
      </c>
      <c r="E32" s="149">
        <v>15726</v>
      </c>
      <c r="F32" s="149">
        <v>19721</v>
      </c>
      <c r="G32" s="149">
        <v>20153</v>
      </c>
      <c r="H32" s="149">
        <v>16727</v>
      </c>
      <c r="I32" s="149">
        <v>17562</v>
      </c>
      <c r="J32" s="149">
        <v>15267</v>
      </c>
      <c r="K32" s="149">
        <v>15834</v>
      </c>
      <c r="L32" s="149">
        <v>13642</v>
      </c>
      <c r="M32" s="149">
        <v>13836</v>
      </c>
    </row>
    <row r="33" spans="1:13" ht="13.5" customHeight="1">
      <c r="A33" s="78">
        <v>110</v>
      </c>
      <c r="B33" s="54">
        <v>202</v>
      </c>
      <c r="C33" s="103" t="s">
        <v>60</v>
      </c>
      <c r="D33" s="149">
        <v>15647</v>
      </c>
      <c r="E33" s="149">
        <v>15707</v>
      </c>
      <c r="F33" s="149">
        <v>19813</v>
      </c>
      <c r="G33" s="149">
        <v>19387</v>
      </c>
      <c r="H33" s="149">
        <v>17375</v>
      </c>
      <c r="I33" s="149">
        <v>16891</v>
      </c>
      <c r="J33" s="149">
        <v>14381</v>
      </c>
      <c r="K33" s="149">
        <v>14288</v>
      </c>
      <c r="L33" s="149">
        <v>12654</v>
      </c>
      <c r="M33" s="149">
        <v>12288</v>
      </c>
    </row>
    <row r="34" spans="1:13" ht="13.5" customHeight="1">
      <c r="A34" s="78">
        <v>301</v>
      </c>
      <c r="B34" s="54">
        <v>203</v>
      </c>
      <c r="C34" s="103" t="s">
        <v>61</v>
      </c>
      <c r="D34" s="149">
        <v>9102</v>
      </c>
      <c r="E34" s="149">
        <v>9257</v>
      </c>
      <c r="F34" s="149">
        <v>11817</v>
      </c>
      <c r="G34" s="149">
        <v>12026</v>
      </c>
      <c r="H34" s="149">
        <v>11069</v>
      </c>
      <c r="I34" s="149">
        <v>11015</v>
      </c>
      <c r="J34" s="149">
        <v>9797</v>
      </c>
      <c r="K34" s="149">
        <v>9852</v>
      </c>
      <c r="L34" s="149">
        <v>8523</v>
      </c>
      <c r="M34" s="149">
        <v>8293</v>
      </c>
    </row>
    <row r="35" spans="1:13" ht="13.5" customHeight="1">
      <c r="A35" s="78">
        <v>120</v>
      </c>
      <c r="B35" s="54">
        <v>204</v>
      </c>
      <c r="C35" s="103" t="s">
        <v>62</v>
      </c>
      <c r="D35" s="149">
        <v>14613</v>
      </c>
      <c r="E35" s="149">
        <v>16965</v>
      </c>
      <c r="F35" s="149">
        <v>19707</v>
      </c>
      <c r="G35" s="149">
        <v>21942</v>
      </c>
      <c r="H35" s="149">
        <v>18901</v>
      </c>
      <c r="I35" s="149">
        <v>19636</v>
      </c>
      <c r="J35" s="149">
        <v>16138</v>
      </c>
      <c r="K35" s="149">
        <v>16334</v>
      </c>
      <c r="L35" s="149">
        <v>12960</v>
      </c>
      <c r="M35" s="149">
        <v>13911</v>
      </c>
    </row>
    <row r="36" spans="1:13" ht="13.5" customHeight="1">
      <c r="A36" s="78">
        <v>901</v>
      </c>
      <c r="B36" s="54">
        <v>205</v>
      </c>
      <c r="C36" s="103" t="s">
        <v>63</v>
      </c>
      <c r="D36" s="149">
        <v>1055</v>
      </c>
      <c r="E36" s="149">
        <v>1023</v>
      </c>
      <c r="F36" s="149">
        <v>1329</v>
      </c>
      <c r="G36" s="149">
        <v>1300</v>
      </c>
      <c r="H36" s="149">
        <v>1131</v>
      </c>
      <c r="I36" s="149">
        <v>1178</v>
      </c>
      <c r="J36" s="149">
        <v>1129</v>
      </c>
      <c r="K36" s="149">
        <v>1109</v>
      </c>
      <c r="L36" s="149">
        <v>1131</v>
      </c>
      <c r="M36" s="149">
        <v>1211</v>
      </c>
    </row>
    <row r="37" spans="1:13" ht="13.5" customHeight="1">
      <c r="A37" s="78">
        <v>130</v>
      </c>
      <c r="B37" s="54">
        <v>206</v>
      </c>
      <c r="C37" s="103" t="s">
        <v>64</v>
      </c>
      <c r="D37" s="149">
        <v>2306</v>
      </c>
      <c r="E37" s="149">
        <v>3026</v>
      </c>
      <c r="F37" s="149">
        <v>3284</v>
      </c>
      <c r="G37" s="149">
        <v>4127</v>
      </c>
      <c r="H37" s="149">
        <v>3394</v>
      </c>
      <c r="I37" s="149">
        <v>3885</v>
      </c>
      <c r="J37" s="149">
        <v>2996</v>
      </c>
      <c r="K37" s="149">
        <v>3418</v>
      </c>
      <c r="L37" s="149">
        <v>2598</v>
      </c>
      <c r="M37" s="149">
        <v>2949</v>
      </c>
    </row>
    <row r="38" spans="1:13" ht="13.5" customHeight="1">
      <c r="A38" s="78">
        <v>201</v>
      </c>
      <c r="B38" s="54">
        <v>207</v>
      </c>
      <c r="C38" s="103" t="s">
        <v>65</v>
      </c>
      <c r="D38" s="149">
        <v>6849</v>
      </c>
      <c r="E38" s="149">
        <v>6802</v>
      </c>
      <c r="F38" s="149">
        <v>8853</v>
      </c>
      <c r="G38" s="149">
        <v>8816</v>
      </c>
      <c r="H38" s="149">
        <v>7887</v>
      </c>
      <c r="I38" s="149">
        <v>7750</v>
      </c>
      <c r="J38" s="149">
        <v>6810</v>
      </c>
      <c r="K38" s="149">
        <v>6365</v>
      </c>
      <c r="L38" s="149">
        <v>5252</v>
      </c>
      <c r="M38" s="149">
        <v>5246</v>
      </c>
    </row>
    <row r="39" spans="1:13" ht="13.5" customHeight="1">
      <c r="A39" s="78">
        <v>601</v>
      </c>
      <c r="B39" s="54">
        <v>208</v>
      </c>
      <c r="C39" s="103" t="s">
        <v>66</v>
      </c>
      <c r="D39" s="149">
        <v>957</v>
      </c>
      <c r="E39" s="149">
        <v>919</v>
      </c>
      <c r="F39" s="149">
        <v>1036</v>
      </c>
      <c r="G39" s="149">
        <v>1014</v>
      </c>
      <c r="H39" s="149">
        <v>882</v>
      </c>
      <c r="I39" s="149">
        <v>900</v>
      </c>
      <c r="J39" s="149">
        <v>820</v>
      </c>
      <c r="K39" s="149">
        <v>876</v>
      </c>
      <c r="L39" s="149">
        <v>843</v>
      </c>
      <c r="M39" s="149">
        <v>857</v>
      </c>
    </row>
    <row r="40" spans="1:13" ht="13.5" customHeight="1">
      <c r="A40" s="78">
        <v>701</v>
      </c>
      <c r="B40" s="54">
        <v>209</v>
      </c>
      <c r="C40" s="103" t="s">
        <v>67</v>
      </c>
      <c r="D40" s="149">
        <v>2314</v>
      </c>
      <c r="E40" s="149">
        <v>2209</v>
      </c>
      <c r="F40" s="149">
        <v>2887</v>
      </c>
      <c r="G40" s="149">
        <v>2788</v>
      </c>
      <c r="H40" s="149">
        <v>2530</v>
      </c>
      <c r="I40" s="149">
        <v>2582</v>
      </c>
      <c r="J40" s="149">
        <v>2513</v>
      </c>
      <c r="K40" s="149">
        <v>2637</v>
      </c>
      <c r="L40" s="149">
        <v>2862</v>
      </c>
      <c r="M40" s="149">
        <v>2758</v>
      </c>
    </row>
    <row r="41" spans="1:13" ht="13.5" customHeight="1">
      <c r="A41" s="78">
        <v>302</v>
      </c>
      <c r="B41" s="54">
        <v>210</v>
      </c>
      <c r="C41" s="103" t="s">
        <v>68</v>
      </c>
      <c r="D41" s="149">
        <v>8481</v>
      </c>
      <c r="E41" s="149">
        <v>8725</v>
      </c>
      <c r="F41" s="149">
        <v>10777</v>
      </c>
      <c r="G41" s="149">
        <v>10816</v>
      </c>
      <c r="H41" s="149">
        <v>9137</v>
      </c>
      <c r="I41" s="149">
        <v>9150</v>
      </c>
      <c r="J41" s="149">
        <v>8095</v>
      </c>
      <c r="K41" s="149">
        <v>8368</v>
      </c>
      <c r="L41" s="149">
        <v>7465</v>
      </c>
      <c r="M41" s="149">
        <v>8010</v>
      </c>
    </row>
    <row r="42" spans="1:13" ht="13.5" customHeight="1">
      <c r="A42" s="78">
        <v>603</v>
      </c>
      <c r="B42" s="54">
        <v>212</v>
      </c>
      <c r="C42" s="103" t="s">
        <v>70</v>
      </c>
      <c r="D42" s="149">
        <v>1412</v>
      </c>
      <c r="E42" s="149">
        <v>1479</v>
      </c>
      <c r="F42" s="149">
        <v>1698</v>
      </c>
      <c r="G42" s="149">
        <v>1744</v>
      </c>
      <c r="H42" s="149">
        <v>1581</v>
      </c>
      <c r="I42" s="149">
        <v>1598</v>
      </c>
      <c r="J42" s="149">
        <v>1460</v>
      </c>
      <c r="K42" s="149">
        <v>1568</v>
      </c>
      <c r="L42" s="149">
        <v>1490</v>
      </c>
      <c r="M42" s="149">
        <v>1509</v>
      </c>
    </row>
    <row r="43" spans="1:13" ht="13.5" customHeight="1">
      <c r="A43" s="78">
        <v>401</v>
      </c>
      <c r="B43" s="54">
        <v>213</v>
      </c>
      <c r="C43" s="103" t="s">
        <v>71</v>
      </c>
      <c r="D43" s="149">
        <v>1226</v>
      </c>
      <c r="E43" s="149">
        <v>1151</v>
      </c>
      <c r="F43" s="149">
        <v>1522</v>
      </c>
      <c r="G43" s="149">
        <v>1445</v>
      </c>
      <c r="H43" s="149">
        <v>1319</v>
      </c>
      <c r="I43" s="149">
        <v>1346</v>
      </c>
      <c r="J43" s="149">
        <v>1293</v>
      </c>
      <c r="K43" s="149">
        <v>1308</v>
      </c>
      <c r="L43" s="149">
        <v>1259</v>
      </c>
      <c r="M43" s="149">
        <v>1327</v>
      </c>
    </row>
    <row r="44" spans="1:13" ht="13.5" customHeight="1">
      <c r="A44" s="78">
        <v>202</v>
      </c>
      <c r="B44" s="54">
        <v>214</v>
      </c>
      <c r="C44" s="103" t="s">
        <v>72</v>
      </c>
      <c r="D44" s="149">
        <v>5752</v>
      </c>
      <c r="E44" s="149">
        <v>7017</v>
      </c>
      <c r="F44" s="149">
        <v>8337</v>
      </c>
      <c r="G44" s="149">
        <v>9390</v>
      </c>
      <c r="H44" s="149">
        <v>8079</v>
      </c>
      <c r="I44" s="149">
        <v>8950</v>
      </c>
      <c r="J44" s="149">
        <v>7136</v>
      </c>
      <c r="K44" s="149">
        <v>7684</v>
      </c>
      <c r="L44" s="149">
        <v>6087</v>
      </c>
      <c r="M44" s="149">
        <v>6828</v>
      </c>
    </row>
    <row r="45" spans="1:13" ht="13.5" customHeight="1">
      <c r="A45" s="78">
        <v>402</v>
      </c>
      <c r="B45" s="54">
        <v>215</v>
      </c>
      <c r="C45" s="103" t="s">
        <v>73</v>
      </c>
      <c r="D45" s="149">
        <v>2112</v>
      </c>
      <c r="E45" s="149">
        <v>2282</v>
      </c>
      <c r="F45" s="149">
        <v>2487</v>
      </c>
      <c r="G45" s="149">
        <v>2569</v>
      </c>
      <c r="H45" s="149">
        <v>2073</v>
      </c>
      <c r="I45" s="149">
        <v>2185</v>
      </c>
      <c r="J45" s="149">
        <v>1902</v>
      </c>
      <c r="K45" s="149">
        <v>2088</v>
      </c>
      <c r="L45" s="149">
        <v>2050</v>
      </c>
      <c r="M45" s="149">
        <v>2296</v>
      </c>
    </row>
    <row r="46" spans="1:13" ht="13.5" customHeight="1">
      <c r="A46" s="78">
        <v>303</v>
      </c>
      <c r="B46" s="54">
        <v>216</v>
      </c>
      <c r="C46" s="103" t="s">
        <v>74</v>
      </c>
      <c r="D46" s="149">
        <v>3171</v>
      </c>
      <c r="E46" s="149">
        <v>3177</v>
      </c>
      <c r="F46" s="149">
        <v>3799</v>
      </c>
      <c r="G46" s="149">
        <v>3649</v>
      </c>
      <c r="H46" s="149">
        <v>2988</v>
      </c>
      <c r="I46" s="149">
        <v>3118</v>
      </c>
      <c r="J46" s="149">
        <v>2695</v>
      </c>
      <c r="K46" s="149">
        <v>2904</v>
      </c>
      <c r="L46" s="149">
        <v>2544</v>
      </c>
      <c r="M46" s="149">
        <v>2847</v>
      </c>
    </row>
    <row r="47" spans="1:13" ht="13.5" customHeight="1">
      <c r="A47" s="78">
        <v>203</v>
      </c>
      <c r="B47" s="54">
        <v>217</v>
      </c>
      <c r="C47" s="103" t="s">
        <v>75</v>
      </c>
      <c r="D47" s="149">
        <v>4065</v>
      </c>
      <c r="E47" s="149">
        <v>4792</v>
      </c>
      <c r="F47" s="149">
        <v>5963</v>
      </c>
      <c r="G47" s="149">
        <v>6573</v>
      </c>
      <c r="H47" s="149">
        <v>5558</v>
      </c>
      <c r="I47" s="149">
        <v>5989</v>
      </c>
      <c r="J47" s="149">
        <v>4688</v>
      </c>
      <c r="K47" s="149">
        <v>4873</v>
      </c>
      <c r="L47" s="149">
        <v>3829</v>
      </c>
      <c r="M47" s="149">
        <v>4428</v>
      </c>
    </row>
    <row r="48" spans="1:13" ht="13.5" customHeight="1">
      <c r="A48" s="78">
        <v>403</v>
      </c>
      <c r="B48" s="54">
        <v>218</v>
      </c>
      <c r="C48" s="103" t="s">
        <v>76</v>
      </c>
      <c r="D48" s="149">
        <v>1517</v>
      </c>
      <c r="E48" s="149">
        <v>1528</v>
      </c>
      <c r="F48" s="149">
        <v>1887</v>
      </c>
      <c r="G48" s="149">
        <v>1920</v>
      </c>
      <c r="H48" s="149">
        <v>1607</v>
      </c>
      <c r="I48" s="149">
        <v>1680</v>
      </c>
      <c r="J48" s="149">
        <v>1506</v>
      </c>
      <c r="K48" s="149">
        <v>1468</v>
      </c>
      <c r="L48" s="149">
        <v>1466</v>
      </c>
      <c r="M48" s="149">
        <v>1457</v>
      </c>
    </row>
    <row r="49" spans="1:13" ht="13.5" customHeight="1">
      <c r="A49" s="78">
        <v>204</v>
      </c>
      <c r="B49" s="54">
        <v>219</v>
      </c>
      <c r="C49" s="103" t="s">
        <v>77</v>
      </c>
      <c r="D49" s="149">
        <v>2723</v>
      </c>
      <c r="E49" s="149">
        <v>2939</v>
      </c>
      <c r="F49" s="149">
        <v>3020</v>
      </c>
      <c r="G49" s="149">
        <v>3388</v>
      </c>
      <c r="H49" s="149">
        <v>3372</v>
      </c>
      <c r="I49" s="149">
        <v>4042</v>
      </c>
      <c r="J49" s="149">
        <v>4295</v>
      </c>
      <c r="K49" s="149">
        <v>5101</v>
      </c>
      <c r="L49" s="149">
        <v>4458</v>
      </c>
      <c r="M49" s="149">
        <v>4879</v>
      </c>
    </row>
    <row r="50" spans="1:13" ht="13.5" customHeight="1">
      <c r="A50" s="78">
        <v>404</v>
      </c>
      <c r="B50" s="54">
        <v>220</v>
      </c>
      <c r="C50" s="103" t="s">
        <v>78</v>
      </c>
      <c r="D50" s="149">
        <v>1390</v>
      </c>
      <c r="E50" s="149">
        <v>1396</v>
      </c>
      <c r="F50" s="149">
        <v>1566</v>
      </c>
      <c r="G50" s="149">
        <v>1550</v>
      </c>
      <c r="H50" s="149">
        <v>1374</v>
      </c>
      <c r="I50" s="149">
        <v>1496</v>
      </c>
      <c r="J50" s="149">
        <v>1445</v>
      </c>
      <c r="K50" s="149">
        <v>1493</v>
      </c>
      <c r="L50" s="149">
        <v>1566</v>
      </c>
      <c r="M50" s="149">
        <v>1496</v>
      </c>
    </row>
    <row r="51" spans="1:13" ht="13.5" customHeight="1">
      <c r="A51" s="78">
        <v>801</v>
      </c>
      <c r="B51" s="54">
        <v>221</v>
      </c>
      <c r="C51" s="103" t="s">
        <v>79</v>
      </c>
      <c r="D51" s="149">
        <v>1103</v>
      </c>
      <c r="E51" s="149">
        <v>1154</v>
      </c>
      <c r="F51" s="149">
        <v>1237</v>
      </c>
      <c r="G51" s="149">
        <v>1284</v>
      </c>
      <c r="H51" s="149">
        <v>1122</v>
      </c>
      <c r="I51" s="149">
        <v>1214</v>
      </c>
      <c r="J51" s="149">
        <v>1258</v>
      </c>
      <c r="K51" s="149">
        <v>1390</v>
      </c>
      <c r="L51" s="149">
        <v>1398</v>
      </c>
      <c r="M51" s="149">
        <v>1465</v>
      </c>
    </row>
    <row r="52" spans="1:13" ht="13.5" customHeight="1">
      <c r="A52" s="78">
        <v>702</v>
      </c>
      <c r="B52" s="54">
        <v>222</v>
      </c>
      <c r="C52" s="103" t="s">
        <v>630</v>
      </c>
      <c r="D52" s="149">
        <v>658</v>
      </c>
      <c r="E52" s="149">
        <v>607</v>
      </c>
      <c r="F52" s="149">
        <v>739</v>
      </c>
      <c r="G52" s="149">
        <v>671</v>
      </c>
      <c r="H52" s="149">
        <v>682</v>
      </c>
      <c r="I52" s="149">
        <v>661</v>
      </c>
      <c r="J52" s="149">
        <v>731</v>
      </c>
      <c r="K52" s="149">
        <v>779</v>
      </c>
      <c r="L52" s="149">
        <v>898</v>
      </c>
      <c r="M52" s="149">
        <v>877</v>
      </c>
    </row>
    <row r="53" spans="1:13" ht="13.5" customHeight="1">
      <c r="A53" s="78">
        <v>802</v>
      </c>
      <c r="B53" s="54">
        <v>223</v>
      </c>
      <c r="C53" s="103" t="s">
        <v>631</v>
      </c>
      <c r="D53" s="149">
        <v>1903</v>
      </c>
      <c r="E53" s="149">
        <v>1846</v>
      </c>
      <c r="F53" s="149">
        <v>2049</v>
      </c>
      <c r="G53" s="149">
        <v>2071</v>
      </c>
      <c r="H53" s="149">
        <v>1810</v>
      </c>
      <c r="I53" s="149">
        <v>1909</v>
      </c>
      <c r="J53" s="149">
        <v>1829</v>
      </c>
      <c r="K53" s="149">
        <v>2012</v>
      </c>
      <c r="L53" s="149">
        <v>2144</v>
      </c>
      <c r="M53" s="149">
        <v>2242</v>
      </c>
    </row>
    <row r="54" spans="1:13" ht="13.5" customHeight="1">
      <c r="A54" s="78">
        <v>902</v>
      </c>
      <c r="B54" s="54">
        <v>224</v>
      </c>
      <c r="C54" s="103" t="s">
        <v>632</v>
      </c>
      <c r="D54" s="149">
        <v>1357</v>
      </c>
      <c r="E54" s="149">
        <v>1280</v>
      </c>
      <c r="F54" s="149">
        <v>1598</v>
      </c>
      <c r="G54" s="149">
        <v>1587</v>
      </c>
      <c r="H54" s="149">
        <v>1430</v>
      </c>
      <c r="I54" s="149">
        <v>1439</v>
      </c>
      <c r="J54" s="149">
        <v>1438</v>
      </c>
      <c r="K54" s="149">
        <v>1547</v>
      </c>
      <c r="L54" s="149">
        <v>1644</v>
      </c>
      <c r="M54" s="149">
        <v>1592</v>
      </c>
    </row>
    <row r="55" spans="1:13" ht="13.5" customHeight="1">
      <c r="A55" s="78">
        <v>703</v>
      </c>
      <c r="B55" s="54">
        <v>225</v>
      </c>
      <c r="C55" s="103" t="s">
        <v>633</v>
      </c>
      <c r="D55" s="149">
        <v>880</v>
      </c>
      <c r="E55" s="149">
        <v>828</v>
      </c>
      <c r="F55" s="149">
        <v>1065</v>
      </c>
      <c r="G55" s="149">
        <v>1020</v>
      </c>
      <c r="H55" s="149">
        <v>971</v>
      </c>
      <c r="I55" s="149">
        <v>897</v>
      </c>
      <c r="J55" s="149">
        <v>995</v>
      </c>
      <c r="K55" s="149">
        <v>977</v>
      </c>
      <c r="L55" s="149">
        <v>1059</v>
      </c>
      <c r="M55" s="149">
        <v>1047</v>
      </c>
    </row>
    <row r="56" spans="1:13" ht="13.5" customHeight="1">
      <c r="A56" s="78">
        <v>903</v>
      </c>
      <c r="B56" s="54">
        <v>226</v>
      </c>
      <c r="C56" s="103" t="s">
        <v>634</v>
      </c>
      <c r="D56" s="149">
        <v>1139</v>
      </c>
      <c r="E56" s="149">
        <v>1220</v>
      </c>
      <c r="F56" s="149">
        <v>1340</v>
      </c>
      <c r="G56" s="149">
        <v>1309</v>
      </c>
      <c r="H56" s="149">
        <v>1217</v>
      </c>
      <c r="I56" s="149">
        <v>1228</v>
      </c>
      <c r="J56" s="149">
        <v>1226</v>
      </c>
      <c r="K56" s="149">
        <v>1304</v>
      </c>
      <c r="L56" s="149">
        <v>1449</v>
      </c>
      <c r="M56" s="149">
        <v>1454</v>
      </c>
    </row>
    <row r="57" spans="1:13" ht="13.5" customHeight="1">
      <c r="A57" s="78">
        <v>604</v>
      </c>
      <c r="B57" s="54">
        <v>227</v>
      </c>
      <c r="C57" s="103" t="s">
        <v>635</v>
      </c>
      <c r="D57" s="149">
        <v>1143</v>
      </c>
      <c r="E57" s="149">
        <v>1096</v>
      </c>
      <c r="F57" s="149">
        <v>1321</v>
      </c>
      <c r="G57" s="149">
        <v>1290</v>
      </c>
      <c r="H57" s="149">
        <v>1049</v>
      </c>
      <c r="I57" s="149">
        <v>1135</v>
      </c>
      <c r="J57" s="149">
        <v>1164</v>
      </c>
      <c r="K57" s="149">
        <v>1248</v>
      </c>
      <c r="L57" s="149">
        <v>1375</v>
      </c>
      <c r="M57" s="149">
        <v>1431</v>
      </c>
    </row>
    <row r="58" spans="1:13" ht="13.5" customHeight="1">
      <c r="A58" s="78">
        <v>605</v>
      </c>
      <c r="B58" s="54">
        <v>229</v>
      </c>
      <c r="C58" s="103" t="s">
        <v>636</v>
      </c>
      <c r="D58" s="149">
        <v>2383</v>
      </c>
      <c r="E58" s="149">
        <v>2376</v>
      </c>
      <c r="F58" s="149">
        <v>2836</v>
      </c>
      <c r="G58" s="149">
        <v>2845</v>
      </c>
      <c r="H58" s="149">
        <v>2366</v>
      </c>
      <c r="I58" s="149">
        <v>2531</v>
      </c>
      <c r="J58" s="149">
        <v>2314</v>
      </c>
      <c r="K58" s="149">
        <v>2358</v>
      </c>
      <c r="L58" s="149">
        <v>2374</v>
      </c>
      <c r="M58" s="149">
        <v>2474</v>
      </c>
    </row>
    <row r="59" spans="1:13" ht="13.5" customHeight="1">
      <c r="A59" s="78">
        <v>251</v>
      </c>
      <c r="B59" s="54">
        <v>301</v>
      </c>
      <c r="C59" s="103" t="s">
        <v>80</v>
      </c>
      <c r="D59" s="149">
        <v>687</v>
      </c>
      <c r="E59" s="149">
        <v>828</v>
      </c>
      <c r="F59" s="149">
        <v>811</v>
      </c>
      <c r="G59" s="149">
        <v>988</v>
      </c>
      <c r="H59" s="149">
        <v>914</v>
      </c>
      <c r="I59" s="149">
        <v>1050</v>
      </c>
      <c r="J59" s="149">
        <v>909</v>
      </c>
      <c r="K59" s="149">
        <v>1100</v>
      </c>
      <c r="L59" s="149">
        <v>1015</v>
      </c>
      <c r="M59" s="149">
        <v>1171</v>
      </c>
    </row>
    <row r="60" spans="1:13" ht="13.5" customHeight="1">
      <c r="A60" s="78">
        <v>451</v>
      </c>
      <c r="B60" s="54">
        <v>321</v>
      </c>
      <c r="C60" s="103" t="s">
        <v>81</v>
      </c>
      <c r="D60" s="149">
        <v>200</v>
      </c>
      <c r="E60" s="149">
        <v>216</v>
      </c>
      <c r="F60" s="149">
        <v>228</v>
      </c>
      <c r="G60" s="149">
        <v>237</v>
      </c>
      <c r="H60" s="149">
        <v>272</v>
      </c>
      <c r="I60" s="149">
        <v>291</v>
      </c>
      <c r="J60" s="149">
        <v>340</v>
      </c>
      <c r="K60" s="149">
        <v>373</v>
      </c>
      <c r="L60" s="149">
        <v>327</v>
      </c>
      <c r="M60" s="149">
        <v>276</v>
      </c>
    </row>
    <row r="61" spans="1:13" ht="13.5" customHeight="1">
      <c r="A61" s="78">
        <v>461</v>
      </c>
      <c r="B61" s="54">
        <v>341</v>
      </c>
      <c r="C61" s="103" t="s">
        <v>637</v>
      </c>
      <c r="D61" s="149">
        <v>632</v>
      </c>
      <c r="E61" s="149">
        <v>638</v>
      </c>
      <c r="F61" s="149">
        <v>772</v>
      </c>
      <c r="G61" s="149">
        <v>772</v>
      </c>
      <c r="H61" s="149">
        <v>675</v>
      </c>
      <c r="I61" s="149">
        <v>668</v>
      </c>
      <c r="J61" s="149">
        <v>582</v>
      </c>
      <c r="K61" s="149">
        <v>619</v>
      </c>
      <c r="L61" s="149">
        <v>657</v>
      </c>
      <c r="M61" s="149">
        <v>658</v>
      </c>
    </row>
    <row r="62" spans="1:13" ht="13.5" customHeight="1">
      <c r="A62" s="78">
        <v>462</v>
      </c>
      <c r="B62" s="54">
        <v>342</v>
      </c>
      <c r="C62" s="103" t="s">
        <v>83</v>
      </c>
      <c r="D62" s="149">
        <v>440</v>
      </c>
      <c r="E62" s="149">
        <v>392</v>
      </c>
      <c r="F62" s="149">
        <v>553</v>
      </c>
      <c r="G62" s="149">
        <v>515</v>
      </c>
      <c r="H62" s="149">
        <v>429</v>
      </c>
      <c r="I62" s="149">
        <v>439</v>
      </c>
      <c r="J62" s="149">
        <v>428</v>
      </c>
      <c r="K62" s="149">
        <v>376</v>
      </c>
      <c r="L62" s="149">
        <v>335</v>
      </c>
      <c r="M62" s="149">
        <v>335</v>
      </c>
    </row>
    <row r="63" spans="1:13" ht="13.5" customHeight="1">
      <c r="A63" s="78">
        <v>463</v>
      </c>
      <c r="B63" s="54">
        <v>343</v>
      </c>
      <c r="C63" s="103" t="s">
        <v>84</v>
      </c>
      <c r="D63" s="149">
        <v>210</v>
      </c>
      <c r="E63" s="149">
        <v>186</v>
      </c>
      <c r="F63" s="149">
        <v>223</v>
      </c>
      <c r="G63" s="149">
        <v>196</v>
      </c>
      <c r="H63" s="149">
        <v>183</v>
      </c>
      <c r="I63" s="149">
        <v>192</v>
      </c>
      <c r="J63" s="149">
        <v>210</v>
      </c>
      <c r="K63" s="149">
        <v>213</v>
      </c>
      <c r="L63" s="149">
        <v>236</v>
      </c>
      <c r="M63" s="149">
        <v>241</v>
      </c>
    </row>
    <row r="64" spans="1:13" ht="13.5" customHeight="1">
      <c r="A64" s="78">
        <v>471</v>
      </c>
      <c r="B64" s="72">
        <v>361</v>
      </c>
      <c r="C64" s="103" t="s">
        <v>638</v>
      </c>
      <c r="D64" s="152">
        <v>257</v>
      </c>
      <c r="E64" s="152">
        <v>251</v>
      </c>
      <c r="F64" s="152">
        <v>376</v>
      </c>
      <c r="G64" s="152">
        <v>348</v>
      </c>
      <c r="H64" s="152">
        <v>331</v>
      </c>
      <c r="I64" s="152">
        <v>304</v>
      </c>
      <c r="J64" s="152">
        <v>344</v>
      </c>
      <c r="K64" s="152">
        <v>353</v>
      </c>
      <c r="L64" s="152">
        <v>352</v>
      </c>
      <c r="M64" s="152">
        <v>355</v>
      </c>
    </row>
    <row r="65" spans="1:13" ht="13.5" customHeight="1">
      <c r="A65" s="78">
        <v>472</v>
      </c>
      <c r="B65" s="54">
        <v>362</v>
      </c>
      <c r="C65" s="103" t="s">
        <v>86</v>
      </c>
      <c r="D65" s="149">
        <v>216</v>
      </c>
      <c r="E65" s="149">
        <v>208</v>
      </c>
      <c r="F65" s="149">
        <v>188</v>
      </c>
      <c r="G65" s="149">
        <v>198</v>
      </c>
      <c r="H65" s="149">
        <v>176</v>
      </c>
      <c r="I65" s="149">
        <v>173</v>
      </c>
      <c r="J65" s="149">
        <v>170</v>
      </c>
      <c r="K65" s="149">
        <v>195</v>
      </c>
      <c r="L65" s="149">
        <v>195</v>
      </c>
      <c r="M65" s="149">
        <v>201</v>
      </c>
    </row>
    <row r="66" spans="1:13" ht="13.5" customHeight="1">
      <c r="A66" s="78">
        <v>473</v>
      </c>
      <c r="B66" s="54">
        <v>363</v>
      </c>
      <c r="C66" s="103" t="s">
        <v>87</v>
      </c>
      <c r="D66" s="149">
        <v>131</v>
      </c>
      <c r="E66" s="149">
        <v>142</v>
      </c>
      <c r="F66" s="149">
        <v>151</v>
      </c>
      <c r="G66" s="149">
        <v>173</v>
      </c>
      <c r="H66" s="149">
        <v>169</v>
      </c>
      <c r="I66" s="149">
        <v>163</v>
      </c>
      <c r="J66" s="149">
        <v>159</v>
      </c>
      <c r="K66" s="149">
        <v>173</v>
      </c>
      <c r="L66" s="149">
        <v>179</v>
      </c>
      <c r="M66" s="149">
        <v>187</v>
      </c>
    </row>
    <row r="67" spans="1:13" ht="13.5" customHeight="1">
      <c r="A67" s="78">
        <v>351</v>
      </c>
      <c r="B67" s="54">
        <v>381</v>
      </c>
      <c r="C67" s="103" t="s">
        <v>89</v>
      </c>
      <c r="D67" s="149">
        <v>949</v>
      </c>
      <c r="E67" s="149">
        <v>952</v>
      </c>
      <c r="F67" s="149">
        <v>1148</v>
      </c>
      <c r="G67" s="149">
        <v>1166</v>
      </c>
      <c r="H67" s="149">
        <v>957</v>
      </c>
      <c r="I67" s="149">
        <v>980</v>
      </c>
      <c r="J67" s="149">
        <v>870</v>
      </c>
      <c r="K67" s="149">
        <v>929</v>
      </c>
      <c r="L67" s="149">
        <v>939</v>
      </c>
      <c r="M67" s="149">
        <v>977</v>
      </c>
    </row>
    <row r="68" spans="1:13" s="34" customFormat="1" ht="13.5" customHeight="1">
      <c r="A68" s="78">
        <v>352</v>
      </c>
      <c r="B68" s="72">
        <v>382</v>
      </c>
      <c r="C68" s="103" t="s">
        <v>90</v>
      </c>
      <c r="D68" s="152">
        <v>1087</v>
      </c>
      <c r="E68" s="152">
        <v>1142</v>
      </c>
      <c r="F68" s="152">
        <v>1362</v>
      </c>
      <c r="G68" s="152">
        <v>1344</v>
      </c>
      <c r="H68" s="152">
        <v>1149</v>
      </c>
      <c r="I68" s="152">
        <v>1160</v>
      </c>
      <c r="J68" s="152">
        <v>1002</v>
      </c>
      <c r="K68" s="152">
        <v>1053</v>
      </c>
      <c r="L68" s="152">
        <v>944</v>
      </c>
      <c r="M68" s="152">
        <v>1016</v>
      </c>
    </row>
    <row r="69" spans="1:30" ht="13.5" customHeight="1">
      <c r="A69" s="78">
        <v>551</v>
      </c>
      <c r="B69" s="72">
        <v>421</v>
      </c>
      <c r="C69" s="103" t="s">
        <v>91</v>
      </c>
      <c r="D69" s="152">
        <v>234</v>
      </c>
      <c r="E69" s="152">
        <v>197</v>
      </c>
      <c r="F69" s="152">
        <v>257</v>
      </c>
      <c r="G69" s="152">
        <v>211</v>
      </c>
      <c r="H69" s="152">
        <v>221</v>
      </c>
      <c r="I69" s="152">
        <v>223</v>
      </c>
      <c r="J69" s="152">
        <v>262</v>
      </c>
      <c r="K69" s="152">
        <v>229</v>
      </c>
      <c r="L69" s="152">
        <v>225</v>
      </c>
      <c r="M69" s="152">
        <v>240</v>
      </c>
      <c r="N69" s="34"/>
      <c r="O69" s="34"/>
      <c r="P69" s="34"/>
      <c r="Q69" s="34"/>
      <c r="R69" s="34"/>
      <c r="S69" s="34"/>
      <c r="T69" s="34"/>
      <c r="U69" s="34"/>
      <c r="V69" s="34"/>
      <c r="W69" s="34"/>
      <c r="X69" s="34"/>
      <c r="Y69" s="34"/>
      <c r="Z69" s="34"/>
      <c r="AA69" s="34"/>
      <c r="AB69" s="34"/>
      <c r="AC69" s="34"/>
      <c r="AD69" s="34"/>
    </row>
    <row r="70" spans="1:13" ht="13.5" customHeight="1">
      <c r="A70" s="78">
        <v>552</v>
      </c>
      <c r="B70" s="72">
        <v>422</v>
      </c>
      <c r="C70" s="103" t="s">
        <v>92</v>
      </c>
      <c r="D70" s="152">
        <v>548</v>
      </c>
      <c r="E70" s="152">
        <v>562</v>
      </c>
      <c r="F70" s="152">
        <v>639</v>
      </c>
      <c r="G70" s="152">
        <v>576</v>
      </c>
      <c r="H70" s="152">
        <v>531</v>
      </c>
      <c r="I70" s="152">
        <v>584</v>
      </c>
      <c r="J70" s="152">
        <v>597</v>
      </c>
      <c r="K70" s="152">
        <v>687</v>
      </c>
      <c r="L70" s="152">
        <v>666</v>
      </c>
      <c r="M70" s="152">
        <v>699</v>
      </c>
    </row>
    <row r="71" spans="1:13" ht="13.5" customHeight="1">
      <c r="A71" s="78">
        <v>561</v>
      </c>
      <c r="B71" s="54">
        <v>441</v>
      </c>
      <c r="C71" s="103" t="s">
        <v>93</v>
      </c>
      <c r="D71" s="149">
        <v>182</v>
      </c>
      <c r="E71" s="149">
        <v>208</v>
      </c>
      <c r="F71" s="149">
        <v>200</v>
      </c>
      <c r="G71" s="149">
        <v>222</v>
      </c>
      <c r="H71" s="149">
        <v>192</v>
      </c>
      <c r="I71" s="149">
        <v>222</v>
      </c>
      <c r="J71" s="149">
        <v>247</v>
      </c>
      <c r="K71" s="149">
        <v>255</v>
      </c>
      <c r="L71" s="149">
        <v>238</v>
      </c>
      <c r="M71" s="149">
        <v>243</v>
      </c>
    </row>
    <row r="72" spans="1:13" ht="13.5" customHeight="1">
      <c r="A72" s="78">
        <v>562</v>
      </c>
      <c r="B72" s="54">
        <v>442</v>
      </c>
      <c r="C72" s="103" t="s">
        <v>94</v>
      </c>
      <c r="D72" s="149">
        <v>343</v>
      </c>
      <c r="E72" s="149">
        <v>359</v>
      </c>
      <c r="F72" s="149">
        <v>395</v>
      </c>
      <c r="G72" s="149">
        <v>411</v>
      </c>
      <c r="H72" s="149">
        <v>334</v>
      </c>
      <c r="I72" s="149">
        <v>368</v>
      </c>
      <c r="J72" s="149">
        <v>397</v>
      </c>
      <c r="K72" s="149">
        <v>402</v>
      </c>
      <c r="L72" s="149">
        <v>495</v>
      </c>
      <c r="M72" s="149">
        <v>502</v>
      </c>
    </row>
    <row r="73" spans="1:13" ht="13.5" customHeight="1">
      <c r="A73" s="78">
        <v>563</v>
      </c>
      <c r="B73" s="54">
        <v>443</v>
      </c>
      <c r="C73" s="103" t="s">
        <v>95</v>
      </c>
      <c r="D73" s="149">
        <v>569</v>
      </c>
      <c r="E73" s="149">
        <v>673</v>
      </c>
      <c r="F73" s="149">
        <v>666</v>
      </c>
      <c r="G73" s="149">
        <v>689</v>
      </c>
      <c r="H73" s="149">
        <v>497</v>
      </c>
      <c r="I73" s="149">
        <v>540</v>
      </c>
      <c r="J73" s="149">
        <v>520</v>
      </c>
      <c r="K73" s="149">
        <v>577</v>
      </c>
      <c r="L73" s="149">
        <v>566</v>
      </c>
      <c r="M73" s="149">
        <v>586</v>
      </c>
    </row>
    <row r="74" spans="1:13" ht="13.5" customHeight="1">
      <c r="A74" s="78">
        <v>564</v>
      </c>
      <c r="B74" s="54">
        <v>444</v>
      </c>
      <c r="C74" s="103" t="s">
        <v>96</v>
      </c>
      <c r="D74" s="149">
        <v>530</v>
      </c>
      <c r="E74" s="149">
        <v>615</v>
      </c>
      <c r="F74" s="149">
        <v>674</v>
      </c>
      <c r="G74" s="149">
        <v>688</v>
      </c>
      <c r="H74" s="149">
        <v>526</v>
      </c>
      <c r="I74" s="149">
        <v>533</v>
      </c>
      <c r="J74" s="149">
        <v>494</v>
      </c>
      <c r="K74" s="149">
        <v>530</v>
      </c>
      <c r="L74" s="149">
        <v>490</v>
      </c>
      <c r="M74" s="149">
        <v>627</v>
      </c>
    </row>
    <row r="75" spans="1:13" ht="13.5" customHeight="1">
      <c r="A75" s="78">
        <v>565</v>
      </c>
      <c r="B75" s="54">
        <v>445</v>
      </c>
      <c r="C75" s="103" t="s">
        <v>97</v>
      </c>
      <c r="D75" s="149">
        <v>103</v>
      </c>
      <c r="E75" s="149">
        <v>120</v>
      </c>
      <c r="F75" s="149">
        <v>133</v>
      </c>
      <c r="G75" s="149">
        <v>139</v>
      </c>
      <c r="H75" s="149">
        <v>122</v>
      </c>
      <c r="I75" s="149">
        <v>141</v>
      </c>
      <c r="J75" s="149">
        <v>146</v>
      </c>
      <c r="K75" s="149">
        <v>130</v>
      </c>
      <c r="L75" s="149">
        <v>152</v>
      </c>
      <c r="M75" s="149">
        <v>155</v>
      </c>
    </row>
    <row r="76" spans="1:13" ht="13.5" customHeight="1">
      <c r="A76" s="78">
        <v>654</v>
      </c>
      <c r="B76" s="54">
        <v>464</v>
      </c>
      <c r="C76" s="103" t="s">
        <v>101</v>
      </c>
      <c r="D76" s="149">
        <v>1130</v>
      </c>
      <c r="E76" s="149">
        <v>1153</v>
      </c>
      <c r="F76" s="149">
        <v>1535</v>
      </c>
      <c r="G76" s="149">
        <v>1469</v>
      </c>
      <c r="H76" s="149">
        <v>1102</v>
      </c>
      <c r="I76" s="149">
        <v>1114</v>
      </c>
      <c r="J76" s="149">
        <v>936</v>
      </c>
      <c r="K76" s="149">
        <v>925</v>
      </c>
      <c r="L76" s="149">
        <v>837</v>
      </c>
      <c r="M76" s="149">
        <v>891</v>
      </c>
    </row>
    <row r="77" spans="1:13" ht="13.5" customHeight="1">
      <c r="A77" s="78">
        <v>661</v>
      </c>
      <c r="B77" s="54">
        <v>481</v>
      </c>
      <c r="C77" s="103" t="s">
        <v>102</v>
      </c>
      <c r="D77" s="149">
        <v>427</v>
      </c>
      <c r="E77" s="149">
        <v>469</v>
      </c>
      <c r="F77" s="149">
        <v>514</v>
      </c>
      <c r="G77" s="149">
        <v>518</v>
      </c>
      <c r="H77" s="149">
        <v>428</v>
      </c>
      <c r="I77" s="149">
        <v>448</v>
      </c>
      <c r="J77" s="149">
        <v>495</v>
      </c>
      <c r="K77" s="149">
        <v>483</v>
      </c>
      <c r="L77" s="149">
        <v>563</v>
      </c>
      <c r="M77" s="149">
        <v>549</v>
      </c>
    </row>
    <row r="78" spans="1:13" ht="13.5" customHeight="1">
      <c r="A78" s="78">
        <v>671</v>
      </c>
      <c r="B78" s="54">
        <v>501</v>
      </c>
      <c r="C78" s="103" t="s">
        <v>103</v>
      </c>
      <c r="D78" s="149">
        <v>550</v>
      </c>
      <c r="E78" s="149">
        <v>452</v>
      </c>
      <c r="F78" s="149">
        <v>513</v>
      </c>
      <c r="G78" s="149">
        <v>459</v>
      </c>
      <c r="H78" s="149">
        <v>458</v>
      </c>
      <c r="I78" s="149">
        <v>476</v>
      </c>
      <c r="J78" s="149">
        <v>523</v>
      </c>
      <c r="K78" s="149">
        <v>573</v>
      </c>
      <c r="L78" s="149">
        <v>652</v>
      </c>
      <c r="M78" s="149">
        <v>637</v>
      </c>
    </row>
    <row r="79" spans="1:13" ht="13.5" customHeight="1">
      <c r="A79" s="78">
        <v>682</v>
      </c>
      <c r="B79" s="54">
        <v>522</v>
      </c>
      <c r="C79" s="103" t="s">
        <v>108</v>
      </c>
      <c r="D79" s="149">
        <v>144</v>
      </c>
      <c r="E79" s="149">
        <v>128</v>
      </c>
      <c r="F79" s="149">
        <v>205</v>
      </c>
      <c r="G79" s="149">
        <v>209</v>
      </c>
      <c r="H79" s="149">
        <v>150</v>
      </c>
      <c r="I79" s="149">
        <v>174</v>
      </c>
      <c r="J79" s="149">
        <v>160</v>
      </c>
      <c r="K79" s="149">
        <v>188</v>
      </c>
      <c r="L79" s="149">
        <v>176</v>
      </c>
      <c r="M79" s="149">
        <v>172</v>
      </c>
    </row>
    <row r="80" spans="1:13" ht="13.5" customHeight="1">
      <c r="A80" s="78">
        <v>775</v>
      </c>
      <c r="B80" s="54">
        <v>585</v>
      </c>
      <c r="C80" s="103" t="s">
        <v>639</v>
      </c>
      <c r="D80" s="149">
        <v>442</v>
      </c>
      <c r="E80" s="149">
        <v>424</v>
      </c>
      <c r="F80" s="149">
        <v>537</v>
      </c>
      <c r="G80" s="149">
        <v>512</v>
      </c>
      <c r="H80" s="149">
        <v>521</v>
      </c>
      <c r="I80" s="149">
        <v>524</v>
      </c>
      <c r="J80" s="149">
        <v>604</v>
      </c>
      <c r="K80" s="149">
        <v>607</v>
      </c>
      <c r="L80" s="149">
        <v>715</v>
      </c>
      <c r="M80" s="149">
        <v>704</v>
      </c>
    </row>
    <row r="81" spans="1:13" ht="13.5" customHeight="1">
      <c r="A81" s="78">
        <v>776</v>
      </c>
      <c r="B81" s="54">
        <v>586</v>
      </c>
      <c r="C81" s="103" t="s">
        <v>640</v>
      </c>
      <c r="D81" s="149">
        <v>426</v>
      </c>
      <c r="E81" s="149">
        <v>369</v>
      </c>
      <c r="F81" s="149">
        <v>431</v>
      </c>
      <c r="G81" s="149">
        <v>408</v>
      </c>
      <c r="H81" s="149">
        <v>378</v>
      </c>
      <c r="I81" s="149">
        <v>408</v>
      </c>
      <c r="J81" s="149">
        <v>426</v>
      </c>
      <c r="K81" s="149">
        <v>487</v>
      </c>
      <c r="L81" s="149">
        <v>631</v>
      </c>
      <c r="M81" s="149">
        <v>568</v>
      </c>
    </row>
    <row r="82" spans="1:13" ht="13.5" customHeight="1">
      <c r="A82" s="268">
        <v>955</v>
      </c>
      <c r="B82" s="56">
        <v>685</v>
      </c>
      <c r="C82" s="132" t="s">
        <v>140</v>
      </c>
      <c r="D82" s="151">
        <v>287</v>
      </c>
      <c r="E82" s="151">
        <v>269</v>
      </c>
      <c r="F82" s="151">
        <v>290</v>
      </c>
      <c r="G82" s="151">
        <v>335</v>
      </c>
      <c r="H82" s="151">
        <v>297</v>
      </c>
      <c r="I82" s="151">
        <v>335</v>
      </c>
      <c r="J82" s="151">
        <v>319</v>
      </c>
      <c r="K82" s="151">
        <v>314</v>
      </c>
      <c r="L82" s="151">
        <v>335</v>
      </c>
      <c r="M82" s="151">
        <v>332</v>
      </c>
    </row>
    <row r="83" spans="1:13" ht="13.5" customHeight="1">
      <c r="A83" s="78"/>
      <c r="B83" s="92" t="s">
        <v>272</v>
      </c>
      <c r="C83" s="92"/>
      <c r="D83" s="75"/>
      <c r="E83" s="75"/>
      <c r="F83" s="75"/>
      <c r="G83" s="75"/>
      <c r="H83" s="75"/>
      <c r="I83" s="75"/>
      <c r="J83" s="75"/>
      <c r="K83" s="75"/>
      <c r="L83" s="75"/>
      <c r="M83" s="75"/>
    </row>
    <row r="84" spans="2:13" ht="13.5" customHeight="1">
      <c r="B84" s="35" t="s">
        <v>625</v>
      </c>
      <c r="C84" s="35"/>
      <c r="D84" s="34"/>
      <c r="E84" s="34"/>
      <c r="F84" s="34"/>
      <c r="G84" s="34"/>
      <c r="H84" s="34"/>
      <c r="I84" s="34"/>
      <c r="J84" s="34"/>
      <c r="K84" s="34"/>
      <c r="L84" s="34"/>
      <c r="M84" s="34"/>
    </row>
    <row r="85" spans="2:3" ht="13.5" customHeight="1">
      <c r="B85" s="37" t="s">
        <v>147</v>
      </c>
      <c r="C85" s="37"/>
    </row>
    <row r="86" ht="13.5" customHeight="1">
      <c r="A86" s="78">
        <v>70</v>
      </c>
    </row>
    <row r="87" ht="13.5" customHeight="1">
      <c r="A87" s="78">
        <v>71</v>
      </c>
    </row>
    <row r="88" ht="13.5" customHeight="1">
      <c r="A88" s="78">
        <v>72</v>
      </c>
    </row>
    <row r="89" ht="13.5" customHeight="1">
      <c r="A89" s="78">
        <v>73</v>
      </c>
    </row>
    <row r="90" ht="13.5" customHeight="1">
      <c r="A90" s="78">
        <v>74</v>
      </c>
    </row>
    <row r="91" ht="13.5" customHeight="1">
      <c r="A91" s="78">
        <v>75</v>
      </c>
    </row>
    <row r="92" ht="13.5" customHeight="1">
      <c r="A92" s="78">
        <v>76</v>
      </c>
    </row>
    <row r="93" ht="13.5" customHeight="1">
      <c r="A93" s="78">
        <v>77</v>
      </c>
    </row>
    <row r="94" ht="13.5" customHeight="1">
      <c r="A94" s="78">
        <v>78</v>
      </c>
    </row>
    <row r="95" ht="13.5" customHeight="1">
      <c r="A95" s="78">
        <v>79</v>
      </c>
    </row>
    <row r="96" ht="13.5" customHeight="1">
      <c r="A96" s="78">
        <v>80</v>
      </c>
    </row>
    <row r="97" ht="13.5" customHeight="1">
      <c r="A97" s="78">
        <v>81</v>
      </c>
    </row>
    <row r="98" ht="13.5" customHeight="1">
      <c r="A98" s="78">
        <v>82</v>
      </c>
    </row>
    <row r="99" ht="13.5" customHeight="1">
      <c r="A99" s="78">
        <v>83</v>
      </c>
    </row>
    <row r="100" ht="13.5" customHeight="1">
      <c r="A100" s="78">
        <v>84</v>
      </c>
    </row>
    <row r="101" ht="13.5" customHeight="1">
      <c r="A101" s="78">
        <v>85</v>
      </c>
    </row>
    <row r="102" ht="13.5" customHeight="1">
      <c r="A102" s="78">
        <v>86</v>
      </c>
    </row>
    <row r="103" ht="13.5" customHeight="1">
      <c r="A103" s="78">
        <v>89</v>
      </c>
    </row>
    <row r="104" ht="13.5" customHeight="1">
      <c r="A104" s="78">
        <v>90</v>
      </c>
    </row>
    <row r="105" ht="13.5" customHeight="1">
      <c r="A105" s="78">
        <v>91</v>
      </c>
    </row>
    <row r="106" ht="13.5" customHeight="1">
      <c r="A106" s="78">
        <v>92</v>
      </c>
    </row>
    <row r="107" ht="13.5" customHeight="1">
      <c r="A107" s="78">
        <v>93</v>
      </c>
    </row>
    <row r="108" ht="13.5" customHeight="1">
      <c r="A108" s="78">
        <v>94</v>
      </c>
    </row>
    <row r="109" ht="13.5" customHeight="1">
      <c r="A109" s="78">
        <v>97</v>
      </c>
    </row>
    <row r="110" ht="13.5" customHeight="1">
      <c r="A110" s="78">
        <v>98</v>
      </c>
    </row>
    <row r="111" ht="13.5" customHeight="1">
      <c r="A111" s="78">
        <v>99</v>
      </c>
    </row>
    <row r="112" ht="13.5" customHeight="1">
      <c r="A112" s="78">
        <v>100</v>
      </c>
    </row>
    <row r="113" ht="13.5" customHeight="1">
      <c r="A113" s="78">
        <v>101</v>
      </c>
    </row>
    <row r="114" ht="13.5" customHeight="1">
      <c r="A114" s="78">
        <v>102</v>
      </c>
    </row>
    <row r="115" ht="13.5" customHeight="1">
      <c r="A115" s="78">
        <v>103</v>
      </c>
    </row>
    <row r="116" ht="13.5" customHeight="1">
      <c r="A116" s="78">
        <v>104</v>
      </c>
    </row>
    <row r="117" ht="13.5" customHeight="1">
      <c r="A117" s="78">
        <v>105</v>
      </c>
    </row>
    <row r="118" ht="13.5" customHeight="1">
      <c r="A118" s="78">
        <v>106</v>
      </c>
    </row>
    <row r="119" ht="12.75" customHeight="1">
      <c r="A119" s="78"/>
    </row>
  </sheetData>
  <mergeCells count="5">
    <mergeCell ref="L4:M4"/>
    <mergeCell ref="D4:E4"/>
    <mergeCell ref="F4:G4"/>
    <mergeCell ref="H4:I4"/>
    <mergeCell ref="J4:K4"/>
  </mergeCells>
  <printOptions/>
  <pageMargins left="0.59" right="0.59" top="0.61" bottom="0.58" header="0.29" footer="0.21"/>
  <pageSetup fitToWidth="4" horizontalDpi="600" verticalDpi="600" orientation="portrait" paperSize="9" scale="95" r:id="rId1"/>
  <rowBreaks count="1" manualBreakCount="1">
    <brk id="63" max="255" man="1"/>
  </rowBreaks>
</worksheet>
</file>

<file path=xl/worksheets/sheet9.xml><?xml version="1.0" encoding="utf-8"?>
<worksheet xmlns="http://schemas.openxmlformats.org/spreadsheetml/2006/main" xmlns:r="http://schemas.openxmlformats.org/officeDocument/2006/relationships">
  <dimension ref="A2:M119"/>
  <sheetViews>
    <sheetView workbookViewId="0" topLeftCell="B2">
      <selection activeCell="D4" sqref="D4:E4"/>
    </sheetView>
  </sheetViews>
  <sheetFormatPr defaultColWidth="9.00390625" defaultRowHeight="12.75"/>
  <cols>
    <col min="1" max="1" width="4.375" style="77" hidden="1" customWidth="1"/>
    <col min="2" max="2" width="4.125" style="15" customWidth="1"/>
    <col min="3" max="3" width="10.75390625" style="15" customWidth="1"/>
    <col min="4" max="13" width="8.75390625" style="15" customWidth="1"/>
    <col min="14" max="16384" width="8.875" style="15" customWidth="1"/>
  </cols>
  <sheetData>
    <row r="1" ht="16.5" customHeight="1" hidden="1"/>
    <row r="2" ht="16.5" customHeight="1">
      <c r="B2" s="202" t="s">
        <v>433</v>
      </c>
    </row>
    <row r="3" spans="2:13" ht="4.5" customHeight="1">
      <c r="B3" s="51"/>
      <c r="C3" s="34"/>
      <c r="D3" s="34"/>
      <c r="E3" s="34"/>
      <c r="F3" s="34"/>
      <c r="G3" s="34"/>
      <c r="H3" s="34"/>
      <c r="I3" s="73"/>
      <c r="M3" s="58"/>
    </row>
    <row r="4" spans="1:13" s="30" customFormat="1" ht="12" customHeight="1">
      <c r="A4" s="79" t="s">
        <v>283</v>
      </c>
      <c r="B4" s="86"/>
      <c r="C4" s="70"/>
      <c r="D4" s="315" t="s">
        <v>776</v>
      </c>
      <c r="E4" s="319"/>
      <c r="F4" s="315" t="s">
        <v>777</v>
      </c>
      <c r="G4" s="319"/>
      <c r="H4" s="315" t="s">
        <v>778</v>
      </c>
      <c r="I4" s="321"/>
      <c r="J4" s="315" t="s">
        <v>779</v>
      </c>
      <c r="K4" s="321"/>
      <c r="L4" s="315" t="s">
        <v>780</v>
      </c>
      <c r="M4" s="320"/>
    </row>
    <row r="5" spans="1:13" s="30" customFormat="1" ht="12" customHeight="1">
      <c r="A5" s="79"/>
      <c r="B5" s="28" t="s">
        <v>340</v>
      </c>
      <c r="C5" s="29"/>
      <c r="D5" s="126" t="s">
        <v>11</v>
      </c>
      <c r="E5" s="104" t="s">
        <v>12</v>
      </c>
      <c r="F5" s="104" t="s">
        <v>11</v>
      </c>
      <c r="G5" s="104" t="s">
        <v>12</v>
      </c>
      <c r="H5" s="104" t="s">
        <v>11</v>
      </c>
      <c r="I5" s="100" t="s">
        <v>12</v>
      </c>
      <c r="J5" s="104" t="s">
        <v>11</v>
      </c>
      <c r="K5" s="104" t="s">
        <v>12</v>
      </c>
      <c r="L5" s="104" t="s">
        <v>11</v>
      </c>
      <c r="M5" s="110" t="s">
        <v>12</v>
      </c>
    </row>
    <row r="6" spans="2:13" ht="13.5" customHeight="1">
      <c r="B6" s="261"/>
      <c r="C6" s="267" t="s">
        <v>146</v>
      </c>
      <c r="D6" s="149">
        <v>173301</v>
      </c>
      <c r="E6" s="149">
        <v>177091</v>
      </c>
      <c r="F6" s="149">
        <v>150310</v>
      </c>
      <c r="G6" s="149">
        <v>155162</v>
      </c>
      <c r="H6" s="149">
        <v>102161</v>
      </c>
      <c r="I6" s="149">
        <v>129174</v>
      </c>
      <c r="J6" s="149">
        <v>74292</v>
      </c>
      <c r="K6" s="149">
        <v>103530</v>
      </c>
      <c r="L6" s="149">
        <v>66892</v>
      </c>
      <c r="M6" s="149">
        <v>91321</v>
      </c>
    </row>
    <row r="7" spans="2:13" ht="13.5" customHeight="1">
      <c r="B7" s="262"/>
      <c r="C7" s="263" t="s">
        <v>626</v>
      </c>
      <c r="D7" s="149">
        <v>175227</v>
      </c>
      <c r="E7" s="149">
        <v>179831</v>
      </c>
      <c r="F7" s="149">
        <v>166847</v>
      </c>
      <c r="G7" s="149">
        <v>174757</v>
      </c>
      <c r="H7" s="149">
        <v>142274</v>
      </c>
      <c r="I7" s="149">
        <v>151692</v>
      </c>
      <c r="J7" s="149">
        <v>93723</v>
      </c>
      <c r="K7" s="149">
        <v>124221</v>
      </c>
      <c r="L7" s="149">
        <v>64579</v>
      </c>
      <c r="M7" s="149">
        <v>96809</v>
      </c>
    </row>
    <row r="8" spans="2:13" ht="13.5" customHeight="1">
      <c r="B8" s="109"/>
      <c r="C8" s="142" t="s">
        <v>627</v>
      </c>
      <c r="D8" s="149">
        <v>197366</v>
      </c>
      <c r="E8" s="149">
        <v>202914</v>
      </c>
      <c r="F8" s="149">
        <v>168973</v>
      </c>
      <c r="G8" s="149">
        <v>175091</v>
      </c>
      <c r="H8" s="149">
        <v>155633</v>
      </c>
      <c r="I8" s="149">
        <v>167501</v>
      </c>
      <c r="J8" s="149">
        <v>128635</v>
      </c>
      <c r="K8" s="149">
        <v>143378</v>
      </c>
      <c r="L8" s="149">
        <v>80835</v>
      </c>
      <c r="M8" s="149">
        <v>114244</v>
      </c>
    </row>
    <row r="9" spans="2:13" ht="13.5" customHeight="1">
      <c r="B9" s="109"/>
      <c r="C9" s="263" t="s">
        <v>628</v>
      </c>
      <c r="D9" s="149">
        <v>229304</v>
      </c>
      <c r="E9" s="149">
        <v>235528</v>
      </c>
      <c r="F9" s="149">
        <v>193658</v>
      </c>
      <c r="G9" s="149">
        <v>203078</v>
      </c>
      <c r="H9" s="149">
        <v>164063</v>
      </c>
      <c r="I9" s="149">
        <v>174504</v>
      </c>
      <c r="J9" s="149">
        <v>146092</v>
      </c>
      <c r="K9" s="149">
        <v>164538</v>
      </c>
      <c r="L9" s="149">
        <v>114971</v>
      </c>
      <c r="M9" s="149">
        <v>137794</v>
      </c>
    </row>
    <row r="10" spans="2:13" ht="13.5" customHeight="1">
      <c r="B10" s="266"/>
      <c r="C10" s="267" t="s">
        <v>629</v>
      </c>
      <c r="D10" s="149">
        <v>181910</v>
      </c>
      <c r="E10" s="149">
        <v>191162</v>
      </c>
      <c r="F10" s="149">
        <v>223381</v>
      </c>
      <c r="G10" s="149">
        <v>233876</v>
      </c>
      <c r="H10" s="149">
        <v>188025</v>
      </c>
      <c r="I10" s="149">
        <v>201343</v>
      </c>
      <c r="J10" s="149">
        <v>155154</v>
      </c>
      <c r="K10" s="149">
        <v>170737</v>
      </c>
      <c r="L10" s="149">
        <v>133012</v>
      </c>
      <c r="M10" s="149">
        <v>158046</v>
      </c>
    </row>
    <row r="11" spans="3:13" ht="10.5" customHeight="1">
      <c r="C11" s="74"/>
      <c r="D11" s="149"/>
      <c r="E11" s="149"/>
      <c r="F11" s="149"/>
      <c r="G11" s="149"/>
      <c r="H11" s="149"/>
      <c r="I11" s="149"/>
      <c r="J11" s="149"/>
      <c r="K11" s="149"/>
      <c r="L11" s="149"/>
      <c r="M11" s="149"/>
    </row>
    <row r="12" spans="1:13" ht="13.5" customHeight="1">
      <c r="A12" s="78">
        <v>100</v>
      </c>
      <c r="B12" s="54"/>
      <c r="C12" s="103" t="s">
        <v>40</v>
      </c>
      <c r="D12" s="149">
        <v>30746</v>
      </c>
      <c r="E12" s="149">
        <v>32936</v>
      </c>
      <c r="F12" s="149">
        <v>39417</v>
      </c>
      <c r="G12" s="149">
        <v>42019</v>
      </c>
      <c r="H12" s="149">
        <v>33573</v>
      </c>
      <c r="I12" s="149">
        <v>36124</v>
      </c>
      <c r="J12" s="149">
        <v>27992</v>
      </c>
      <c r="K12" s="149">
        <v>31343</v>
      </c>
      <c r="L12" s="149">
        <v>22611</v>
      </c>
      <c r="M12" s="149">
        <v>27368</v>
      </c>
    </row>
    <row r="13" spans="1:13" ht="13.5" customHeight="1">
      <c r="A13" s="78">
        <v>200</v>
      </c>
      <c r="B13" s="54"/>
      <c r="C13" s="103" t="s">
        <v>41</v>
      </c>
      <c r="D13" s="149">
        <v>22351</v>
      </c>
      <c r="E13" s="149">
        <v>24561</v>
      </c>
      <c r="F13" s="149">
        <v>27310</v>
      </c>
      <c r="G13" s="149">
        <v>29832</v>
      </c>
      <c r="H13" s="149">
        <v>23759</v>
      </c>
      <c r="I13" s="149">
        <v>25995</v>
      </c>
      <c r="J13" s="149">
        <v>19998</v>
      </c>
      <c r="K13" s="149">
        <v>21141</v>
      </c>
      <c r="L13" s="149">
        <v>15778</v>
      </c>
      <c r="M13" s="149">
        <v>17654</v>
      </c>
    </row>
    <row r="14" spans="1:13" ht="13.5" customHeight="1">
      <c r="A14" s="78">
        <v>300</v>
      </c>
      <c r="B14" s="54"/>
      <c r="C14" s="103" t="s">
        <v>42</v>
      </c>
      <c r="D14" s="152">
        <v>24182</v>
      </c>
      <c r="E14" s="152">
        <v>25019</v>
      </c>
      <c r="F14" s="152">
        <v>29932</v>
      </c>
      <c r="G14" s="152">
        <v>31218</v>
      </c>
      <c r="H14" s="152">
        <v>25937</v>
      </c>
      <c r="I14" s="152">
        <v>26366</v>
      </c>
      <c r="J14" s="152">
        <v>19847</v>
      </c>
      <c r="K14" s="152">
        <v>20215</v>
      </c>
      <c r="L14" s="152">
        <v>15167</v>
      </c>
      <c r="M14" s="152">
        <v>17477</v>
      </c>
    </row>
    <row r="15" spans="1:13" ht="13.5" customHeight="1">
      <c r="A15" s="78">
        <v>400</v>
      </c>
      <c r="B15" s="54"/>
      <c r="C15" s="103" t="s">
        <v>43</v>
      </c>
      <c r="D15" s="152">
        <v>10284</v>
      </c>
      <c r="E15" s="152">
        <v>10541</v>
      </c>
      <c r="F15" s="152">
        <v>12147</v>
      </c>
      <c r="G15" s="152">
        <v>12141</v>
      </c>
      <c r="H15" s="152">
        <v>10113</v>
      </c>
      <c r="I15" s="152">
        <v>10585</v>
      </c>
      <c r="J15" s="152">
        <v>8434</v>
      </c>
      <c r="K15" s="152">
        <v>8762</v>
      </c>
      <c r="L15" s="152">
        <v>7498</v>
      </c>
      <c r="M15" s="152">
        <v>8420</v>
      </c>
    </row>
    <row r="16" spans="1:13" ht="13.5" customHeight="1">
      <c r="A16" s="78">
        <v>500</v>
      </c>
      <c r="B16" s="54"/>
      <c r="C16" s="103" t="s">
        <v>44</v>
      </c>
      <c r="D16" s="152">
        <v>18661</v>
      </c>
      <c r="E16" s="152">
        <v>19067</v>
      </c>
      <c r="F16" s="152">
        <v>22733</v>
      </c>
      <c r="G16" s="152">
        <v>23733</v>
      </c>
      <c r="H16" s="152">
        <v>19284</v>
      </c>
      <c r="I16" s="152">
        <v>20748</v>
      </c>
      <c r="J16" s="152">
        <v>15462</v>
      </c>
      <c r="K16" s="152">
        <v>17138</v>
      </c>
      <c r="L16" s="152">
        <v>13184</v>
      </c>
      <c r="M16" s="152">
        <v>15739</v>
      </c>
    </row>
    <row r="17" spans="1:13" ht="13.5" customHeight="1">
      <c r="A17" s="78">
        <v>600</v>
      </c>
      <c r="B17" s="54"/>
      <c r="C17" s="103" t="s">
        <v>45</v>
      </c>
      <c r="D17" s="152">
        <v>10157</v>
      </c>
      <c r="E17" s="152">
        <v>10533</v>
      </c>
      <c r="F17" s="152">
        <v>12238</v>
      </c>
      <c r="G17" s="152">
        <v>12307</v>
      </c>
      <c r="H17" s="152">
        <v>9900</v>
      </c>
      <c r="I17" s="152">
        <v>10445</v>
      </c>
      <c r="J17" s="152">
        <v>8033</v>
      </c>
      <c r="K17" s="152">
        <v>8989</v>
      </c>
      <c r="L17" s="152">
        <v>7533</v>
      </c>
      <c r="M17" s="152">
        <v>8975</v>
      </c>
    </row>
    <row r="18" spans="1:13" ht="13.5" customHeight="1">
      <c r="A18" s="78">
        <v>700</v>
      </c>
      <c r="B18" s="54"/>
      <c r="C18" s="103" t="s">
        <v>46</v>
      </c>
      <c r="D18" s="152">
        <v>6916</v>
      </c>
      <c r="E18" s="152">
        <v>6787</v>
      </c>
      <c r="F18" s="152">
        <v>7624</v>
      </c>
      <c r="G18" s="152">
        <v>7480</v>
      </c>
      <c r="H18" s="152">
        <v>6080</v>
      </c>
      <c r="I18" s="152">
        <v>6631</v>
      </c>
      <c r="J18" s="152">
        <v>5462</v>
      </c>
      <c r="K18" s="152">
        <v>6317</v>
      </c>
      <c r="L18" s="152">
        <v>5943</v>
      </c>
      <c r="M18" s="152">
        <v>7233</v>
      </c>
    </row>
    <row r="19" spans="1:13" ht="13.5" customHeight="1">
      <c r="A19" s="78">
        <v>800</v>
      </c>
      <c r="B19" s="54"/>
      <c r="C19" s="103" t="s">
        <v>47</v>
      </c>
      <c r="D19" s="152">
        <v>4155</v>
      </c>
      <c r="E19" s="152">
        <v>4047</v>
      </c>
      <c r="F19" s="152">
        <v>4722</v>
      </c>
      <c r="G19" s="152">
        <v>4554</v>
      </c>
      <c r="H19" s="152">
        <v>3641</v>
      </c>
      <c r="I19" s="152">
        <v>3852</v>
      </c>
      <c r="J19" s="152">
        <v>3213</v>
      </c>
      <c r="K19" s="152">
        <v>3705</v>
      </c>
      <c r="L19" s="152">
        <v>3345</v>
      </c>
      <c r="M19" s="152">
        <v>4179</v>
      </c>
    </row>
    <row r="20" spans="1:13" s="34" customFormat="1" ht="13.5" customHeight="1">
      <c r="A20" s="78">
        <v>900</v>
      </c>
      <c r="B20" s="72"/>
      <c r="C20" s="103" t="s">
        <v>48</v>
      </c>
      <c r="D20" s="152">
        <v>5530</v>
      </c>
      <c r="E20" s="152">
        <v>5462</v>
      </c>
      <c r="F20" s="152">
        <v>6608</v>
      </c>
      <c r="G20" s="152">
        <v>6447</v>
      </c>
      <c r="H20" s="152">
        <v>4806</v>
      </c>
      <c r="I20" s="152">
        <v>5176</v>
      </c>
      <c r="J20" s="152">
        <v>4433</v>
      </c>
      <c r="K20" s="152">
        <v>4987</v>
      </c>
      <c r="L20" s="152">
        <v>4674</v>
      </c>
      <c r="M20" s="152">
        <v>5552</v>
      </c>
    </row>
    <row r="21" spans="1:13" s="34" customFormat="1" ht="10.5" customHeight="1">
      <c r="A21" s="78"/>
      <c r="B21" s="72"/>
      <c r="C21" s="52"/>
      <c r="D21" s="152"/>
      <c r="E21" s="152"/>
      <c r="F21" s="152"/>
      <c r="G21" s="152"/>
      <c r="H21" s="152"/>
      <c r="I21" s="152"/>
      <c r="J21" s="152"/>
      <c r="K21" s="152"/>
      <c r="L21" s="152"/>
      <c r="M21" s="152"/>
    </row>
    <row r="22" spans="1:13" ht="13.5" customHeight="1">
      <c r="A22" s="78">
        <v>1</v>
      </c>
      <c r="B22" s="55">
        <v>100</v>
      </c>
      <c r="C22" s="103" t="s">
        <v>49</v>
      </c>
      <c r="D22" s="152">
        <v>48928</v>
      </c>
      <c r="E22" s="152">
        <v>52209</v>
      </c>
      <c r="F22" s="152">
        <v>60650</v>
      </c>
      <c r="G22" s="152">
        <v>64145</v>
      </c>
      <c r="H22" s="152">
        <v>50932</v>
      </c>
      <c r="I22" s="152">
        <v>55421</v>
      </c>
      <c r="J22" s="152">
        <v>42280</v>
      </c>
      <c r="K22" s="152">
        <v>48140</v>
      </c>
      <c r="L22" s="152">
        <v>37279</v>
      </c>
      <c r="M22" s="152">
        <v>45449</v>
      </c>
    </row>
    <row r="23" spans="1:13" ht="13.5" customHeight="1">
      <c r="A23" s="78">
        <v>2</v>
      </c>
      <c r="B23" s="55">
        <v>101</v>
      </c>
      <c r="C23" s="142" t="s">
        <v>50</v>
      </c>
      <c r="D23" s="152">
        <v>6118</v>
      </c>
      <c r="E23" s="152">
        <v>6715</v>
      </c>
      <c r="F23" s="152">
        <v>7460</v>
      </c>
      <c r="G23" s="152">
        <v>7810</v>
      </c>
      <c r="H23" s="152">
        <v>5685</v>
      </c>
      <c r="I23" s="152">
        <v>6428</v>
      </c>
      <c r="J23" s="152">
        <v>4650</v>
      </c>
      <c r="K23" s="152">
        <v>5622</v>
      </c>
      <c r="L23" s="152">
        <v>4201</v>
      </c>
      <c r="M23" s="152">
        <v>5448</v>
      </c>
    </row>
    <row r="24" spans="1:13" ht="13.5" customHeight="1">
      <c r="A24" s="78">
        <v>3</v>
      </c>
      <c r="B24" s="55">
        <v>102</v>
      </c>
      <c r="C24" s="142" t="s">
        <v>51</v>
      </c>
      <c r="D24" s="152">
        <v>3667</v>
      </c>
      <c r="E24" s="152">
        <v>3956</v>
      </c>
      <c r="F24" s="152">
        <v>4523</v>
      </c>
      <c r="G24" s="152">
        <v>4873</v>
      </c>
      <c r="H24" s="152">
        <v>3833</v>
      </c>
      <c r="I24" s="152">
        <v>4360</v>
      </c>
      <c r="J24" s="152">
        <v>3208</v>
      </c>
      <c r="K24" s="152">
        <v>4004</v>
      </c>
      <c r="L24" s="152">
        <v>3051</v>
      </c>
      <c r="M24" s="152">
        <v>4080</v>
      </c>
    </row>
    <row r="25" spans="1:13" ht="13.5" customHeight="1">
      <c r="A25" s="78">
        <v>4</v>
      </c>
      <c r="B25" s="55">
        <v>105</v>
      </c>
      <c r="C25" s="142" t="s">
        <v>52</v>
      </c>
      <c r="D25" s="152">
        <v>3389</v>
      </c>
      <c r="E25" s="152">
        <v>3141</v>
      </c>
      <c r="F25" s="152">
        <v>4517</v>
      </c>
      <c r="G25" s="152">
        <v>4262</v>
      </c>
      <c r="H25" s="152">
        <v>4000</v>
      </c>
      <c r="I25" s="152">
        <v>4307</v>
      </c>
      <c r="J25" s="152">
        <v>3613</v>
      </c>
      <c r="K25" s="152">
        <v>4125</v>
      </c>
      <c r="L25" s="152">
        <v>3386</v>
      </c>
      <c r="M25" s="152">
        <v>4193</v>
      </c>
    </row>
    <row r="26" spans="1:13" ht="13.5" customHeight="1">
      <c r="A26" s="78">
        <v>5</v>
      </c>
      <c r="B26" s="55">
        <v>106</v>
      </c>
      <c r="C26" s="142" t="s">
        <v>53</v>
      </c>
      <c r="D26" s="149">
        <v>3316</v>
      </c>
      <c r="E26" s="149">
        <v>3339</v>
      </c>
      <c r="F26" s="149">
        <v>4270</v>
      </c>
      <c r="G26" s="149">
        <v>4452</v>
      </c>
      <c r="H26" s="149">
        <v>3877</v>
      </c>
      <c r="I26" s="149">
        <v>4488</v>
      </c>
      <c r="J26" s="149">
        <v>3494</v>
      </c>
      <c r="K26" s="149">
        <v>4446</v>
      </c>
      <c r="L26" s="149">
        <v>3276</v>
      </c>
      <c r="M26" s="149">
        <v>4165</v>
      </c>
    </row>
    <row r="27" spans="1:13" ht="13.5" customHeight="1">
      <c r="A27" s="78">
        <v>6</v>
      </c>
      <c r="B27" s="55">
        <v>107</v>
      </c>
      <c r="C27" s="142" t="s">
        <v>54</v>
      </c>
      <c r="D27" s="149">
        <v>5197</v>
      </c>
      <c r="E27" s="149">
        <v>6233</v>
      </c>
      <c r="F27" s="149">
        <v>7130</v>
      </c>
      <c r="G27" s="149">
        <v>7949</v>
      </c>
      <c r="H27" s="149">
        <v>6193</v>
      </c>
      <c r="I27" s="149">
        <v>6960</v>
      </c>
      <c r="J27" s="149">
        <v>5190</v>
      </c>
      <c r="K27" s="149">
        <v>5977</v>
      </c>
      <c r="L27" s="149">
        <v>4520</v>
      </c>
      <c r="M27" s="149">
        <v>5295</v>
      </c>
    </row>
    <row r="28" spans="1:13" ht="13.5" customHeight="1">
      <c r="A28" s="78">
        <v>7</v>
      </c>
      <c r="B28" s="55">
        <v>108</v>
      </c>
      <c r="C28" s="142" t="s">
        <v>55</v>
      </c>
      <c r="D28" s="149">
        <v>6894</v>
      </c>
      <c r="E28" s="149">
        <v>7548</v>
      </c>
      <c r="F28" s="149">
        <v>8566</v>
      </c>
      <c r="G28" s="149">
        <v>9607</v>
      </c>
      <c r="H28" s="149">
        <v>7628</v>
      </c>
      <c r="I28" s="149">
        <v>8812</v>
      </c>
      <c r="J28" s="149">
        <v>6726</v>
      </c>
      <c r="K28" s="149">
        <v>7665</v>
      </c>
      <c r="L28" s="149">
        <v>6069</v>
      </c>
      <c r="M28" s="149">
        <v>7259</v>
      </c>
    </row>
    <row r="29" spans="1:13" ht="13.5" customHeight="1">
      <c r="A29" s="78">
        <v>8</v>
      </c>
      <c r="B29" s="55">
        <v>109</v>
      </c>
      <c r="C29" s="142" t="s">
        <v>56</v>
      </c>
      <c r="D29" s="149">
        <v>7455</v>
      </c>
      <c r="E29" s="149">
        <v>8110</v>
      </c>
      <c r="F29" s="149">
        <v>9261</v>
      </c>
      <c r="G29" s="149">
        <v>10334</v>
      </c>
      <c r="H29" s="149">
        <v>8252</v>
      </c>
      <c r="I29" s="149">
        <v>8696</v>
      </c>
      <c r="J29" s="149">
        <v>6884</v>
      </c>
      <c r="K29" s="149">
        <v>6992</v>
      </c>
      <c r="L29" s="149">
        <v>5184</v>
      </c>
      <c r="M29" s="149">
        <v>5988</v>
      </c>
    </row>
    <row r="30" spans="1:13" ht="13.5" customHeight="1">
      <c r="A30" s="78">
        <v>9</v>
      </c>
      <c r="B30" s="55">
        <v>110</v>
      </c>
      <c r="C30" s="142" t="s">
        <v>57</v>
      </c>
      <c r="D30" s="149">
        <v>3641</v>
      </c>
      <c r="E30" s="149">
        <v>3684</v>
      </c>
      <c r="F30" s="149">
        <v>4736</v>
      </c>
      <c r="G30" s="149">
        <v>4830</v>
      </c>
      <c r="H30" s="149">
        <v>3922</v>
      </c>
      <c r="I30" s="149">
        <v>4157</v>
      </c>
      <c r="J30" s="149">
        <v>3191</v>
      </c>
      <c r="K30" s="149">
        <v>4002</v>
      </c>
      <c r="L30" s="149">
        <v>3060</v>
      </c>
      <c r="M30" s="149">
        <v>3934</v>
      </c>
    </row>
    <row r="31" spans="1:13" ht="13.5" customHeight="1">
      <c r="A31" s="78">
        <v>10</v>
      </c>
      <c r="B31" s="55">
        <v>111</v>
      </c>
      <c r="C31" s="142" t="s">
        <v>58</v>
      </c>
      <c r="D31" s="149">
        <v>9251</v>
      </c>
      <c r="E31" s="149">
        <v>9483</v>
      </c>
      <c r="F31" s="149">
        <v>10187</v>
      </c>
      <c r="G31" s="149">
        <v>10028</v>
      </c>
      <c r="H31" s="149">
        <v>7542</v>
      </c>
      <c r="I31" s="149">
        <v>7213</v>
      </c>
      <c r="J31" s="149">
        <v>5324</v>
      </c>
      <c r="K31" s="149">
        <v>5307</v>
      </c>
      <c r="L31" s="149">
        <v>4532</v>
      </c>
      <c r="M31" s="149">
        <v>5087</v>
      </c>
    </row>
    <row r="32" spans="1:13" ht="13.5" customHeight="1">
      <c r="A32" s="78">
        <v>501</v>
      </c>
      <c r="B32" s="54">
        <v>201</v>
      </c>
      <c r="C32" s="103" t="s">
        <v>59</v>
      </c>
      <c r="D32" s="149">
        <v>15114</v>
      </c>
      <c r="E32" s="149">
        <v>15479</v>
      </c>
      <c r="F32" s="149">
        <v>18531</v>
      </c>
      <c r="G32" s="149">
        <v>19649</v>
      </c>
      <c r="H32" s="149">
        <v>15892</v>
      </c>
      <c r="I32" s="149">
        <v>17348</v>
      </c>
      <c r="J32" s="149">
        <v>12830</v>
      </c>
      <c r="K32" s="149">
        <v>14324</v>
      </c>
      <c r="L32" s="149">
        <v>10829</v>
      </c>
      <c r="M32" s="149">
        <v>12918</v>
      </c>
    </row>
    <row r="33" spans="1:13" ht="13.5" customHeight="1">
      <c r="A33" s="78">
        <v>110</v>
      </c>
      <c r="B33" s="54">
        <v>202</v>
      </c>
      <c r="C33" s="103" t="s">
        <v>60</v>
      </c>
      <c r="D33" s="149">
        <v>14545</v>
      </c>
      <c r="E33" s="149">
        <v>14791</v>
      </c>
      <c r="F33" s="149">
        <v>18875</v>
      </c>
      <c r="G33" s="149">
        <v>19438</v>
      </c>
      <c r="H33" s="149">
        <v>16939</v>
      </c>
      <c r="I33" s="149">
        <v>17698</v>
      </c>
      <c r="J33" s="149">
        <v>14311</v>
      </c>
      <c r="K33" s="149">
        <v>15494</v>
      </c>
      <c r="L33" s="149">
        <v>11195</v>
      </c>
      <c r="M33" s="149">
        <v>13364</v>
      </c>
    </row>
    <row r="34" spans="1:13" ht="13.5" customHeight="1">
      <c r="A34" s="78">
        <v>301</v>
      </c>
      <c r="B34" s="54">
        <v>203</v>
      </c>
      <c r="C34" s="103" t="s">
        <v>61</v>
      </c>
      <c r="D34" s="149">
        <v>9374</v>
      </c>
      <c r="E34" s="149">
        <v>9530</v>
      </c>
      <c r="F34" s="149">
        <v>11749</v>
      </c>
      <c r="G34" s="149">
        <v>12220</v>
      </c>
      <c r="H34" s="149">
        <v>10144</v>
      </c>
      <c r="I34" s="149">
        <v>10703</v>
      </c>
      <c r="J34" s="149">
        <v>8011</v>
      </c>
      <c r="K34" s="149">
        <v>8536</v>
      </c>
      <c r="L34" s="149">
        <v>6352</v>
      </c>
      <c r="M34" s="149">
        <v>7366</v>
      </c>
    </row>
    <row r="35" spans="1:13" ht="13.5" customHeight="1">
      <c r="A35" s="78">
        <v>120</v>
      </c>
      <c r="B35" s="54">
        <v>204</v>
      </c>
      <c r="C35" s="103" t="s">
        <v>62</v>
      </c>
      <c r="D35" s="149">
        <v>13518</v>
      </c>
      <c r="E35" s="149">
        <v>14884</v>
      </c>
      <c r="F35" s="149">
        <v>17037</v>
      </c>
      <c r="G35" s="149">
        <v>18431</v>
      </c>
      <c r="H35" s="149">
        <v>13751</v>
      </c>
      <c r="I35" s="149">
        <v>15058</v>
      </c>
      <c r="J35" s="149">
        <v>11280</v>
      </c>
      <c r="K35" s="149">
        <v>12907</v>
      </c>
      <c r="L35" s="149">
        <v>9282</v>
      </c>
      <c r="M35" s="149">
        <v>11307</v>
      </c>
    </row>
    <row r="36" spans="1:13" ht="13.5" customHeight="1">
      <c r="A36" s="78">
        <v>901</v>
      </c>
      <c r="B36" s="54">
        <v>205</v>
      </c>
      <c r="C36" s="103" t="s">
        <v>63</v>
      </c>
      <c r="D36" s="149">
        <v>1389</v>
      </c>
      <c r="E36" s="149">
        <v>1430</v>
      </c>
      <c r="F36" s="149">
        <v>1820</v>
      </c>
      <c r="G36" s="149">
        <v>1806</v>
      </c>
      <c r="H36" s="149">
        <v>1316</v>
      </c>
      <c r="I36" s="149">
        <v>1399</v>
      </c>
      <c r="J36" s="149">
        <v>1060</v>
      </c>
      <c r="K36" s="149">
        <v>1234</v>
      </c>
      <c r="L36" s="149">
        <v>1110</v>
      </c>
      <c r="M36" s="149">
        <v>1402</v>
      </c>
    </row>
    <row r="37" spans="1:13" ht="13.5" customHeight="1">
      <c r="A37" s="78">
        <v>130</v>
      </c>
      <c r="B37" s="54">
        <v>206</v>
      </c>
      <c r="C37" s="103" t="s">
        <v>64</v>
      </c>
      <c r="D37" s="149">
        <v>2683</v>
      </c>
      <c r="E37" s="149">
        <v>3261</v>
      </c>
      <c r="F37" s="149">
        <v>3505</v>
      </c>
      <c r="G37" s="149">
        <v>4150</v>
      </c>
      <c r="H37" s="149">
        <v>2883</v>
      </c>
      <c r="I37" s="149">
        <v>3368</v>
      </c>
      <c r="J37" s="149">
        <v>2401</v>
      </c>
      <c r="K37" s="149">
        <v>2942</v>
      </c>
      <c r="L37" s="149">
        <v>2134</v>
      </c>
      <c r="M37" s="149">
        <v>2697</v>
      </c>
    </row>
    <row r="38" spans="1:13" ht="13.5" customHeight="1">
      <c r="A38" s="78">
        <v>201</v>
      </c>
      <c r="B38" s="54">
        <v>207</v>
      </c>
      <c r="C38" s="103" t="s">
        <v>65</v>
      </c>
      <c r="D38" s="149">
        <v>5668</v>
      </c>
      <c r="E38" s="149">
        <v>6217</v>
      </c>
      <c r="F38" s="149">
        <v>7301</v>
      </c>
      <c r="G38" s="149">
        <v>7823</v>
      </c>
      <c r="H38" s="149">
        <v>6346</v>
      </c>
      <c r="I38" s="149">
        <v>6965</v>
      </c>
      <c r="J38" s="149">
        <v>5264</v>
      </c>
      <c r="K38" s="149">
        <v>5507</v>
      </c>
      <c r="L38" s="149">
        <v>3919</v>
      </c>
      <c r="M38" s="149">
        <v>4562</v>
      </c>
    </row>
    <row r="39" spans="1:13" ht="13.5" customHeight="1">
      <c r="A39" s="78">
        <v>601</v>
      </c>
      <c r="B39" s="54">
        <v>208</v>
      </c>
      <c r="C39" s="103" t="s">
        <v>66</v>
      </c>
      <c r="D39" s="149">
        <v>1070</v>
      </c>
      <c r="E39" s="149">
        <v>1178</v>
      </c>
      <c r="F39" s="149">
        <v>1551</v>
      </c>
      <c r="G39" s="149">
        <v>1604</v>
      </c>
      <c r="H39" s="149">
        <v>1343</v>
      </c>
      <c r="I39" s="149">
        <v>1375</v>
      </c>
      <c r="J39" s="149">
        <v>1052</v>
      </c>
      <c r="K39" s="149">
        <v>1215</v>
      </c>
      <c r="L39" s="149">
        <v>914</v>
      </c>
      <c r="M39" s="149">
        <v>1121</v>
      </c>
    </row>
    <row r="40" spans="1:13" ht="13.5" customHeight="1">
      <c r="A40" s="78">
        <v>701</v>
      </c>
      <c r="B40" s="54">
        <v>209</v>
      </c>
      <c r="C40" s="103" t="s">
        <v>67</v>
      </c>
      <c r="D40" s="149">
        <v>3146</v>
      </c>
      <c r="E40" s="149">
        <v>3214</v>
      </c>
      <c r="F40" s="149">
        <v>3621</v>
      </c>
      <c r="G40" s="149">
        <v>3586</v>
      </c>
      <c r="H40" s="149">
        <v>2836</v>
      </c>
      <c r="I40" s="149">
        <v>3095</v>
      </c>
      <c r="J40" s="149">
        <v>2528</v>
      </c>
      <c r="K40" s="149">
        <v>2863</v>
      </c>
      <c r="L40" s="149">
        <v>2621</v>
      </c>
      <c r="M40" s="149">
        <v>3194</v>
      </c>
    </row>
    <row r="41" spans="1:13" ht="13.5" customHeight="1">
      <c r="A41" s="78">
        <v>302</v>
      </c>
      <c r="B41" s="54">
        <v>210</v>
      </c>
      <c r="C41" s="103" t="s">
        <v>68</v>
      </c>
      <c r="D41" s="149">
        <v>9276</v>
      </c>
      <c r="E41" s="149">
        <v>9586</v>
      </c>
      <c r="F41" s="149">
        <v>11041</v>
      </c>
      <c r="G41" s="149">
        <v>11551</v>
      </c>
      <c r="H41" s="149">
        <v>9674</v>
      </c>
      <c r="I41" s="149">
        <v>9683</v>
      </c>
      <c r="J41" s="149">
        <v>7400</v>
      </c>
      <c r="K41" s="149">
        <v>7228</v>
      </c>
      <c r="L41" s="149">
        <v>5399</v>
      </c>
      <c r="M41" s="149">
        <v>6238</v>
      </c>
    </row>
    <row r="42" spans="1:13" ht="13.5" customHeight="1">
      <c r="A42" s="78">
        <v>603</v>
      </c>
      <c r="B42" s="54">
        <v>212</v>
      </c>
      <c r="C42" s="103" t="s">
        <v>70</v>
      </c>
      <c r="D42" s="149">
        <v>1779</v>
      </c>
      <c r="E42" s="149">
        <v>1824</v>
      </c>
      <c r="F42" s="149">
        <v>2177</v>
      </c>
      <c r="G42" s="149">
        <v>2126</v>
      </c>
      <c r="H42" s="149">
        <v>1708</v>
      </c>
      <c r="I42" s="149">
        <v>1908</v>
      </c>
      <c r="J42" s="149">
        <v>1541</v>
      </c>
      <c r="K42" s="149">
        <v>1666</v>
      </c>
      <c r="L42" s="149">
        <v>1364</v>
      </c>
      <c r="M42" s="149">
        <v>1650</v>
      </c>
    </row>
    <row r="43" spans="1:13" ht="13.5" customHeight="1">
      <c r="A43" s="78">
        <v>401</v>
      </c>
      <c r="B43" s="54">
        <v>213</v>
      </c>
      <c r="C43" s="103" t="s">
        <v>71</v>
      </c>
      <c r="D43" s="149">
        <v>1436</v>
      </c>
      <c r="E43" s="149">
        <v>1530</v>
      </c>
      <c r="F43" s="149">
        <v>1752</v>
      </c>
      <c r="G43" s="149">
        <v>1752</v>
      </c>
      <c r="H43" s="149">
        <v>1470</v>
      </c>
      <c r="I43" s="149">
        <v>1739</v>
      </c>
      <c r="J43" s="149">
        <v>1405</v>
      </c>
      <c r="K43" s="149">
        <v>1550</v>
      </c>
      <c r="L43" s="149">
        <v>1267</v>
      </c>
      <c r="M43" s="149">
        <v>1427</v>
      </c>
    </row>
    <row r="44" spans="1:13" ht="13.5" customHeight="1">
      <c r="A44" s="78">
        <v>202</v>
      </c>
      <c r="B44" s="54">
        <v>214</v>
      </c>
      <c r="C44" s="103" t="s">
        <v>72</v>
      </c>
      <c r="D44" s="149">
        <v>6369</v>
      </c>
      <c r="E44" s="149">
        <v>7458</v>
      </c>
      <c r="F44" s="149">
        <v>8419</v>
      </c>
      <c r="G44" s="149">
        <v>9708</v>
      </c>
      <c r="H44" s="149">
        <v>7314</v>
      </c>
      <c r="I44" s="149">
        <v>8198</v>
      </c>
      <c r="J44" s="149">
        <v>6137</v>
      </c>
      <c r="K44" s="149">
        <v>6863</v>
      </c>
      <c r="L44" s="149">
        <v>5086</v>
      </c>
      <c r="M44" s="149">
        <v>5775</v>
      </c>
    </row>
    <row r="45" spans="1:13" ht="13.5" customHeight="1">
      <c r="A45" s="78">
        <v>402</v>
      </c>
      <c r="B45" s="54">
        <v>215</v>
      </c>
      <c r="C45" s="103" t="s">
        <v>73</v>
      </c>
      <c r="D45" s="149">
        <v>2706</v>
      </c>
      <c r="E45" s="149">
        <v>2932</v>
      </c>
      <c r="F45" s="149">
        <v>3378</v>
      </c>
      <c r="G45" s="149">
        <v>3694</v>
      </c>
      <c r="H45" s="149">
        <v>3130</v>
      </c>
      <c r="I45" s="149">
        <v>3251</v>
      </c>
      <c r="J45" s="149">
        <v>2495</v>
      </c>
      <c r="K45" s="149">
        <v>2297</v>
      </c>
      <c r="L45" s="149">
        <v>1914</v>
      </c>
      <c r="M45" s="149">
        <v>2082</v>
      </c>
    </row>
    <row r="46" spans="1:13" ht="13.5" customHeight="1">
      <c r="A46" s="78">
        <v>303</v>
      </c>
      <c r="B46" s="54">
        <v>216</v>
      </c>
      <c r="C46" s="103" t="s">
        <v>74</v>
      </c>
      <c r="D46" s="149">
        <v>3272</v>
      </c>
      <c r="E46" s="149">
        <v>3421</v>
      </c>
      <c r="F46" s="149">
        <v>4143</v>
      </c>
      <c r="G46" s="149">
        <v>4277</v>
      </c>
      <c r="H46" s="149">
        <v>3461</v>
      </c>
      <c r="I46" s="149">
        <v>3414</v>
      </c>
      <c r="J46" s="149">
        <v>2500</v>
      </c>
      <c r="K46" s="149">
        <v>2655</v>
      </c>
      <c r="L46" s="149">
        <v>1998</v>
      </c>
      <c r="M46" s="149">
        <v>2348</v>
      </c>
    </row>
    <row r="47" spans="1:13" ht="13.5" customHeight="1">
      <c r="A47" s="78">
        <v>203</v>
      </c>
      <c r="B47" s="54">
        <v>217</v>
      </c>
      <c r="C47" s="103" t="s">
        <v>75</v>
      </c>
      <c r="D47" s="149">
        <v>4488</v>
      </c>
      <c r="E47" s="149">
        <v>5242</v>
      </c>
      <c r="F47" s="149">
        <v>6014</v>
      </c>
      <c r="G47" s="149">
        <v>7183</v>
      </c>
      <c r="H47" s="149">
        <v>6193</v>
      </c>
      <c r="I47" s="149">
        <v>7042</v>
      </c>
      <c r="J47" s="149">
        <v>5703</v>
      </c>
      <c r="K47" s="149">
        <v>5744</v>
      </c>
      <c r="L47" s="149">
        <v>4378</v>
      </c>
      <c r="M47" s="149">
        <v>4433</v>
      </c>
    </row>
    <row r="48" spans="1:13" ht="13.5" customHeight="1">
      <c r="A48" s="78">
        <v>403</v>
      </c>
      <c r="B48" s="54">
        <v>218</v>
      </c>
      <c r="C48" s="103" t="s">
        <v>76</v>
      </c>
      <c r="D48" s="149">
        <v>1745</v>
      </c>
      <c r="E48" s="149">
        <v>1742</v>
      </c>
      <c r="F48" s="149">
        <v>1993</v>
      </c>
      <c r="G48" s="149">
        <v>2009</v>
      </c>
      <c r="H48" s="149">
        <v>1625</v>
      </c>
      <c r="I48" s="149">
        <v>1699</v>
      </c>
      <c r="J48" s="149">
        <v>1341</v>
      </c>
      <c r="K48" s="149">
        <v>1315</v>
      </c>
      <c r="L48" s="149">
        <v>1137</v>
      </c>
      <c r="M48" s="149">
        <v>1286</v>
      </c>
    </row>
    <row r="49" spans="1:13" ht="13.5" customHeight="1">
      <c r="A49" s="78">
        <v>204</v>
      </c>
      <c r="B49" s="54">
        <v>219</v>
      </c>
      <c r="C49" s="103" t="s">
        <v>77</v>
      </c>
      <c r="D49" s="149">
        <v>4606</v>
      </c>
      <c r="E49" s="149">
        <v>4413</v>
      </c>
      <c r="F49" s="149">
        <v>4333</v>
      </c>
      <c r="G49" s="149">
        <v>3825</v>
      </c>
      <c r="H49" s="149">
        <v>2854</v>
      </c>
      <c r="I49" s="149">
        <v>2816</v>
      </c>
      <c r="J49" s="149">
        <v>2176</v>
      </c>
      <c r="K49" s="149">
        <v>2314</v>
      </c>
      <c r="L49" s="149">
        <v>1864</v>
      </c>
      <c r="M49" s="149">
        <v>2247</v>
      </c>
    </row>
    <row r="50" spans="1:13" ht="13.5" customHeight="1">
      <c r="A50" s="78">
        <v>404</v>
      </c>
      <c r="B50" s="54">
        <v>220</v>
      </c>
      <c r="C50" s="103" t="s">
        <v>78</v>
      </c>
      <c r="D50" s="149">
        <v>1806</v>
      </c>
      <c r="E50" s="149">
        <v>1860</v>
      </c>
      <c r="F50" s="149">
        <v>2102</v>
      </c>
      <c r="G50" s="149">
        <v>1954</v>
      </c>
      <c r="H50" s="149">
        <v>1633</v>
      </c>
      <c r="I50" s="149">
        <v>1663</v>
      </c>
      <c r="J50" s="149">
        <v>1314</v>
      </c>
      <c r="K50" s="149">
        <v>1409</v>
      </c>
      <c r="L50" s="149">
        <v>1274</v>
      </c>
      <c r="M50" s="149">
        <v>1498</v>
      </c>
    </row>
    <row r="51" spans="1:13" ht="13.5" customHeight="1">
      <c r="A51" s="78">
        <v>801</v>
      </c>
      <c r="B51" s="54">
        <v>221</v>
      </c>
      <c r="C51" s="103" t="s">
        <v>79</v>
      </c>
      <c r="D51" s="149">
        <v>1677</v>
      </c>
      <c r="E51" s="149">
        <v>1606</v>
      </c>
      <c r="F51" s="149">
        <v>1784</v>
      </c>
      <c r="G51" s="149">
        <v>1761</v>
      </c>
      <c r="H51" s="149">
        <v>1362</v>
      </c>
      <c r="I51" s="149">
        <v>1476</v>
      </c>
      <c r="J51" s="149">
        <v>1213</v>
      </c>
      <c r="K51" s="149">
        <v>1532</v>
      </c>
      <c r="L51" s="149">
        <v>1346</v>
      </c>
      <c r="M51" s="149">
        <v>1623</v>
      </c>
    </row>
    <row r="52" spans="1:13" ht="13.5" customHeight="1">
      <c r="A52" s="78">
        <v>702</v>
      </c>
      <c r="B52" s="54">
        <v>222</v>
      </c>
      <c r="C52" s="103" t="s">
        <v>630</v>
      </c>
      <c r="D52" s="149">
        <v>1038</v>
      </c>
      <c r="E52" s="149">
        <v>1015</v>
      </c>
      <c r="F52" s="149">
        <v>1156</v>
      </c>
      <c r="G52" s="149">
        <v>1088</v>
      </c>
      <c r="H52" s="149">
        <v>975</v>
      </c>
      <c r="I52" s="149">
        <v>927</v>
      </c>
      <c r="J52" s="149">
        <v>806</v>
      </c>
      <c r="K52" s="149">
        <v>956</v>
      </c>
      <c r="L52" s="149">
        <v>934</v>
      </c>
      <c r="M52" s="149">
        <v>1144</v>
      </c>
    </row>
    <row r="53" spans="1:13" ht="13.5" customHeight="1">
      <c r="A53" s="78">
        <v>802</v>
      </c>
      <c r="B53" s="54">
        <v>223</v>
      </c>
      <c r="C53" s="103" t="s">
        <v>631</v>
      </c>
      <c r="D53" s="149">
        <v>2478</v>
      </c>
      <c r="E53" s="149">
        <v>2441</v>
      </c>
      <c r="F53" s="149">
        <v>2938</v>
      </c>
      <c r="G53" s="149">
        <v>2793</v>
      </c>
      <c r="H53" s="149">
        <v>2279</v>
      </c>
      <c r="I53" s="149">
        <v>2376</v>
      </c>
      <c r="J53" s="149">
        <v>2000</v>
      </c>
      <c r="K53" s="149">
        <v>2173</v>
      </c>
      <c r="L53" s="149">
        <v>1999</v>
      </c>
      <c r="M53" s="149">
        <v>2556</v>
      </c>
    </row>
    <row r="54" spans="1:13" ht="13.5" customHeight="1">
      <c r="A54" s="78">
        <v>902</v>
      </c>
      <c r="B54" s="54">
        <v>224</v>
      </c>
      <c r="C54" s="103" t="s">
        <v>632</v>
      </c>
      <c r="D54" s="149">
        <v>1915</v>
      </c>
      <c r="E54" s="149">
        <v>1903</v>
      </c>
      <c r="F54" s="149">
        <v>2268</v>
      </c>
      <c r="G54" s="149">
        <v>2253</v>
      </c>
      <c r="H54" s="149">
        <v>1648</v>
      </c>
      <c r="I54" s="149">
        <v>1738</v>
      </c>
      <c r="J54" s="149">
        <v>1502</v>
      </c>
      <c r="K54" s="149">
        <v>1700</v>
      </c>
      <c r="L54" s="149">
        <v>1645</v>
      </c>
      <c r="M54" s="149">
        <v>1822</v>
      </c>
    </row>
    <row r="55" spans="1:13" ht="13.5" customHeight="1">
      <c r="A55" s="78">
        <v>703</v>
      </c>
      <c r="B55" s="54">
        <v>225</v>
      </c>
      <c r="C55" s="103" t="s">
        <v>633</v>
      </c>
      <c r="D55" s="149">
        <v>1259</v>
      </c>
      <c r="E55" s="149">
        <v>1174</v>
      </c>
      <c r="F55" s="149">
        <v>1355</v>
      </c>
      <c r="G55" s="149">
        <v>1297</v>
      </c>
      <c r="H55" s="149">
        <v>1072</v>
      </c>
      <c r="I55" s="149">
        <v>1177</v>
      </c>
      <c r="J55" s="149">
        <v>940</v>
      </c>
      <c r="K55" s="149">
        <v>1074</v>
      </c>
      <c r="L55" s="149">
        <v>1045</v>
      </c>
      <c r="M55" s="149">
        <v>1290</v>
      </c>
    </row>
    <row r="56" spans="1:13" ht="13.5" customHeight="1">
      <c r="A56" s="78">
        <v>903</v>
      </c>
      <c r="B56" s="54">
        <v>226</v>
      </c>
      <c r="C56" s="103" t="s">
        <v>634</v>
      </c>
      <c r="D56" s="149">
        <v>1834</v>
      </c>
      <c r="E56" s="149">
        <v>1745</v>
      </c>
      <c r="F56" s="149">
        <v>2095</v>
      </c>
      <c r="G56" s="149">
        <v>1986</v>
      </c>
      <c r="H56" s="149">
        <v>1558</v>
      </c>
      <c r="I56" s="149">
        <v>1706</v>
      </c>
      <c r="J56" s="149">
        <v>1532</v>
      </c>
      <c r="K56" s="149">
        <v>1681</v>
      </c>
      <c r="L56" s="149">
        <v>1574</v>
      </c>
      <c r="M56" s="149">
        <v>1942</v>
      </c>
    </row>
    <row r="57" spans="1:13" ht="13.5" customHeight="1">
      <c r="A57" s="78">
        <v>604</v>
      </c>
      <c r="B57" s="54">
        <v>227</v>
      </c>
      <c r="C57" s="103" t="s">
        <v>635</v>
      </c>
      <c r="D57" s="149">
        <v>1659</v>
      </c>
      <c r="E57" s="149">
        <v>1614</v>
      </c>
      <c r="F57" s="149">
        <v>1774</v>
      </c>
      <c r="G57" s="149">
        <v>1772</v>
      </c>
      <c r="H57" s="149">
        <v>1278</v>
      </c>
      <c r="I57" s="149">
        <v>1414</v>
      </c>
      <c r="J57" s="149">
        <v>1140</v>
      </c>
      <c r="K57" s="149">
        <v>1416</v>
      </c>
      <c r="L57" s="149">
        <v>1346</v>
      </c>
      <c r="M57" s="149">
        <v>1563</v>
      </c>
    </row>
    <row r="58" spans="1:13" ht="13.5" customHeight="1">
      <c r="A58" s="78">
        <v>605</v>
      </c>
      <c r="B58" s="54">
        <v>229</v>
      </c>
      <c r="C58" s="103" t="s">
        <v>636</v>
      </c>
      <c r="D58" s="149">
        <v>2895</v>
      </c>
      <c r="E58" s="149">
        <v>2965</v>
      </c>
      <c r="F58" s="149">
        <v>3485</v>
      </c>
      <c r="G58" s="149">
        <v>3508</v>
      </c>
      <c r="H58" s="149">
        <v>2907</v>
      </c>
      <c r="I58" s="149">
        <v>2994</v>
      </c>
      <c r="J58" s="149">
        <v>2165</v>
      </c>
      <c r="K58" s="149">
        <v>2407</v>
      </c>
      <c r="L58" s="149">
        <v>1913</v>
      </c>
      <c r="M58" s="149">
        <v>2283</v>
      </c>
    </row>
    <row r="59" spans="1:13" ht="13.5" customHeight="1">
      <c r="A59" s="78">
        <v>251</v>
      </c>
      <c r="B59" s="54">
        <v>301</v>
      </c>
      <c r="C59" s="103" t="s">
        <v>80</v>
      </c>
      <c r="D59" s="149">
        <v>1220</v>
      </c>
      <c r="E59" s="149">
        <v>1231</v>
      </c>
      <c r="F59" s="149">
        <v>1243</v>
      </c>
      <c r="G59" s="149">
        <v>1293</v>
      </c>
      <c r="H59" s="149">
        <v>1052</v>
      </c>
      <c r="I59" s="149">
        <v>974</v>
      </c>
      <c r="J59" s="149">
        <v>718</v>
      </c>
      <c r="K59" s="149">
        <v>713</v>
      </c>
      <c r="L59" s="149">
        <v>531</v>
      </c>
      <c r="M59" s="149">
        <v>637</v>
      </c>
    </row>
    <row r="60" spans="1:13" ht="13.5" customHeight="1">
      <c r="A60" s="78">
        <v>451</v>
      </c>
      <c r="B60" s="54">
        <v>321</v>
      </c>
      <c r="C60" s="103" t="s">
        <v>81</v>
      </c>
      <c r="D60" s="149">
        <v>341</v>
      </c>
      <c r="E60" s="149">
        <v>296</v>
      </c>
      <c r="F60" s="149">
        <v>362</v>
      </c>
      <c r="G60" s="149">
        <v>329</v>
      </c>
      <c r="H60" s="149">
        <v>270</v>
      </c>
      <c r="I60" s="149">
        <v>252</v>
      </c>
      <c r="J60" s="149">
        <v>198</v>
      </c>
      <c r="K60" s="149">
        <v>226</v>
      </c>
      <c r="L60" s="149">
        <v>224</v>
      </c>
      <c r="M60" s="149">
        <v>272</v>
      </c>
    </row>
    <row r="61" spans="1:13" ht="13.5" customHeight="1">
      <c r="A61" s="78">
        <v>461</v>
      </c>
      <c r="B61" s="54">
        <v>341</v>
      </c>
      <c r="C61" s="103" t="s">
        <v>637</v>
      </c>
      <c r="D61" s="149">
        <v>738</v>
      </c>
      <c r="E61" s="149">
        <v>729</v>
      </c>
      <c r="F61" s="149">
        <v>838</v>
      </c>
      <c r="G61" s="149">
        <v>746</v>
      </c>
      <c r="H61" s="149">
        <v>591</v>
      </c>
      <c r="I61" s="149">
        <v>603</v>
      </c>
      <c r="J61" s="149">
        <v>481</v>
      </c>
      <c r="K61" s="149">
        <v>552</v>
      </c>
      <c r="L61" s="149">
        <v>465</v>
      </c>
      <c r="M61" s="149">
        <v>566</v>
      </c>
    </row>
    <row r="62" spans="1:13" ht="13.5" customHeight="1">
      <c r="A62" s="78">
        <v>462</v>
      </c>
      <c r="B62" s="54">
        <v>342</v>
      </c>
      <c r="C62" s="103" t="s">
        <v>83</v>
      </c>
      <c r="D62" s="149">
        <v>395</v>
      </c>
      <c r="E62" s="149">
        <v>370</v>
      </c>
      <c r="F62" s="149">
        <v>456</v>
      </c>
      <c r="G62" s="149">
        <v>407</v>
      </c>
      <c r="H62" s="149">
        <v>325</v>
      </c>
      <c r="I62" s="149">
        <v>322</v>
      </c>
      <c r="J62" s="149">
        <v>307</v>
      </c>
      <c r="K62" s="149">
        <v>368</v>
      </c>
      <c r="L62" s="149">
        <v>284</v>
      </c>
      <c r="M62" s="149">
        <v>280</v>
      </c>
    </row>
    <row r="63" spans="1:13" ht="13.5" customHeight="1">
      <c r="A63" s="78">
        <v>463</v>
      </c>
      <c r="B63" s="54">
        <v>343</v>
      </c>
      <c r="C63" s="103" t="s">
        <v>84</v>
      </c>
      <c r="D63" s="149">
        <v>276</v>
      </c>
      <c r="E63" s="149">
        <v>260</v>
      </c>
      <c r="F63" s="149">
        <v>300</v>
      </c>
      <c r="G63" s="149">
        <v>305</v>
      </c>
      <c r="H63" s="149">
        <v>239</v>
      </c>
      <c r="I63" s="149">
        <v>218</v>
      </c>
      <c r="J63" s="149">
        <v>187</v>
      </c>
      <c r="K63" s="149">
        <v>227</v>
      </c>
      <c r="L63" s="149">
        <v>230</v>
      </c>
      <c r="M63" s="149">
        <v>249</v>
      </c>
    </row>
    <row r="64" spans="1:13" ht="13.5" customHeight="1">
      <c r="A64" s="78">
        <v>471</v>
      </c>
      <c r="B64" s="72">
        <v>361</v>
      </c>
      <c r="C64" s="103" t="s">
        <v>638</v>
      </c>
      <c r="D64" s="152">
        <v>402</v>
      </c>
      <c r="E64" s="152">
        <v>383</v>
      </c>
      <c r="F64" s="152">
        <v>414</v>
      </c>
      <c r="G64" s="152">
        <v>434</v>
      </c>
      <c r="H64" s="152">
        <v>399</v>
      </c>
      <c r="I64" s="152">
        <v>397</v>
      </c>
      <c r="J64" s="152">
        <v>325</v>
      </c>
      <c r="K64" s="152">
        <v>386</v>
      </c>
      <c r="L64" s="152">
        <v>326</v>
      </c>
      <c r="M64" s="152">
        <v>358</v>
      </c>
    </row>
    <row r="65" spans="1:13" ht="13.5" customHeight="1">
      <c r="A65" s="78">
        <v>472</v>
      </c>
      <c r="B65" s="54">
        <v>362</v>
      </c>
      <c r="C65" s="103" t="s">
        <v>86</v>
      </c>
      <c r="D65" s="149">
        <v>237</v>
      </c>
      <c r="E65" s="149">
        <v>258</v>
      </c>
      <c r="F65" s="149">
        <v>319</v>
      </c>
      <c r="G65" s="149">
        <v>283</v>
      </c>
      <c r="H65" s="149">
        <v>238</v>
      </c>
      <c r="I65" s="149">
        <v>242</v>
      </c>
      <c r="J65" s="149">
        <v>207</v>
      </c>
      <c r="K65" s="149">
        <v>235</v>
      </c>
      <c r="L65" s="149">
        <v>197</v>
      </c>
      <c r="M65" s="149">
        <v>214</v>
      </c>
    </row>
    <row r="66" spans="1:13" ht="13.5" customHeight="1">
      <c r="A66" s="78">
        <v>473</v>
      </c>
      <c r="B66" s="54">
        <v>363</v>
      </c>
      <c r="C66" s="103" t="s">
        <v>87</v>
      </c>
      <c r="D66" s="149">
        <v>202</v>
      </c>
      <c r="E66" s="149">
        <v>181</v>
      </c>
      <c r="F66" s="149">
        <v>233</v>
      </c>
      <c r="G66" s="149">
        <v>228</v>
      </c>
      <c r="H66" s="149">
        <v>193</v>
      </c>
      <c r="I66" s="149">
        <v>199</v>
      </c>
      <c r="J66" s="149">
        <v>174</v>
      </c>
      <c r="K66" s="149">
        <v>197</v>
      </c>
      <c r="L66" s="149">
        <v>180</v>
      </c>
      <c r="M66" s="149">
        <v>188</v>
      </c>
    </row>
    <row r="67" spans="1:13" ht="13.5" customHeight="1">
      <c r="A67" s="78">
        <v>351</v>
      </c>
      <c r="B67" s="54">
        <v>381</v>
      </c>
      <c r="C67" s="103" t="s">
        <v>89</v>
      </c>
      <c r="D67" s="149">
        <v>1123</v>
      </c>
      <c r="E67" s="149">
        <v>1282</v>
      </c>
      <c r="F67" s="149">
        <v>1569</v>
      </c>
      <c r="G67" s="149">
        <v>1632</v>
      </c>
      <c r="H67" s="149">
        <v>1350</v>
      </c>
      <c r="I67" s="149">
        <v>1245</v>
      </c>
      <c r="J67" s="149">
        <v>938</v>
      </c>
      <c r="K67" s="149">
        <v>868</v>
      </c>
      <c r="L67" s="149">
        <v>698</v>
      </c>
      <c r="M67" s="149">
        <v>731</v>
      </c>
    </row>
    <row r="68" spans="1:13" s="34" customFormat="1" ht="13.5" customHeight="1">
      <c r="A68" s="78">
        <v>352</v>
      </c>
      <c r="B68" s="72">
        <v>382</v>
      </c>
      <c r="C68" s="103" t="s">
        <v>90</v>
      </c>
      <c r="D68" s="152">
        <v>1137</v>
      </c>
      <c r="E68" s="152">
        <v>1200</v>
      </c>
      <c r="F68" s="152">
        <v>1430</v>
      </c>
      <c r="G68" s="152">
        <v>1538</v>
      </c>
      <c r="H68" s="152">
        <v>1308</v>
      </c>
      <c r="I68" s="152">
        <v>1321</v>
      </c>
      <c r="J68" s="152">
        <v>998</v>
      </c>
      <c r="K68" s="152">
        <v>928</v>
      </c>
      <c r="L68" s="152">
        <v>720</v>
      </c>
      <c r="M68" s="152">
        <v>794</v>
      </c>
    </row>
    <row r="69" spans="1:13" ht="13.5" customHeight="1">
      <c r="A69" s="78">
        <v>551</v>
      </c>
      <c r="B69" s="72">
        <v>421</v>
      </c>
      <c r="C69" s="103" t="s">
        <v>91</v>
      </c>
      <c r="D69" s="152">
        <v>302</v>
      </c>
      <c r="E69" s="152">
        <v>244</v>
      </c>
      <c r="F69" s="152">
        <v>338</v>
      </c>
      <c r="G69" s="152">
        <v>297</v>
      </c>
      <c r="H69" s="152">
        <v>248</v>
      </c>
      <c r="I69" s="152">
        <v>255</v>
      </c>
      <c r="J69" s="152">
        <v>211</v>
      </c>
      <c r="K69" s="152">
        <v>255</v>
      </c>
      <c r="L69" s="152">
        <v>185</v>
      </c>
      <c r="M69" s="152">
        <v>244</v>
      </c>
    </row>
    <row r="70" spans="1:13" ht="13.5" customHeight="1">
      <c r="A70" s="78">
        <v>552</v>
      </c>
      <c r="B70" s="72">
        <v>422</v>
      </c>
      <c r="C70" s="103" t="s">
        <v>92</v>
      </c>
      <c r="D70" s="152">
        <v>820</v>
      </c>
      <c r="E70" s="152">
        <v>823</v>
      </c>
      <c r="F70" s="152">
        <v>979</v>
      </c>
      <c r="G70" s="152">
        <v>908</v>
      </c>
      <c r="H70" s="152">
        <v>737</v>
      </c>
      <c r="I70" s="152">
        <v>730</v>
      </c>
      <c r="J70" s="152">
        <v>557</v>
      </c>
      <c r="K70" s="152">
        <v>622</v>
      </c>
      <c r="L70" s="152">
        <v>498</v>
      </c>
      <c r="M70" s="152">
        <v>599</v>
      </c>
    </row>
    <row r="71" spans="1:13" ht="13.5" customHeight="1">
      <c r="A71" s="78">
        <v>561</v>
      </c>
      <c r="B71" s="54">
        <v>441</v>
      </c>
      <c r="C71" s="103" t="s">
        <v>93</v>
      </c>
      <c r="D71" s="149">
        <v>307</v>
      </c>
      <c r="E71" s="149">
        <v>281</v>
      </c>
      <c r="F71" s="149">
        <v>318</v>
      </c>
      <c r="G71" s="149">
        <v>307</v>
      </c>
      <c r="H71" s="149">
        <v>272</v>
      </c>
      <c r="I71" s="149">
        <v>267</v>
      </c>
      <c r="J71" s="149">
        <v>208</v>
      </c>
      <c r="K71" s="149">
        <v>254</v>
      </c>
      <c r="L71" s="149">
        <v>249</v>
      </c>
      <c r="M71" s="149">
        <v>298</v>
      </c>
    </row>
    <row r="72" spans="1:13" ht="13.5" customHeight="1">
      <c r="A72" s="78">
        <v>562</v>
      </c>
      <c r="B72" s="54">
        <v>442</v>
      </c>
      <c r="C72" s="103" t="s">
        <v>94</v>
      </c>
      <c r="D72" s="149">
        <v>558</v>
      </c>
      <c r="E72" s="149">
        <v>534</v>
      </c>
      <c r="F72" s="149">
        <v>629</v>
      </c>
      <c r="G72" s="149">
        <v>569</v>
      </c>
      <c r="H72" s="149">
        <v>491</v>
      </c>
      <c r="I72" s="149">
        <v>471</v>
      </c>
      <c r="J72" s="149">
        <v>417</v>
      </c>
      <c r="K72" s="149">
        <v>441</v>
      </c>
      <c r="L72" s="149">
        <v>403</v>
      </c>
      <c r="M72" s="149">
        <v>457</v>
      </c>
    </row>
    <row r="73" spans="1:13" ht="13.5" customHeight="1">
      <c r="A73" s="78">
        <v>563</v>
      </c>
      <c r="B73" s="54">
        <v>443</v>
      </c>
      <c r="C73" s="103" t="s">
        <v>95</v>
      </c>
      <c r="D73" s="149">
        <v>650</v>
      </c>
      <c r="E73" s="149">
        <v>693</v>
      </c>
      <c r="F73" s="149">
        <v>787</v>
      </c>
      <c r="G73" s="149">
        <v>838</v>
      </c>
      <c r="H73" s="149">
        <v>666</v>
      </c>
      <c r="I73" s="149">
        <v>694</v>
      </c>
      <c r="J73" s="149">
        <v>505</v>
      </c>
      <c r="K73" s="149">
        <v>539</v>
      </c>
      <c r="L73" s="149">
        <v>457</v>
      </c>
      <c r="M73" s="149">
        <v>535</v>
      </c>
    </row>
    <row r="74" spans="1:13" ht="13.5" customHeight="1">
      <c r="A74" s="78">
        <v>564</v>
      </c>
      <c r="B74" s="54">
        <v>444</v>
      </c>
      <c r="C74" s="103" t="s">
        <v>96</v>
      </c>
      <c r="D74" s="149">
        <v>728</v>
      </c>
      <c r="E74" s="149">
        <v>836</v>
      </c>
      <c r="F74" s="149">
        <v>947</v>
      </c>
      <c r="G74" s="149">
        <v>977</v>
      </c>
      <c r="H74" s="149">
        <v>808</v>
      </c>
      <c r="I74" s="149">
        <v>827</v>
      </c>
      <c r="J74" s="149">
        <v>600</v>
      </c>
      <c r="K74" s="149">
        <v>536</v>
      </c>
      <c r="L74" s="149">
        <v>419</v>
      </c>
      <c r="M74" s="149">
        <v>470</v>
      </c>
    </row>
    <row r="75" spans="1:13" ht="13.5" customHeight="1">
      <c r="A75" s="78">
        <v>565</v>
      </c>
      <c r="B75" s="54">
        <v>445</v>
      </c>
      <c r="C75" s="103" t="s">
        <v>97</v>
      </c>
      <c r="D75" s="149">
        <v>182</v>
      </c>
      <c r="E75" s="149">
        <v>177</v>
      </c>
      <c r="F75" s="149">
        <v>204</v>
      </c>
      <c r="G75" s="149">
        <v>188</v>
      </c>
      <c r="H75" s="149">
        <v>170</v>
      </c>
      <c r="I75" s="149">
        <v>156</v>
      </c>
      <c r="J75" s="149">
        <v>134</v>
      </c>
      <c r="K75" s="149">
        <v>167</v>
      </c>
      <c r="L75" s="149">
        <v>144</v>
      </c>
      <c r="M75" s="149">
        <v>218</v>
      </c>
    </row>
    <row r="76" spans="1:13" ht="13.5" customHeight="1">
      <c r="A76" s="78">
        <v>654</v>
      </c>
      <c r="B76" s="54">
        <v>464</v>
      </c>
      <c r="C76" s="103" t="s">
        <v>101</v>
      </c>
      <c r="D76" s="149">
        <v>1063</v>
      </c>
      <c r="E76" s="149">
        <v>1264</v>
      </c>
      <c r="F76" s="149">
        <v>1360</v>
      </c>
      <c r="G76" s="149">
        <v>1469</v>
      </c>
      <c r="H76" s="149">
        <v>1205</v>
      </c>
      <c r="I76" s="149">
        <v>1204</v>
      </c>
      <c r="J76" s="149">
        <v>888</v>
      </c>
      <c r="K76" s="149">
        <v>815</v>
      </c>
      <c r="L76" s="149">
        <v>610</v>
      </c>
      <c r="M76" s="149">
        <v>706</v>
      </c>
    </row>
    <row r="77" spans="1:13" ht="13.5" customHeight="1">
      <c r="A77" s="78">
        <v>661</v>
      </c>
      <c r="B77" s="54">
        <v>481</v>
      </c>
      <c r="C77" s="103" t="s">
        <v>102</v>
      </c>
      <c r="D77" s="149">
        <v>640</v>
      </c>
      <c r="E77" s="149">
        <v>705</v>
      </c>
      <c r="F77" s="149">
        <v>795</v>
      </c>
      <c r="G77" s="149">
        <v>830</v>
      </c>
      <c r="H77" s="149">
        <v>661</v>
      </c>
      <c r="I77" s="149">
        <v>681</v>
      </c>
      <c r="J77" s="149">
        <v>479</v>
      </c>
      <c r="K77" s="149">
        <v>538</v>
      </c>
      <c r="L77" s="149">
        <v>509</v>
      </c>
      <c r="M77" s="149">
        <v>627</v>
      </c>
    </row>
    <row r="78" spans="1:13" ht="13.5" customHeight="1">
      <c r="A78" s="78">
        <v>671</v>
      </c>
      <c r="B78" s="54">
        <v>501</v>
      </c>
      <c r="C78" s="103" t="s">
        <v>103</v>
      </c>
      <c r="D78" s="149">
        <v>807</v>
      </c>
      <c r="E78" s="149">
        <v>763</v>
      </c>
      <c r="F78" s="149">
        <v>855</v>
      </c>
      <c r="G78" s="149">
        <v>783</v>
      </c>
      <c r="H78" s="149">
        <v>644</v>
      </c>
      <c r="I78" s="149">
        <v>692</v>
      </c>
      <c r="J78" s="149">
        <v>618</v>
      </c>
      <c r="K78" s="149">
        <v>766</v>
      </c>
      <c r="L78" s="149">
        <v>728</v>
      </c>
      <c r="M78" s="149">
        <v>871</v>
      </c>
    </row>
    <row r="79" spans="1:13" ht="13.5" customHeight="1">
      <c r="A79" s="78">
        <v>682</v>
      </c>
      <c r="B79" s="54">
        <v>522</v>
      </c>
      <c r="C79" s="103" t="s">
        <v>108</v>
      </c>
      <c r="D79" s="149">
        <v>244</v>
      </c>
      <c r="E79" s="149">
        <v>220</v>
      </c>
      <c r="F79" s="149">
        <v>241</v>
      </c>
      <c r="G79" s="149">
        <v>215</v>
      </c>
      <c r="H79" s="149">
        <v>154</v>
      </c>
      <c r="I79" s="149">
        <v>177</v>
      </c>
      <c r="J79" s="149">
        <v>150</v>
      </c>
      <c r="K79" s="149">
        <v>166</v>
      </c>
      <c r="L79" s="149">
        <v>149</v>
      </c>
      <c r="M79" s="149">
        <v>154</v>
      </c>
    </row>
    <row r="80" spans="1:13" ht="13.5" customHeight="1">
      <c r="A80" s="78">
        <v>775</v>
      </c>
      <c r="B80" s="54">
        <v>585</v>
      </c>
      <c r="C80" s="103" t="s">
        <v>639</v>
      </c>
      <c r="D80" s="149">
        <v>829</v>
      </c>
      <c r="E80" s="149">
        <v>719</v>
      </c>
      <c r="F80" s="149">
        <v>782</v>
      </c>
      <c r="G80" s="149">
        <v>822</v>
      </c>
      <c r="H80" s="149">
        <v>661</v>
      </c>
      <c r="I80" s="149">
        <v>813</v>
      </c>
      <c r="J80" s="149">
        <v>672</v>
      </c>
      <c r="K80" s="149">
        <v>822</v>
      </c>
      <c r="L80" s="149">
        <v>759</v>
      </c>
      <c r="M80" s="149">
        <v>901</v>
      </c>
    </row>
    <row r="81" spans="1:13" ht="13.5" customHeight="1">
      <c r="A81" s="78">
        <v>776</v>
      </c>
      <c r="B81" s="54">
        <v>586</v>
      </c>
      <c r="C81" s="103" t="s">
        <v>640</v>
      </c>
      <c r="D81" s="149">
        <v>644</v>
      </c>
      <c r="E81" s="149">
        <v>665</v>
      </c>
      <c r="F81" s="149">
        <v>710</v>
      </c>
      <c r="G81" s="149">
        <v>687</v>
      </c>
      <c r="H81" s="149">
        <v>536</v>
      </c>
      <c r="I81" s="149">
        <v>619</v>
      </c>
      <c r="J81" s="149">
        <v>516</v>
      </c>
      <c r="K81" s="149">
        <v>602</v>
      </c>
      <c r="L81" s="149">
        <v>584</v>
      </c>
      <c r="M81" s="149">
        <v>704</v>
      </c>
    </row>
    <row r="82" spans="1:13" ht="13.5" customHeight="1">
      <c r="A82" s="268">
        <v>955</v>
      </c>
      <c r="B82" s="56">
        <v>685</v>
      </c>
      <c r="C82" s="132" t="s">
        <v>140</v>
      </c>
      <c r="D82" s="151">
        <v>392</v>
      </c>
      <c r="E82" s="151">
        <v>384</v>
      </c>
      <c r="F82" s="151">
        <v>425</v>
      </c>
      <c r="G82" s="151">
        <v>402</v>
      </c>
      <c r="H82" s="151">
        <v>284</v>
      </c>
      <c r="I82" s="151">
        <v>333</v>
      </c>
      <c r="J82" s="151">
        <v>339</v>
      </c>
      <c r="K82" s="151">
        <v>372</v>
      </c>
      <c r="L82" s="151">
        <v>345</v>
      </c>
      <c r="M82" s="151">
        <v>386</v>
      </c>
    </row>
    <row r="83" spans="1:13" ht="13.5" customHeight="1">
      <c r="A83" s="78"/>
      <c r="B83" s="92" t="s">
        <v>272</v>
      </c>
      <c r="C83" s="92"/>
      <c r="D83" s="75"/>
      <c r="E83" s="75"/>
      <c r="F83" s="75"/>
      <c r="G83" s="75"/>
      <c r="H83" s="75"/>
      <c r="I83" s="75"/>
      <c r="J83" s="75"/>
      <c r="K83" s="75"/>
      <c r="L83" s="75"/>
      <c r="M83" s="75"/>
    </row>
    <row r="84" spans="2:13" ht="13.5" customHeight="1">
      <c r="B84" s="35" t="s">
        <v>625</v>
      </c>
      <c r="C84" s="35"/>
      <c r="D84" s="34"/>
      <c r="E84" s="34"/>
      <c r="F84" s="34"/>
      <c r="G84" s="34"/>
      <c r="H84" s="34"/>
      <c r="I84" s="34"/>
      <c r="J84" s="34"/>
      <c r="K84" s="34"/>
      <c r="L84" s="34"/>
      <c r="M84" s="34"/>
    </row>
    <row r="85" spans="2:3" ht="13.5" customHeight="1">
      <c r="B85" s="37" t="s">
        <v>147</v>
      </c>
      <c r="C85" s="37"/>
    </row>
    <row r="86" ht="13.5" customHeight="1">
      <c r="A86" s="78">
        <v>70</v>
      </c>
    </row>
    <row r="87" ht="13.5" customHeight="1">
      <c r="A87" s="78">
        <v>71</v>
      </c>
    </row>
    <row r="88" ht="13.5" customHeight="1">
      <c r="A88" s="78">
        <v>72</v>
      </c>
    </row>
    <row r="89" ht="13.5" customHeight="1">
      <c r="A89" s="78">
        <v>73</v>
      </c>
    </row>
    <row r="90" ht="13.5" customHeight="1">
      <c r="A90" s="78">
        <v>74</v>
      </c>
    </row>
    <row r="91" ht="13.5" customHeight="1">
      <c r="A91" s="78">
        <v>75</v>
      </c>
    </row>
    <row r="92" ht="13.5" customHeight="1">
      <c r="A92" s="78">
        <v>76</v>
      </c>
    </row>
    <row r="93" ht="13.5" customHeight="1">
      <c r="A93" s="78">
        <v>77</v>
      </c>
    </row>
    <row r="94" ht="13.5" customHeight="1">
      <c r="A94" s="78">
        <v>78</v>
      </c>
    </row>
    <row r="95" ht="13.5" customHeight="1">
      <c r="A95" s="78">
        <v>79</v>
      </c>
    </row>
    <row r="96" ht="13.5" customHeight="1">
      <c r="A96" s="78">
        <v>80</v>
      </c>
    </row>
    <row r="97" ht="13.5" customHeight="1">
      <c r="A97" s="78">
        <v>81</v>
      </c>
    </row>
    <row r="98" ht="13.5" customHeight="1">
      <c r="A98" s="78">
        <v>82</v>
      </c>
    </row>
    <row r="99" ht="13.5" customHeight="1">
      <c r="A99" s="78">
        <v>83</v>
      </c>
    </row>
    <row r="100" ht="13.5" customHeight="1">
      <c r="A100" s="78">
        <v>84</v>
      </c>
    </row>
    <row r="101" ht="13.5" customHeight="1">
      <c r="A101" s="78">
        <v>85</v>
      </c>
    </row>
    <row r="102" ht="13.5" customHeight="1">
      <c r="A102" s="78">
        <v>86</v>
      </c>
    </row>
    <row r="103" ht="13.5" customHeight="1">
      <c r="A103" s="78">
        <v>89</v>
      </c>
    </row>
    <row r="104" ht="13.5" customHeight="1">
      <c r="A104" s="78">
        <v>90</v>
      </c>
    </row>
    <row r="105" ht="13.5" customHeight="1">
      <c r="A105" s="78">
        <v>91</v>
      </c>
    </row>
    <row r="106" ht="13.5" customHeight="1">
      <c r="A106" s="78">
        <v>92</v>
      </c>
    </row>
    <row r="107" ht="13.5" customHeight="1">
      <c r="A107" s="78">
        <v>93</v>
      </c>
    </row>
    <row r="108" ht="13.5" customHeight="1">
      <c r="A108" s="78">
        <v>94</v>
      </c>
    </row>
    <row r="109" ht="13.5" customHeight="1">
      <c r="A109" s="78">
        <v>97</v>
      </c>
    </row>
    <row r="110" ht="13.5" customHeight="1">
      <c r="A110" s="78">
        <v>98</v>
      </c>
    </row>
    <row r="111" ht="13.5" customHeight="1">
      <c r="A111" s="78">
        <v>99</v>
      </c>
    </row>
    <row r="112" ht="13.5" customHeight="1">
      <c r="A112" s="78">
        <v>100</v>
      </c>
    </row>
    <row r="113" ht="13.5" customHeight="1">
      <c r="A113" s="78">
        <v>101</v>
      </c>
    </row>
    <row r="114" ht="13.5" customHeight="1">
      <c r="A114" s="78">
        <v>102</v>
      </c>
    </row>
    <row r="115" ht="13.5" customHeight="1">
      <c r="A115" s="78">
        <v>103</v>
      </c>
    </row>
    <row r="116" ht="13.5" customHeight="1">
      <c r="A116" s="78">
        <v>104</v>
      </c>
    </row>
    <row r="117" ht="13.5" customHeight="1">
      <c r="A117" s="78">
        <v>105</v>
      </c>
    </row>
    <row r="118" ht="13.5" customHeight="1">
      <c r="A118" s="78">
        <v>106</v>
      </c>
    </row>
    <row r="119" ht="12.75" customHeight="1">
      <c r="A119" s="78"/>
    </row>
  </sheetData>
  <mergeCells count="5">
    <mergeCell ref="D4:E4"/>
    <mergeCell ref="L4:M4"/>
    <mergeCell ref="J4:K4"/>
    <mergeCell ref="H4:I4"/>
    <mergeCell ref="F4:G4"/>
  </mergeCells>
  <printOptions/>
  <pageMargins left="0.59" right="0.59" top="0.61" bottom="0.58" header="0.29" footer="0.21"/>
  <pageSetup fitToWidth="4" horizontalDpi="600" verticalDpi="600" orientation="portrait" paperSize="9" scale="95"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2007-02-07T06:55:09Z</cp:lastPrinted>
  <dcterms:created xsi:type="dcterms:W3CDTF">2002-01-23T04:06:07Z</dcterms:created>
  <dcterms:modified xsi:type="dcterms:W3CDTF">2007-02-26T04:14:00Z</dcterms:modified>
  <cp:category/>
  <cp:version/>
  <cp:contentType/>
  <cp:contentStatus/>
</cp:coreProperties>
</file>