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もくじ" sheetId="1" r:id="rId1"/>
    <sheet name="16.1" sheetId="2" r:id="rId2"/>
    <sheet name="16.2-16.4" sheetId="3" r:id="rId3"/>
    <sheet name="16.5.1" sheetId="4" r:id="rId4"/>
    <sheet name="16.5.2-16.6" sheetId="5" r:id="rId5"/>
    <sheet name="16.7" sheetId="6" r:id="rId6"/>
    <sheet name="16.8" sheetId="7" r:id="rId7"/>
    <sheet name="16.9" sheetId="8" r:id="rId8"/>
    <sheet name="16.10.1-16.10.2" sheetId="9" r:id="rId9"/>
    <sheet name="16.10.3" sheetId="10" r:id="rId10"/>
    <sheet name="16.11.1-16.11.2" sheetId="11" r:id="rId11"/>
    <sheet name="16.12.1" sheetId="12" r:id="rId12"/>
    <sheet name="16.12.2" sheetId="13" r:id="rId13"/>
    <sheet name="16.13" sheetId="14" r:id="rId14"/>
    <sheet name="16.14" sheetId="15" r:id="rId15"/>
  </sheets>
  <definedNames>
    <definedName name="_xlnm.Print_Area" localSheetId="1">'16.1'!$A$1:$K$73</definedName>
    <definedName name="_xlnm.Print_Area" localSheetId="10">'16.11.1-16.11.2'!$A$1:$I$88</definedName>
    <definedName name="_xlnm.Print_Area" localSheetId="3">'16.5.1'!$A$1:$L$62</definedName>
    <definedName name="_xlnm.Print_Area" localSheetId="6">'16.8'!$A$1:$M$66</definedName>
    <definedName name="_xlnm.Print_Titles" localSheetId="1">'16.1'!$2:$6</definedName>
    <definedName name="_xlnm.Print_Titles" localSheetId="10">'16.11.1-16.11.2'!$5:$6</definedName>
    <definedName name="_xlnm.Print_Titles" localSheetId="11">'16.12.1'!$A:$C</definedName>
    <definedName name="_xlnm.Print_Titles" localSheetId="12">'16.12.2'!$1:$7</definedName>
  </definedNames>
  <calcPr fullCalcOnLoad="1"/>
</workbook>
</file>

<file path=xl/sharedStrings.xml><?xml version="1.0" encoding="utf-8"?>
<sst xmlns="http://schemas.openxmlformats.org/spreadsheetml/2006/main" count="1771" uniqueCount="601">
  <si>
    <t>区分</t>
  </si>
  <si>
    <t>保護率</t>
  </si>
  <si>
    <t>(1か月当たり)</t>
  </si>
  <si>
    <t>生活扶助</t>
  </si>
  <si>
    <t>住宅扶助</t>
  </si>
  <si>
    <t>教育扶助</t>
  </si>
  <si>
    <t>医療扶助</t>
  </si>
  <si>
    <t>その他の</t>
  </si>
  <si>
    <t>世帯数</t>
  </si>
  <si>
    <t>人員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</si>
  <si>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</si>
  <si>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</si>
  <si>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</si>
  <si>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</si>
  <si>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</si>
  <si>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</si>
  <si>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</si>
  <si>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</si>
  <si>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</si>
  <si>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</si>
  <si>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</si>
  <si>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</si>
  <si>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</si>
  <si>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</si>
  <si>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須磨本区</t>
  </si>
  <si>
    <t>　北須磨支所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</si>
  <si>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</si>
  <si>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</si>
  <si>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</si>
  <si>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</si>
  <si>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</si>
  <si>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</si>
  <si>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</si>
  <si>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</si>
  <si>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</si>
  <si>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</si>
  <si>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</si>
  <si>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</si>
  <si>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</si>
  <si>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</si>
  <si>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</si>
  <si>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</si>
  <si>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</si>
  <si>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</si>
  <si>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</si>
  <si>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</si>
  <si>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</si>
  <si>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</si>
  <si>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</si>
  <si>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</si>
  <si>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東播磨県民局</t>
  </si>
  <si>
    <t>(注)1  被保護世帯・人員は停止中を含む。</t>
  </si>
  <si>
    <t>淡路</t>
  </si>
  <si>
    <t>総額</t>
  </si>
  <si>
    <t>生活扶助費</t>
  </si>
  <si>
    <t>住宅扶助費</t>
  </si>
  <si>
    <t>教育扶助費</t>
  </si>
  <si>
    <t>医療扶助費</t>
  </si>
  <si>
    <t>その他</t>
  </si>
  <si>
    <t>扶助費</t>
  </si>
  <si>
    <t>(注)「その他扶助費」には保護施設事務費を含めて計上。</t>
  </si>
  <si>
    <t>総数</t>
  </si>
  <si>
    <t>世帯主は働い</t>
  </si>
  <si>
    <t>ていないが、</t>
  </si>
  <si>
    <t>働いている</t>
  </si>
  <si>
    <t>世帯員が働い</t>
  </si>
  <si>
    <t>もののいな</t>
  </si>
  <si>
    <t>常用勤労者</t>
  </si>
  <si>
    <t>日雇労働者</t>
  </si>
  <si>
    <t>内職者</t>
  </si>
  <si>
    <t>自営その他</t>
  </si>
  <si>
    <t>ている世帯</t>
  </si>
  <si>
    <t>い世帯</t>
  </si>
  <si>
    <t>(注)被保護世帯数は、停止中のものを除く。</t>
  </si>
  <si>
    <t>被保険者数</t>
  </si>
  <si>
    <t>平均標準報酬月額(円)</t>
  </si>
  <si>
    <t>徴収決定額</t>
  </si>
  <si>
    <t>収納済額</t>
  </si>
  <si>
    <t>総給付額</t>
  </si>
  <si>
    <t>件数</t>
  </si>
  <si>
    <t>金額</t>
  </si>
  <si>
    <t>被保険者保険給付額合計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</si>
  <si>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</si>
  <si>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</si>
  <si>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</si>
  <si>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</si>
  <si>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</si>
  <si>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</si>
  <si>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</si>
  <si>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出産育児一時金</t>
  </si>
  <si>
    <t>出産手当金</t>
  </si>
  <si>
    <t>被扶養者保険給付額合計</t>
  </si>
  <si>
    <t>現物給付</t>
  </si>
  <si>
    <t>療護費</t>
  </si>
  <si>
    <t>家族埋葬料</t>
  </si>
  <si>
    <t>世帯合算高額療養費</t>
  </si>
  <si>
    <t>保険料</t>
  </si>
  <si>
    <t>保険給付総額</t>
  </si>
  <si>
    <t>現金給付計</t>
  </si>
  <si>
    <t>普通保険</t>
  </si>
  <si>
    <t>船舶所有者数</t>
  </si>
  <si>
    <t>平均標準報酬月額</t>
  </si>
  <si>
    <t>失業保険</t>
  </si>
  <si>
    <t>保険料(千円)</t>
  </si>
  <si>
    <t>保険給付</t>
  </si>
  <si>
    <t>年金(3月末)</t>
  </si>
  <si>
    <t>平均年金額</t>
  </si>
  <si>
    <t>印紙収入額</t>
  </si>
  <si>
    <t>保険給付総計</t>
  </si>
  <si>
    <t>被保険者分計</t>
  </si>
  <si>
    <t>一般診療(入院)</t>
  </si>
  <si>
    <t>一般診療(入院外)</t>
  </si>
  <si>
    <t>歯科診療</t>
  </si>
  <si>
    <t>被扶養者計</t>
  </si>
  <si>
    <t>保険者数</t>
  </si>
  <si>
    <t>保険料(税)</t>
  </si>
  <si>
    <t>療養諸費合計</t>
  </si>
  <si>
    <t>費用額</t>
  </si>
  <si>
    <t>療養の給付計</t>
  </si>
  <si>
    <t>療養費計</t>
  </si>
  <si>
    <t>高額療養費(再掲)</t>
  </si>
  <si>
    <t>その他の保険給付計</t>
  </si>
  <si>
    <t xml:space="preserve"> </t>
  </si>
  <si>
    <t>現物給付計</t>
  </si>
  <si>
    <t>調剤</t>
  </si>
  <si>
    <t>食事療養</t>
  </si>
  <si>
    <t>訪問看護</t>
  </si>
  <si>
    <t>施設療養</t>
  </si>
  <si>
    <t>適用率(%)</t>
  </si>
  <si>
    <t>計</t>
  </si>
  <si>
    <t>第１号</t>
  </si>
  <si>
    <t>任意加入</t>
  </si>
  <si>
    <t>第３号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</si>
  <si>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</si>
  <si>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</si>
  <si>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</si>
  <si>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</si>
  <si>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</si>
  <si>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</si>
  <si>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</si>
  <si>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</si>
  <si>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</si>
  <si>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検認対象月数</t>
  </si>
  <si>
    <t>検認実施月数</t>
  </si>
  <si>
    <t>前納月数</t>
  </si>
  <si>
    <t>検認率</t>
  </si>
  <si>
    <t>(参考)</t>
  </si>
  <si>
    <t>前年度検認率</t>
  </si>
  <si>
    <t>阪神南地域</t>
  </si>
  <si>
    <t>阪神北地域</t>
  </si>
  <si>
    <t>東播磨地域</t>
  </si>
  <si>
    <t>北播磨地域</t>
  </si>
  <si>
    <t>中播磨地域</t>
  </si>
  <si>
    <t>西播磨地域</t>
  </si>
  <si>
    <t>年金額</t>
  </si>
  <si>
    <t>受給権者</t>
  </si>
  <si>
    <t>支給額</t>
  </si>
  <si>
    <t>共同募金</t>
  </si>
  <si>
    <t>日赤社資募集</t>
  </si>
  <si>
    <t>達成率(%)</t>
  </si>
  <si>
    <t>神戸市</t>
  </si>
  <si>
    <t>東灘区</t>
  </si>
  <si>
    <t>姫路市</t>
  </si>
  <si>
    <t>灘区</t>
  </si>
  <si>
    <t>尼崎市</t>
  </si>
  <si>
    <t>中央区</t>
  </si>
  <si>
    <t>明石市</t>
  </si>
  <si>
    <t>兵庫区</t>
  </si>
  <si>
    <t>西宮市</t>
  </si>
  <si>
    <t>北区</t>
  </si>
  <si>
    <t>洲本市</t>
  </si>
  <si>
    <t>長田区</t>
  </si>
  <si>
    <t>芦屋市</t>
  </si>
  <si>
    <t>須磨区</t>
  </si>
  <si>
    <t>伊丹市</t>
  </si>
  <si>
    <t>垂水区</t>
  </si>
  <si>
    <t>相生市</t>
  </si>
  <si>
    <t>西区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</si>
  <si>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</si>
  <si>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</si>
  <si>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</si>
  <si>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</si>
  <si>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</si>
  <si>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</si>
  <si>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</si>
  <si>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</si>
  <si>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</si>
  <si>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</si>
  <si>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</si>
  <si>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中播磨</t>
  </si>
  <si>
    <t>県本部</t>
  </si>
  <si>
    <t>篠山市</t>
  </si>
  <si>
    <t>　養護老人ホーム</t>
  </si>
  <si>
    <t>　軽費老人ホーム</t>
  </si>
  <si>
    <t>　特別養護老人ホーム</t>
  </si>
  <si>
    <t>　児童養護施設</t>
  </si>
  <si>
    <t>　重症心身障害児施設</t>
  </si>
  <si>
    <t>　乳児院</t>
  </si>
  <si>
    <t>　母子生活支援施設</t>
  </si>
  <si>
    <t>　知的障害者授産施設</t>
  </si>
  <si>
    <t>　身体障害者更生施設</t>
  </si>
  <si>
    <t>　身体障害者授産施設</t>
  </si>
  <si>
    <t>　婦人保護施設</t>
  </si>
  <si>
    <t>　救護施設</t>
  </si>
  <si>
    <t>　身体障害者療護施設</t>
  </si>
  <si>
    <t>地域福祉活動</t>
  </si>
  <si>
    <t>　社会福祉協議会</t>
  </si>
  <si>
    <t>　精神障害者授産施設</t>
  </si>
  <si>
    <t>但馬地域　</t>
  </si>
  <si>
    <t>丹波地域　</t>
  </si>
  <si>
    <t>淡路地域　</t>
  </si>
  <si>
    <t>措置人員</t>
  </si>
  <si>
    <t>措置費</t>
  </si>
  <si>
    <t>母子生活支援施設</t>
  </si>
  <si>
    <t>保育所</t>
  </si>
  <si>
    <t>児童養護施設</t>
  </si>
  <si>
    <t>児童自立支援施設</t>
  </si>
  <si>
    <t>里親</t>
  </si>
  <si>
    <t>知的障害児通園施設</t>
  </si>
  <si>
    <t>肢体不自由児施設</t>
  </si>
  <si>
    <t>肢体不自由児通園施設</t>
  </si>
  <si>
    <t>肢体不自由児施設(国療)</t>
  </si>
  <si>
    <t>肢体不自由児療護施設</t>
  </si>
  <si>
    <t>乳児院</t>
  </si>
  <si>
    <t>助産施設</t>
  </si>
  <si>
    <t>盲児施設</t>
  </si>
  <si>
    <t>ろうあ児施設</t>
  </si>
  <si>
    <t>難聴幼児通園施設</t>
  </si>
  <si>
    <t>情緒障害児短期治療施設</t>
  </si>
  <si>
    <t>重症心身障害児施設</t>
  </si>
  <si>
    <t>第一種自閉症児施設</t>
  </si>
  <si>
    <t>(単位：人)県情報事務センター、神戸市保護課  調</t>
  </si>
  <si>
    <t>県情報事務センター  調</t>
  </si>
  <si>
    <t>区　　　分</t>
  </si>
  <si>
    <t>区　　分</t>
  </si>
  <si>
    <t>　　　　　　　　　区　　分</t>
  </si>
  <si>
    <t>区　　分</t>
  </si>
  <si>
    <t>介護扶助</t>
  </si>
  <si>
    <t>　区　　分</t>
  </si>
  <si>
    <t>扶　　助</t>
  </si>
  <si>
    <t>対人口千人</t>
  </si>
  <si>
    <t>介護扶助費</t>
  </si>
  <si>
    <t>　　　　　　　　　　　区　　分</t>
  </si>
  <si>
    <t>　　　　　　　　　　　区　　分</t>
  </si>
  <si>
    <t>区　　　分</t>
  </si>
  <si>
    <t>事業所数</t>
  </si>
  <si>
    <t>組　合　数</t>
  </si>
  <si>
    <t>（単位：千円）兵庫社会保険事務局保険課　調</t>
  </si>
  <si>
    <t>　　区　　　分</t>
  </si>
  <si>
    <t>一般診療(入院)</t>
  </si>
  <si>
    <t>一般診療(入院外)</t>
  </si>
  <si>
    <t>歯科診療</t>
  </si>
  <si>
    <t>調剤</t>
  </si>
  <si>
    <t>食事療養</t>
  </si>
  <si>
    <t>(件数のみ再掲)</t>
  </si>
  <si>
    <t>訪問看護</t>
  </si>
  <si>
    <t>その他</t>
  </si>
  <si>
    <t>一般診療</t>
  </si>
  <si>
    <t>出産・育児給付</t>
  </si>
  <si>
    <t>葬祭費</t>
  </si>
  <si>
    <t>　　　　　　　区　　分</t>
  </si>
  <si>
    <t>総　　計</t>
  </si>
  <si>
    <t>総　計</t>
  </si>
  <si>
    <t>区　分</t>
  </si>
  <si>
    <t>篠山市</t>
  </si>
  <si>
    <t>阪神北</t>
  </si>
  <si>
    <t>東播磨</t>
  </si>
  <si>
    <t>北播磨</t>
  </si>
  <si>
    <t>西播磨</t>
  </si>
  <si>
    <t>但馬</t>
  </si>
  <si>
    <t>支部直扱い</t>
  </si>
  <si>
    <t>…</t>
  </si>
  <si>
    <t>阪神北県民局</t>
  </si>
  <si>
    <t>北播磨県民局</t>
  </si>
  <si>
    <t>中播磨県民局</t>
  </si>
  <si>
    <t>西播磨県民局</t>
  </si>
  <si>
    <t>但馬県民局</t>
  </si>
  <si>
    <t>淡路県民局</t>
  </si>
  <si>
    <t>看護費</t>
  </si>
  <si>
    <t>　　　　　　　　区　　　分</t>
  </si>
  <si>
    <t>収納済額</t>
  </si>
  <si>
    <t>保険料</t>
  </si>
  <si>
    <t>徴収決定額</t>
  </si>
  <si>
    <t>保険料　　　徴収決定額</t>
  </si>
  <si>
    <t>薬剤支給</t>
  </si>
  <si>
    <t>…</t>
  </si>
  <si>
    <t>知的障害児施設</t>
  </si>
  <si>
    <t xml:space="preserve">     　  但し助産施設は年間の措置実人員である。</t>
  </si>
  <si>
    <t xml:space="preserve">      3  里親欄の総数は登録里親数を示す。</t>
  </si>
  <si>
    <t>世帯主が働いている世帯</t>
  </si>
  <si>
    <t>扶助別人員(1か月当たり)</t>
  </si>
  <si>
    <t>被保護世帯・人員</t>
  </si>
  <si>
    <t>(1か月当たり)</t>
  </si>
  <si>
    <t>　　14年度</t>
  </si>
  <si>
    <t xml:space="preserve"> 　14年度</t>
  </si>
  <si>
    <t>　知的障害者更生施設</t>
  </si>
  <si>
    <t>　更生保護施設</t>
  </si>
  <si>
    <t>　身体障害者デイサービスセンター</t>
  </si>
  <si>
    <t xml:space="preserve">     4　神戸市の被保護世帯・人員数については更生施設分を含むため、区の数値の足し上げと一致しない。</t>
  </si>
  <si>
    <t xml:space="preserve"> </t>
  </si>
  <si>
    <t>家族出産育児一時金</t>
  </si>
  <si>
    <t>高齢者分</t>
  </si>
  <si>
    <t>一般分</t>
  </si>
  <si>
    <t>(注)平成14年10月の制度改正に伴い、高齢者分の件数・金額を外書きした。(保険給付総計欄は高齢者分を含めている)</t>
  </si>
  <si>
    <t>現物給付</t>
  </si>
  <si>
    <t>　</t>
  </si>
  <si>
    <t>事業所数</t>
  </si>
  <si>
    <t>合計</t>
  </si>
  <si>
    <t>船員を除く</t>
  </si>
  <si>
    <t>船員</t>
  </si>
  <si>
    <t>標準報酬月額の平均</t>
  </si>
  <si>
    <t>年金給付合計</t>
  </si>
  <si>
    <t>老齢厚生年金</t>
  </si>
  <si>
    <t>(旧)老齢年金</t>
  </si>
  <si>
    <t>通算老齢年金</t>
  </si>
  <si>
    <t>障害年金</t>
  </si>
  <si>
    <t>(基礎年金を含む)</t>
  </si>
  <si>
    <t>(旧)障害年金</t>
  </si>
  <si>
    <t>遺族厚生年金</t>
  </si>
  <si>
    <t>(旧)遺族年金</t>
  </si>
  <si>
    <t>(旧)通算遺族年金</t>
  </si>
  <si>
    <t>一時金</t>
  </si>
  <si>
    <t>脱退手当金</t>
  </si>
  <si>
    <t>平均金額</t>
  </si>
  <si>
    <t>(注)通算老齢年金には特例老齢年金を、通算遺族年金には特例遺族年金を含む。</t>
  </si>
  <si>
    <t xml:space="preserve">                  区　　分</t>
  </si>
  <si>
    <t>全被保険者</t>
  </si>
  <si>
    <t>目標額</t>
  </si>
  <si>
    <t>実績額</t>
  </si>
  <si>
    <t>(単位：千円)　兵庫社会保険事務局保険課  調</t>
  </si>
  <si>
    <t>(単位：円)　兵庫社会保険事務局保険課・年金課　調</t>
  </si>
  <si>
    <t>(単位：千円)  兵庫社会保険事務局保険課  調</t>
  </si>
  <si>
    <t>(単位：人)　兵庫社会保険事務局年金課  調</t>
  </si>
  <si>
    <t>(単位：千円)　兵庫社会保険事務局年金課 調</t>
  </si>
  <si>
    <t>(単位：人、千円)　兵庫社会保険事務局年金課 調</t>
  </si>
  <si>
    <t>16.1 　生活保護法による保護状況</t>
  </si>
  <si>
    <t>16.2 　生活保護費支出状況</t>
  </si>
  <si>
    <t>16.3 　労働力類型別被保護世帯数の推移</t>
  </si>
  <si>
    <t>16.4 　児童福祉法による措置状況</t>
  </si>
  <si>
    <t>16.5 　健康保険</t>
  </si>
  <si>
    <t>16.5.1   政府管掌</t>
  </si>
  <si>
    <t>16.5.2   組合管掌</t>
  </si>
  <si>
    <t>16.6 　船員保険</t>
  </si>
  <si>
    <t>16.7 　厚生年金保険</t>
  </si>
  <si>
    <t>16.8 　健康保険（健康保険法第３条第２項の規定による被保険者数）</t>
  </si>
  <si>
    <t>16.9   国民健康保険</t>
  </si>
  <si>
    <t>16.10 老人保健医療費支給状況</t>
  </si>
  <si>
    <t>16.10.1 政府管掌健康保険</t>
  </si>
  <si>
    <t>16.10.2 日雇特例被保険者</t>
  </si>
  <si>
    <t>16.10.3 国民健康保険</t>
  </si>
  <si>
    <t>16.11 市町別国民年金事業状況</t>
  </si>
  <si>
    <t>16.11.1 適用状況</t>
  </si>
  <si>
    <t>16.11.2 検認状況</t>
  </si>
  <si>
    <t>16.12 市町別国民年金支給状況</t>
  </si>
  <si>
    <t>16.12.1 拠出年金</t>
  </si>
  <si>
    <t>16.12.2 福祉年金</t>
  </si>
  <si>
    <t>16.13 共同募金・日赤社資募集状況</t>
  </si>
  <si>
    <t>16.14 共同募金配分額</t>
  </si>
  <si>
    <t>16.1  生活保護法による保護状況</t>
  </si>
  <si>
    <t>16.2  生活保護費支出状況</t>
  </si>
  <si>
    <t>16.3  労働力類型別被保護世帯数の推移</t>
  </si>
  <si>
    <t>16.5  健康保険</t>
  </si>
  <si>
    <t>16.5.1  政府管掌</t>
  </si>
  <si>
    <t>16.5.2  組合管掌</t>
  </si>
  <si>
    <t>16.6  船員保険</t>
  </si>
  <si>
    <t>16.7  厚生年金保険</t>
  </si>
  <si>
    <t>16.8  健康保険(健康保険法第3条第2項の規定による被保険者数)</t>
  </si>
  <si>
    <t>16.9  国民健康保険</t>
  </si>
  <si>
    <t>16.10  老人保健医療費支給状況</t>
  </si>
  <si>
    <t>16.10.1  政府管掌健康保険</t>
  </si>
  <si>
    <t>16.10.2  日雇特例被保険者</t>
  </si>
  <si>
    <t>16.10.3  国民健康保険</t>
  </si>
  <si>
    <t>16.11  市町別国民年金事業状況</t>
  </si>
  <si>
    <t>16.13  共同募金・日赤社資募集状況</t>
  </si>
  <si>
    <t>16.14  共同募金配分額</t>
  </si>
  <si>
    <t>(注)1  平成13年度の保険給付件数については、調査形態の変更に伴い計上していない。</t>
  </si>
  <si>
    <t>(注）1  適用率は第1号被保険者を推定被保険者で除したものである。</t>
  </si>
  <si>
    <t xml:space="preserve">     2  監督権限が平成14年度に国に移管されたことに伴い､県別のデータが集計されなくなった。 </t>
  </si>
  <si>
    <t>(注)  収納業務が平成14年度より国に移管されたため､市町の検認状況に係るデータが集計されなくなった。</t>
  </si>
  <si>
    <t xml:space="preserve">      2  収納業務が平成14年度より国に移管されたため､市町の推定被保険者数のデータが集計されなくなった。</t>
  </si>
  <si>
    <t>14年度</t>
  </si>
  <si>
    <t>(単位：月、％)　兵庫社会保険事務局年金課  調</t>
  </si>
  <si>
    <t>16  福祉･社会保障</t>
  </si>
  <si>
    <t>主な用語解説</t>
  </si>
  <si>
    <t>社資：日本赤十字社に対する、社費(個人から年５００円以上納入)と寄付金(個人から</t>
  </si>
  <si>
    <t>　年５００円未満、または町内会から一括納入)の総称。</t>
  </si>
  <si>
    <t>(16.13)</t>
  </si>
  <si>
    <t>15年度</t>
  </si>
  <si>
    <t>　　15年度</t>
  </si>
  <si>
    <t xml:space="preserve"> 　15年度</t>
  </si>
  <si>
    <t>社会福祉団体等</t>
  </si>
  <si>
    <t>　児童・青少年福祉団体</t>
  </si>
  <si>
    <t>　老人福祉団体</t>
  </si>
  <si>
    <t>　障害児・者福祉団体</t>
  </si>
  <si>
    <t>　母子・父子福祉団体</t>
  </si>
  <si>
    <t>　その他の福祉団体</t>
  </si>
  <si>
    <t>　更生保護団体</t>
  </si>
  <si>
    <t>ボランティア団体・NPO等</t>
  </si>
  <si>
    <t>(基礎年金を含む)</t>
  </si>
  <si>
    <t>x</t>
  </si>
  <si>
    <t>　　16年度</t>
  </si>
  <si>
    <t>丹波市　</t>
  </si>
  <si>
    <t>　　14年度平均</t>
  </si>
  <si>
    <t>　　15年度平均</t>
  </si>
  <si>
    <t>16年度</t>
  </si>
  <si>
    <t>養父市</t>
  </si>
  <si>
    <t>丹波市</t>
  </si>
  <si>
    <t>南あわじ市</t>
  </si>
  <si>
    <t>14年度末</t>
  </si>
  <si>
    <t>15年度末</t>
  </si>
  <si>
    <t>養父市　</t>
  </si>
  <si>
    <t>14年度</t>
  </si>
  <si>
    <t>15年度</t>
  </si>
  <si>
    <t>16年度</t>
  </si>
  <si>
    <t>x</t>
  </si>
  <si>
    <t>…</t>
  </si>
  <si>
    <t>x</t>
  </si>
  <si>
    <t>本社扱い</t>
  </si>
  <si>
    <t>調定額</t>
  </si>
  <si>
    <t>収納額</t>
  </si>
  <si>
    <t>(注) 1 14年度は市町の国保会計の年度区分が変更されたため、14年4月～15年2月の11ヵ月分である。</t>
  </si>
  <si>
    <t xml:space="preserve">      2 保険料（税）は現年度分の額。</t>
  </si>
  <si>
    <t xml:space="preserve">      4  市町域外への措置も含む。</t>
  </si>
  <si>
    <t>(単位：千円)　県医療保険課  調</t>
  </si>
  <si>
    <t>知的障害者デイサービスセンター</t>
  </si>
  <si>
    <t>　　平成13年度</t>
  </si>
  <si>
    <t>　　17年度</t>
  </si>
  <si>
    <t>　　平成13年度平均</t>
  </si>
  <si>
    <t>　　16年度平均</t>
  </si>
  <si>
    <t>　　17年度平均</t>
  </si>
  <si>
    <t>17年度</t>
  </si>
  <si>
    <t>平成13年度</t>
  </si>
  <si>
    <t>平成13年度</t>
  </si>
  <si>
    <t>17年度</t>
  </si>
  <si>
    <t>平成13年度末</t>
  </si>
  <si>
    <t>17年度末</t>
  </si>
  <si>
    <t>16年度末</t>
  </si>
  <si>
    <t>平成13年度</t>
  </si>
  <si>
    <t xml:space="preserve"> 　14年度</t>
  </si>
  <si>
    <t xml:space="preserve"> 　15年度</t>
  </si>
  <si>
    <t xml:space="preserve"> 　16年度</t>
  </si>
  <si>
    <t xml:space="preserve"> 　16年度</t>
  </si>
  <si>
    <t xml:space="preserve"> 　17年度</t>
  </si>
  <si>
    <t xml:space="preserve"> 　17年度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</si>
  <si>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</si>
  <si>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</si>
  <si>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</si>
  <si>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</si>
  <si>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</si>
  <si>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</si>
  <si>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</si>
  <si>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</si>
  <si>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</si>
  <si>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</si>
  <si>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</si>
  <si>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</si>
  <si>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</si>
  <si>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</si>
  <si>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</si>
  <si>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</si>
  <si>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</si>
  <si>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</si>
  <si>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</si>
  <si>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朝来市</t>
  </si>
  <si>
    <t>淡路市</t>
  </si>
  <si>
    <t>宍粟市</t>
  </si>
  <si>
    <t>たつの市</t>
  </si>
  <si>
    <t>猪名川町</t>
  </si>
  <si>
    <t>加東郡</t>
  </si>
  <si>
    <t>多可町</t>
  </si>
  <si>
    <t>加古郡</t>
  </si>
  <si>
    <t>中播磨地区</t>
  </si>
  <si>
    <t>太子町</t>
  </si>
  <si>
    <t>上郡町</t>
  </si>
  <si>
    <t>佐用町</t>
  </si>
  <si>
    <t>安富町</t>
  </si>
  <si>
    <t>城崎町</t>
  </si>
  <si>
    <t>竹野町</t>
  </si>
  <si>
    <t>日高町</t>
  </si>
  <si>
    <t>出石町</t>
  </si>
  <si>
    <t>但東町</t>
  </si>
  <si>
    <t>香美町</t>
  </si>
  <si>
    <t>新温泉町</t>
  </si>
  <si>
    <t>五色町</t>
  </si>
  <si>
    <t>(単位：円)  兵庫県共同募金会・日本赤十字社兵庫県支部  調</t>
  </si>
  <si>
    <t>　知的障害児通園施設</t>
  </si>
  <si>
    <t>　知的障害者福祉工場</t>
  </si>
  <si>
    <t>精神障害者生活訓練施設</t>
  </si>
  <si>
    <t>区　　　分</t>
  </si>
  <si>
    <t>平成13年度</t>
  </si>
  <si>
    <t>平成14年度</t>
  </si>
  <si>
    <t>平成15年度</t>
  </si>
  <si>
    <t>平成16年度</t>
  </si>
  <si>
    <t>平成17年度</t>
  </si>
  <si>
    <t>　　　　　　　　　　総　　　計</t>
  </si>
  <si>
    <t>社会福祉施設</t>
  </si>
  <si>
    <t>ケアハウス</t>
  </si>
  <si>
    <t>準備金</t>
  </si>
  <si>
    <t>(単位：千円)  兵庫県共同募金会  調</t>
  </si>
  <si>
    <t>養父市</t>
  </si>
  <si>
    <t>丹波市</t>
  </si>
  <si>
    <t>南あわじ市</t>
  </si>
  <si>
    <t>宍粟市</t>
  </si>
  <si>
    <t>朝来市</t>
  </si>
  <si>
    <t>淡路市</t>
  </si>
  <si>
    <t>16年度</t>
  </si>
  <si>
    <t>区　　　分</t>
  </si>
  <si>
    <t>平成11年度</t>
  </si>
  <si>
    <t>13年度</t>
  </si>
  <si>
    <t>14年度</t>
  </si>
  <si>
    <t>15年度</t>
  </si>
  <si>
    <t>17年度</t>
  </si>
  <si>
    <t>総       計</t>
  </si>
  <si>
    <t>(件数のみ再掲)</t>
  </si>
  <si>
    <t>(単位：千円)　県医療保険課  調</t>
  </si>
  <si>
    <t xml:space="preserve">      2 被保険者数は、年度末の数値を表章。</t>
  </si>
  <si>
    <t>16.11.1  適用状況</t>
  </si>
  <si>
    <t>推　　　定</t>
  </si>
  <si>
    <t>被保険者数</t>
  </si>
  <si>
    <t>神戸市　</t>
  </si>
  <si>
    <t>北須磨支所</t>
  </si>
  <si>
    <t>たつの市</t>
  </si>
  <si>
    <t>14年度末</t>
  </si>
  <si>
    <t>15年度末</t>
  </si>
  <si>
    <t>16年度末</t>
  </si>
  <si>
    <t>17年度末</t>
  </si>
  <si>
    <t xml:space="preserve"> </t>
  </si>
  <si>
    <t>16.11.2  検認状況</t>
  </si>
  <si>
    <t>区　分</t>
  </si>
  <si>
    <t>…</t>
  </si>
  <si>
    <t>朝来市　</t>
  </si>
  <si>
    <t>淡路市　</t>
  </si>
  <si>
    <t>宍粟市　</t>
  </si>
  <si>
    <t>加東市　</t>
  </si>
  <si>
    <t>新温泉町　</t>
  </si>
  <si>
    <t>香美町　</t>
  </si>
  <si>
    <t>多可町　</t>
  </si>
  <si>
    <t>神河町　</t>
  </si>
  <si>
    <t>16.12  市町別国民年金支給状況</t>
  </si>
  <si>
    <t>16.12.1  拠出年金</t>
  </si>
  <si>
    <t>神戸市　</t>
  </si>
  <si>
    <t>(注）ﾗｳﾝﾄﾞの関係により県計と市町の計とは必ずしも一致しない。</t>
  </si>
  <si>
    <t>16.12.2  福祉年金</t>
  </si>
  <si>
    <t>　　　　　　　総額</t>
  </si>
  <si>
    <t>　　　　老齢福祉年金</t>
  </si>
  <si>
    <t>　　　　障害基礎年金</t>
  </si>
  <si>
    <t>　　　　遺族基礎年金</t>
  </si>
  <si>
    <t>養父市　</t>
  </si>
  <si>
    <t>丹波市　</t>
  </si>
  <si>
    <t>南あわじ市</t>
  </si>
  <si>
    <t>朝来市　</t>
  </si>
  <si>
    <t>淡路市　</t>
  </si>
  <si>
    <t>宍粟市　</t>
  </si>
  <si>
    <t>加東市　</t>
  </si>
  <si>
    <t>たつの市</t>
  </si>
  <si>
    <t>多可町　</t>
  </si>
  <si>
    <t>神河町　</t>
  </si>
  <si>
    <t>香美町　</t>
  </si>
  <si>
    <t>新温泉町</t>
  </si>
  <si>
    <t xml:space="preserve"> </t>
  </si>
  <si>
    <t>.</t>
  </si>
  <si>
    <t>　　　　　老齢年金</t>
  </si>
  <si>
    <t>　　   障害基礎年金</t>
  </si>
  <si>
    <t>　　　その他の年金</t>
  </si>
  <si>
    <t>(注) 1 その他の年金は遺児、寡婦の各年金。</t>
  </si>
  <si>
    <t xml:space="preserve">      2 県計には住所不明分を含めて計上しているため、市町の合計とは必ずしも一致しない。　</t>
  </si>
  <si>
    <t xml:space="preserve">      3 老齢年金の中には5年年金を含む。　　</t>
  </si>
  <si>
    <t>　　　　母子年金</t>
  </si>
  <si>
    <t>　　　  遺族基礎年金</t>
  </si>
  <si>
    <t>　　　　  障害年金</t>
  </si>
  <si>
    <t>　　　通算老齢年金</t>
  </si>
  <si>
    <t>　　　　老齢基礎年金</t>
  </si>
  <si>
    <t>　　　　　　総　数</t>
  </si>
  <si>
    <t>…</t>
  </si>
  <si>
    <t>x</t>
  </si>
  <si>
    <t>短期給付 (千円)</t>
  </si>
  <si>
    <t>疾病給付 (千円)</t>
  </si>
  <si>
    <t>失業給付 (千円)</t>
  </si>
  <si>
    <t>(単位：人、件、円)　兵庫社会保険事務局保険課  調</t>
  </si>
  <si>
    <t xml:space="preserve">     2  平成18年10月の数値。</t>
  </si>
  <si>
    <t xml:space="preserve">     3  人口は平成17年国勢調査結果による人口を使用した。</t>
  </si>
  <si>
    <t>参考：対比人口</t>
  </si>
  <si>
    <t>※H17国勢調査</t>
  </si>
  <si>
    <t>猪名川町　</t>
  </si>
  <si>
    <t>稲美町　</t>
  </si>
  <si>
    <t>上郡町　</t>
  </si>
  <si>
    <t>佐用町　</t>
  </si>
  <si>
    <t>(単位：千円)　県社会援護課　調</t>
  </si>
  <si>
    <t>施　設　数</t>
  </si>
  <si>
    <t>　　　　　　措置状況</t>
  </si>
  <si>
    <t>区　　　分</t>
  </si>
  <si>
    <t>総数</t>
  </si>
  <si>
    <t>公立</t>
  </si>
  <si>
    <t>私立</t>
  </si>
  <si>
    <t>(単位：人、千円)県児童課・障害福祉課、神戸市子育て支援部・障害福祉部、姫路市子育て支援室　調</t>
  </si>
  <si>
    <t>　　14年度</t>
  </si>
  <si>
    <t>　　15年度</t>
  </si>
  <si>
    <t>　　16年度</t>
  </si>
  <si>
    <t>16.4  児童福祉法による措置状況&lt;平成17年度&gt;</t>
  </si>
  <si>
    <t>(注) 1  施設数は平成18年3月末現在である。</t>
  </si>
  <si>
    <t xml:space="preserve">      2  措置人員は、平成17年度における各月初日在籍人員(世帯)を12か月合算したものである。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</si>
</sst>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\ ###"/>
    <numFmt numFmtId="178" formatCode="#\ ###\ ##0;\-#\ ###\ ##0;&quot;－&quot;"/>
    <numFmt numFmtId="179" formatCode="#\ ###\ ###\ ###\ ##0"/>
    <numFmt numFmtId="180" formatCode="##\ ###\ ###"/>
    <numFmt numFmtId="181" formatCode="#\ ###\ ##0"/>
    <numFmt numFmtId="182" formatCode="#\ ###\ ###"/>
    <numFmt numFmtId="183" formatCode="##0.0"/>
    <numFmt numFmtId="184" formatCode="##0.0;\-##0.0;&quot;－&quot;"/>
    <numFmt numFmtId="185" formatCode="###\ ###\ ###,"/>
    <numFmt numFmtId="186" formatCode="###\ ###\ ###,;\-###\ ###\ ###,;&quot;－&quot;"/>
    <numFmt numFmtId="187" formatCode="###\ ###"/>
    <numFmt numFmtId="188" formatCode="###.0"/>
    <numFmt numFmtId="189" formatCode="##\ ###,"/>
    <numFmt numFmtId="190" formatCode="&quot;\&quot;#,##0;\-&quot;\&quot;#,##0"/>
    <numFmt numFmtId="191" formatCode="&quot;\&quot;#,##0;[Red]\-&quot;\&quot;#,##0"/>
    <numFmt numFmtId="192" formatCode="&quot;\&quot;#,##0.00;\-&quot;\&quot;#,##0.00"/>
    <numFmt numFmtId="193" formatCode="&quot;\&quot;#,##0.00;[Red]\-&quot;\&quot;#,##0.00"/>
    <numFmt numFmtId="194" formatCode="_-&quot;\&quot;* #,##0_-;\-&quot;\&quot;* #,##0_-;_-&quot;\&quot;* &quot;-&quot;_-;_-@_-"/>
    <numFmt numFmtId="195" formatCode="_-* #,##0_-;\-* #,##0_-;_-* &quot;-&quot;_-;_-@_-"/>
    <numFmt numFmtId="196" formatCode="_-&quot;\&quot;* #,##0.00_-;\-&quot;\&quot;* #,##0.00_-;_-&quot;\&quot;* &quot;-&quot;??_-;_-@_-"/>
    <numFmt numFmtId="197" formatCode="_-* #,##0.00_-;\-* #,##0.00_-;_-* &quot;-&quot;??_-;_-@_-"/>
    <numFmt numFmtId="198" formatCode="&quot;(&quot;##0&quot;)&quot;;&quot;(&quot;\-##0&quot;)&quot;;&quot;( － )&quot;"/>
    <numFmt numFmtId="199" formatCode="&quot;(&quot;##0&quot;)&quot;;&quot;(&quot;\-##0&quot;)&quot;;&quot;(－)&quot;"/>
    <numFmt numFmtId="200" formatCode="#\ ###\ ###\ ##0;\-#\ ###\ ###\ ##0;&quot;－&quot;"/>
    <numFmt numFmtId="201" formatCode="&quot;(&quot;##0&quot;)&quot;;&quot;(&quot;\-##0&quot;)&quot;;&quot;&quot;"/>
    <numFmt numFmtId="202" formatCode="#,###,##0;\-#,###,##0;&quot;－&quot;"/>
    <numFmt numFmtId="203" formatCode="#,###,##0"/>
    <numFmt numFmtId="204" formatCode="###,###,###,"/>
    <numFmt numFmtId="205" formatCode="###,###,###,;\-###,###,###,;&quot;－&quot;"/>
    <numFmt numFmtId="206" formatCode="###,###"/>
    <numFmt numFmtId="207" formatCode="##,###,"/>
    <numFmt numFmtId="208" formatCode="###,###,###,###"/>
    <numFmt numFmtId="209" formatCode="#\ ###"/>
    <numFmt numFmtId="210" formatCode="###\ ###\ ###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\ ###\ ###\ ##0"/>
    <numFmt numFmtId="215" formatCode="###\ ###\ ##0"/>
    <numFmt numFmtId="216" formatCode="##\ ###\ ##0"/>
    <numFmt numFmtId="217" formatCode="0_);[Red]\(0\)"/>
    <numFmt numFmtId="218" formatCode="#,##0;[Red]#,##0"/>
    <numFmt numFmtId="219" formatCode="#,##0_ "/>
    <numFmt numFmtId="220" formatCode="#,##0_);[Red]\(#,##0\)"/>
    <numFmt numFmtId="221" formatCode="##.0"/>
    <numFmt numFmtId="222" formatCode="##.0\ ###"/>
    <numFmt numFmtId="223" formatCode="#,##0;&quot;△ &quot;#,##0"/>
    <numFmt numFmtId="224" formatCode="0.0;&quot;△ &quot;0.0"/>
    <numFmt numFmtId="225" formatCode="0;&quot;△ &quot;0"/>
    <numFmt numFmtId="226" formatCode="0.0%"/>
    <numFmt numFmtId="227" formatCode="0.00_);[Red]\(0.00\)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標準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"/>
      <color indexed="10"/>
      <name val="ＭＳ Ｐゴシック"/>
      <family val="3"/>
    </font>
    <font>
      <sz val="14.5"/>
      <name val="ＭＳ Ｐゴシック"/>
      <family val="3"/>
    </font>
    <font>
      <sz val="18.2"/>
      <name val="ＭＳ Ｐゴシック"/>
      <family val="3"/>
    </font>
    <font>
      <sz val="15.5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sz val="2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9"/>
      <name val="ＭＳ Ｐゴシック"/>
      <family val="3"/>
    </font>
    <font>
      <sz val="9.5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6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6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0" borderId="3" applyNumberFormat="0" applyFill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7" borderId="7" applyNumberFormat="0" applyAlignment="0" applyProtection="0"/>
    <xf numFmtId="0" fontId="37" fillId="17" borderId="8" applyNumberFormat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13" borderId="7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9" borderId="0" applyNumberFormat="0" applyBorder="0" applyAlignment="0" applyProtection="0"/>
  </cellStyleXfs>
  <cellXfs count="406">
    <xf numFmtId="0" fontId="0" fillId="0" borderId="0" xfId="0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 quotePrefix="1">
      <alignment horizontal="left"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9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178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8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 quotePrefix="1">
      <alignment horizontal="right"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0" fontId="7" fillId="0" borderId="0" xfId="0" applyNumberFormat="1" applyFont="1" applyAlignment="1" quotePrefix="1">
      <alignment horizontal="left"/>
    </xf>
    <xf numFmtId="177" fontId="6" fillId="0" borderId="0" xfId="0" applyNumberFormat="1" applyFont="1" applyAlignment="1" quotePrefix="1">
      <alignment horizontal="right"/>
    </xf>
    <xf numFmtId="0" fontId="6" fillId="0" borderId="10" xfId="0" applyFont="1" applyBorder="1" applyAlignment="1">
      <alignment/>
    </xf>
    <xf numFmtId="178" fontId="6" fillId="0" borderId="10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78" fontId="6" fillId="0" borderId="11" xfId="0" applyNumberFormat="1" applyFont="1" applyBorder="1" applyAlignment="1">
      <alignment/>
    </xf>
    <xf numFmtId="178" fontId="6" fillId="0" borderId="9" xfId="0" applyNumberFormat="1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0" xfId="61" applyFont="1">
      <alignment/>
      <protection/>
    </xf>
    <xf numFmtId="0" fontId="6" fillId="0" borderId="0" xfId="61" applyFont="1">
      <alignment/>
      <protection/>
    </xf>
    <xf numFmtId="182" fontId="6" fillId="0" borderId="0" xfId="61" applyNumberFormat="1" applyFont="1">
      <alignment/>
      <protection/>
    </xf>
    <xf numFmtId="176" fontId="6" fillId="0" borderId="0" xfId="61" applyNumberFormat="1" applyFont="1">
      <alignment/>
      <protection/>
    </xf>
    <xf numFmtId="0" fontId="6" fillId="0" borderId="0" xfId="61" applyFont="1" applyBorder="1">
      <alignment/>
      <protection/>
    </xf>
    <xf numFmtId="0" fontId="6" fillId="0" borderId="0" xfId="61" applyFont="1" applyAlignment="1" quotePrefix="1">
      <alignment horizontal="left"/>
      <protection/>
    </xf>
    <xf numFmtId="176" fontId="6" fillId="0" borderId="0" xfId="61" applyNumberFormat="1" applyFont="1" applyAlignment="1" quotePrefix="1">
      <alignment horizontal="right"/>
      <protection/>
    </xf>
    <xf numFmtId="0" fontId="6" fillId="0" borderId="10" xfId="61" applyFont="1" applyBorder="1">
      <alignment/>
      <protection/>
    </xf>
    <xf numFmtId="183" fontId="6" fillId="0" borderId="0" xfId="61" applyNumberFormat="1" applyFont="1">
      <alignment/>
      <protection/>
    </xf>
    <xf numFmtId="0" fontId="6" fillId="0" borderId="0" xfId="61" applyFont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10" xfId="61" applyFont="1" applyBorder="1" applyAlignment="1">
      <alignment/>
      <protection/>
    </xf>
    <xf numFmtId="0" fontId="6" fillId="0" borderId="12" xfId="61" applyFont="1" applyBorder="1">
      <alignment/>
      <protection/>
    </xf>
    <xf numFmtId="182" fontId="6" fillId="0" borderId="12" xfId="61" applyNumberFormat="1" applyFont="1" applyBorder="1">
      <alignment/>
      <protection/>
    </xf>
    <xf numFmtId="176" fontId="6" fillId="0" borderId="12" xfId="61" applyNumberFormat="1" applyFont="1" applyBorder="1">
      <alignment/>
      <protection/>
    </xf>
    <xf numFmtId="0" fontId="7" fillId="0" borderId="0" xfId="61" applyFont="1">
      <alignment/>
      <protection/>
    </xf>
    <xf numFmtId="182" fontId="6" fillId="0" borderId="0" xfId="61" applyNumberFormat="1" applyFont="1" applyAlignment="1">
      <alignment/>
      <protection/>
    </xf>
    <xf numFmtId="178" fontId="6" fillId="0" borderId="0" xfId="61" applyNumberFormat="1" applyFont="1" applyAlignment="1">
      <alignment/>
      <protection/>
    </xf>
    <xf numFmtId="176" fontId="6" fillId="0" borderId="0" xfId="61" applyNumberFormat="1" applyFont="1" applyAlignment="1">
      <alignment/>
      <protection/>
    </xf>
    <xf numFmtId="184" fontId="6" fillId="0" borderId="0" xfId="61" applyNumberFormat="1" applyFont="1" applyAlignment="1">
      <alignment/>
      <protection/>
    </xf>
    <xf numFmtId="0" fontId="6" fillId="0" borderId="0" xfId="62" applyFont="1" applyAlignment="1">
      <alignment/>
      <protection/>
    </xf>
    <xf numFmtId="185" fontId="6" fillId="0" borderId="0" xfId="62" applyNumberFormat="1" applyFont="1" applyAlignment="1">
      <alignment/>
      <protection/>
    </xf>
    <xf numFmtId="181" fontId="6" fillId="0" borderId="0" xfId="62" applyNumberFormat="1" applyFont="1" applyAlignment="1">
      <alignment/>
      <protection/>
    </xf>
    <xf numFmtId="178" fontId="6" fillId="0" borderId="0" xfId="62" applyNumberFormat="1" applyFont="1" applyAlignment="1">
      <alignment/>
      <protection/>
    </xf>
    <xf numFmtId="185" fontId="6" fillId="0" borderId="0" xfId="62" applyNumberFormat="1" applyFont="1">
      <alignment/>
      <protection/>
    </xf>
    <xf numFmtId="185" fontId="6" fillId="0" borderId="0" xfId="62" applyNumberFormat="1" applyFont="1" applyAlignment="1" quotePrefix="1">
      <alignment horizontal="right"/>
      <protection/>
    </xf>
    <xf numFmtId="0" fontId="5" fillId="0" borderId="0" xfId="62" applyFont="1" applyFill="1" applyBorder="1" applyAlignment="1">
      <alignment/>
      <protection/>
    </xf>
    <xf numFmtId="0" fontId="6" fillId="0" borderId="0" xfId="62" applyFont="1" applyFill="1">
      <alignment/>
      <protection/>
    </xf>
    <xf numFmtId="181" fontId="6" fillId="0" borderId="0" xfId="62" applyNumberFormat="1" applyFont="1" applyBorder="1" applyAlignment="1">
      <alignment/>
      <protection/>
    </xf>
    <xf numFmtId="178" fontId="6" fillId="0" borderId="0" xfId="62" applyNumberFormat="1" applyFont="1" applyBorder="1" applyAlignment="1">
      <alignment/>
      <protection/>
    </xf>
    <xf numFmtId="0" fontId="6" fillId="0" borderId="0" xfId="62" applyFont="1" applyFill="1" applyBorder="1" applyAlignment="1">
      <alignment/>
      <protection/>
    </xf>
    <xf numFmtId="0" fontId="6" fillId="0" borderId="10" xfId="62" applyFont="1" applyFill="1" applyBorder="1">
      <alignment/>
      <protection/>
    </xf>
    <xf numFmtId="181" fontId="6" fillId="0" borderId="10" xfId="62" applyNumberFormat="1" applyFont="1" applyBorder="1" applyAlignment="1">
      <alignment/>
      <protection/>
    </xf>
    <xf numFmtId="178" fontId="6" fillId="0" borderId="10" xfId="62" applyNumberFormat="1" applyFont="1" applyBorder="1" applyAlignment="1">
      <alignment/>
      <protection/>
    </xf>
    <xf numFmtId="185" fontId="6" fillId="0" borderId="0" xfId="62" applyNumberFormat="1" applyFont="1" applyAlignment="1" quotePrefix="1">
      <alignment/>
      <protection/>
    </xf>
    <xf numFmtId="0" fontId="7" fillId="0" borderId="0" xfId="62" applyFont="1" applyAlignment="1" quotePrefix="1">
      <alignment horizontal="left"/>
      <protection/>
    </xf>
    <xf numFmtId="186" fontId="6" fillId="0" borderId="0" xfId="62" applyNumberFormat="1" applyFont="1" applyAlignment="1">
      <alignment/>
      <protection/>
    </xf>
    <xf numFmtId="178" fontId="6" fillId="0" borderId="0" xfId="64" applyNumberFormat="1" applyFont="1" applyAlignment="1">
      <alignment horizontal="right"/>
      <protection/>
    </xf>
    <xf numFmtId="0" fontId="6" fillId="0" borderId="0" xfId="64" applyFont="1" applyAlignment="1">
      <alignment/>
      <protection/>
    </xf>
    <xf numFmtId="178" fontId="6" fillId="0" borderId="0" xfId="64" applyNumberFormat="1" applyFont="1" applyAlignment="1" quotePrefix="1">
      <alignment horizontal="right"/>
      <protection/>
    </xf>
    <xf numFmtId="0" fontId="6" fillId="0" borderId="13" xfId="64" applyFont="1" applyBorder="1" applyAlignment="1">
      <alignment/>
      <protection/>
    </xf>
    <xf numFmtId="0" fontId="6" fillId="0" borderId="13" xfId="64" applyFont="1" applyFill="1" applyBorder="1" applyAlignment="1">
      <alignment/>
      <protection/>
    </xf>
    <xf numFmtId="0" fontId="7" fillId="0" borderId="0" xfId="64" applyFont="1" applyAlignment="1">
      <alignment/>
      <protection/>
    </xf>
    <xf numFmtId="180" fontId="7" fillId="0" borderId="0" xfId="0" applyNumberFormat="1" applyFont="1" applyFill="1" applyAlignment="1">
      <alignment/>
    </xf>
    <xf numFmtId="0" fontId="6" fillId="0" borderId="0" xfId="0" applyFont="1" applyAlignment="1" quotePrefix="1">
      <alignment horizontal="right"/>
    </xf>
    <xf numFmtId="178" fontId="6" fillId="0" borderId="0" xfId="0" applyNumberFormat="1" applyFont="1" applyBorder="1" applyAlignment="1" quotePrefix="1">
      <alignment horizontal="right"/>
    </xf>
    <xf numFmtId="178" fontId="6" fillId="0" borderId="10" xfId="0" applyNumberFormat="1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177" fontId="6" fillId="0" borderId="16" xfId="0" applyNumberFormat="1" applyFont="1" applyBorder="1" applyAlignment="1" quotePrefix="1">
      <alignment horizontal="left"/>
    </xf>
    <xf numFmtId="178" fontId="6" fillId="0" borderId="12" xfId="0" applyNumberFormat="1" applyFont="1" applyBorder="1" applyAlignment="1" quotePrefix="1">
      <alignment/>
    </xf>
    <xf numFmtId="177" fontId="6" fillId="0" borderId="16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0" fontId="6" fillId="0" borderId="0" xfId="0" applyFont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178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8" fontId="6" fillId="0" borderId="9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80" fontId="6" fillId="0" borderId="0" xfId="0" applyNumberFormat="1" applyFont="1" applyAlignment="1" quotePrefix="1">
      <alignment/>
    </xf>
    <xf numFmtId="177" fontId="6" fillId="0" borderId="0" xfId="0" applyNumberFormat="1" applyFont="1" applyAlignment="1" quotePrefix="1">
      <alignment/>
    </xf>
    <xf numFmtId="0" fontId="6" fillId="0" borderId="17" xfId="0" applyFont="1" applyBorder="1" applyAlignment="1" quotePrefix="1">
      <alignment horizontal="left"/>
    </xf>
    <xf numFmtId="0" fontId="6" fillId="0" borderId="18" xfId="0" applyFont="1" applyBorder="1" applyAlignment="1">
      <alignment/>
    </xf>
    <xf numFmtId="0" fontId="6" fillId="0" borderId="0" xfId="0" applyFont="1" applyBorder="1" applyAlignment="1" quotePrefix="1">
      <alignment horizontal="right"/>
    </xf>
    <xf numFmtId="0" fontId="6" fillId="0" borderId="15" xfId="0" applyFont="1" applyBorder="1" applyAlignment="1" quotePrefix="1">
      <alignment horizontal="right"/>
    </xf>
    <xf numFmtId="0" fontId="6" fillId="0" borderId="12" xfId="0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6" xfId="0" applyNumberFormat="1" applyFont="1" applyBorder="1" applyAlignment="1" quotePrefix="1">
      <alignment horizontal="center"/>
    </xf>
    <xf numFmtId="180" fontId="6" fillId="0" borderId="9" xfId="0" applyNumberFormat="1" applyFont="1" applyBorder="1" applyAlignment="1">
      <alignment horizontal="center"/>
    </xf>
    <xf numFmtId="177" fontId="6" fillId="0" borderId="11" xfId="0" applyNumberFormat="1" applyFont="1" applyBorder="1" applyAlignment="1" quotePrefix="1">
      <alignment horizontal="center"/>
    </xf>
    <xf numFmtId="177" fontId="12" fillId="0" borderId="16" xfId="0" applyNumberFormat="1" applyFont="1" applyBorder="1" applyAlignment="1">
      <alignment horizontal="center"/>
    </xf>
    <xf numFmtId="177" fontId="12" fillId="0" borderId="11" xfId="0" applyNumberFormat="1" applyFont="1" applyBorder="1" applyAlignment="1">
      <alignment horizontal="center"/>
    </xf>
    <xf numFmtId="177" fontId="12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3" fillId="0" borderId="0" xfId="0" applyFont="1" applyFill="1" applyAlignment="1" quotePrefix="1">
      <alignment horizontal="left"/>
    </xf>
    <xf numFmtId="0" fontId="6" fillId="0" borderId="18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13" fillId="0" borderId="0" xfId="0" applyFont="1" applyAlignment="1" quotePrefix="1">
      <alignment horizontal="lef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3" fillId="0" borderId="0" xfId="61" applyFont="1" applyAlignment="1" quotePrefix="1">
      <alignment horizontal="left"/>
      <protection/>
    </xf>
    <xf numFmtId="0" fontId="6" fillId="0" borderId="0" xfId="61" applyFont="1" applyAlignment="1" quotePrefix="1">
      <alignment horizontal="right"/>
      <protection/>
    </xf>
    <xf numFmtId="176" fontId="6" fillId="0" borderId="0" xfId="61" applyNumberFormat="1" applyFont="1" applyAlignment="1" quotePrefix="1">
      <alignment/>
      <protection/>
    </xf>
    <xf numFmtId="176" fontId="6" fillId="0" borderId="16" xfId="61" applyNumberFormat="1" applyFont="1" applyBorder="1" applyAlignment="1" quotePrefix="1">
      <alignment horizontal="left"/>
      <protection/>
    </xf>
    <xf numFmtId="0" fontId="13" fillId="0" borderId="0" xfId="61" applyFont="1" applyBorder="1" applyAlignment="1" quotePrefix="1">
      <alignment horizontal="left"/>
      <protection/>
    </xf>
    <xf numFmtId="0" fontId="6" fillId="0" borderId="12" xfId="61" applyFont="1" applyBorder="1" applyAlignment="1">
      <alignment/>
      <protection/>
    </xf>
    <xf numFmtId="182" fontId="6" fillId="0" borderId="16" xfId="61" applyNumberFormat="1" applyFont="1" applyBorder="1" applyAlignment="1">
      <alignment/>
      <protection/>
    </xf>
    <xf numFmtId="178" fontId="6" fillId="0" borderId="16" xfId="61" applyNumberFormat="1" applyFont="1" applyBorder="1" applyAlignment="1">
      <alignment/>
      <protection/>
    </xf>
    <xf numFmtId="0" fontId="13" fillId="0" borderId="0" xfId="62" applyFont="1" applyBorder="1" applyAlignment="1" quotePrefix="1">
      <alignment horizontal="left"/>
      <protection/>
    </xf>
    <xf numFmtId="185" fontId="6" fillId="0" borderId="19" xfId="62" applyNumberFormat="1" applyFont="1" applyBorder="1" applyAlignment="1">
      <alignment/>
      <protection/>
    </xf>
    <xf numFmtId="181" fontId="6" fillId="0" borderId="18" xfId="62" applyNumberFormat="1" applyFont="1" applyBorder="1" applyAlignment="1" quotePrefix="1">
      <alignment horizontal="left"/>
      <protection/>
    </xf>
    <xf numFmtId="185" fontId="6" fillId="0" borderId="18" xfId="62" applyNumberFormat="1" applyFont="1" applyBorder="1" applyAlignment="1">
      <alignment/>
      <protection/>
    </xf>
    <xf numFmtId="181" fontId="6" fillId="0" borderId="17" xfId="62" applyNumberFormat="1" applyFont="1" applyBorder="1" applyAlignment="1" quotePrefix="1">
      <alignment horizontal="left"/>
      <protection/>
    </xf>
    <xf numFmtId="178" fontId="6" fillId="0" borderId="18" xfId="62" applyNumberFormat="1" applyFont="1" applyBorder="1" applyAlignment="1" quotePrefix="1">
      <alignment horizontal="left"/>
      <protection/>
    </xf>
    <xf numFmtId="0" fontId="12" fillId="0" borderId="0" xfId="62" applyFont="1" applyAlignment="1">
      <alignment/>
      <protection/>
    </xf>
    <xf numFmtId="0" fontId="12" fillId="0" borderId="0" xfId="62" applyFont="1" applyAlignment="1" quotePrefix="1">
      <alignment horizontal="left"/>
      <protection/>
    </xf>
    <xf numFmtId="181" fontId="12" fillId="0" borderId="0" xfId="62" applyNumberFormat="1" applyFont="1" applyAlignment="1">
      <alignment/>
      <protection/>
    </xf>
    <xf numFmtId="178" fontId="12" fillId="0" borderId="0" xfId="62" applyNumberFormat="1" applyFont="1" applyAlignment="1">
      <alignment/>
      <protection/>
    </xf>
    <xf numFmtId="185" fontId="12" fillId="0" borderId="0" xfId="62" applyNumberFormat="1" applyFont="1" applyAlignment="1">
      <alignment/>
      <protection/>
    </xf>
    <xf numFmtId="0" fontId="14" fillId="0" borderId="0" xfId="62" applyFont="1" applyFill="1" applyBorder="1" applyAlignment="1">
      <alignment/>
      <protection/>
    </xf>
    <xf numFmtId="185" fontId="12" fillId="0" borderId="0" xfId="62" applyNumberFormat="1" applyFont="1" applyAlignment="1" quotePrefix="1">
      <alignment/>
      <protection/>
    </xf>
    <xf numFmtId="181" fontId="6" fillId="0" borderId="0" xfId="62" applyNumberFormat="1" applyFont="1" applyAlignment="1" quotePrefix="1">
      <alignment horizontal="right"/>
      <protection/>
    </xf>
    <xf numFmtId="181" fontId="13" fillId="0" borderId="0" xfId="62" applyNumberFormat="1" applyFont="1" applyBorder="1" applyAlignment="1" quotePrefix="1">
      <alignment horizontal="left"/>
      <protection/>
    </xf>
    <xf numFmtId="181" fontId="6" fillId="0" borderId="12" xfId="62" applyNumberFormat="1" applyFont="1" applyBorder="1" applyAlignment="1">
      <alignment/>
      <protection/>
    </xf>
    <xf numFmtId="181" fontId="6" fillId="0" borderId="9" xfId="62" applyNumberFormat="1" applyFont="1" applyBorder="1" applyAlignment="1">
      <alignment horizontal="center"/>
      <protection/>
    </xf>
    <xf numFmtId="185" fontId="6" fillId="0" borderId="9" xfId="62" applyNumberFormat="1" applyFont="1" applyBorder="1" applyAlignment="1">
      <alignment horizontal="center"/>
      <protection/>
    </xf>
    <xf numFmtId="178" fontId="6" fillId="0" borderId="9" xfId="62" applyNumberFormat="1" applyFont="1" applyBorder="1" applyAlignment="1">
      <alignment horizontal="center"/>
      <protection/>
    </xf>
    <xf numFmtId="187" fontId="6" fillId="0" borderId="0" xfId="63" applyNumberFormat="1" applyFont="1" applyAlignment="1">
      <alignment horizontal="center"/>
      <protection/>
    </xf>
    <xf numFmtId="178" fontId="6" fillId="0" borderId="0" xfId="64" applyNumberFormat="1" applyFont="1" applyAlignment="1" quotePrefix="1">
      <alignment/>
      <protection/>
    </xf>
    <xf numFmtId="202" fontId="6" fillId="0" borderId="0" xfId="0" applyNumberFormat="1" applyFont="1" applyAlignment="1">
      <alignment/>
    </xf>
    <xf numFmtId="202" fontId="6" fillId="0" borderId="0" xfId="0" applyNumberFormat="1" applyFont="1" applyAlignment="1">
      <alignment horizontal="right"/>
    </xf>
    <xf numFmtId="202" fontId="6" fillId="0" borderId="11" xfId="0" applyNumberFormat="1" applyFont="1" applyBorder="1" applyAlignment="1">
      <alignment horizontal="right"/>
    </xf>
    <xf numFmtId="202" fontId="6" fillId="0" borderId="9" xfId="0" applyNumberFormat="1" applyFont="1" applyBorder="1" applyAlignment="1">
      <alignment horizontal="right"/>
    </xf>
    <xf numFmtId="202" fontId="6" fillId="0" borderId="10" xfId="0" applyNumberFormat="1" applyFont="1" applyBorder="1" applyAlignment="1">
      <alignment horizontal="right"/>
    </xf>
    <xf numFmtId="38" fontId="6" fillId="0" borderId="11" xfId="49" applyFont="1" applyBorder="1" applyAlignment="1">
      <alignment/>
    </xf>
    <xf numFmtId="38" fontId="6" fillId="0" borderId="0" xfId="49" applyFont="1" applyAlignment="1">
      <alignment/>
    </xf>
    <xf numFmtId="38" fontId="6" fillId="0" borderId="0" xfId="49" applyFont="1" applyBorder="1" applyAlignment="1">
      <alignment/>
    </xf>
    <xf numFmtId="38" fontId="6" fillId="0" borderId="10" xfId="49" applyFont="1" applyBorder="1" applyAlignment="1">
      <alignment/>
    </xf>
    <xf numFmtId="202" fontId="6" fillId="0" borderId="10" xfId="0" applyNumberFormat="1" applyFont="1" applyBorder="1" applyAlignment="1">
      <alignment/>
    </xf>
    <xf numFmtId="203" fontId="12" fillId="0" borderId="0" xfId="62" applyNumberFormat="1" applyFont="1" applyAlignment="1">
      <alignment/>
      <protection/>
    </xf>
    <xf numFmtId="203" fontId="6" fillId="0" borderId="11" xfId="62" applyNumberFormat="1" applyFont="1" applyBorder="1" applyAlignment="1">
      <alignment/>
      <protection/>
    </xf>
    <xf numFmtId="204" fontId="6" fillId="0" borderId="0" xfId="62" applyNumberFormat="1" applyFont="1" applyAlignment="1">
      <alignment/>
      <protection/>
    </xf>
    <xf numFmtId="203" fontId="6" fillId="0" borderId="0" xfId="62" applyNumberFormat="1" applyFont="1" applyAlignment="1">
      <alignment/>
      <protection/>
    </xf>
    <xf numFmtId="205" fontId="6" fillId="0" borderId="0" xfId="62" applyNumberFormat="1" applyFont="1" applyAlignment="1">
      <alignment/>
      <protection/>
    </xf>
    <xf numFmtId="203" fontId="6" fillId="0" borderId="9" xfId="62" applyNumberFormat="1" applyFont="1" applyBorder="1" applyAlignment="1">
      <alignment/>
      <protection/>
    </xf>
    <xf numFmtId="203" fontId="6" fillId="0" borderId="10" xfId="62" applyNumberFormat="1" applyFont="1" applyBorder="1" applyAlignment="1">
      <alignment/>
      <protection/>
    </xf>
    <xf numFmtId="205" fontId="6" fillId="0" borderId="10" xfId="62" applyNumberFormat="1" applyFont="1" applyBorder="1" applyAlignment="1">
      <alignment/>
      <protection/>
    </xf>
    <xf numFmtId="202" fontId="6" fillId="0" borderId="0" xfId="64" applyNumberFormat="1" applyFont="1" applyAlignment="1">
      <alignment horizontal="right"/>
      <protection/>
    </xf>
    <xf numFmtId="202" fontId="6" fillId="0" borderId="10" xfId="64" applyNumberFormat="1" applyFont="1" applyBorder="1" applyAlignment="1">
      <alignment horizontal="right"/>
      <protection/>
    </xf>
    <xf numFmtId="177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82" fontId="6" fillId="0" borderId="16" xfId="61" applyNumberFormat="1" applyFont="1" applyBorder="1" applyAlignment="1">
      <alignment horizontal="center"/>
      <protection/>
    </xf>
    <xf numFmtId="182" fontId="6" fillId="0" borderId="9" xfId="61" applyNumberFormat="1" applyFont="1" applyBorder="1" applyAlignment="1">
      <alignment horizontal="center"/>
      <protection/>
    </xf>
    <xf numFmtId="176" fontId="6" fillId="0" borderId="9" xfId="61" applyNumberFormat="1" applyFont="1" applyBorder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 applyAlignment="1">
      <alignment horizontal="center"/>
      <protection/>
    </xf>
    <xf numFmtId="178" fontId="6" fillId="0" borderId="9" xfId="61" applyNumberFormat="1" applyFont="1" applyBorder="1" applyAlignment="1">
      <alignment horizontal="center"/>
      <protection/>
    </xf>
    <xf numFmtId="176" fontId="6" fillId="0" borderId="9" xfId="61" applyNumberFormat="1" applyFont="1" applyBorder="1" applyAlignment="1" quotePrefix="1">
      <alignment horizontal="center"/>
      <protection/>
    </xf>
    <xf numFmtId="0" fontId="6" fillId="0" borderId="18" xfId="64" applyFont="1" applyBorder="1" applyAlignment="1">
      <alignment horizontal="center"/>
      <protection/>
    </xf>
    <xf numFmtId="0" fontId="6" fillId="0" borderId="0" xfId="64" applyFont="1" applyBorder="1" applyAlignment="1">
      <alignment/>
      <protection/>
    </xf>
    <xf numFmtId="0" fontId="6" fillId="0" borderId="0" xfId="64" applyFont="1" applyBorder="1" applyAlignment="1" quotePrefix="1">
      <alignment horizontal="left"/>
      <protection/>
    </xf>
    <xf numFmtId="0" fontId="6" fillId="0" borderId="0" xfId="64" applyFont="1" applyFill="1" applyBorder="1" applyAlignment="1">
      <alignment/>
      <protection/>
    </xf>
    <xf numFmtId="0" fontId="6" fillId="0" borderId="10" xfId="64" applyFont="1" applyBorder="1" applyAlignment="1">
      <alignment/>
      <protection/>
    </xf>
    <xf numFmtId="0" fontId="6" fillId="0" borderId="18" xfId="64" applyFont="1" applyBorder="1" applyAlignment="1">
      <alignment/>
      <protection/>
    </xf>
    <xf numFmtId="0" fontId="6" fillId="0" borderId="13" xfId="64" applyFont="1" applyBorder="1" applyAlignment="1">
      <alignment horizontal="right"/>
      <protection/>
    </xf>
    <xf numFmtId="0" fontId="6" fillId="0" borderId="13" xfId="64" applyFont="1" applyBorder="1" applyAlignment="1" quotePrefix="1">
      <alignment horizontal="right"/>
      <protection/>
    </xf>
    <xf numFmtId="0" fontId="6" fillId="0" borderId="13" xfId="64" applyFont="1" applyFill="1" applyBorder="1" applyAlignment="1">
      <alignment horizontal="right"/>
      <protection/>
    </xf>
    <xf numFmtId="202" fontId="6" fillId="0" borderId="0" xfId="0" applyNumberFormat="1" applyFont="1" applyBorder="1" applyAlignment="1">
      <alignment horizontal="right"/>
    </xf>
    <xf numFmtId="203" fontId="6" fillId="0" borderId="0" xfId="62" applyNumberFormat="1" applyFont="1" applyBorder="1" applyAlignment="1">
      <alignment/>
      <protection/>
    </xf>
    <xf numFmtId="0" fontId="6" fillId="0" borderId="0" xfId="62" applyFont="1" applyFill="1" applyBorder="1">
      <alignment/>
      <protection/>
    </xf>
    <xf numFmtId="0" fontId="6" fillId="0" borderId="0" xfId="62" applyFont="1" applyFill="1" applyAlignment="1">
      <alignment horizontal="center"/>
      <protection/>
    </xf>
    <xf numFmtId="0" fontId="6" fillId="0" borderId="0" xfId="62" applyFont="1" applyFill="1" applyBorder="1" applyAlignment="1">
      <alignment horizontal="center"/>
      <protection/>
    </xf>
    <xf numFmtId="181" fontId="6" fillId="0" borderId="0" xfId="62" applyNumberFormat="1" applyFont="1" applyAlignment="1">
      <alignment horizontal="center"/>
      <protection/>
    </xf>
    <xf numFmtId="0" fontId="6" fillId="0" borderId="10" xfId="62" applyFont="1" applyFill="1" applyBorder="1" applyAlignment="1">
      <alignment horizontal="center"/>
      <protection/>
    </xf>
    <xf numFmtId="177" fontId="15" fillId="0" borderId="0" xfId="0" applyNumberFormat="1" applyFont="1" applyAlignment="1" quotePrefix="1">
      <alignment horizontal="left"/>
    </xf>
    <xf numFmtId="187" fontId="7" fillId="0" borderId="0" xfId="63" applyNumberFormat="1" applyFont="1" applyFill="1" applyAlignment="1">
      <alignment/>
      <protection/>
    </xf>
    <xf numFmtId="187" fontId="6" fillId="0" borderId="0" xfId="63" applyNumberFormat="1" applyFont="1" applyFill="1" applyAlignment="1">
      <alignment/>
      <protection/>
    </xf>
    <xf numFmtId="188" fontId="6" fillId="0" borderId="0" xfId="63" applyNumberFormat="1" applyFont="1" applyFill="1" applyAlignment="1">
      <alignment/>
      <protection/>
    </xf>
    <xf numFmtId="189" fontId="6" fillId="0" borderId="0" xfId="63" applyNumberFormat="1" applyFont="1" applyFill="1" applyAlignment="1">
      <alignment/>
      <protection/>
    </xf>
    <xf numFmtId="187" fontId="6" fillId="0" borderId="0" xfId="63" applyNumberFormat="1" applyFont="1" applyFill="1">
      <alignment/>
      <protection/>
    </xf>
    <xf numFmtId="188" fontId="6" fillId="0" borderId="0" xfId="63" applyNumberFormat="1" applyFont="1" applyFill="1" applyAlignment="1" quotePrefix="1">
      <alignment horizontal="right"/>
      <protection/>
    </xf>
    <xf numFmtId="187" fontId="6" fillId="0" borderId="12" xfId="63" applyNumberFormat="1" applyFont="1" applyFill="1" applyBorder="1" applyAlignment="1">
      <alignment horizontal="center"/>
      <protection/>
    </xf>
    <xf numFmtId="187" fontId="6" fillId="0" borderId="17" xfId="63" applyNumberFormat="1" applyFont="1" applyFill="1" applyBorder="1" applyAlignment="1" quotePrefix="1">
      <alignment horizontal="left"/>
      <protection/>
    </xf>
    <xf numFmtId="187" fontId="6" fillId="0" borderId="18" xfId="63" applyNumberFormat="1" applyFont="1" applyFill="1" applyBorder="1" applyAlignment="1">
      <alignment horizontal="center"/>
      <protection/>
    </xf>
    <xf numFmtId="188" fontId="6" fillId="0" borderId="18" xfId="63" applyNumberFormat="1" applyFont="1" applyFill="1" applyBorder="1" applyAlignment="1">
      <alignment/>
      <protection/>
    </xf>
    <xf numFmtId="187" fontId="6" fillId="0" borderId="20" xfId="63" applyNumberFormat="1" applyFont="1" applyFill="1" applyBorder="1" applyAlignment="1">
      <alignment horizontal="center"/>
      <protection/>
    </xf>
    <xf numFmtId="187" fontId="6" fillId="0" borderId="18" xfId="63" applyNumberFormat="1" applyFont="1" applyFill="1" applyBorder="1" applyAlignment="1">
      <alignment/>
      <protection/>
    </xf>
    <xf numFmtId="187" fontId="6" fillId="0" borderId="10" xfId="63" applyNumberFormat="1" applyFont="1" applyFill="1" applyBorder="1" applyAlignment="1">
      <alignment horizontal="center"/>
      <protection/>
    </xf>
    <xf numFmtId="187" fontId="6" fillId="0" borderId="21" xfId="63" applyNumberFormat="1" applyFont="1" applyFill="1" applyBorder="1" applyAlignment="1" quotePrefix="1">
      <alignment horizontal="center"/>
      <protection/>
    </xf>
    <xf numFmtId="187" fontId="6" fillId="0" borderId="15" xfId="63" applyNumberFormat="1" applyFont="1" applyFill="1" applyBorder="1" applyAlignment="1" quotePrefix="1">
      <alignment horizontal="center"/>
      <protection/>
    </xf>
    <xf numFmtId="188" fontId="6" fillId="0" borderId="10" xfId="63" applyNumberFormat="1" applyFont="1" applyFill="1" applyBorder="1" applyAlignment="1" quotePrefix="1">
      <alignment horizontal="center"/>
      <protection/>
    </xf>
    <xf numFmtId="187" fontId="6" fillId="0" borderId="22" xfId="63" applyNumberFormat="1" applyFont="1" applyFill="1" applyBorder="1" applyAlignment="1">
      <alignment horizontal="center"/>
      <protection/>
    </xf>
    <xf numFmtId="189" fontId="6" fillId="0" borderId="15" xfId="63" applyNumberFormat="1" applyFont="1" applyFill="1" applyBorder="1" applyAlignment="1" quotePrefix="1">
      <alignment horizontal="center"/>
      <protection/>
    </xf>
    <xf numFmtId="187" fontId="6" fillId="0" borderId="0" xfId="63" applyNumberFormat="1" applyFont="1" applyFill="1" applyAlignment="1" quotePrefix="1">
      <alignment horizontal="right"/>
      <protection/>
    </xf>
    <xf numFmtId="206" fontId="6" fillId="0" borderId="11" xfId="63" applyNumberFormat="1" applyFont="1" applyFill="1" applyBorder="1" applyAlignment="1">
      <alignment/>
      <protection/>
    </xf>
    <xf numFmtId="187" fontId="6" fillId="0" borderId="23" xfId="63" applyNumberFormat="1" applyFont="1" applyFill="1" applyBorder="1" applyAlignment="1" quotePrefix="1">
      <alignment horizontal="right"/>
      <protection/>
    </xf>
    <xf numFmtId="206" fontId="6" fillId="0" borderId="0" xfId="63" applyNumberFormat="1" applyFont="1" applyFill="1" applyBorder="1" applyAlignment="1">
      <alignment/>
      <protection/>
    </xf>
    <xf numFmtId="207" fontId="6" fillId="0" borderId="0" xfId="63" applyNumberFormat="1" applyFont="1" applyFill="1" applyBorder="1" applyAlignment="1">
      <alignment/>
      <protection/>
    </xf>
    <xf numFmtId="188" fontId="6" fillId="0" borderId="0" xfId="63" applyNumberFormat="1" applyFont="1" applyFill="1" applyBorder="1" applyAlignment="1">
      <alignment/>
      <protection/>
    </xf>
    <xf numFmtId="204" fontId="6" fillId="0" borderId="11" xfId="63" applyNumberFormat="1" applyFont="1" applyFill="1" applyBorder="1" applyAlignment="1">
      <alignment/>
      <protection/>
    </xf>
    <xf numFmtId="204" fontId="6" fillId="0" borderId="0" xfId="63" applyNumberFormat="1" applyFont="1" applyFill="1" applyBorder="1" applyAlignment="1">
      <alignment/>
      <protection/>
    </xf>
    <xf numFmtId="187" fontId="6" fillId="0" borderId="0" xfId="63" applyNumberFormat="1" applyFont="1" applyFill="1" applyAlignment="1">
      <alignment horizontal="center"/>
      <protection/>
    </xf>
    <xf numFmtId="189" fontId="6" fillId="0" borderId="11" xfId="63" applyNumberFormat="1" applyFont="1" applyFill="1" applyBorder="1" applyAlignment="1">
      <alignment/>
      <protection/>
    </xf>
    <xf numFmtId="189" fontId="6" fillId="0" borderId="0" xfId="63" applyNumberFormat="1" applyFont="1" applyFill="1" applyBorder="1" applyAlignment="1">
      <alignment/>
      <protection/>
    </xf>
    <xf numFmtId="187" fontId="6" fillId="0" borderId="23" xfId="63" applyNumberFormat="1" applyFont="1" applyFill="1" applyBorder="1" applyAlignment="1">
      <alignment/>
      <protection/>
    </xf>
    <xf numFmtId="187" fontId="6" fillId="0" borderId="23" xfId="63" applyNumberFormat="1" applyFont="1" applyFill="1" applyBorder="1" applyAlignment="1">
      <alignment horizontal="center"/>
      <protection/>
    </xf>
    <xf numFmtId="187" fontId="6" fillId="0" borderId="11" xfId="63" applyNumberFormat="1" applyFont="1" applyFill="1" applyBorder="1" applyAlignment="1">
      <alignment/>
      <protection/>
    </xf>
    <xf numFmtId="188" fontId="6" fillId="0" borderId="10" xfId="63" applyNumberFormat="1" applyFont="1" applyFill="1" applyBorder="1" applyAlignment="1">
      <alignment/>
      <protection/>
    </xf>
    <xf numFmtId="187" fontId="6" fillId="0" borderId="10" xfId="63" applyNumberFormat="1" applyFont="1" applyFill="1" applyBorder="1" applyAlignment="1">
      <alignment/>
      <protection/>
    </xf>
    <xf numFmtId="189" fontId="6" fillId="0" borderId="10" xfId="63" applyNumberFormat="1" applyFont="1" applyFill="1" applyBorder="1" applyAlignment="1">
      <alignment/>
      <protection/>
    </xf>
    <xf numFmtId="188" fontId="6" fillId="0" borderId="0" xfId="63" applyNumberFormat="1" applyFont="1" applyFill="1" applyAlignment="1" quotePrefix="1">
      <alignment/>
      <protection/>
    </xf>
    <xf numFmtId="187" fontId="6" fillId="0" borderId="0" xfId="63" applyNumberFormat="1" applyFont="1" applyFill="1" applyBorder="1">
      <alignment/>
      <protection/>
    </xf>
    <xf numFmtId="187" fontId="6" fillId="0" borderId="0" xfId="63" applyNumberFormat="1" applyFont="1" applyFill="1" applyBorder="1" applyAlignment="1">
      <alignment/>
      <protection/>
    </xf>
    <xf numFmtId="188" fontId="6" fillId="0" borderId="24" xfId="63" applyNumberFormat="1" applyFont="1" applyFill="1" applyBorder="1" applyAlignment="1">
      <alignment/>
      <protection/>
    </xf>
    <xf numFmtId="0" fontId="6" fillId="0" borderId="13" xfId="64" applyFont="1" applyBorder="1" applyAlignment="1">
      <alignment horizontal="center"/>
      <protection/>
    </xf>
    <xf numFmtId="0" fontId="6" fillId="0" borderId="15" xfId="64" applyFont="1" applyBorder="1" applyAlignment="1">
      <alignment horizontal="center"/>
      <protection/>
    </xf>
    <xf numFmtId="202" fontId="6" fillId="0" borderId="0" xfId="64" applyNumberFormat="1" applyFont="1" applyBorder="1" applyAlignment="1">
      <alignment horizontal="right"/>
      <protection/>
    </xf>
    <xf numFmtId="0" fontId="6" fillId="0" borderId="13" xfId="0" applyFont="1" applyBorder="1" applyAlignment="1" quotePrefix="1">
      <alignment horizontal="righ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 vertical="top"/>
    </xf>
    <xf numFmtId="0" fontId="16" fillId="0" borderId="0" xfId="62" applyFont="1" applyAlignment="1" quotePrefix="1">
      <alignment horizontal="left"/>
      <protection/>
    </xf>
    <xf numFmtId="0" fontId="17" fillId="0" borderId="0" xfId="62" applyFont="1" applyBorder="1" applyAlignment="1" quotePrefix="1">
      <alignment horizontal="left"/>
      <protection/>
    </xf>
    <xf numFmtId="202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80" fontId="19" fillId="0" borderId="0" xfId="0" applyNumberFormat="1" applyFont="1" applyAlignment="1">
      <alignment/>
    </xf>
    <xf numFmtId="38" fontId="6" fillId="0" borderId="10" xfId="49" applyFont="1" applyBorder="1" applyAlignment="1">
      <alignment horizontal="right"/>
    </xf>
    <xf numFmtId="202" fontId="6" fillId="0" borderId="11" xfId="0" applyNumberFormat="1" applyFont="1" applyFill="1" applyBorder="1" applyAlignment="1">
      <alignment horizontal="right"/>
    </xf>
    <xf numFmtId="202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/>
    </xf>
    <xf numFmtId="202" fontId="6" fillId="0" borderId="0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8" fontId="6" fillId="0" borderId="11" xfId="0" applyNumberFormat="1" applyFont="1" applyFill="1" applyBorder="1" applyAlignment="1">
      <alignment/>
    </xf>
    <xf numFmtId="178" fontId="6" fillId="0" borderId="0" xfId="0" applyNumberFormat="1" applyFont="1" applyFill="1" applyAlignment="1">
      <alignment horizontal="right"/>
    </xf>
    <xf numFmtId="38" fontId="6" fillId="0" borderId="0" xfId="49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202" fontId="6" fillId="0" borderId="0" xfId="0" applyNumberFormat="1" applyFont="1" applyFill="1" applyAlignment="1">
      <alignment/>
    </xf>
    <xf numFmtId="0" fontId="7" fillId="0" borderId="0" xfId="65" applyFont="1" applyAlignment="1">
      <alignment/>
      <protection/>
    </xf>
    <xf numFmtId="0" fontId="6" fillId="0" borderId="0" xfId="65" applyFont="1">
      <alignment/>
      <protection/>
    </xf>
    <xf numFmtId="0" fontId="6" fillId="0" borderId="0" xfId="65" applyFont="1" applyAlignment="1">
      <alignment horizontal="right"/>
      <protection/>
    </xf>
    <xf numFmtId="0" fontId="6" fillId="0" borderId="18" xfId="65" applyFont="1" applyBorder="1">
      <alignment/>
      <protection/>
    </xf>
    <xf numFmtId="0" fontId="6" fillId="0" borderId="18" xfId="65" applyFont="1" applyBorder="1" applyAlignment="1">
      <alignment/>
      <protection/>
    </xf>
    <xf numFmtId="0" fontId="6" fillId="0" borderId="13" xfId="65" applyFont="1" applyBorder="1">
      <alignment/>
      <protection/>
    </xf>
    <xf numFmtId="202" fontId="6" fillId="0" borderId="0" xfId="65" applyNumberFormat="1" applyFont="1" applyAlignment="1">
      <alignment horizontal="right"/>
      <protection/>
    </xf>
    <xf numFmtId="0" fontId="6" fillId="0" borderId="13" xfId="65" applyFont="1" applyBorder="1" applyAlignment="1">
      <alignment horizontal="right"/>
      <protection/>
    </xf>
    <xf numFmtId="0" fontId="6" fillId="0" borderId="0" xfId="65" applyFont="1" applyFill="1">
      <alignment/>
      <protection/>
    </xf>
    <xf numFmtId="0" fontId="6" fillId="0" borderId="0" xfId="65" applyFont="1" applyAlignment="1">
      <alignment horizontal="right" vertical="top"/>
      <protection/>
    </xf>
    <xf numFmtId="0" fontId="6" fillId="0" borderId="10" xfId="65" applyFont="1" applyBorder="1">
      <alignment/>
      <protection/>
    </xf>
    <xf numFmtId="0" fontId="6" fillId="0" borderId="15" xfId="65" applyFont="1" applyBorder="1" applyAlignment="1">
      <alignment horizontal="right"/>
      <protection/>
    </xf>
    <xf numFmtId="202" fontId="6" fillId="0" borderId="10" xfId="65" applyNumberFormat="1" applyFont="1" applyBorder="1" applyAlignment="1">
      <alignment horizontal="right"/>
      <protection/>
    </xf>
    <xf numFmtId="0" fontId="6" fillId="0" borderId="0" xfId="65" applyFont="1" applyAlignment="1">
      <alignment/>
      <protection/>
    </xf>
    <xf numFmtId="0" fontId="6" fillId="0" borderId="0" xfId="65" applyFont="1" applyBorder="1">
      <alignment/>
      <protection/>
    </xf>
    <xf numFmtId="178" fontId="6" fillId="0" borderId="0" xfId="65" applyNumberFormat="1" applyFont="1" applyBorder="1">
      <alignment/>
      <protection/>
    </xf>
    <xf numFmtId="178" fontId="6" fillId="0" borderId="0" xfId="65" applyNumberFormat="1" applyFont="1">
      <alignment/>
      <protection/>
    </xf>
    <xf numFmtId="206" fontId="6" fillId="0" borderId="9" xfId="63" applyNumberFormat="1" applyFont="1" applyFill="1" applyBorder="1" applyAlignment="1">
      <alignment/>
      <protection/>
    </xf>
    <xf numFmtId="206" fontId="6" fillId="0" borderId="10" xfId="63" applyNumberFormat="1" applyFont="1" applyFill="1" applyBorder="1" applyAlignment="1">
      <alignment/>
      <protection/>
    </xf>
    <xf numFmtId="206" fontId="6" fillId="0" borderId="0" xfId="62" applyNumberFormat="1" applyFont="1" applyAlignment="1">
      <alignment/>
      <protection/>
    </xf>
    <xf numFmtId="206" fontId="6" fillId="0" borderId="0" xfId="62" applyNumberFormat="1" applyFont="1" applyBorder="1" applyAlignment="1">
      <alignment/>
      <protection/>
    </xf>
    <xf numFmtId="206" fontId="6" fillId="0" borderId="10" xfId="62" applyNumberFormat="1" applyFont="1" applyBorder="1" applyAlignment="1">
      <alignment/>
      <protection/>
    </xf>
    <xf numFmtId="0" fontId="6" fillId="0" borderId="10" xfId="61" applyFont="1" applyBorder="1" applyAlignment="1" quotePrefix="1">
      <alignment horizontal="right"/>
      <protection/>
    </xf>
    <xf numFmtId="202" fontId="6" fillId="0" borderId="11" xfId="63" applyNumberFormat="1" applyFont="1" applyFill="1" applyBorder="1" applyAlignment="1">
      <alignment/>
      <protection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8" fontId="6" fillId="0" borderId="12" xfId="63" applyNumberFormat="1" applyFont="1" applyFill="1" applyBorder="1" applyAlignment="1">
      <alignment/>
      <protection/>
    </xf>
    <xf numFmtId="187" fontId="6" fillId="0" borderId="20" xfId="63" applyNumberFormat="1" applyFont="1" applyFill="1" applyBorder="1" applyAlignment="1" quotePrefix="1">
      <alignment horizontal="right"/>
      <protection/>
    </xf>
    <xf numFmtId="219" fontId="6" fillId="0" borderId="0" xfId="0" applyNumberFormat="1" applyFont="1" applyFill="1" applyAlignment="1">
      <alignment/>
    </xf>
    <xf numFmtId="219" fontId="6" fillId="0" borderId="0" xfId="0" applyNumberFormat="1" applyFont="1" applyAlignment="1">
      <alignment/>
    </xf>
    <xf numFmtId="38" fontId="6" fillId="0" borderId="0" xfId="49" applyFont="1" applyFill="1" applyAlignment="1">
      <alignment horizontal="right"/>
    </xf>
    <xf numFmtId="202" fontId="6" fillId="0" borderId="11" xfId="65" applyNumberFormat="1" applyFont="1" applyBorder="1" applyAlignment="1">
      <alignment horizontal="right"/>
      <protection/>
    </xf>
    <xf numFmtId="221" fontId="6" fillId="0" borderId="0" xfId="65" applyNumberFormat="1" applyFont="1" applyAlignment="1">
      <alignment horizontal="right"/>
      <protection/>
    </xf>
    <xf numFmtId="202" fontId="6" fillId="0" borderId="0" xfId="65" applyNumberFormat="1" applyFont="1" applyBorder="1" applyAlignment="1">
      <alignment horizontal="right"/>
      <protection/>
    </xf>
    <xf numFmtId="177" fontId="6" fillId="0" borderId="0" xfId="65" applyNumberFormat="1" applyFont="1" applyAlignment="1">
      <alignment/>
      <protection/>
    </xf>
    <xf numFmtId="178" fontId="6" fillId="0" borderId="0" xfId="65" applyNumberFormat="1" applyFont="1" applyAlignment="1">
      <alignment/>
      <protection/>
    </xf>
    <xf numFmtId="222" fontId="6" fillId="0" borderId="0" xfId="65" applyNumberFormat="1" applyFont="1" applyAlignment="1">
      <alignment/>
      <protection/>
    </xf>
    <xf numFmtId="38" fontId="6" fillId="0" borderId="0" xfId="49" applyFont="1" applyAlignment="1">
      <alignment/>
    </xf>
    <xf numFmtId="0" fontId="19" fillId="0" borderId="0" xfId="0" applyFont="1" applyBorder="1" applyAlignment="1">
      <alignment/>
    </xf>
    <xf numFmtId="180" fontId="19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right"/>
    </xf>
    <xf numFmtId="0" fontId="6" fillId="0" borderId="0" xfId="60" applyFont="1" applyBorder="1" applyAlignment="1">
      <alignment horizontal="left"/>
      <protection/>
    </xf>
    <xf numFmtId="223" fontId="6" fillId="0" borderId="0" xfId="63" applyNumberFormat="1" applyFont="1" applyFill="1" applyAlignment="1">
      <alignment/>
      <protection/>
    </xf>
    <xf numFmtId="224" fontId="6" fillId="0" borderId="0" xfId="63" applyNumberFormat="1" applyFont="1" applyFill="1" applyAlignment="1">
      <alignment/>
      <protection/>
    </xf>
    <xf numFmtId="178" fontId="6" fillId="0" borderId="17" xfId="64" applyNumberFormat="1" applyFont="1" applyBorder="1" applyAlignment="1" quotePrefix="1">
      <alignment horizontal="center"/>
      <protection/>
    </xf>
    <xf numFmtId="202" fontId="6" fillId="0" borderId="0" xfId="64" applyNumberFormat="1" applyFont="1" applyFill="1" applyAlignment="1">
      <alignment horizontal="right"/>
      <protection/>
    </xf>
    <xf numFmtId="202" fontId="6" fillId="0" borderId="0" xfId="64" applyNumberFormat="1" applyFont="1" applyAlignment="1">
      <alignment/>
      <protection/>
    </xf>
    <xf numFmtId="202" fontId="6" fillId="0" borderId="10" xfId="64" applyNumberFormat="1" applyFont="1" applyFill="1" applyBorder="1" applyAlignment="1">
      <alignment horizontal="right"/>
      <protection/>
    </xf>
    <xf numFmtId="226" fontId="6" fillId="0" borderId="0" xfId="63" applyNumberFormat="1" applyFont="1" applyFill="1" applyAlignment="1">
      <alignment/>
      <protection/>
    </xf>
    <xf numFmtId="227" fontId="6" fillId="0" borderId="0" xfId="63" applyNumberFormat="1" applyFont="1" applyFill="1" applyAlignment="1">
      <alignment/>
      <protection/>
    </xf>
    <xf numFmtId="38" fontId="6" fillId="0" borderId="17" xfId="49" applyFont="1" applyFill="1" applyBorder="1" applyAlignment="1">
      <alignment horizontal="center"/>
    </xf>
    <xf numFmtId="38" fontId="6" fillId="0" borderId="10" xfId="49" applyFont="1" applyBorder="1" applyAlignment="1">
      <alignment/>
    </xf>
    <xf numFmtId="0" fontId="6" fillId="0" borderId="13" xfId="61" applyFont="1" applyBorder="1" applyAlignment="1">
      <alignment horizontal="center"/>
      <protection/>
    </xf>
    <xf numFmtId="0" fontId="42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6" fillId="0" borderId="10" xfId="62" applyFont="1" applyBorder="1" applyAlignment="1">
      <alignment/>
      <protection/>
    </xf>
    <xf numFmtId="185" fontId="6" fillId="0" borderId="10" xfId="62" applyNumberFormat="1" applyFont="1" applyBorder="1" applyAlignment="1">
      <alignment/>
      <protection/>
    </xf>
    <xf numFmtId="0" fontId="6" fillId="0" borderId="15" xfId="62" applyFont="1" applyBorder="1" applyAlignment="1">
      <alignment/>
      <protection/>
    </xf>
    <xf numFmtId="0" fontId="43" fillId="0" borderId="12" xfId="62" applyFont="1" applyBorder="1" applyAlignment="1">
      <alignment/>
      <protection/>
    </xf>
    <xf numFmtId="0" fontId="43" fillId="0" borderId="17" xfId="62" applyFont="1" applyBorder="1" applyAlignment="1" quotePrefix="1">
      <alignment horizontal="left"/>
      <protection/>
    </xf>
    <xf numFmtId="185" fontId="43" fillId="0" borderId="19" xfId="62" applyNumberFormat="1" applyFont="1" applyBorder="1" applyAlignment="1">
      <alignment/>
      <protection/>
    </xf>
    <xf numFmtId="0" fontId="43" fillId="0" borderId="18" xfId="62" applyFont="1" applyFill="1" applyBorder="1" applyAlignment="1" quotePrefix="1">
      <alignment horizontal="left"/>
      <protection/>
    </xf>
    <xf numFmtId="185" fontId="43" fillId="0" borderId="19" xfId="62" applyNumberFormat="1" applyFont="1" applyFill="1" applyBorder="1" applyAlignment="1">
      <alignment/>
      <protection/>
    </xf>
    <xf numFmtId="181" fontId="43" fillId="0" borderId="18" xfId="62" applyNumberFormat="1" applyFont="1" applyFill="1" applyBorder="1" applyAlignment="1" quotePrefix="1">
      <alignment horizontal="left"/>
      <protection/>
    </xf>
    <xf numFmtId="185" fontId="43" fillId="0" borderId="18" xfId="62" applyNumberFormat="1" applyFont="1" applyFill="1" applyBorder="1" applyAlignment="1">
      <alignment/>
      <protection/>
    </xf>
    <xf numFmtId="181" fontId="43" fillId="0" borderId="17" xfId="62" applyNumberFormat="1" applyFont="1" applyFill="1" applyBorder="1" applyAlignment="1" quotePrefix="1">
      <alignment horizontal="left"/>
      <protection/>
    </xf>
    <xf numFmtId="178" fontId="43" fillId="0" borderId="18" xfId="62" applyNumberFormat="1" applyFont="1" applyFill="1" applyBorder="1" applyAlignment="1" quotePrefix="1">
      <alignment horizontal="left"/>
      <protection/>
    </xf>
    <xf numFmtId="0" fontId="43" fillId="0" borderId="10" xfId="62" applyFont="1" applyBorder="1" applyAlignment="1">
      <alignment/>
      <protection/>
    </xf>
    <xf numFmtId="0" fontId="43" fillId="0" borderId="9" xfId="62" applyFont="1" applyBorder="1" applyAlignment="1">
      <alignment horizontal="center"/>
      <protection/>
    </xf>
    <xf numFmtId="185" fontId="43" fillId="0" borderId="9" xfId="62" applyNumberFormat="1" applyFont="1" applyBorder="1" applyAlignment="1">
      <alignment horizontal="center"/>
      <protection/>
    </xf>
    <xf numFmtId="0" fontId="43" fillId="0" borderId="9" xfId="62" applyFont="1" applyFill="1" applyBorder="1" applyAlignment="1">
      <alignment horizontal="center"/>
      <protection/>
    </xf>
    <xf numFmtId="185" fontId="43" fillId="0" borderId="9" xfId="62" applyNumberFormat="1" applyFont="1" applyFill="1" applyBorder="1" applyAlignment="1">
      <alignment horizontal="center"/>
      <protection/>
    </xf>
    <xf numFmtId="181" fontId="43" fillId="0" borderId="9" xfId="62" applyNumberFormat="1" applyFont="1" applyFill="1" applyBorder="1" applyAlignment="1">
      <alignment horizontal="center"/>
      <protection/>
    </xf>
    <xf numFmtId="185" fontId="43" fillId="0" borderId="21" xfId="62" applyNumberFormat="1" applyFont="1" applyFill="1" applyBorder="1" applyAlignment="1">
      <alignment horizontal="center"/>
      <protection/>
    </xf>
    <xf numFmtId="178" fontId="43" fillId="0" borderId="9" xfId="62" applyNumberFormat="1" applyFont="1" applyFill="1" applyBorder="1" applyAlignment="1">
      <alignment horizontal="center"/>
      <protection/>
    </xf>
    <xf numFmtId="0" fontId="43" fillId="0" borderId="0" xfId="62" applyFont="1" applyAlignment="1">
      <alignment/>
      <protection/>
    </xf>
    <xf numFmtId="203" fontId="43" fillId="0" borderId="11" xfId="62" applyNumberFormat="1" applyFont="1" applyBorder="1" applyAlignment="1">
      <alignment/>
      <protection/>
    </xf>
    <xf numFmtId="204" fontId="43" fillId="0" borderId="0" xfId="62" applyNumberFormat="1" applyFont="1" applyAlignment="1">
      <alignment/>
      <protection/>
    </xf>
    <xf numFmtId="203" fontId="43" fillId="0" borderId="0" xfId="62" applyNumberFormat="1" applyFont="1" applyAlignment="1">
      <alignment/>
      <protection/>
    </xf>
    <xf numFmtId="203" fontId="43" fillId="0" borderId="0" xfId="62" applyNumberFormat="1" applyFont="1" applyBorder="1">
      <alignment/>
      <protection/>
    </xf>
    <xf numFmtId="202" fontId="43" fillId="0" borderId="0" xfId="0" applyNumberFormat="1" applyFont="1" applyAlignment="1">
      <alignment/>
    </xf>
    <xf numFmtId="178" fontId="43" fillId="0" borderId="0" xfId="62" applyNumberFormat="1" applyFont="1" applyAlignment="1">
      <alignment/>
      <protection/>
    </xf>
    <xf numFmtId="204" fontId="43" fillId="0" borderId="0" xfId="62" applyNumberFormat="1" applyFont="1">
      <alignment/>
      <protection/>
    </xf>
    <xf numFmtId="203" fontId="43" fillId="0" borderId="0" xfId="62" applyNumberFormat="1" applyFont="1" applyBorder="1" applyAlignment="1">
      <alignment/>
      <protection/>
    </xf>
    <xf numFmtId="208" fontId="43" fillId="0" borderId="0" xfId="62" applyNumberFormat="1" applyFont="1" applyAlignment="1">
      <alignment/>
      <protection/>
    </xf>
    <xf numFmtId="208" fontId="43" fillId="0" borderId="0" xfId="62" applyNumberFormat="1" applyFont="1">
      <alignment/>
      <protection/>
    </xf>
    <xf numFmtId="203" fontId="43" fillId="0" borderId="11" xfId="62" applyNumberFormat="1" applyFont="1" applyFill="1" applyBorder="1" applyAlignment="1">
      <alignment/>
      <protection/>
    </xf>
    <xf numFmtId="203" fontId="43" fillId="0" borderId="0" xfId="62" applyNumberFormat="1" applyFont="1" applyFill="1" applyBorder="1">
      <alignment/>
      <protection/>
    </xf>
    <xf numFmtId="202" fontId="43" fillId="0" borderId="0" xfId="0" applyNumberFormat="1" applyFont="1" applyFill="1" applyAlignment="1">
      <alignment/>
    </xf>
    <xf numFmtId="178" fontId="43" fillId="0" borderId="0" xfId="62" applyNumberFormat="1" applyFont="1" applyBorder="1" applyAlignment="1">
      <alignment/>
      <protection/>
    </xf>
    <xf numFmtId="208" fontId="43" fillId="0" borderId="0" xfId="62" applyNumberFormat="1" applyFont="1" applyBorder="1" applyAlignment="1">
      <alignment/>
      <protection/>
    </xf>
    <xf numFmtId="202" fontId="43" fillId="0" borderId="0" xfId="0" applyNumberFormat="1" applyFont="1" applyBorder="1" applyAlignment="1">
      <alignment/>
    </xf>
    <xf numFmtId="208" fontId="43" fillId="0" borderId="0" xfId="62" applyNumberFormat="1" applyFont="1" applyBorder="1">
      <alignment/>
      <protection/>
    </xf>
    <xf numFmtId="0" fontId="43" fillId="0" borderId="14" xfId="62" applyFont="1" applyBorder="1" applyAlignment="1">
      <alignment/>
      <protection/>
    </xf>
    <xf numFmtId="0" fontId="43" fillId="0" borderId="15" xfId="62" applyFont="1" applyBorder="1" applyAlignment="1">
      <alignment/>
      <protection/>
    </xf>
    <xf numFmtId="185" fontId="43" fillId="0" borderId="0" xfId="62" applyNumberFormat="1" applyFont="1" applyAlignment="1" quotePrefix="1">
      <alignment/>
      <protection/>
    </xf>
    <xf numFmtId="181" fontId="43" fillId="0" borderId="0" xfId="62" applyNumberFormat="1" applyFont="1" applyAlignment="1">
      <alignment/>
      <protection/>
    </xf>
    <xf numFmtId="0" fontId="43" fillId="0" borderId="0" xfId="62" applyFont="1" applyAlignment="1" quotePrefix="1">
      <alignment horizontal="left"/>
      <protection/>
    </xf>
    <xf numFmtId="185" fontId="43" fillId="0" borderId="0" xfId="62" applyNumberFormat="1" applyFont="1" applyAlignment="1">
      <alignment/>
      <protection/>
    </xf>
    <xf numFmtId="0" fontId="43" fillId="0" borderId="0" xfId="62" applyFont="1" applyAlignment="1">
      <alignment horizontal="left"/>
      <protection/>
    </xf>
    <xf numFmtId="205" fontId="6" fillId="0" borderId="0" xfId="62" applyNumberFormat="1" applyFont="1" applyBorder="1" applyAlignment="1">
      <alignment/>
      <protection/>
    </xf>
    <xf numFmtId="38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61" applyFont="1" applyBorder="1" applyAlignment="1">
      <alignment horizontal="right"/>
      <protection/>
    </xf>
    <xf numFmtId="0" fontId="6" fillId="0" borderId="13" xfId="61" applyFont="1" applyBorder="1" applyAlignment="1" quotePrefix="1">
      <alignment horizontal="right"/>
      <protection/>
    </xf>
    <xf numFmtId="0" fontId="6" fillId="0" borderId="13" xfId="62" applyFont="1" applyBorder="1" applyAlignment="1" quotePrefix="1">
      <alignment horizontal="left"/>
      <protection/>
    </xf>
    <xf numFmtId="0" fontId="6" fillId="0" borderId="13" xfId="62" applyFont="1" applyFill="1" applyBorder="1" applyAlignment="1">
      <alignment horizontal="center"/>
      <protection/>
    </xf>
    <xf numFmtId="38" fontId="6" fillId="0" borderId="0" xfId="49" applyFont="1" applyAlignment="1">
      <alignment horizontal="righ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177" fontId="6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177" fontId="6" fillId="0" borderId="16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82" fontId="6" fillId="0" borderId="17" xfId="61" applyNumberFormat="1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56">
    <cellStyle name="Normal" xfId="0"/>
    <cellStyle name="アクセント 1" xfId="15"/>
    <cellStyle name="アクセント 1 - 20%" xfId="16"/>
    <cellStyle name="アクセント 1 - 40%" xfId="17"/>
    <cellStyle name="アクセント 1 - 60%" xfId="18"/>
    <cellStyle name="アクセント 2" xfId="19"/>
    <cellStyle name="アクセント 2 - 20%" xfId="20"/>
    <cellStyle name="アクセント 2 - 40%" xfId="21"/>
    <cellStyle name="アクセント 2 - 60%" xfId="22"/>
    <cellStyle name="アクセント 3" xfId="23"/>
    <cellStyle name="アクセント 3 - 20%" xfId="24"/>
    <cellStyle name="アクセント 3 - 40%" xfId="25"/>
    <cellStyle name="アクセント 3 - 60%" xfId="26"/>
    <cellStyle name="アクセント 4" xfId="27"/>
    <cellStyle name="アクセント 4 - 20%" xfId="28"/>
    <cellStyle name="アクセント 4 - 40%" xfId="29"/>
    <cellStyle name="アクセント 4 - 60%" xfId="30"/>
    <cellStyle name="アクセント 5" xfId="31"/>
    <cellStyle name="アクセント 5 - 20%" xfId="32"/>
    <cellStyle name="アクセント 5 - 40%" xfId="33"/>
    <cellStyle name="アクセント 5 - 60%" xfId="34"/>
    <cellStyle name="アクセント 6" xfId="35"/>
    <cellStyle name="アクセント 6 - 20%" xfId="36"/>
    <cellStyle name="アクセント 6 - 40%" xfId="37"/>
    <cellStyle name="アクセント 6 - 60%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強調 1" xfId="45"/>
    <cellStyle name="強調 2" xfId="46"/>
    <cellStyle name="強調 3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Currency [0]" xfId="57"/>
    <cellStyle name="Currency" xfId="58"/>
    <cellStyle name="入力" xfId="59"/>
    <cellStyle name="標準_T120902a" xfId="60"/>
    <cellStyle name="標準_T121511a" xfId="61"/>
    <cellStyle name="標準_T121512a" xfId="62"/>
    <cellStyle name="標準_T121513a" xfId="63"/>
    <cellStyle name="標準_T121514a" xfId="64"/>
    <cellStyle name="標準_t1415印刷用" xfId="65"/>
    <cellStyle name="Followed Hyperlink" xfId="66"/>
    <cellStyle name="不良" xfId="67"/>
    <cellStyle name="普通" xfId="68"/>
    <cellStyle name="良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7.125" style="1" customWidth="1"/>
    <col min="2" max="7" width="7.125" style="22" customWidth="1"/>
    <col min="8" max="38" width="7.125" style="1" customWidth="1"/>
    <col min="39" max="16384" width="9.875" style="1" customWidth="1"/>
  </cols>
  <sheetData>
    <row r="1" spans="1:13" ht="32.25">
      <c r="A1" s="392" t="s">
        <v>382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4"/>
    </row>
    <row r="2" ht="24.75" customHeight="1">
      <c r="A2" s="265"/>
    </row>
    <row r="3" spans="3:9" s="266" customFormat="1" ht="16.5" customHeight="1">
      <c r="C3" s="267" t="s">
        <v>335</v>
      </c>
      <c r="D3" s="267"/>
      <c r="E3" s="267"/>
      <c r="F3" s="267"/>
      <c r="G3" s="267"/>
      <c r="H3" s="267"/>
      <c r="I3" s="267"/>
    </row>
    <row r="4" spans="3:9" s="266" customFormat="1" ht="16.5" customHeight="1">
      <c r="C4" s="267" t="s">
        <v>336</v>
      </c>
      <c r="D4" s="267"/>
      <c r="E4" s="267"/>
      <c r="F4" s="267"/>
      <c r="G4" s="267"/>
      <c r="H4" s="267"/>
      <c r="I4" s="267"/>
    </row>
    <row r="5" spans="3:9" s="266" customFormat="1" ht="16.5" customHeight="1">
      <c r="C5" s="267" t="s">
        <v>337</v>
      </c>
      <c r="D5" s="267"/>
      <c r="E5" s="267"/>
      <c r="F5" s="267"/>
      <c r="G5" s="267"/>
      <c r="H5" s="267"/>
      <c r="I5" s="267"/>
    </row>
    <row r="6" spans="3:9" s="266" customFormat="1" ht="16.5" customHeight="1">
      <c r="C6" s="267" t="s">
        <v>338</v>
      </c>
      <c r="D6" s="267"/>
      <c r="E6" s="267"/>
      <c r="F6" s="267"/>
      <c r="G6" s="267"/>
      <c r="H6" s="267"/>
      <c r="I6" s="267"/>
    </row>
    <row r="7" spans="3:9" s="266" customFormat="1" ht="16.5" customHeight="1">
      <c r="C7" s="267" t="s">
        <v>339</v>
      </c>
      <c r="D7" s="267"/>
      <c r="E7" s="267"/>
      <c r="F7" s="267"/>
      <c r="G7" s="267"/>
      <c r="H7" s="267"/>
      <c r="I7" s="267"/>
    </row>
    <row r="8" spans="3:9" s="266" customFormat="1" ht="16.5" customHeight="1">
      <c r="C8" s="267"/>
      <c r="D8" s="267" t="s">
        <v>340</v>
      </c>
      <c r="E8" s="267"/>
      <c r="F8" s="267"/>
      <c r="G8" s="267"/>
      <c r="H8" s="267"/>
      <c r="I8" s="267"/>
    </row>
    <row r="9" spans="3:9" s="266" customFormat="1" ht="16.5" customHeight="1">
      <c r="C9" s="267"/>
      <c r="D9" s="267" t="s">
        <v>341</v>
      </c>
      <c r="E9" s="267"/>
      <c r="F9" s="267"/>
      <c r="G9" s="267"/>
      <c r="H9" s="267"/>
      <c r="I9" s="267"/>
    </row>
    <row r="10" spans="3:9" s="266" customFormat="1" ht="16.5" customHeight="1">
      <c r="C10" s="267" t="s">
        <v>342</v>
      </c>
      <c r="D10" s="267"/>
      <c r="E10" s="267"/>
      <c r="F10" s="267"/>
      <c r="G10" s="267"/>
      <c r="H10" s="267"/>
      <c r="I10" s="267"/>
    </row>
    <row r="11" spans="3:9" s="266" customFormat="1" ht="16.5" customHeight="1">
      <c r="C11" s="267" t="s">
        <v>343</v>
      </c>
      <c r="D11" s="267"/>
      <c r="E11" s="267"/>
      <c r="F11" s="267"/>
      <c r="G11" s="267"/>
      <c r="H11" s="267"/>
      <c r="I11" s="267"/>
    </row>
    <row r="12" spans="3:9" s="266" customFormat="1" ht="16.5" customHeight="1">
      <c r="C12" s="267" t="s">
        <v>344</v>
      </c>
      <c r="D12" s="267"/>
      <c r="E12" s="267"/>
      <c r="F12" s="267"/>
      <c r="G12" s="267"/>
      <c r="H12" s="267"/>
      <c r="I12" s="267"/>
    </row>
    <row r="13" spans="3:9" s="266" customFormat="1" ht="16.5" customHeight="1">
      <c r="C13" s="267" t="s">
        <v>345</v>
      </c>
      <c r="D13" s="267"/>
      <c r="E13" s="267"/>
      <c r="F13" s="267"/>
      <c r="G13" s="267"/>
      <c r="H13" s="267"/>
      <c r="I13" s="267"/>
    </row>
    <row r="14" spans="3:9" s="266" customFormat="1" ht="16.5" customHeight="1">
      <c r="C14" s="267" t="s">
        <v>346</v>
      </c>
      <c r="D14" s="267"/>
      <c r="E14" s="267"/>
      <c r="F14" s="267"/>
      <c r="G14" s="267"/>
      <c r="H14" s="267"/>
      <c r="I14" s="267"/>
    </row>
    <row r="15" spans="3:9" s="266" customFormat="1" ht="16.5" customHeight="1">
      <c r="C15" s="267"/>
      <c r="D15" s="267" t="s">
        <v>347</v>
      </c>
      <c r="E15" s="267"/>
      <c r="F15" s="267"/>
      <c r="G15" s="267"/>
      <c r="H15" s="267"/>
      <c r="I15" s="267"/>
    </row>
    <row r="16" spans="3:9" s="266" customFormat="1" ht="16.5" customHeight="1">
      <c r="C16" s="267"/>
      <c r="D16" s="267" t="s">
        <v>348</v>
      </c>
      <c r="E16" s="267"/>
      <c r="F16" s="267"/>
      <c r="G16" s="267"/>
      <c r="H16" s="267"/>
      <c r="I16" s="267"/>
    </row>
    <row r="17" spans="3:9" s="266" customFormat="1" ht="16.5" customHeight="1">
      <c r="C17" s="267"/>
      <c r="D17" s="267" t="s">
        <v>349</v>
      </c>
      <c r="E17" s="267"/>
      <c r="F17" s="267"/>
      <c r="G17" s="267"/>
      <c r="H17" s="267"/>
      <c r="I17" s="267"/>
    </row>
    <row r="18" spans="3:9" s="266" customFormat="1" ht="16.5" customHeight="1">
      <c r="C18" s="267" t="s">
        <v>350</v>
      </c>
      <c r="D18" s="267"/>
      <c r="E18" s="267"/>
      <c r="F18" s="267"/>
      <c r="G18" s="267"/>
      <c r="H18" s="267"/>
      <c r="I18" s="267"/>
    </row>
    <row r="19" spans="3:9" s="266" customFormat="1" ht="16.5" customHeight="1">
      <c r="C19" s="267"/>
      <c r="D19" s="267" t="s">
        <v>351</v>
      </c>
      <c r="E19" s="267"/>
      <c r="F19" s="267"/>
      <c r="G19" s="267"/>
      <c r="H19" s="267"/>
      <c r="I19" s="267"/>
    </row>
    <row r="20" spans="3:9" s="266" customFormat="1" ht="16.5" customHeight="1">
      <c r="C20" s="267"/>
      <c r="D20" s="267" t="s">
        <v>352</v>
      </c>
      <c r="E20" s="267"/>
      <c r="F20" s="267"/>
      <c r="G20" s="267"/>
      <c r="H20" s="267"/>
      <c r="I20" s="267"/>
    </row>
    <row r="21" spans="3:9" s="266" customFormat="1" ht="16.5" customHeight="1">
      <c r="C21" s="267" t="s">
        <v>353</v>
      </c>
      <c r="D21" s="267"/>
      <c r="E21" s="267"/>
      <c r="F21" s="267"/>
      <c r="G21" s="267"/>
      <c r="H21" s="267"/>
      <c r="I21" s="267"/>
    </row>
    <row r="22" spans="3:9" s="266" customFormat="1" ht="16.5" customHeight="1">
      <c r="C22" s="267"/>
      <c r="D22" s="267" t="s">
        <v>354</v>
      </c>
      <c r="E22" s="267"/>
      <c r="F22" s="267"/>
      <c r="G22" s="267"/>
      <c r="H22" s="267"/>
      <c r="I22" s="267"/>
    </row>
    <row r="23" spans="3:9" s="266" customFormat="1" ht="16.5" customHeight="1">
      <c r="C23" s="267"/>
      <c r="D23" s="267" t="s">
        <v>355</v>
      </c>
      <c r="E23" s="267"/>
      <c r="F23" s="267"/>
      <c r="G23" s="267"/>
      <c r="H23" s="267"/>
      <c r="I23" s="267"/>
    </row>
    <row r="24" spans="3:9" s="266" customFormat="1" ht="16.5" customHeight="1">
      <c r="C24" s="267" t="s">
        <v>356</v>
      </c>
      <c r="D24" s="267"/>
      <c r="E24" s="267"/>
      <c r="F24" s="267"/>
      <c r="G24" s="267"/>
      <c r="H24" s="267"/>
      <c r="I24" s="267"/>
    </row>
    <row r="25" spans="3:9" s="266" customFormat="1" ht="16.5" customHeight="1">
      <c r="C25" s="267" t="s">
        <v>357</v>
      </c>
      <c r="D25" s="267"/>
      <c r="E25" s="267"/>
      <c r="F25" s="267"/>
      <c r="G25" s="267"/>
      <c r="H25" s="267"/>
      <c r="I25" s="267"/>
    </row>
    <row r="26" spans="3:9" s="266" customFormat="1" ht="16.5" customHeight="1">
      <c r="C26" s="267"/>
      <c r="D26" s="267"/>
      <c r="E26" s="267"/>
      <c r="F26" s="267"/>
      <c r="G26" s="267"/>
      <c r="H26" s="267"/>
      <c r="I26" s="267"/>
    </row>
    <row r="27" spans="2:14" s="266" customFormat="1" ht="16.5" customHeight="1">
      <c r="B27" s="319"/>
      <c r="C27" s="320"/>
      <c r="D27" s="320"/>
      <c r="E27" s="320"/>
      <c r="F27" s="320"/>
      <c r="G27" s="320"/>
      <c r="H27" s="320"/>
      <c r="I27" s="320"/>
      <c r="J27" s="319"/>
      <c r="K27" s="319"/>
      <c r="L27" s="319"/>
      <c r="M27" s="319"/>
      <c r="N27" s="319"/>
    </row>
    <row r="28" spans="2:14" ht="11.25">
      <c r="B28" s="25"/>
      <c r="C28" s="321" t="s">
        <v>383</v>
      </c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</row>
    <row r="29" spans="2:14" ht="11.25">
      <c r="B29" s="25"/>
      <c r="C29" s="24" t="s">
        <v>386</v>
      </c>
      <c r="D29" s="304" t="s">
        <v>384</v>
      </c>
      <c r="E29" s="305"/>
      <c r="F29" s="39"/>
      <c r="G29" s="39"/>
      <c r="H29" s="39"/>
      <c r="I29" s="39"/>
      <c r="J29" s="277"/>
      <c r="K29" s="39"/>
      <c r="L29" s="39"/>
      <c r="M29" s="26"/>
      <c r="N29" s="26"/>
    </row>
    <row r="30" spans="2:14" ht="11.25">
      <c r="B30" s="25"/>
      <c r="C30" s="25"/>
      <c r="D30" s="304" t="s">
        <v>385</v>
      </c>
      <c r="E30" s="305"/>
      <c r="F30" s="39"/>
      <c r="G30" s="39"/>
      <c r="H30" s="39"/>
      <c r="I30" s="39"/>
      <c r="J30" s="277"/>
      <c r="K30" s="39"/>
      <c r="L30" s="39"/>
      <c r="M30" s="26"/>
      <c r="N30" s="26"/>
    </row>
    <row r="31" spans="2:14" ht="11.25">
      <c r="B31" s="25"/>
      <c r="C31" s="25"/>
      <c r="D31" s="25"/>
      <c r="E31" s="25"/>
      <c r="F31" s="25"/>
      <c r="G31" s="25"/>
      <c r="H31" s="26"/>
      <c r="I31" s="26"/>
      <c r="J31" s="26"/>
      <c r="K31" s="26"/>
      <c r="L31" s="26"/>
      <c r="M31" s="26"/>
      <c r="N31" s="26"/>
    </row>
    <row r="32" spans="2:14" ht="11.25">
      <c r="B32" s="25"/>
      <c r="C32" s="25"/>
      <c r="D32" s="25"/>
      <c r="E32" s="25"/>
      <c r="F32" s="25"/>
      <c r="G32" s="25"/>
      <c r="H32" s="26"/>
      <c r="I32" s="26"/>
      <c r="J32" s="26"/>
      <c r="K32" s="26"/>
      <c r="L32" s="26"/>
      <c r="M32" s="26"/>
      <c r="N32" s="26"/>
    </row>
    <row r="33" spans="2:14" ht="11.25">
      <c r="B33" s="25"/>
      <c r="C33" s="25"/>
      <c r="D33" s="25"/>
      <c r="E33" s="25"/>
      <c r="F33" s="25"/>
      <c r="G33" s="25"/>
      <c r="H33" s="26"/>
      <c r="I33" s="26"/>
      <c r="J33" s="26"/>
      <c r="K33" s="26"/>
      <c r="L33" s="26"/>
      <c r="M33" s="26"/>
      <c r="N33" s="26"/>
    </row>
    <row r="34" spans="2:14" ht="11.25">
      <c r="B34" s="25"/>
      <c r="C34" s="25"/>
      <c r="D34" s="25"/>
      <c r="E34" s="25"/>
      <c r="F34" s="25"/>
      <c r="G34" s="25"/>
      <c r="H34" s="26"/>
      <c r="I34" s="26"/>
      <c r="J34" s="26"/>
      <c r="K34" s="26"/>
      <c r="L34" s="26"/>
      <c r="M34" s="26"/>
      <c r="N34" s="26"/>
    </row>
  </sheetData>
  <mergeCells count="1">
    <mergeCell ref="A1:M1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6" sqref="E6"/>
    </sheetView>
  </sheetViews>
  <sheetFormatPr defaultColWidth="9.00390625" defaultRowHeight="12.75"/>
  <cols>
    <col min="1" max="1" width="5.75390625" style="27" customWidth="1"/>
    <col min="2" max="2" width="12.75390625" style="27" customWidth="1"/>
    <col min="3" max="3" width="5.375" style="27" customWidth="1"/>
    <col min="4" max="4" width="14.75390625" style="27" hidden="1" customWidth="1"/>
    <col min="5" max="8" width="14.75390625" style="27" customWidth="1"/>
    <col min="9" max="9" width="14.625" style="318" customWidth="1"/>
    <col min="10" max="11" width="14.625" style="27" customWidth="1"/>
    <col min="12" max="16384" width="9.125" style="27" customWidth="1"/>
  </cols>
  <sheetData>
    <row r="1" ht="17.25">
      <c r="A1" s="35"/>
    </row>
    <row r="2" ht="14.25">
      <c r="A2" s="121" t="s">
        <v>371</v>
      </c>
    </row>
    <row r="3" spans="1:9" ht="15.75" customHeight="1">
      <c r="A3" s="122"/>
      <c r="B3" s="124" t="s">
        <v>506</v>
      </c>
      <c r="C3" s="122"/>
      <c r="D3" s="123" t="s">
        <v>507</v>
      </c>
      <c r="E3" s="123" t="s">
        <v>508</v>
      </c>
      <c r="F3" s="123" t="s">
        <v>509</v>
      </c>
      <c r="G3" s="120" t="s">
        <v>510</v>
      </c>
      <c r="H3" s="333" t="s">
        <v>505</v>
      </c>
      <c r="I3" s="333" t="s">
        <v>511</v>
      </c>
    </row>
    <row r="4" spans="1:8" ht="12" customHeight="1">
      <c r="A4" s="39"/>
      <c r="B4" s="39"/>
      <c r="C4" s="87"/>
      <c r="D4" s="39"/>
      <c r="E4" s="39"/>
      <c r="F4" s="39"/>
      <c r="G4" s="39"/>
      <c r="H4" s="318"/>
    </row>
    <row r="5" spans="1:9" ht="18" customHeight="1">
      <c r="A5" s="27" t="s">
        <v>512</v>
      </c>
      <c r="C5" s="181" t="s">
        <v>79</v>
      </c>
      <c r="D5" s="157">
        <v>11273894</v>
      </c>
      <c r="E5" s="157">
        <v>13664147</v>
      </c>
      <c r="F5" s="157">
        <v>14772204</v>
      </c>
      <c r="G5" s="157">
        <v>14818295</v>
      </c>
      <c r="H5" s="318">
        <v>14884216</v>
      </c>
      <c r="I5" s="318">
        <v>14752494</v>
      </c>
    </row>
    <row r="6" spans="3:9" ht="18" customHeight="1">
      <c r="C6" s="181" t="s">
        <v>80</v>
      </c>
      <c r="D6" s="157">
        <v>368685253</v>
      </c>
      <c r="E6" s="157">
        <v>369372707</v>
      </c>
      <c r="F6" s="157">
        <v>412832360</v>
      </c>
      <c r="G6" s="157">
        <v>412931238</v>
      </c>
      <c r="H6" s="318">
        <v>417866200</v>
      </c>
      <c r="I6" s="318">
        <v>425254781</v>
      </c>
    </row>
    <row r="7" spans="3:8" ht="12" customHeight="1">
      <c r="C7" s="181"/>
      <c r="D7" s="157"/>
      <c r="E7" s="157"/>
      <c r="F7" s="157"/>
      <c r="G7" s="157"/>
      <c r="H7" s="318"/>
    </row>
    <row r="8" spans="1:9" ht="18" customHeight="1">
      <c r="A8" s="27" t="s">
        <v>123</v>
      </c>
      <c r="C8" s="181" t="s">
        <v>79</v>
      </c>
      <c r="D8" s="157">
        <v>11088266</v>
      </c>
      <c r="E8" s="157">
        <v>13363433</v>
      </c>
      <c r="F8" s="157">
        <v>14437695</v>
      </c>
      <c r="G8" s="157">
        <v>14545419</v>
      </c>
      <c r="H8" s="318">
        <v>14594934</v>
      </c>
      <c r="I8" s="318">
        <v>14467151</v>
      </c>
    </row>
    <row r="9" spans="3:9" ht="18" customHeight="1">
      <c r="C9" s="181" t="s">
        <v>80</v>
      </c>
      <c r="D9" s="157">
        <v>365906127</v>
      </c>
      <c r="E9" s="157">
        <v>364945020</v>
      </c>
      <c r="F9" s="157">
        <v>408683904</v>
      </c>
      <c r="G9" s="157">
        <v>408851763</v>
      </c>
      <c r="H9" s="318">
        <v>413634842</v>
      </c>
      <c r="I9" s="318">
        <v>421099609</v>
      </c>
    </row>
    <row r="10" spans="2:9" ht="18" customHeight="1">
      <c r="B10" s="38" t="s">
        <v>110</v>
      </c>
      <c r="C10" s="181" t="s">
        <v>79</v>
      </c>
      <c r="D10" s="157">
        <v>362080</v>
      </c>
      <c r="E10" s="157">
        <v>378038</v>
      </c>
      <c r="F10" s="157">
        <v>398430</v>
      </c>
      <c r="G10" s="157">
        <v>399439</v>
      </c>
      <c r="H10" s="318">
        <v>407044</v>
      </c>
      <c r="I10" s="318">
        <v>412705</v>
      </c>
    </row>
    <row r="11" spans="2:9" ht="18" customHeight="1">
      <c r="B11" s="38"/>
      <c r="C11" s="181" t="s">
        <v>80</v>
      </c>
      <c r="D11" s="157">
        <v>144489984</v>
      </c>
      <c r="E11" s="157">
        <v>148571121</v>
      </c>
      <c r="F11" s="157">
        <v>168145167</v>
      </c>
      <c r="G11" s="157">
        <v>171479609</v>
      </c>
      <c r="H11" s="318">
        <v>175981392</v>
      </c>
      <c r="I11" s="318">
        <v>182007925</v>
      </c>
    </row>
    <row r="12" spans="2:9" ht="18" customHeight="1">
      <c r="B12" s="38" t="s">
        <v>111</v>
      </c>
      <c r="C12" s="181" t="s">
        <v>79</v>
      </c>
      <c r="D12" s="157">
        <v>7400568</v>
      </c>
      <c r="E12" s="157">
        <v>8634319</v>
      </c>
      <c r="F12" s="157">
        <v>9128729</v>
      </c>
      <c r="G12" s="157">
        <v>9112689</v>
      </c>
      <c r="H12" s="318">
        <v>8967023</v>
      </c>
      <c r="I12" s="318">
        <v>8744336</v>
      </c>
    </row>
    <row r="13" spans="2:9" ht="18" customHeight="1">
      <c r="B13" s="38"/>
      <c r="C13" s="181" t="s">
        <v>80</v>
      </c>
      <c r="D13" s="157">
        <v>144580933</v>
      </c>
      <c r="E13" s="157">
        <v>149070176</v>
      </c>
      <c r="F13" s="157">
        <v>159131184</v>
      </c>
      <c r="G13" s="157">
        <v>154698111</v>
      </c>
      <c r="H13" s="318">
        <v>151830793</v>
      </c>
      <c r="I13" s="318">
        <v>149288840</v>
      </c>
    </row>
    <row r="14" spans="2:9" ht="18" customHeight="1">
      <c r="B14" s="38" t="s">
        <v>112</v>
      </c>
      <c r="C14" s="181" t="s">
        <v>79</v>
      </c>
      <c r="D14" s="157">
        <v>719921</v>
      </c>
      <c r="E14" s="157">
        <v>847823</v>
      </c>
      <c r="F14" s="157">
        <v>933073</v>
      </c>
      <c r="G14" s="157">
        <v>940200</v>
      </c>
      <c r="H14" s="318">
        <v>946137</v>
      </c>
      <c r="I14" s="318">
        <v>937261</v>
      </c>
    </row>
    <row r="15" spans="2:9" ht="18" customHeight="1">
      <c r="B15" s="38"/>
      <c r="C15" s="181" t="s">
        <v>80</v>
      </c>
      <c r="D15" s="157">
        <v>14065073</v>
      </c>
      <c r="E15" s="157">
        <v>15258218</v>
      </c>
      <c r="F15" s="157">
        <v>17813083</v>
      </c>
      <c r="G15" s="157">
        <v>17004463</v>
      </c>
      <c r="H15" s="318">
        <v>16590228</v>
      </c>
      <c r="I15" s="318">
        <v>16271832</v>
      </c>
    </row>
    <row r="16" spans="2:9" ht="18" customHeight="1">
      <c r="B16" s="38" t="s">
        <v>124</v>
      </c>
      <c r="C16" s="181" t="s">
        <v>79</v>
      </c>
      <c r="D16" s="157">
        <v>2441459</v>
      </c>
      <c r="E16" s="157">
        <v>3491859</v>
      </c>
      <c r="F16" s="157">
        <v>3965536</v>
      </c>
      <c r="G16" s="157">
        <v>4081920</v>
      </c>
      <c r="H16" s="318">
        <v>4261954</v>
      </c>
      <c r="I16" s="318">
        <v>4359075</v>
      </c>
    </row>
    <row r="17" spans="2:9" ht="18" customHeight="1">
      <c r="B17" s="38"/>
      <c r="C17" s="181" t="s">
        <v>80</v>
      </c>
      <c r="D17" s="157">
        <v>27845911</v>
      </c>
      <c r="E17" s="157">
        <v>41070265</v>
      </c>
      <c r="F17" s="157">
        <v>48240952</v>
      </c>
      <c r="G17" s="157">
        <v>50541363</v>
      </c>
      <c r="H17" s="318">
        <v>53598062</v>
      </c>
      <c r="I17" s="318">
        <v>57461389</v>
      </c>
    </row>
    <row r="18" spans="2:9" ht="18" customHeight="1">
      <c r="B18" s="38" t="s">
        <v>125</v>
      </c>
      <c r="C18" s="181" t="s">
        <v>79</v>
      </c>
      <c r="D18" s="157">
        <v>341975</v>
      </c>
      <c r="E18" s="157">
        <v>355355</v>
      </c>
      <c r="F18" s="270">
        <v>372584</v>
      </c>
      <c r="G18" s="270">
        <v>373666</v>
      </c>
      <c r="H18" s="318">
        <v>379884</v>
      </c>
      <c r="I18" s="318">
        <v>386386</v>
      </c>
    </row>
    <row r="19" spans="2:9" ht="18" customHeight="1">
      <c r="B19" s="260" t="s">
        <v>513</v>
      </c>
      <c r="C19" s="181" t="s">
        <v>80</v>
      </c>
      <c r="D19" s="157">
        <v>14378371</v>
      </c>
      <c r="E19" s="157">
        <v>9339971</v>
      </c>
      <c r="F19" s="157">
        <v>14552554</v>
      </c>
      <c r="G19" s="157">
        <v>14388960</v>
      </c>
      <c r="H19" s="318">
        <v>14735961</v>
      </c>
      <c r="I19" s="318">
        <v>15063063</v>
      </c>
    </row>
    <row r="20" spans="2:9" ht="18" customHeight="1">
      <c r="B20" s="38" t="s">
        <v>126</v>
      </c>
      <c r="C20" s="181" t="s">
        <v>79</v>
      </c>
      <c r="D20" s="157">
        <v>61895</v>
      </c>
      <c r="E20" s="157">
        <v>11385</v>
      </c>
      <c r="F20" s="157">
        <v>11922</v>
      </c>
      <c r="G20" s="157">
        <v>11171</v>
      </c>
      <c r="H20" s="318">
        <v>12776</v>
      </c>
      <c r="I20" s="318">
        <v>13774</v>
      </c>
    </row>
    <row r="21" spans="2:9" ht="18" customHeight="1">
      <c r="B21" s="38"/>
      <c r="C21" s="181" t="s">
        <v>80</v>
      </c>
      <c r="D21" s="157">
        <v>3189463</v>
      </c>
      <c r="E21" s="157">
        <v>706874</v>
      </c>
      <c r="F21" s="157">
        <v>800596</v>
      </c>
      <c r="G21" s="157">
        <v>739255</v>
      </c>
      <c r="H21" s="318">
        <v>898406</v>
      </c>
      <c r="I21" s="318">
        <v>1006560</v>
      </c>
    </row>
    <row r="22" spans="2:9" ht="18" customHeight="1">
      <c r="B22" s="38" t="s">
        <v>127</v>
      </c>
      <c r="C22" s="181" t="s">
        <v>79</v>
      </c>
      <c r="D22" s="157">
        <v>102343</v>
      </c>
      <c r="E22" s="157">
        <v>9</v>
      </c>
      <c r="F22" s="157">
        <v>5</v>
      </c>
      <c r="G22" s="157">
        <v>0</v>
      </c>
      <c r="H22" s="157">
        <v>0</v>
      </c>
      <c r="I22" s="157">
        <v>0</v>
      </c>
    </row>
    <row r="23" spans="2:9" ht="18" customHeight="1">
      <c r="B23" s="38"/>
      <c r="C23" s="181" t="s">
        <v>80</v>
      </c>
      <c r="D23" s="157">
        <v>17356392</v>
      </c>
      <c r="E23" s="157">
        <v>928395</v>
      </c>
      <c r="F23" s="157">
        <v>369</v>
      </c>
      <c r="G23" s="157">
        <v>0</v>
      </c>
      <c r="H23" s="157">
        <v>0</v>
      </c>
      <c r="I23" s="157">
        <v>0</v>
      </c>
    </row>
    <row r="24" spans="3:8" ht="12" customHeight="1">
      <c r="C24" s="181"/>
      <c r="D24" s="157"/>
      <c r="E24" s="157"/>
      <c r="F24" s="157"/>
      <c r="G24" s="157"/>
      <c r="H24" s="318"/>
    </row>
    <row r="25" spans="1:9" ht="18" customHeight="1">
      <c r="A25" s="27" t="s">
        <v>98</v>
      </c>
      <c r="C25" s="181" t="s">
        <v>79</v>
      </c>
      <c r="D25" s="157">
        <v>185628</v>
      </c>
      <c r="E25" s="157">
        <v>300714</v>
      </c>
      <c r="F25" s="157">
        <v>334509</v>
      </c>
      <c r="G25" s="157">
        <v>272876</v>
      </c>
      <c r="H25" s="318">
        <v>289282</v>
      </c>
      <c r="I25" s="318">
        <v>285343</v>
      </c>
    </row>
    <row r="26" spans="3:9" ht="18" customHeight="1">
      <c r="C26" s="181" t="s">
        <v>80</v>
      </c>
      <c r="D26" s="157">
        <v>2779126</v>
      </c>
      <c r="E26" s="157">
        <v>4427687</v>
      </c>
      <c r="F26" s="157">
        <v>4148456</v>
      </c>
      <c r="G26" s="157">
        <v>4079475</v>
      </c>
      <c r="H26" s="318">
        <v>4231358</v>
      </c>
      <c r="I26" s="318">
        <v>4155172</v>
      </c>
    </row>
    <row r="27" spans="1:9" ht="4.5" customHeight="1">
      <c r="A27" s="30"/>
      <c r="B27" s="30"/>
      <c r="C27" s="89"/>
      <c r="D27" s="31"/>
      <c r="E27" s="31"/>
      <c r="F27" s="31"/>
      <c r="G27" s="31"/>
      <c r="H27" s="31"/>
      <c r="I27" s="334"/>
    </row>
    <row r="28" ht="12" customHeight="1">
      <c r="A28" s="27" t="s">
        <v>514</v>
      </c>
    </row>
    <row r="30" ht="11.25">
      <c r="A30" s="27" t="s">
        <v>122</v>
      </c>
    </row>
    <row r="31" ht="11.25">
      <c r="A31" s="27" t="s">
        <v>122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88"/>
  <sheetViews>
    <sheetView workbookViewId="0" topLeftCell="B3">
      <selection activeCell="D18" sqref="D18"/>
    </sheetView>
  </sheetViews>
  <sheetFormatPr defaultColWidth="10.125" defaultRowHeight="12" customHeight="1"/>
  <cols>
    <col min="1" max="1" width="5.875" style="40" hidden="1" customWidth="1"/>
    <col min="2" max="2" width="4.00390625" style="41" customWidth="1"/>
    <col min="3" max="3" width="11.125" style="41" customWidth="1"/>
    <col min="4" max="8" width="14.375" style="42" customWidth="1"/>
    <col min="9" max="9" width="14.375" style="43" customWidth="1"/>
    <col min="10" max="10" width="10.125" style="41" customWidth="1"/>
    <col min="11" max="16384" width="10.125" style="41" customWidth="1"/>
  </cols>
  <sheetData>
    <row r="1" ht="15.75" customHeight="1" hidden="1"/>
    <row r="2" ht="13.5" customHeight="1" hidden="1"/>
    <row r="3" ht="15.75" customHeight="1">
      <c r="B3" s="55" t="s">
        <v>372</v>
      </c>
    </row>
    <row r="4" spans="2:9" ht="13.5" customHeight="1">
      <c r="B4" s="127" t="s">
        <v>516</v>
      </c>
      <c r="I4" s="46"/>
    </row>
    <row r="5" spans="2:9" ht="12" customHeight="1">
      <c r="B5" s="52"/>
      <c r="C5" s="52"/>
      <c r="D5" s="184" t="s">
        <v>517</v>
      </c>
      <c r="E5" s="403" t="s">
        <v>518</v>
      </c>
      <c r="F5" s="404"/>
      <c r="G5" s="404"/>
      <c r="H5" s="405"/>
      <c r="I5" s="130"/>
    </row>
    <row r="6" spans="2:9" ht="12" customHeight="1">
      <c r="B6" s="47"/>
      <c r="C6" s="47" t="s">
        <v>263</v>
      </c>
      <c r="D6" s="185" t="s">
        <v>74</v>
      </c>
      <c r="E6" s="185" t="s">
        <v>129</v>
      </c>
      <c r="F6" s="185" t="s">
        <v>130</v>
      </c>
      <c r="G6" s="185" t="s">
        <v>131</v>
      </c>
      <c r="H6" s="185" t="s">
        <v>132</v>
      </c>
      <c r="I6" s="186" t="s">
        <v>128</v>
      </c>
    </row>
    <row r="7" spans="3:9" ht="13.5" customHeight="1">
      <c r="C7" s="128" t="s">
        <v>434</v>
      </c>
      <c r="D7" s="158">
        <v>962406</v>
      </c>
      <c r="E7" s="157">
        <v>1488420</v>
      </c>
      <c r="F7" s="157">
        <v>909213</v>
      </c>
      <c r="G7" s="157">
        <v>14522</v>
      </c>
      <c r="H7" s="157">
        <v>564685</v>
      </c>
      <c r="I7" s="48">
        <v>94.5</v>
      </c>
    </row>
    <row r="8" spans="3:9" ht="13.5" customHeight="1">
      <c r="C8" s="128" t="s">
        <v>522</v>
      </c>
      <c r="D8" s="158" t="s">
        <v>271</v>
      </c>
      <c r="E8" s="157">
        <v>1498166</v>
      </c>
      <c r="F8" s="157">
        <v>926852</v>
      </c>
      <c r="G8" s="157">
        <v>14745</v>
      </c>
      <c r="H8" s="157">
        <v>556569</v>
      </c>
      <c r="I8" s="157" t="s">
        <v>271</v>
      </c>
    </row>
    <row r="9" spans="3:9" ht="13.5" customHeight="1">
      <c r="C9" s="128" t="s">
        <v>523</v>
      </c>
      <c r="D9" s="158" t="s">
        <v>271</v>
      </c>
      <c r="E9" s="157">
        <v>1497201</v>
      </c>
      <c r="F9" s="157">
        <v>934470</v>
      </c>
      <c r="G9" s="157">
        <v>15687</v>
      </c>
      <c r="H9" s="157">
        <v>547044</v>
      </c>
      <c r="I9" s="157" t="s">
        <v>271</v>
      </c>
    </row>
    <row r="10" spans="3:9" ht="13.5" customHeight="1">
      <c r="C10" s="128" t="s">
        <v>524</v>
      </c>
      <c r="D10" s="158" t="s">
        <v>271</v>
      </c>
      <c r="E10" s="157">
        <v>1480199</v>
      </c>
      <c r="F10" s="157">
        <v>922371</v>
      </c>
      <c r="G10" s="157">
        <v>16542</v>
      </c>
      <c r="H10" s="157">
        <v>541286</v>
      </c>
      <c r="I10" s="157" t="s">
        <v>271</v>
      </c>
    </row>
    <row r="11" spans="3:9" ht="13.5" customHeight="1">
      <c r="C11" s="128" t="s">
        <v>525</v>
      </c>
      <c r="D11" s="158" t="s">
        <v>271</v>
      </c>
      <c r="E11" s="157">
        <f>SUM(F11:H11)</f>
        <v>1462411</v>
      </c>
      <c r="F11" s="157">
        <f>SUM(F13:F21,F23)</f>
        <v>908840</v>
      </c>
      <c r="G11" s="157">
        <f>SUM(G13:G21,G23)</f>
        <v>15869</v>
      </c>
      <c r="H11" s="157">
        <f>SUM(H13:H21,H23)</f>
        <v>537702</v>
      </c>
      <c r="I11" s="157" t="s">
        <v>271</v>
      </c>
    </row>
    <row r="12" spans="3:9" ht="6.75" customHeight="1">
      <c r="C12" s="45"/>
      <c r="D12" s="158"/>
      <c r="E12" s="201"/>
      <c r="F12" s="201"/>
      <c r="G12" s="201"/>
      <c r="H12" s="201"/>
      <c r="I12" s="201"/>
    </row>
    <row r="13" spans="1:9" ht="13.5" customHeight="1">
      <c r="A13" s="336">
        <v>100</v>
      </c>
      <c r="B13" s="337"/>
      <c r="C13" s="187" t="s">
        <v>10</v>
      </c>
      <c r="D13" s="158" t="s">
        <v>271</v>
      </c>
      <c r="E13" s="272">
        <f>SUM(F13:H13)</f>
        <v>269246</v>
      </c>
      <c r="F13" s="272">
        <f>SUM(F35,F37,F39)</f>
        <v>165743</v>
      </c>
      <c r="G13" s="272">
        <f>SUM(G35,G37,G39)</f>
        <v>3528</v>
      </c>
      <c r="H13" s="272">
        <f>SUM(H35,H37,H39)</f>
        <v>99975</v>
      </c>
      <c r="I13" s="157" t="s">
        <v>271</v>
      </c>
    </row>
    <row r="14" spans="1:10" ht="13.5" customHeight="1">
      <c r="A14" s="336">
        <v>200</v>
      </c>
      <c r="B14" s="337"/>
      <c r="C14" s="187" t="s">
        <v>11</v>
      </c>
      <c r="D14" s="158" t="s">
        <v>271</v>
      </c>
      <c r="E14" s="272">
        <f>SUM(F14:H14)</f>
        <v>187447</v>
      </c>
      <c r="F14" s="272">
        <f>SUM(F40,F46,F49,F51,F62)</f>
        <v>105395</v>
      </c>
      <c r="G14" s="272">
        <f>SUM(G40,G46,G49,G51,G62)</f>
        <v>2427</v>
      </c>
      <c r="H14" s="272">
        <f>SUM(H40,H46,H49,H51,H62)</f>
        <v>79625</v>
      </c>
      <c r="I14" s="201" t="s">
        <v>271</v>
      </c>
      <c r="J14" s="41" t="s">
        <v>526</v>
      </c>
    </row>
    <row r="15" spans="1:10" ht="13.5" customHeight="1">
      <c r="A15" s="336">
        <v>300</v>
      </c>
      <c r="B15" s="337"/>
      <c r="C15" s="187" t="s">
        <v>12</v>
      </c>
      <c r="D15" s="158" t="s">
        <v>271</v>
      </c>
      <c r="E15" s="272">
        <f aca="true" t="shared" si="0" ref="E15:E21">SUM(F15:H15)</f>
        <v>188359</v>
      </c>
      <c r="F15" s="272">
        <f>SUM(F36,F43,F48,F64,F65)</f>
        <v>108385</v>
      </c>
      <c r="G15" s="272">
        <f>SUM(G36,G43,G48,G64,G65)</f>
        <v>1675</v>
      </c>
      <c r="H15" s="272">
        <f>SUM(H36,H43,H48,H64,H65)</f>
        <v>78299</v>
      </c>
      <c r="I15" s="157" t="s">
        <v>271</v>
      </c>
      <c r="J15" s="157" t="s">
        <v>526</v>
      </c>
    </row>
    <row r="16" spans="1:9" ht="13.5" customHeight="1">
      <c r="A16" s="336">
        <v>400</v>
      </c>
      <c r="B16" s="337"/>
      <c r="C16" s="187" t="s">
        <v>13</v>
      </c>
      <c r="D16" s="158" t="s">
        <v>271</v>
      </c>
      <c r="E16" s="272">
        <f t="shared" si="0"/>
        <v>73145</v>
      </c>
      <c r="F16" s="272">
        <f>SUM(F45,F47,F50,F52,F60,F63)</f>
        <v>49201</v>
      </c>
      <c r="G16" s="272">
        <f>SUM(G45,G47,G50,G52,G60,G63)</f>
        <v>544</v>
      </c>
      <c r="H16" s="272">
        <f>SUM(H45,H47,H50,H52,H60,H63)</f>
        <v>23400</v>
      </c>
      <c r="I16" s="157" t="s">
        <v>271</v>
      </c>
    </row>
    <row r="17" spans="1:9" ht="13.5" customHeight="1">
      <c r="A17" s="336">
        <v>500</v>
      </c>
      <c r="B17" s="337"/>
      <c r="C17" s="187" t="s">
        <v>14</v>
      </c>
      <c r="D17" s="158" t="s">
        <v>271</v>
      </c>
      <c r="E17" s="272">
        <f t="shared" si="0"/>
        <v>146309</v>
      </c>
      <c r="F17" s="272">
        <f>SUM(F34,F66,F67,F68)</f>
        <v>89278</v>
      </c>
      <c r="G17" s="272">
        <f>SUM(G34,G66,G67,G68)</f>
        <v>1387</v>
      </c>
      <c r="H17" s="272">
        <f>SUM(H34,H66,H67,H68)</f>
        <v>55644</v>
      </c>
      <c r="I17" s="157" t="s">
        <v>271</v>
      </c>
    </row>
    <row r="18" spans="1:9" ht="13.5" customHeight="1">
      <c r="A18" s="336">
        <v>600</v>
      </c>
      <c r="B18" s="337"/>
      <c r="C18" s="187" t="s">
        <v>15</v>
      </c>
      <c r="D18" s="158" t="s">
        <v>271</v>
      </c>
      <c r="E18" s="272">
        <f t="shared" si="0"/>
        <v>69737</v>
      </c>
      <c r="F18" s="272">
        <f>SUM(F41,F61,F44,F59,F69,F70,F71)</f>
        <v>44494</v>
      </c>
      <c r="G18" s="272">
        <f>SUM(G41,G61,G44,G59,G69,G70,G71)</f>
        <v>519</v>
      </c>
      <c r="H18" s="272">
        <f>SUM(H61,H59,H44,H71,H70,H69,H41)</f>
        <v>24724</v>
      </c>
      <c r="I18" s="157" t="s">
        <v>271</v>
      </c>
    </row>
    <row r="19" spans="1:9" ht="13.5" customHeight="1">
      <c r="A19" s="336">
        <v>700</v>
      </c>
      <c r="B19" s="337"/>
      <c r="C19" s="187" t="s">
        <v>16</v>
      </c>
      <c r="D19" s="158" t="s">
        <v>271</v>
      </c>
      <c r="E19" s="272">
        <f t="shared" si="0"/>
        <v>43114</v>
      </c>
      <c r="F19" s="272">
        <f>SUM(F42,F54,F57,F72,F73)</f>
        <v>30514</v>
      </c>
      <c r="G19" s="272">
        <f>SUM(G42,G54,G57,G72,G73)</f>
        <v>183</v>
      </c>
      <c r="H19" s="272">
        <f>SUM(H42,H54,H57,H72,H73)</f>
        <v>12417</v>
      </c>
      <c r="I19" s="157" t="s">
        <v>271</v>
      </c>
    </row>
    <row r="20" spans="1:9" ht="13.5" customHeight="1">
      <c r="A20" s="336">
        <v>800</v>
      </c>
      <c r="B20" s="337"/>
      <c r="C20" s="187" t="s">
        <v>17</v>
      </c>
      <c r="D20" s="158" t="s">
        <v>271</v>
      </c>
      <c r="E20" s="272">
        <f t="shared" si="0"/>
        <v>26412</v>
      </c>
      <c r="F20" s="272">
        <f>SUM(F53,F55)</f>
        <v>17767</v>
      </c>
      <c r="G20" s="272">
        <f>SUM(G53,G55)</f>
        <v>165</v>
      </c>
      <c r="H20" s="272">
        <f>SUM(H53,H55)</f>
        <v>8480</v>
      </c>
      <c r="I20" s="157" t="s">
        <v>271</v>
      </c>
    </row>
    <row r="21" spans="1:9" ht="13.5" customHeight="1">
      <c r="A21" s="336">
        <v>900</v>
      </c>
      <c r="B21" s="337"/>
      <c r="C21" s="187" t="s">
        <v>18</v>
      </c>
      <c r="D21" s="158" t="s">
        <v>271</v>
      </c>
      <c r="E21" s="272">
        <f t="shared" si="0"/>
        <v>39284</v>
      </c>
      <c r="F21" s="272">
        <f>SUM(F38,F56,F58)</f>
        <v>28928</v>
      </c>
      <c r="G21" s="272">
        <f>SUM(G38,G56,G58)</f>
        <v>322</v>
      </c>
      <c r="H21" s="272">
        <f>SUM(H38,H56,H58)</f>
        <v>10034</v>
      </c>
      <c r="I21" s="157" t="s">
        <v>271</v>
      </c>
    </row>
    <row r="22" spans="3:9" ht="6.75" customHeight="1">
      <c r="C22" s="45"/>
      <c r="D22" s="158"/>
      <c r="E22" s="201"/>
      <c r="F22" s="201"/>
      <c r="G22" s="201"/>
      <c r="H22" s="201"/>
      <c r="I22" s="48"/>
    </row>
    <row r="23" spans="1:9" ht="15" customHeight="1">
      <c r="A23" s="336">
        <v>1</v>
      </c>
      <c r="B23" s="385">
        <v>100</v>
      </c>
      <c r="C23" s="187" t="s">
        <v>519</v>
      </c>
      <c r="D23" s="158" t="s">
        <v>271</v>
      </c>
      <c r="E23" s="157">
        <f>SUM(E24:E33)</f>
        <v>419358</v>
      </c>
      <c r="F23" s="157">
        <f>SUM(F24:F33)</f>
        <v>269135</v>
      </c>
      <c r="G23" s="157">
        <f>SUM(G24:G33)</f>
        <v>5119</v>
      </c>
      <c r="H23" s="157">
        <f>SUM(H24:H33)</f>
        <v>145104</v>
      </c>
      <c r="I23" s="157" t="s">
        <v>271</v>
      </c>
    </row>
    <row r="24" spans="1:9" ht="15" customHeight="1">
      <c r="A24" s="336">
        <v>2</v>
      </c>
      <c r="B24" s="385">
        <v>101</v>
      </c>
      <c r="C24" s="188" t="s">
        <v>20</v>
      </c>
      <c r="D24" s="158" t="s">
        <v>271</v>
      </c>
      <c r="E24" s="157">
        <f aca="true" t="shared" si="1" ref="E24:E54">SUM(F24:H24)</f>
        <v>55137</v>
      </c>
      <c r="F24" s="157">
        <v>32190</v>
      </c>
      <c r="G24" s="157">
        <v>638</v>
      </c>
      <c r="H24" s="157">
        <v>22309</v>
      </c>
      <c r="I24" s="157" t="s">
        <v>271</v>
      </c>
    </row>
    <row r="25" spans="1:9" ht="15" customHeight="1">
      <c r="A25" s="336">
        <v>3</v>
      </c>
      <c r="B25" s="385">
        <v>102</v>
      </c>
      <c r="C25" s="188" t="s">
        <v>21</v>
      </c>
      <c r="D25" s="158" t="s">
        <v>271</v>
      </c>
      <c r="E25" s="157">
        <f t="shared" si="1"/>
        <v>34074</v>
      </c>
      <c r="F25" s="157">
        <v>23319</v>
      </c>
      <c r="G25" s="157">
        <v>419</v>
      </c>
      <c r="H25" s="157">
        <v>10336</v>
      </c>
      <c r="I25" s="157" t="s">
        <v>271</v>
      </c>
    </row>
    <row r="26" spans="1:9" ht="15" customHeight="1">
      <c r="A26" s="336">
        <v>4</v>
      </c>
      <c r="B26" s="385">
        <v>105</v>
      </c>
      <c r="C26" s="188" t="s">
        <v>22</v>
      </c>
      <c r="D26" s="158" t="s">
        <v>271</v>
      </c>
      <c r="E26" s="157">
        <f t="shared" si="1"/>
        <v>29008</v>
      </c>
      <c r="F26" s="157">
        <v>22129</v>
      </c>
      <c r="G26" s="157">
        <v>476</v>
      </c>
      <c r="H26" s="157">
        <v>6403</v>
      </c>
      <c r="I26" s="157" t="s">
        <v>271</v>
      </c>
    </row>
    <row r="27" spans="1:9" ht="15" customHeight="1">
      <c r="A27" s="336">
        <v>5</v>
      </c>
      <c r="B27" s="385">
        <v>106</v>
      </c>
      <c r="C27" s="188" t="s">
        <v>23</v>
      </c>
      <c r="D27" s="158" t="s">
        <v>271</v>
      </c>
      <c r="E27" s="157">
        <f t="shared" si="1"/>
        <v>28601</v>
      </c>
      <c r="F27" s="157">
        <v>21766</v>
      </c>
      <c r="G27" s="157">
        <v>467</v>
      </c>
      <c r="H27" s="157">
        <v>6368</v>
      </c>
      <c r="I27" s="157" t="s">
        <v>271</v>
      </c>
    </row>
    <row r="28" spans="1:9" ht="15" customHeight="1">
      <c r="A28" s="336">
        <v>6</v>
      </c>
      <c r="B28" s="385">
        <v>107</v>
      </c>
      <c r="C28" s="188" t="s">
        <v>133</v>
      </c>
      <c r="D28" s="158" t="s">
        <v>271</v>
      </c>
      <c r="E28" s="157">
        <f t="shared" si="1"/>
        <v>19413</v>
      </c>
      <c r="F28" s="157">
        <v>13249</v>
      </c>
      <c r="G28" s="157">
        <v>315</v>
      </c>
      <c r="H28" s="157">
        <v>5849</v>
      </c>
      <c r="I28" s="157" t="s">
        <v>271</v>
      </c>
    </row>
    <row r="29" spans="1:9" ht="15" customHeight="1">
      <c r="A29" s="336">
        <v>7</v>
      </c>
      <c r="B29" s="385">
        <v>108</v>
      </c>
      <c r="C29" s="188" t="s">
        <v>26</v>
      </c>
      <c r="D29" s="158" t="s">
        <v>271</v>
      </c>
      <c r="E29" s="157">
        <f t="shared" si="1"/>
        <v>61252</v>
      </c>
      <c r="F29" s="157">
        <v>37304</v>
      </c>
      <c r="G29" s="157">
        <v>835</v>
      </c>
      <c r="H29" s="157">
        <v>23113</v>
      </c>
      <c r="I29" s="157" t="s">
        <v>271</v>
      </c>
    </row>
    <row r="30" spans="1:9" ht="15" customHeight="1">
      <c r="A30" s="336">
        <v>8</v>
      </c>
      <c r="B30" s="385">
        <v>109</v>
      </c>
      <c r="C30" s="188" t="s">
        <v>27</v>
      </c>
      <c r="D30" s="158" t="s">
        <v>271</v>
      </c>
      <c r="E30" s="157">
        <f t="shared" si="1"/>
        <v>61092</v>
      </c>
      <c r="F30" s="157">
        <v>36327</v>
      </c>
      <c r="G30" s="157">
        <v>691</v>
      </c>
      <c r="H30" s="157">
        <v>24074</v>
      </c>
      <c r="I30" s="157" t="s">
        <v>271</v>
      </c>
    </row>
    <row r="31" spans="1:9" ht="15" customHeight="1">
      <c r="A31" s="336">
        <v>9</v>
      </c>
      <c r="B31" s="385">
        <v>110</v>
      </c>
      <c r="C31" s="188" t="s">
        <v>28</v>
      </c>
      <c r="D31" s="158" t="s">
        <v>271</v>
      </c>
      <c r="E31" s="157">
        <f t="shared" si="1"/>
        <v>33197</v>
      </c>
      <c r="F31" s="157">
        <v>25678</v>
      </c>
      <c r="G31" s="157">
        <v>372</v>
      </c>
      <c r="H31" s="157">
        <v>7147</v>
      </c>
      <c r="I31" s="157" t="s">
        <v>271</v>
      </c>
    </row>
    <row r="32" spans="1:9" ht="15" customHeight="1">
      <c r="A32" s="336">
        <v>10</v>
      </c>
      <c r="B32" s="385">
        <v>111</v>
      </c>
      <c r="C32" s="188" t="s">
        <v>29</v>
      </c>
      <c r="D32" s="158" t="s">
        <v>271</v>
      </c>
      <c r="E32" s="157">
        <f t="shared" si="1"/>
        <v>69301</v>
      </c>
      <c r="F32" s="157">
        <v>40078</v>
      </c>
      <c r="G32" s="157">
        <v>527</v>
      </c>
      <c r="H32" s="157">
        <v>28696</v>
      </c>
      <c r="I32" s="157" t="s">
        <v>271</v>
      </c>
    </row>
    <row r="33" spans="3:9" ht="15" customHeight="1">
      <c r="C33" s="188" t="s">
        <v>520</v>
      </c>
      <c r="D33" s="158" t="s">
        <v>271</v>
      </c>
      <c r="E33" s="157">
        <f t="shared" si="1"/>
        <v>28283</v>
      </c>
      <c r="F33" s="270">
        <v>17095</v>
      </c>
      <c r="G33" s="157">
        <v>379</v>
      </c>
      <c r="H33" s="157">
        <v>10809</v>
      </c>
      <c r="I33" s="157" t="s">
        <v>271</v>
      </c>
    </row>
    <row r="34" spans="1:9" ht="15" customHeight="1">
      <c r="A34" s="336">
        <v>501</v>
      </c>
      <c r="B34" s="36">
        <v>201</v>
      </c>
      <c r="C34" s="187" t="s">
        <v>30</v>
      </c>
      <c r="D34" s="158" t="s">
        <v>271</v>
      </c>
      <c r="E34" s="157">
        <f t="shared" si="1"/>
        <v>135500</v>
      </c>
      <c r="F34" s="157">
        <v>82310</v>
      </c>
      <c r="G34" s="157">
        <v>1311</v>
      </c>
      <c r="H34" s="157">
        <v>51879</v>
      </c>
      <c r="I34" s="157" t="s">
        <v>271</v>
      </c>
    </row>
    <row r="35" spans="1:9" ht="15" customHeight="1">
      <c r="A35" s="336">
        <v>110</v>
      </c>
      <c r="B35" s="36">
        <v>202</v>
      </c>
      <c r="C35" s="187" t="s">
        <v>31</v>
      </c>
      <c r="D35" s="158" t="s">
        <v>271</v>
      </c>
      <c r="E35" s="157">
        <f t="shared" si="1"/>
        <v>121190</v>
      </c>
      <c r="F35" s="157">
        <v>79934</v>
      </c>
      <c r="G35" s="157">
        <v>1573</v>
      </c>
      <c r="H35" s="157">
        <v>39683</v>
      </c>
      <c r="I35" s="157" t="s">
        <v>271</v>
      </c>
    </row>
    <row r="36" spans="1:9" ht="15" customHeight="1">
      <c r="A36" s="336">
        <v>301</v>
      </c>
      <c r="B36" s="36">
        <v>203</v>
      </c>
      <c r="C36" s="187" t="s">
        <v>32</v>
      </c>
      <c r="D36" s="158" t="s">
        <v>271</v>
      </c>
      <c r="E36" s="157">
        <f t="shared" si="1"/>
        <v>75181</v>
      </c>
      <c r="F36" s="157">
        <v>42532</v>
      </c>
      <c r="G36" s="157">
        <v>767</v>
      </c>
      <c r="H36" s="157">
        <v>31882</v>
      </c>
      <c r="I36" s="157" t="s">
        <v>271</v>
      </c>
    </row>
    <row r="37" spans="1:9" ht="15" customHeight="1">
      <c r="A37" s="336">
        <v>120</v>
      </c>
      <c r="B37" s="36">
        <v>204</v>
      </c>
      <c r="C37" s="187" t="s">
        <v>33</v>
      </c>
      <c r="D37" s="158" t="s">
        <v>271</v>
      </c>
      <c r="E37" s="157">
        <f t="shared" si="1"/>
        <v>123441</v>
      </c>
      <c r="F37" s="157">
        <v>71368</v>
      </c>
      <c r="G37" s="157">
        <v>1543</v>
      </c>
      <c r="H37" s="157">
        <v>50530</v>
      </c>
      <c r="I37" s="157" t="s">
        <v>271</v>
      </c>
    </row>
    <row r="38" spans="1:9" ht="15" customHeight="1">
      <c r="A38" s="336">
        <v>901</v>
      </c>
      <c r="B38" s="36">
        <v>205</v>
      </c>
      <c r="C38" s="187" t="s">
        <v>34</v>
      </c>
      <c r="D38" s="158" t="s">
        <v>271</v>
      </c>
      <c r="E38" s="157">
        <f t="shared" si="1"/>
        <v>12645</v>
      </c>
      <c r="F38" s="157">
        <v>8885</v>
      </c>
      <c r="G38" s="157">
        <v>114</v>
      </c>
      <c r="H38" s="157">
        <v>3646</v>
      </c>
      <c r="I38" s="157" t="s">
        <v>271</v>
      </c>
    </row>
    <row r="39" spans="1:9" ht="15" customHeight="1">
      <c r="A39" s="336">
        <v>130</v>
      </c>
      <c r="B39" s="36">
        <v>206</v>
      </c>
      <c r="C39" s="187" t="s">
        <v>35</v>
      </c>
      <c r="D39" s="158" t="s">
        <v>271</v>
      </c>
      <c r="E39" s="157">
        <f t="shared" si="1"/>
        <v>24615</v>
      </c>
      <c r="F39" s="157">
        <v>14441</v>
      </c>
      <c r="G39" s="157">
        <v>412</v>
      </c>
      <c r="H39" s="157">
        <v>9762</v>
      </c>
      <c r="I39" s="157" t="s">
        <v>271</v>
      </c>
    </row>
    <row r="40" spans="1:9" ht="15" customHeight="1">
      <c r="A40" s="336">
        <v>201</v>
      </c>
      <c r="B40" s="36">
        <v>207</v>
      </c>
      <c r="C40" s="187" t="s">
        <v>36</v>
      </c>
      <c r="D40" s="158" t="s">
        <v>271</v>
      </c>
      <c r="E40" s="157">
        <f t="shared" si="1"/>
        <v>49329</v>
      </c>
      <c r="F40" s="157">
        <v>28533</v>
      </c>
      <c r="G40" s="157">
        <v>470</v>
      </c>
      <c r="H40" s="157">
        <v>20326</v>
      </c>
      <c r="I40" s="157" t="s">
        <v>271</v>
      </c>
    </row>
    <row r="41" spans="1:9" ht="15" customHeight="1">
      <c r="A41" s="336">
        <v>601</v>
      </c>
      <c r="B41" s="36">
        <v>208</v>
      </c>
      <c r="C41" s="187" t="s">
        <v>37</v>
      </c>
      <c r="D41" s="158" t="s">
        <v>271</v>
      </c>
      <c r="E41" s="157">
        <f t="shared" si="1"/>
        <v>7734</v>
      </c>
      <c r="F41" s="157">
        <v>4661</v>
      </c>
      <c r="G41" s="157">
        <v>81</v>
      </c>
      <c r="H41" s="157">
        <v>2992</v>
      </c>
      <c r="I41" s="157" t="s">
        <v>271</v>
      </c>
    </row>
    <row r="42" spans="1:9" ht="15" customHeight="1">
      <c r="A42" s="336">
        <v>701</v>
      </c>
      <c r="B42" s="36">
        <v>209</v>
      </c>
      <c r="C42" s="189" t="s">
        <v>38</v>
      </c>
      <c r="D42" s="158" t="s">
        <v>271</v>
      </c>
      <c r="E42" s="157">
        <f t="shared" si="1"/>
        <v>21746</v>
      </c>
      <c r="F42" s="201">
        <v>15449</v>
      </c>
      <c r="G42" s="201">
        <v>100</v>
      </c>
      <c r="H42" s="201">
        <v>6197</v>
      </c>
      <c r="I42" s="157" t="s">
        <v>271</v>
      </c>
    </row>
    <row r="43" spans="1:9" ht="15" customHeight="1">
      <c r="A43" s="336">
        <v>302</v>
      </c>
      <c r="B43" s="36">
        <v>210</v>
      </c>
      <c r="C43" s="187" t="s">
        <v>39</v>
      </c>
      <c r="D43" s="158" t="s">
        <v>271</v>
      </c>
      <c r="E43" s="157">
        <f t="shared" si="1"/>
        <v>70730</v>
      </c>
      <c r="F43" s="157">
        <v>40680</v>
      </c>
      <c r="G43" s="157">
        <v>572</v>
      </c>
      <c r="H43" s="157">
        <v>29478</v>
      </c>
      <c r="I43" s="157" t="s">
        <v>271</v>
      </c>
    </row>
    <row r="44" spans="1:9" ht="15" customHeight="1">
      <c r="A44" s="336">
        <v>603</v>
      </c>
      <c r="B44" s="36">
        <v>212</v>
      </c>
      <c r="C44" s="187" t="s">
        <v>40</v>
      </c>
      <c r="D44" s="158" t="s">
        <v>271</v>
      </c>
      <c r="E44" s="157">
        <f t="shared" si="1"/>
        <v>12443</v>
      </c>
      <c r="F44" s="157">
        <v>7168</v>
      </c>
      <c r="G44" s="157">
        <v>122</v>
      </c>
      <c r="H44" s="157">
        <v>5153</v>
      </c>
      <c r="I44" s="157" t="s">
        <v>271</v>
      </c>
    </row>
    <row r="45" spans="1:9" ht="15" customHeight="1">
      <c r="A45" s="336">
        <v>401</v>
      </c>
      <c r="B45" s="36">
        <v>213</v>
      </c>
      <c r="C45" s="187" t="s">
        <v>41</v>
      </c>
      <c r="D45" s="158" t="s">
        <v>271</v>
      </c>
      <c r="E45" s="157">
        <f t="shared" si="1"/>
        <v>11225</v>
      </c>
      <c r="F45" s="157">
        <v>8063</v>
      </c>
      <c r="G45" s="157">
        <v>76</v>
      </c>
      <c r="H45" s="157">
        <v>3086</v>
      </c>
      <c r="I45" s="157" t="s">
        <v>271</v>
      </c>
    </row>
    <row r="46" spans="1:9" ht="15" customHeight="1">
      <c r="A46" s="336">
        <v>202</v>
      </c>
      <c r="B46" s="36">
        <v>214</v>
      </c>
      <c r="C46" s="187" t="s">
        <v>42</v>
      </c>
      <c r="D46" s="158" t="s">
        <v>271</v>
      </c>
      <c r="E46" s="157">
        <f t="shared" si="1"/>
        <v>58478</v>
      </c>
      <c r="F46" s="157">
        <v>33371</v>
      </c>
      <c r="G46" s="157">
        <v>842</v>
      </c>
      <c r="H46" s="157">
        <v>24265</v>
      </c>
      <c r="I46" s="157" t="s">
        <v>271</v>
      </c>
    </row>
    <row r="47" spans="1:9" ht="15" customHeight="1">
      <c r="A47" s="336">
        <v>402</v>
      </c>
      <c r="B47" s="36">
        <v>215</v>
      </c>
      <c r="C47" s="187" t="s">
        <v>43</v>
      </c>
      <c r="D47" s="158" t="s">
        <v>271</v>
      </c>
      <c r="E47" s="157">
        <f t="shared" si="1"/>
        <v>21796</v>
      </c>
      <c r="F47" s="157">
        <v>14223</v>
      </c>
      <c r="G47" s="157">
        <v>233</v>
      </c>
      <c r="H47" s="157">
        <v>7340</v>
      </c>
      <c r="I47" s="157" t="s">
        <v>271</v>
      </c>
    </row>
    <row r="48" spans="1:9" ht="15" customHeight="1">
      <c r="A48" s="336">
        <v>303</v>
      </c>
      <c r="B48" s="36">
        <v>216</v>
      </c>
      <c r="C48" s="187" t="s">
        <v>44</v>
      </c>
      <c r="D48" s="158" t="s">
        <v>271</v>
      </c>
      <c r="E48" s="157">
        <f t="shared" si="1"/>
        <v>24963</v>
      </c>
      <c r="F48" s="157">
        <v>14548</v>
      </c>
      <c r="G48" s="157">
        <v>201</v>
      </c>
      <c r="H48" s="157">
        <v>10214</v>
      </c>
      <c r="I48" s="157" t="s">
        <v>271</v>
      </c>
    </row>
    <row r="49" spans="1:24" ht="15" customHeight="1">
      <c r="A49" s="336">
        <v>203</v>
      </c>
      <c r="B49" s="36">
        <v>217</v>
      </c>
      <c r="C49" s="187" t="s">
        <v>45</v>
      </c>
      <c r="D49" s="158" t="s">
        <v>271</v>
      </c>
      <c r="E49" s="157">
        <f t="shared" si="1"/>
        <v>40608</v>
      </c>
      <c r="F49" s="157">
        <v>23365</v>
      </c>
      <c r="G49" s="157">
        <v>824</v>
      </c>
      <c r="H49" s="157">
        <v>16419</v>
      </c>
      <c r="I49" s="157" t="s">
        <v>271</v>
      </c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9" ht="15" customHeight="1">
      <c r="A50" s="336">
        <v>403</v>
      </c>
      <c r="B50" s="36">
        <v>218</v>
      </c>
      <c r="C50" s="187" t="s">
        <v>46</v>
      </c>
      <c r="D50" s="158" t="s">
        <v>271</v>
      </c>
      <c r="E50" s="157">
        <f t="shared" si="1"/>
        <v>12520</v>
      </c>
      <c r="F50" s="157">
        <v>8079</v>
      </c>
      <c r="G50" s="157">
        <v>70</v>
      </c>
      <c r="H50" s="157">
        <v>4371</v>
      </c>
      <c r="I50" s="157" t="s">
        <v>271</v>
      </c>
    </row>
    <row r="51" spans="1:9" ht="15" customHeight="1">
      <c r="A51" s="336">
        <v>204</v>
      </c>
      <c r="B51" s="36">
        <v>219</v>
      </c>
      <c r="C51" s="187" t="s">
        <v>47</v>
      </c>
      <c r="D51" s="158" t="s">
        <v>271</v>
      </c>
      <c r="E51" s="157">
        <f t="shared" si="1"/>
        <v>30589</v>
      </c>
      <c r="F51" s="157">
        <v>15610</v>
      </c>
      <c r="G51" s="157">
        <v>203</v>
      </c>
      <c r="H51" s="157">
        <v>14776</v>
      </c>
      <c r="I51" s="157" t="s">
        <v>271</v>
      </c>
    </row>
    <row r="52" spans="1:9" ht="15" customHeight="1">
      <c r="A52" s="336">
        <v>404</v>
      </c>
      <c r="B52" s="36">
        <v>220</v>
      </c>
      <c r="C52" s="187" t="s">
        <v>48</v>
      </c>
      <c r="D52" s="158" t="s">
        <v>271</v>
      </c>
      <c r="E52" s="157">
        <f t="shared" si="1"/>
        <v>11859</v>
      </c>
      <c r="F52" s="157">
        <v>8087</v>
      </c>
      <c r="G52" s="157">
        <v>88</v>
      </c>
      <c r="H52" s="157">
        <v>3684</v>
      </c>
      <c r="I52" s="157" t="s">
        <v>271</v>
      </c>
    </row>
    <row r="53" spans="1:9" ht="15" customHeight="1">
      <c r="A53" s="336">
        <v>801</v>
      </c>
      <c r="B53" s="36">
        <v>221</v>
      </c>
      <c r="C53" s="187" t="s">
        <v>49</v>
      </c>
      <c r="D53" s="158" t="s">
        <v>271</v>
      </c>
      <c r="E53" s="157">
        <f t="shared" si="1"/>
        <v>10484</v>
      </c>
      <c r="F53" s="157">
        <v>6652</v>
      </c>
      <c r="G53" s="157">
        <v>91</v>
      </c>
      <c r="H53" s="157">
        <v>3741</v>
      </c>
      <c r="I53" s="157" t="s">
        <v>271</v>
      </c>
    </row>
    <row r="54" spans="1:9" ht="15" customHeight="1">
      <c r="A54" s="336">
        <v>702</v>
      </c>
      <c r="B54" s="36">
        <v>222</v>
      </c>
      <c r="C54" s="187" t="s">
        <v>410</v>
      </c>
      <c r="D54" s="158" t="s">
        <v>271</v>
      </c>
      <c r="E54" s="157">
        <f t="shared" si="1"/>
        <v>5843</v>
      </c>
      <c r="F54" s="157">
        <v>4227</v>
      </c>
      <c r="G54" s="157">
        <v>18</v>
      </c>
      <c r="H54" s="157">
        <v>1598</v>
      </c>
      <c r="I54" s="157" t="s">
        <v>271</v>
      </c>
    </row>
    <row r="55" spans="1:9" ht="15" customHeight="1">
      <c r="A55" s="336">
        <v>802</v>
      </c>
      <c r="B55" s="36">
        <v>223</v>
      </c>
      <c r="C55" s="187" t="s">
        <v>401</v>
      </c>
      <c r="D55" s="158" t="s">
        <v>271</v>
      </c>
      <c r="E55" s="157">
        <f aca="true" t="shared" si="2" ref="E55:E73">SUM(F55:H55)</f>
        <v>15928</v>
      </c>
      <c r="F55" s="157">
        <v>11115</v>
      </c>
      <c r="G55" s="157">
        <v>74</v>
      </c>
      <c r="H55" s="157">
        <v>4739</v>
      </c>
      <c r="I55" s="157" t="s">
        <v>271</v>
      </c>
    </row>
    <row r="56" spans="1:9" ht="15" customHeight="1">
      <c r="A56" s="336">
        <v>902</v>
      </c>
      <c r="B56" s="36">
        <v>224</v>
      </c>
      <c r="C56" s="187" t="s">
        <v>407</v>
      </c>
      <c r="D56" s="158" t="s">
        <v>271</v>
      </c>
      <c r="E56" s="157">
        <f t="shared" si="2"/>
        <v>14000</v>
      </c>
      <c r="F56" s="157">
        <v>10475</v>
      </c>
      <c r="G56" s="157">
        <v>110</v>
      </c>
      <c r="H56" s="157">
        <v>3415</v>
      </c>
      <c r="I56" s="157" t="s">
        <v>271</v>
      </c>
    </row>
    <row r="57" spans="1:9" ht="15" customHeight="1">
      <c r="A57" s="336">
        <v>703</v>
      </c>
      <c r="B57" s="36">
        <v>225</v>
      </c>
      <c r="C57" s="187" t="s">
        <v>530</v>
      </c>
      <c r="D57" s="158" t="s">
        <v>271</v>
      </c>
      <c r="E57" s="157">
        <f t="shared" si="2"/>
        <v>7118</v>
      </c>
      <c r="F57" s="157">
        <v>4744</v>
      </c>
      <c r="G57" s="157">
        <v>34</v>
      </c>
      <c r="H57" s="157">
        <v>2340</v>
      </c>
      <c r="I57" s="157" t="s">
        <v>271</v>
      </c>
    </row>
    <row r="58" spans="1:9" ht="15" customHeight="1">
      <c r="A58" s="336">
        <v>903</v>
      </c>
      <c r="B58" s="36">
        <v>226</v>
      </c>
      <c r="C58" s="187" t="s">
        <v>531</v>
      </c>
      <c r="D58" s="158" t="s">
        <v>271</v>
      </c>
      <c r="E58" s="157">
        <f t="shared" si="2"/>
        <v>12639</v>
      </c>
      <c r="F58" s="157">
        <v>9568</v>
      </c>
      <c r="G58" s="157">
        <v>98</v>
      </c>
      <c r="H58" s="157">
        <v>2973</v>
      </c>
      <c r="I58" s="157" t="s">
        <v>271</v>
      </c>
    </row>
    <row r="59" spans="1:9" ht="15" customHeight="1">
      <c r="A59" s="336">
        <v>604</v>
      </c>
      <c r="B59" s="36">
        <v>227</v>
      </c>
      <c r="C59" s="187" t="s">
        <v>532</v>
      </c>
      <c r="D59" s="158" t="s">
        <v>271</v>
      </c>
      <c r="E59" s="157">
        <f t="shared" si="2"/>
        <v>11257</v>
      </c>
      <c r="F59" s="157">
        <v>8342</v>
      </c>
      <c r="G59" s="157">
        <v>34</v>
      </c>
      <c r="H59" s="157">
        <v>2881</v>
      </c>
      <c r="I59" s="157" t="s">
        <v>271</v>
      </c>
    </row>
    <row r="60" spans="1:9" ht="15" customHeight="1">
      <c r="A60" s="336">
        <v>405</v>
      </c>
      <c r="B60" s="36">
        <v>228</v>
      </c>
      <c r="C60" s="187" t="s">
        <v>533</v>
      </c>
      <c r="D60" s="158" t="s">
        <v>271</v>
      </c>
      <c r="E60" s="157">
        <f t="shared" si="2"/>
        <v>9971</v>
      </c>
      <c r="F60" s="157">
        <v>6511</v>
      </c>
      <c r="G60" s="157">
        <v>52</v>
      </c>
      <c r="H60" s="157">
        <v>3408</v>
      </c>
      <c r="I60" s="157" t="s">
        <v>271</v>
      </c>
    </row>
    <row r="61" spans="1:12" ht="15" customHeight="1">
      <c r="A61" s="336">
        <v>605</v>
      </c>
      <c r="B61" s="36">
        <v>229</v>
      </c>
      <c r="C61" s="187" t="s">
        <v>521</v>
      </c>
      <c r="D61" s="158" t="s">
        <v>271</v>
      </c>
      <c r="E61" s="157">
        <f>SUM(F61:H61)</f>
        <v>20954</v>
      </c>
      <c r="F61" s="157">
        <v>13637</v>
      </c>
      <c r="G61" s="157">
        <v>156</v>
      </c>
      <c r="H61" s="157">
        <v>7161</v>
      </c>
      <c r="I61" s="157" t="s">
        <v>271</v>
      </c>
      <c r="J61" s="44"/>
      <c r="K61" s="44"/>
      <c r="L61" s="44"/>
    </row>
    <row r="62" spans="1:9" ht="15" customHeight="1">
      <c r="A62" s="336">
        <v>251</v>
      </c>
      <c r="B62" s="36">
        <v>301</v>
      </c>
      <c r="C62" s="187" t="s">
        <v>583</v>
      </c>
      <c r="D62" s="158" t="s">
        <v>271</v>
      </c>
      <c r="E62" s="157">
        <f t="shared" si="2"/>
        <v>8443</v>
      </c>
      <c r="F62" s="157">
        <v>4516</v>
      </c>
      <c r="G62" s="157">
        <v>88</v>
      </c>
      <c r="H62" s="157">
        <v>3839</v>
      </c>
      <c r="I62" s="157" t="s">
        <v>271</v>
      </c>
    </row>
    <row r="63" spans="1:9" ht="15" customHeight="1">
      <c r="A63" s="336">
        <v>475</v>
      </c>
      <c r="B63" s="36">
        <v>365</v>
      </c>
      <c r="C63" s="335" t="s">
        <v>536</v>
      </c>
      <c r="D63" s="158" t="s">
        <v>271</v>
      </c>
      <c r="E63" s="157">
        <f>SUM(F63:H63)</f>
        <v>5774</v>
      </c>
      <c r="F63" s="157">
        <v>4238</v>
      </c>
      <c r="G63" s="157">
        <v>25</v>
      </c>
      <c r="H63" s="157">
        <v>1511</v>
      </c>
      <c r="I63" s="157" t="s">
        <v>271</v>
      </c>
    </row>
    <row r="64" spans="1:9" ht="15" customHeight="1">
      <c r="A64" s="336">
        <v>351</v>
      </c>
      <c r="B64" s="36">
        <v>381</v>
      </c>
      <c r="C64" s="189" t="s">
        <v>584</v>
      </c>
      <c r="D64" s="158" t="s">
        <v>271</v>
      </c>
      <c r="E64" s="157">
        <f t="shared" si="2"/>
        <v>8314</v>
      </c>
      <c r="F64" s="201">
        <v>5121</v>
      </c>
      <c r="G64" s="201">
        <v>58</v>
      </c>
      <c r="H64" s="201">
        <v>3135</v>
      </c>
      <c r="I64" s="157" t="s">
        <v>271</v>
      </c>
    </row>
    <row r="65" spans="1:9" s="44" customFormat="1" ht="15" customHeight="1">
      <c r="A65" s="336">
        <v>352</v>
      </c>
      <c r="B65" s="36">
        <v>382</v>
      </c>
      <c r="C65" s="189" t="s">
        <v>136</v>
      </c>
      <c r="D65" s="158" t="s">
        <v>271</v>
      </c>
      <c r="E65" s="157">
        <f t="shared" si="2"/>
        <v>9171</v>
      </c>
      <c r="F65" s="201">
        <v>5504</v>
      </c>
      <c r="G65" s="201">
        <v>77</v>
      </c>
      <c r="H65" s="201">
        <v>3590</v>
      </c>
      <c r="I65" s="157" t="s">
        <v>271</v>
      </c>
    </row>
    <row r="66" spans="1:9" ht="15" customHeight="1">
      <c r="A66" s="336">
        <v>562</v>
      </c>
      <c r="B66" s="36">
        <v>442</v>
      </c>
      <c r="C66" s="187" t="s">
        <v>137</v>
      </c>
      <c r="D66" s="158" t="s">
        <v>271</v>
      </c>
      <c r="E66" s="157">
        <f t="shared" si="2"/>
        <v>3352</v>
      </c>
      <c r="F66" s="157">
        <v>2208</v>
      </c>
      <c r="G66" s="157">
        <v>24</v>
      </c>
      <c r="H66" s="157">
        <v>1120</v>
      </c>
      <c r="I66" s="157" t="s">
        <v>271</v>
      </c>
    </row>
    <row r="67" spans="1:9" s="44" customFormat="1" ht="15" customHeight="1">
      <c r="A67" s="336">
        <v>563</v>
      </c>
      <c r="B67" s="36">
        <v>443</v>
      </c>
      <c r="C67" s="189" t="s">
        <v>138</v>
      </c>
      <c r="D67" s="158" t="s">
        <v>271</v>
      </c>
      <c r="E67" s="157">
        <f t="shared" si="2"/>
        <v>4612</v>
      </c>
      <c r="F67" s="201">
        <v>2907</v>
      </c>
      <c r="G67" s="201">
        <v>37</v>
      </c>
      <c r="H67" s="201">
        <v>1668</v>
      </c>
      <c r="I67" s="157" t="s">
        <v>271</v>
      </c>
    </row>
    <row r="68" spans="1:9" ht="15" customHeight="1">
      <c r="A68" s="336">
        <v>566</v>
      </c>
      <c r="B68" s="36">
        <v>446</v>
      </c>
      <c r="C68" s="335" t="s">
        <v>537</v>
      </c>
      <c r="D68" s="158" t="s">
        <v>271</v>
      </c>
      <c r="E68" s="157">
        <f>SUM(F68:H68)</f>
        <v>2845</v>
      </c>
      <c r="F68" s="157">
        <v>1853</v>
      </c>
      <c r="G68" s="157">
        <v>15</v>
      </c>
      <c r="H68" s="157">
        <v>977</v>
      </c>
      <c r="I68" s="157" t="s">
        <v>271</v>
      </c>
    </row>
    <row r="69" spans="1:9" ht="15" customHeight="1">
      <c r="A69" s="336">
        <v>654</v>
      </c>
      <c r="B69" s="386">
        <v>464</v>
      </c>
      <c r="C69" s="187" t="s">
        <v>139</v>
      </c>
      <c r="D69" s="158" t="s">
        <v>271</v>
      </c>
      <c r="E69" s="157">
        <f t="shared" si="2"/>
        <v>8647</v>
      </c>
      <c r="F69" s="157">
        <v>4967</v>
      </c>
      <c r="G69" s="157">
        <v>62</v>
      </c>
      <c r="H69" s="157">
        <v>3618</v>
      </c>
      <c r="I69" s="157" t="s">
        <v>271</v>
      </c>
    </row>
    <row r="70" spans="1:9" ht="15" customHeight="1">
      <c r="A70" s="336">
        <v>661</v>
      </c>
      <c r="B70" s="36">
        <v>481</v>
      </c>
      <c r="C70" s="187" t="s">
        <v>585</v>
      </c>
      <c r="D70" s="158" t="s">
        <v>271</v>
      </c>
      <c r="E70" s="157">
        <f t="shared" si="2"/>
        <v>4267</v>
      </c>
      <c r="F70" s="157">
        <v>2613</v>
      </c>
      <c r="G70" s="157">
        <v>46</v>
      </c>
      <c r="H70" s="157">
        <v>1608</v>
      </c>
      <c r="I70" s="157" t="s">
        <v>271</v>
      </c>
    </row>
    <row r="71" spans="1:9" ht="15" customHeight="1">
      <c r="A71" s="336">
        <v>671</v>
      </c>
      <c r="B71" s="386">
        <v>501</v>
      </c>
      <c r="C71" s="189" t="s">
        <v>586</v>
      </c>
      <c r="D71" s="158" t="s">
        <v>271</v>
      </c>
      <c r="E71" s="157">
        <f t="shared" si="2"/>
        <v>4435</v>
      </c>
      <c r="F71" s="201">
        <v>3106</v>
      </c>
      <c r="G71" s="201">
        <v>18</v>
      </c>
      <c r="H71" s="201">
        <v>1311</v>
      </c>
      <c r="I71" s="157" t="s">
        <v>271</v>
      </c>
    </row>
    <row r="72" spans="1:9" ht="15" customHeight="1">
      <c r="A72" s="336">
        <v>775</v>
      </c>
      <c r="B72" s="36">
        <v>585</v>
      </c>
      <c r="C72" s="335" t="s">
        <v>535</v>
      </c>
      <c r="D72" s="158" t="s">
        <v>271</v>
      </c>
      <c r="E72" s="157">
        <f t="shared" si="2"/>
        <v>4622</v>
      </c>
      <c r="F72" s="157">
        <v>3384</v>
      </c>
      <c r="G72" s="157">
        <v>12</v>
      </c>
      <c r="H72" s="157">
        <v>1226</v>
      </c>
      <c r="I72" s="157" t="s">
        <v>271</v>
      </c>
    </row>
    <row r="73" spans="1:9" ht="15" customHeight="1">
      <c r="A73" s="336">
        <v>776</v>
      </c>
      <c r="B73" s="37">
        <v>586</v>
      </c>
      <c r="C73" s="335" t="s">
        <v>534</v>
      </c>
      <c r="D73" s="158" t="s">
        <v>271</v>
      </c>
      <c r="E73" s="157">
        <f t="shared" si="2"/>
        <v>3785</v>
      </c>
      <c r="F73" s="157">
        <v>2710</v>
      </c>
      <c r="G73" s="157">
        <v>19</v>
      </c>
      <c r="H73" s="157">
        <v>1056</v>
      </c>
      <c r="I73" s="157" t="s">
        <v>271</v>
      </c>
    </row>
    <row r="74" spans="1:9" ht="12" customHeight="1">
      <c r="A74" s="41"/>
      <c r="B74" s="129" t="s">
        <v>332</v>
      </c>
      <c r="C74" s="52"/>
      <c r="D74" s="53"/>
      <c r="E74" s="53"/>
      <c r="F74" s="53"/>
      <c r="G74" s="53"/>
      <c r="H74" s="53"/>
      <c r="I74" s="54"/>
    </row>
    <row r="75" ht="12" customHeight="1">
      <c r="B75" s="41" t="s">
        <v>376</v>
      </c>
    </row>
    <row r="76" ht="12" customHeight="1">
      <c r="B76" s="41" t="s">
        <v>379</v>
      </c>
    </row>
    <row r="79" spans="2:15" s="49" customFormat="1" ht="13.5" customHeight="1">
      <c r="B79" s="131" t="s">
        <v>527</v>
      </c>
      <c r="D79" s="56"/>
      <c r="E79" s="56"/>
      <c r="F79" s="57"/>
      <c r="G79" s="58"/>
      <c r="H79" s="46"/>
      <c r="J79" s="50"/>
      <c r="K79" s="50"/>
      <c r="L79" s="50"/>
      <c r="M79" s="50"/>
      <c r="N79" s="50"/>
      <c r="O79" s="50"/>
    </row>
    <row r="80" spans="2:16" s="49" customFormat="1" ht="12" customHeight="1">
      <c r="B80" s="132"/>
      <c r="C80" s="132"/>
      <c r="D80" s="133"/>
      <c r="E80" s="133"/>
      <c r="F80" s="134"/>
      <c r="G80" s="130"/>
      <c r="H80" s="130" t="s">
        <v>146</v>
      </c>
      <c r="I80" s="50"/>
      <c r="J80" s="50"/>
      <c r="K80" s="50"/>
      <c r="L80" s="50"/>
      <c r="M80" s="50"/>
      <c r="N80" s="50"/>
      <c r="O80" s="50"/>
      <c r="P80" s="50"/>
    </row>
    <row r="81" spans="2:16" s="49" customFormat="1" ht="14.25" customHeight="1">
      <c r="B81" s="51"/>
      <c r="C81" s="51" t="s">
        <v>528</v>
      </c>
      <c r="D81" s="185" t="s">
        <v>142</v>
      </c>
      <c r="E81" s="185" t="s">
        <v>143</v>
      </c>
      <c r="F81" s="190" t="s">
        <v>144</v>
      </c>
      <c r="G81" s="186" t="s">
        <v>145</v>
      </c>
      <c r="H81" s="191" t="s">
        <v>147</v>
      </c>
      <c r="I81" s="50"/>
      <c r="J81" s="50"/>
      <c r="K81" s="50"/>
      <c r="L81" s="50"/>
      <c r="M81" s="50"/>
      <c r="N81" s="50"/>
      <c r="O81" s="50"/>
      <c r="P81" s="50"/>
    </row>
    <row r="82" spans="3:15" s="49" customFormat="1" ht="15.75" customHeight="1">
      <c r="C82" s="128" t="s">
        <v>434</v>
      </c>
      <c r="D82" s="158">
        <v>8074985</v>
      </c>
      <c r="E82" s="157">
        <v>5432237</v>
      </c>
      <c r="F82" s="157">
        <v>11488</v>
      </c>
      <c r="G82" s="59">
        <v>67.4</v>
      </c>
      <c r="H82" s="59">
        <v>70.4</v>
      </c>
      <c r="J82" s="50"/>
      <c r="K82" s="50"/>
      <c r="L82" s="50"/>
      <c r="M82" s="50"/>
      <c r="N82" s="50"/>
      <c r="O82" s="50"/>
    </row>
    <row r="83" spans="3:15" s="49" customFormat="1" ht="15.75" customHeight="1">
      <c r="C83" s="188" t="s">
        <v>408</v>
      </c>
      <c r="D83" s="158" t="s">
        <v>271</v>
      </c>
      <c r="E83" s="157" t="s">
        <v>271</v>
      </c>
      <c r="F83" s="157" t="s">
        <v>271</v>
      </c>
      <c r="G83" s="201" t="s">
        <v>271</v>
      </c>
      <c r="H83" s="201" t="s">
        <v>271</v>
      </c>
      <c r="J83" s="50"/>
      <c r="K83" s="50"/>
      <c r="L83" s="50"/>
      <c r="M83" s="50"/>
      <c r="N83" s="50"/>
      <c r="O83" s="50"/>
    </row>
    <row r="84" spans="3:15" s="49" customFormat="1" ht="15.75" customHeight="1">
      <c r="C84" s="128" t="s">
        <v>409</v>
      </c>
      <c r="D84" s="158" t="s">
        <v>271</v>
      </c>
      <c r="E84" s="157" t="s">
        <v>271</v>
      </c>
      <c r="F84" s="157" t="s">
        <v>271</v>
      </c>
      <c r="G84" s="201" t="s">
        <v>271</v>
      </c>
      <c r="H84" s="201" t="s">
        <v>271</v>
      </c>
      <c r="J84" s="50"/>
      <c r="K84" s="50"/>
      <c r="L84" s="50"/>
      <c r="M84" s="50"/>
      <c r="N84" s="50"/>
      <c r="O84" s="50"/>
    </row>
    <row r="85" spans="3:15" s="49" customFormat="1" ht="15.75" customHeight="1">
      <c r="C85" s="128" t="s">
        <v>436</v>
      </c>
      <c r="D85" s="158" t="s">
        <v>271</v>
      </c>
      <c r="E85" s="201" t="s">
        <v>271</v>
      </c>
      <c r="F85" s="201" t="s">
        <v>271</v>
      </c>
      <c r="G85" s="201" t="s">
        <v>271</v>
      </c>
      <c r="H85" s="201" t="s">
        <v>271</v>
      </c>
      <c r="J85" s="50"/>
      <c r="K85" s="50"/>
      <c r="L85" s="50"/>
      <c r="M85" s="50"/>
      <c r="N85" s="50"/>
      <c r="O85" s="50"/>
    </row>
    <row r="86" spans="2:15" s="49" customFormat="1" ht="15.75" customHeight="1">
      <c r="B86" s="51"/>
      <c r="C86" s="302" t="s">
        <v>435</v>
      </c>
      <c r="D86" s="159" t="s">
        <v>529</v>
      </c>
      <c r="E86" s="160" t="s">
        <v>529</v>
      </c>
      <c r="F86" s="160" t="s">
        <v>529</v>
      </c>
      <c r="G86" s="160" t="s">
        <v>529</v>
      </c>
      <c r="H86" s="160" t="s">
        <v>529</v>
      </c>
      <c r="J86" s="50"/>
      <c r="K86" s="50"/>
      <c r="L86" s="50"/>
      <c r="M86" s="50"/>
      <c r="N86" s="50"/>
      <c r="O86" s="50"/>
    </row>
    <row r="87" spans="2:15" s="49" customFormat="1" ht="12" customHeight="1">
      <c r="B87" s="129" t="s">
        <v>381</v>
      </c>
      <c r="D87" s="56"/>
      <c r="E87" s="56"/>
      <c r="F87" s="57"/>
      <c r="G87" s="58"/>
      <c r="H87" s="58"/>
      <c r="J87" s="50"/>
      <c r="K87" s="50"/>
      <c r="L87" s="50"/>
      <c r="M87" s="50"/>
      <c r="N87" s="50"/>
      <c r="O87" s="50"/>
    </row>
    <row r="88" spans="1:2" ht="12" customHeight="1">
      <c r="A88" s="41"/>
      <c r="B88" s="41" t="s">
        <v>378</v>
      </c>
    </row>
  </sheetData>
  <sheetProtection/>
  <mergeCells count="1">
    <mergeCell ref="E5:H5"/>
  </mergeCells>
  <printOptions/>
  <pageMargins left="0.5905511811023623" right="0.5" top="0.5905511811023623" bottom="0.49" header="0.5118110236220472" footer="0.21"/>
  <pageSetup horizontalDpi="600" verticalDpi="600" orientation="portrait" paperSize="9" scale="92" r:id="rId1"/>
  <rowBreaks count="1" manualBreakCount="1">
    <brk id="61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workbookViewId="0" topLeftCell="B1">
      <selection activeCell="E7" sqref="E7"/>
    </sheetView>
  </sheetViews>
  <sheetFormatPr defaultColWidth="7.75390625" defaultRowHeight="12" customHeight="1"/>
  <cols>
    <col min="1" max="1" width="9.375" style="60" hidden="1" customWidth="1"/>
    <col min="2" max="2" width="4.75390625" style="60" customWidth="1"/>
    <col min="3" max="4" width="10.75390625" style="60" customWidth="1"/>
    <col min="5" max="5" width="11.375" style="61" customWidth="1"/>
    <col min="6" max="6" width="10.75390625" style="60" customWidth="1"/>
    <col min="7" max="7" width="11.375" style="61" customWidth="1"/>
    <col min="8" max="8" width="10.00390625" style="62" customWidth="1"/>
    <col min="9" max="9" width="10.00390625" style="61" customWidth="1"/>
    <col min="10" max="10" width="10.00390625" style="62" customWidth="1"/>
    <col min="11" max="11" width="10.00390625" style="61" customWidth="1"/>
    <col min="12" max="12" width="10.00390625" style="62" customWidth="1"/>
    <col min="13" max="13" width="10.00390625" style="61" customWidth="1"/>
    <col min="14" max="14" width="10.00390625" style="62" customWidth="1"/>
    <col min="15" max="15" width="10.00390625" style="61" customWidth="1"/>
    <col min="16" max="16" width="10.00390625" style="62" customWidth="1"/>
    <col min="17" max="17" width="10.00390625" style="61" customWidth="1"/>
    <col min="18" max="18" width="10.00390625" style="63" customWidth="1"/>
    <col min="19" max="19" width="10.00390625" style="61" customWidth="1"/>
    <col min="20" max="20" width="10.00390625" style="62" customWidth="1"/>
    <col min="21" max="21" width="10.00390625" style="61" customWidth="1"/>
    <col min="22" max="22" width="10.625" style="60" customWidth="1"/>
    <col min="23" max="23" width="10.00390625" style="60" customWidth="1"/>
    <col min="24" max="24" width="7.75390625" style="60" customWidth="1"/>
    <col min="25" max="16384" width="7.75390625" style="60" customWidth="1"/>
  </cols>
  <sheetData>
    <row r="1" ht="18.75" customHeight="1">
      <c r="B1" s="261" t="s">
        <v>538</v>
      </c>
    </row>
    <row r="2" ht="15.75" customHeight="1">
      <c r="B2" s="262" t="s">
        <v>539</v>
      </c>
    </row>
    <row r="3" spans="19:21" ht="18.75" customHeight="1" hidden="1">
      <c r="S3" s="64"/>
      <c r="U3" s="65"/>
    </row>
    <row r="4" spans="2:21" ht="15.75" customHeight="1" hidden="1">
      <c r="B4" s="135"/>
      <c r="S4" s="64"/>
      <c r="U4" s="65"/>
    </row>
    <row r="5" spans="2:21" s="141" customFormat="1" ht="13.5" customHeight="1">
      <c r="B5" s="341"/>
      <c r="C5" s="376"/>
      <c r="D5" s="342" t="s">
        <v>572</v>
      </c>
      <c r="E5" s="343"/>
      <c r="F5" s="344" t="s">
        <v>571</v>
      </c>
      <c r="G5" s="345"/>
      <c r="H5" s="346" t="s">
        <v>561</v>
      </c>
      <c r="I5" s="345"/>
      <c r="J5" s="346" t="s">
        <v>570</v>
      </c>
      <c r="K5" s="347"/>
      <c r="L5" s="348" t="s">
        <v>562</v>
      </c>
      <c r="M5" s="345"/>
      <c r="N5" s="348" t="s">
        <v>569</v>
      </c>
      <c r="O5" s="345"/>
      <c r="P5" s="346" t="s">
        <v>568</v>
      </c>
      <c r="Q5" s="345"/>
      <c r="R5" s="349" t="s">
        <v>567</v>
      </c>
      <c r="S5" s="345"/>
      <c r="T5" s="346" t="s">
        <v>563</v>
      </c>
      <c r="U5" s="347"/>
    </row>
    <row r="6" spans="2:21" s="141" customFormat="1" ht="13.5" customHeight="1">
      <c r="B6" s="350"/>
      <c r="C6" s="377" t="s">
        <v>236</v>
      </c>
      <c r="D6" s="351" t="s">
        <v>79</v>
      </c>
      <c r="E6" s="352" t="s">
        <v>154</v>
      </c>
      <c r="F6" s="353" t="s">
        <v>79</v>
      </c>
      <c r="G6" s="354" t="s">
        <v>154</v>
      </c>
      <c r="H6" s="355" t="s">
        <v>79</v>
      </c>
      <c r="I6" s="354" t="s">
        <v>154</v>
      </c>
      <c r="J6" s="355" t="s">
        <v>79</v>
      </c>
      <c r="K6" s="354" t="s">
        <v>154</v>
      </c>
      <c r="L6" s="355" t="s">
        <v>79</v>
      </c>
      <c r="M6" s="356" t="s">
        <v>154</v>
      </c>
      <c r="N6" s="355" t="s">
        <v>79</v>
      </c>
      <c r="O6" s="354" t="s">
        <v>154</v>
      </c>
      <c r="P6" s="355" t="s">
        <v>79</v>
      </c>
      <c r="Q6" s="354" t="s">
        <v>154</v>
      </c>
      <c r="R6" s="357" t="s">
        <v>79</v>
      </c>
      <c r="S6" s="354" t="s">
        <v>154</v>
      </c>
      <c r="T6" s="355" t="s">
        <v>79</v>
      </c>
      <c r="U6" s="354" t="s">
        <v>154</v>
      </c>
    </row>
    <row r="7" spans="2:21" s="141" customFormat="1" ht="15" customHeight="1">
      <c r="B7" s="60"/>
      <c r="C7" s="387" t="s">
        <v>434</v>
      </c>
      <c r="D7" s="359">
        <v>798895</v>
      </c>
      <c r="E7" s="366">
        <v>476208003</v>
      </c>
      <c r="F7" s="361">
        <v>556267</v>
      </c>
      <c r="G7" s="367">
        <v>374448143</v>
      </c>
      <c r="H7" s="362">
        <v>140023</v>
      </c>
      <c r="I7" s="367">
        <v>67640765</v>
      </c>
      <c r="J7" s="361">
        <v>83660</v>
      </c>
      <c r="K7" s="367">
        <v>18337693</v>
      </c>
      <c r="L7" s="361">
        <v>10350</v>
      </c>
      <c r="M7" s="367">
        <v>9198167</v>
      </c>
      <c r="N7" s="361">
        <v>4232</v>
      </c>
      <c r="O7" s="367">
        <v>3746465</v>
      </c>
      <c r="P7" s="363">
        <v>2465</v>
      </c>
      <c r="Q7" s="367">
        <v>1883736</v>
      </c>
      <c r="R7" s="364">
        <v>57</v>
      </c>
      <c r="S7" s="367">
        <v>54864</v>
      </c>
      <c r="T7" s="363">
        <v>1841</v>
      </c>
      <c r="U7" s="368">
        <v>898170</v>
      </c>
    </row>
    <row r="8" spans="2:21" s="141" customFormat="1" ht="15" customHeight="1">
      <c r="B8" s="60"/>
      <c r="C8" s="388" t="s">
        <v>408</v>
      </c>
      <c r="D8" s="359">
        <v>844656</v>
      </c>
      <c r="E8" s="366">
        <v>511036500</v>
      </c>
      <c r="F8" s="361">
        <v>613671</v>
      </c>
      <c r="G8" s="367">
        <v>413613918</v>
      </c>
      <c r="H8" s="362">
        <v>130994</v>
      </c>
      <c r="I8" s="367">
        <v>63530440</v>
      </c>
      <c r="J8" s="361">
        <v>80628</v>
      </c>
      <c r="K8" s="367">
        <v>17751328</v>
      </c>
      <c r="L8" s="361">
        <v>11161</v>
      </c>
      <c r="M8" s="367">
        <v>9884458</v>
      </c>
      <c r="N8" s="361">
        <v>4012</v>
      </c>
      <c r="O8" s="367">
        <v>3546715</v>
      </c>
      <c r="P8" s="363">
        <v>2358</v>
      </c>
      <c r="Q8" s="367">
        <v>1815191</v>
      </c>
      <c r="R8" s="364">
        <v>26</v>
      </c>
      <c r="S8" s="367">
        <v>24843</v>
      </c>
      <c r="T8" s="363">
        <v>1806</v>
      </c>
      <c r="U8" s="368">
        <v>869607</v>
      </c>
    </row>
    <row r="9" spans="2:21" s="141" customFormat="1" ht="15" customHeight="1">
      <c r="B9" s="60"/>
      <c r="C9" s="388" t="s">
        <v>409</v>
      </c>
      <c r="D9" s="359">
        <v>884921</v>
      </c>
      <c r="E9" s="366">
        <v>536964377</v>
      </c>
      <c r="F9" s="361">
        <v>665990</v>
      </c>
      <c r="G9" s="367">
        <v>444871661</v>
      </c>
      <c r="H9" s="362">
        <v>121762</v>
      </c>
      <c r="I9" s="367">
        <v>58759001</v>
      </c>
      <c r="J9" s="361">
        <v>77349</v>
      </c>
      <c r="K9" s="367">
        <v>16955629</v>
      </c>
      <c r="L9" s="361">
        <v>11960</v>
      </c>
      <c r="M9" s="367">
        <v>10462390</v>
      </c>
      <c r="N9" s="361">
        <v>3817</v>
      </c>
      <c r="O9" s="367">
        <v>3340283</v>
      </c>
      <c r="P9" s="363">
        <v>2275</v>
      </c>
      <c r="Q9" s="367">
        <v>1738997</v>
      </c>
      <c r="R9" s="364">
        <v>9</v>
      </c>
      <c r="S9" s="367">
        <v>8320</v>
      </c>
      <c r="T9" s="363">
        <v>1759</v>
      </c>
      <c r="U9" s="368">
        <v>828096</v>
      </c>
    </row>
    <row r="10" spans="2:21" s="141" customFormat="1" ht="15" customHeight="1">
      <c r="B10" s="60"/>
      <c r="C10" s="388" t="s">
        <v>436</v>
      </c>
      <c r="D10" s="369">
        <v>926166</v>
      </c>
      <c r="E10" s="366">
        <v>565949032</v>
      </c>
      <c r="F10" s="361">
        <v>719221</v>
      </c>
      <c r="G10" s="367">
        <v>478447231</v>
      </c>
      <c r="H10" s="370">
        <v>112776</v>
      </c>
      <c r="I10" s="367">
        <v>54494666</v>
      </c>
      <c r="J10" s="361">
        <v>73746</v>
      </c>
      <c r="K10" s="367">
        <v>16191744</v>
      </c>
      <c r="L10" s="361">
        <v>12836</v>
      </c>
      <c r="M10" s="367">
        <v>11161200</v>
      </c>
      <c r="N10" s="361">
        <v>3621</v>
      </c>
      <c r="O10" s="367">
        <v>3155153</v>
      </c>
      <c r="P10" s="363">
        <v>2226</v>
      </c>
      <c r="Q10" s="367">
        <v>1688666</v>
      </c>
      <c r="R10" s="364">
        <v>4</v>
      </c>
      <c r="S10" s="367">
        <v>4092</v>
      </c>
      <c r="T10" s="371">
        <v>1736</v>
      </c>
      <c r="U10" s="368">
        <v>806280</v>
      </c>
    </row>
    <row r="11" spans="2:21" s="141" customFormat="1" ht="15" customHeight="1">
      <c r="B11" s="60"/>
      <c r="C11" s="388" t="s">
        <v>435</v>
      </c>
      <c r="D11" s="369">
        <v>968848</v>
      </c>
      <c r="E11" s="366">
        <v>600164848</v>
      </c>
      <c r="F11" s="361">
        <v>774107</v>
      </c>
      <c r="G11" s="367">
        <v>517106198</v>
      </c>
      <c r="H11" s="367">
        <v>103816</v>
      </c>
      <c r="I11" s="367">
        <v>50392298</v>
      </c>
      <c r="J11" s="367">
        <v>70046</v>
      </c>
      <c r="K11" s="367">
        <v>15452806</v>
      </c>
      <c r="L11" s="367">
        <v>13596</v>
      </c>
      <c r="M11" s="367">
        <v>11791342</v>
      </c>
      <c r="N11" s="367">
        <v>3409</v>
      </c>
      <c r="O11" s="367">
        <v>2968421</v>
      </c>
      <c r="P11" s="367">
        <v>2215</v>
      </c>
      <c r="Q11" s="367">
        <v>1686735</v>
      </c>
      <c r="R11" s="367">
        <v>3</v>
      </c>
      <c r="S11" s="367">
        <v>3299</v>
      </c>
      <c r="T11" s="367">
        <v>1656</v>
      </c>
      <c r="U11" s="367">
        <v>763749</v>
      </c>
    </row>
    <row r="12" spans="2:21" s="141" customFormat="1" ht="4.5" customHeight="1">
      <c r="B12" s="60"/>
      <c r="C12" s="389"/>
      <c r="D12" s="359"/>
      <c r="E12" s="360"/>
      <c r="F12" s="361"/>
      <c r="G12" s="360"/>
      <c r="H12" s="362"/>
      <c r="I12" s="360"/>
      <c r="J12" s="361"/>
      <c r="K12" s="360"/>
      <c r="L12" s="361"/>
      <c r="M12" s="360"/>
      <c r="N12" s="361"/>
      <c r="O12" s="360"/>
      <c r="P12" s="363"/>
      <c r="Q12" s="360"/>
      <c r="R12" s="364"/>
      <c r="S12" s="360"/>
      <c r="T12" s="363"/>
      <c r="U12" s="365"/>
    </row>
    <row r="13" spans="1:21" s="141" customFormat="1" ht="15" customHeight="1">
      <c r="A13" s="66">
        <v>100</v>
      </c>
      <c r="B13" s="67"/>
      <c r="C13" s="390" t="s">
        <v>148</v>
      </c>
      <c r="D13" s="359">
        <v>162679</v>
      </c>
      <c r="E13" s="366">
        <v>99563389</v>
      </c>
      <c r="F13" s="366">
        <v>134874</v>
      </c>
      <c r="G13" s="366">
        <v>87728503</v>
      </c>
      <c r="H13" s="366">
        <v>12549</v>
      </c>
      <c r="I13" s="366">
        <v>6276490</v>
      </c>
      <c r="J13" s="366">
        <v>11728</v>
      </c>
      <c r="K13" s="366">
        <v>2650346</v>
      </c>
      <c r="L13" s="366">
        <v>2414</v>
      </c>
      <c r="M13" s="366">
        <v>2080113</v>
      </c>
      <c r="N13" s="366">
        <v>487</v>
      </c>
      <c r="O13" s="366">
        <v>424457</v>
      </c>
      <c r="P13" s="366">
        <v>364</v>
      </c>
      <c r="Q13" s="366">
        <v>283848</v>
      </c>
      <c r="R13" s="366">
        <v>0</v>
      </c>
      <c r="S13" s="366">
        <v>0</v>
      </c>
      <c r="T13" s="366">
        <v>263</v>
      </c>
      <c r="U13" s="366">
        <v>119632</v>
      </c>
    </row>
    <row r="14" spans="1:21" s="141" customFormat="1" ht="15" customHeight="1">
      <c r="A14" s="66">
        <v>200</v>
      </c>
      <c r="B14" s="67"/>
      <c r="C14" s="390" t="s">
        <v>149</v>
      </c>
      <c r="D14" s="359">
        <v>111360</v>
      </c>
      <c r="E14" s="366">
        <v>69838700</v>
      </c>
      <c r="F14" s="366">
        <v>93602</v>
      </c>
      <c r="G14" s="366">
        <v>62327054</v>
      </c>
      <c r="H14" s="366">
        <v>8422</v>
      </c>
      <c r="I14" s="366">
        <v>4231502</v>
      </c>
      <c r="J14" s="366">
        <v>7363</v>
      </c>
      <c r="K14" s="366">
        <v>1649604</v>
      </c>
      <c r="L14" s="366">
        <v>1308</v>
      </c>
      <c r="M14" s="366">
        <v>1140167</v>
      </c>
      <c r="N14" s="366">
        <v>280</v>
      </c>
      <c r="O14" s="366">
        <v>243512</v>
      </c>
      <c r="P14" s="366">
        <v>247</v>
      </c>
      <c r="Q14" s="366">
        <v>183892</v>
      </c>
      <c r="R14" s="366">
        <v>1</v>
      </c>
      <c r="S14" s="366">
        <v>1252</v>
      </c>
      <c r="T14" s="366">
        <v>137</v>
      </c>
      <c r="U14" s="366">
        <v>61717</v>
      </c>
    </row>
    <row r="15" spans="1:21" s="141" customFormat="1" ht="15" customHeight="1">
      <c r="A15" s="66">
        <v>300</v>
      </c>
      <c r="B15" s="67"/>
      <c r="C15" s="390" t="s">
        <v>150</v>
      </c>
      <c r="D15" s="359">
        <v>108484</v>
      </c>
      <c r="E15" s="366">
        <v>67001477</v>
      </c>
      <c r="F15" s="366">
        <v>90380</v>
      </c>
      <c r="G15" s="366">
        <v>59467220</v>
      </c>
      <c r="H15" s="366">
        <v>8623</v>
      </c>
      <c r="I15" s="366">
        <v>4174883</v>
      </c>
      <c r="J15" s="366">
        <v>7331</v>
      </c>
      <c r="K15" s="366">
        <v>1575188</v>
      </c>
      <c r="L15" s="366">
        <v>1467</v>
      </c>
      <c r="M15" s="366">
        <v>1278627</v>
      </c>
      <c r="N15" s="366">
        <v>295</v>
      </c>
      <c r="O15" s="366">
        <v>256422</v>
      </c>
      <c r="P15" s="366">
        <v>253</v>
      </c>
      <c r="Q15" s="366">
        <v>187325</v>
      </c>
      <c r="R15" s="366">
        <v>0</v>
      </c>
      <c r="S15" s="366">
        <v>0</v>
      </c>
      <c r="T15" s="366">
        <v>135</v>
      </c>
      <c r="U15" s="366">
        <v>61812</v>
      </c>
    </row>
    <row r="16" spans="1:21" s="141" customFormat="1" ht="15" customHeight="1">
      <c r="A16" s="66">
        <v>400</v>
      </c>
      <c r="B16" s="67"/>
      <c r="C16" s="390" t="s">
        <v>151</v>
      </c>
      <c r="D16" s="359">
        <v>57017</v>
      </c>
      <c r="E16" s="366">
        <v>37987707</v>
      </c>
      <c r="F16" s="366">
        <v>41491</v>
      </c>
      <c r="G16" s="366">
        <v>31313940</v>
      </c>
      <c r="H16" s="366">
        <v>9912</v>
      </c>
      <c r="I16" s="366">
        <v>4605642</v>
      </c>
      <c r="J16" s="366">
        <v>4159</v>
      </c>
      <c r="K16" s="366">
        <v>892353</v>
      </c>
      <c r="L16" s="366">
        <v>846</v>
      </c>
      <c r="M16" s="366">
        <v>732467</v>
      </c>
      <c r="N16" s="366">
        <v>299</v>
      </c>
      <c r="O16" s="366">
        <v>258409</v>
      </c>
      <c r="P16" s="366">
        <v>145</v>
      </c>
      <c r="Q16" s="366">
        <v>107872</v>
      </c>
      <c r="R16" s="366">
        <v>0</v>
      </c>
      <c r="S16" s="366">
        <v>0</v>
      </c>
      <c r="T16" s="366">
        <v>165</v>
      </c>
      <c r="U16" s="366">
        <v>77024</v>
      </c>
    </row>
    <row r="17" spans="1:21" s="141" customFormat="1" ht="15" customHeight="1">
      <c r="A17" s="66">
        <v>500</v>
      </c>
      <c r="B17" s="67"/>
      <c r="C17" s="390" t="s">
        <v>152</v>
      </c>
      <c r="D17" s="359">
        <v>94667</v>
      </c>
      <c r="E17" s="366">
        <v>58072884</v>
      </c>
      <c r="F17" s="366">
        <v>76320</v>
      </c>
      <c r="G17" s="366">
        <v>50356996</v>
      </c>
      <c r="H17" s="366">
        <v>10250</v>
      </c>
      <c r="I17" s="366">
        <v>4845066</v>
      </c>
      <c r="J17" s="366">
        <v>6202</v>
      </c>
      <c r="K17" s="366">
        <v>1305209</v>
      </c>
      <c r="L17" s="366">
        <v>1255</v>
      </c>
      <c r="M17" s="366">
        <v>1093880</v>
      </c>
      <c r="N17" s="366">
        <v>283</v>
      </c>
      <c r="O17" s="366">
        <v>242520</v>
      </c>
      <c r="P17" s="366">
        <v>212</v>
      </c>
      <c r="Q17" s="366">
        <v>161858</v>
      </c>
      <c r="R17" s="366">
        <v>0</v>
      </c>
      <c r="S17" s="366">
        <v>0</v>
      </c>
      <c r="T17" s="366">
        <v>145</v>
      </c>
      <c r="U17" s="366">
        <v>67355</v>
      </c>
    </row>
    <row r="18" spans="1:21" s="141" customFormat="1" ht="15" customHeight="1">
      <c r="A18" s="66">
        <v>600</v>
      </c>
      <c r="B18" s="67"/>
      <c r="C18" s="390" t="s">
        <v>153</v>
      </c>
      <c r="D18" s="359">
        <v>56657</v>
      </c>
      <c r="E18" s="366">
        <v>35639191</v>
      </c>
      <c r="F18" s="366">
        <v>43246</v>
      </c>
      <c r="G18" s="366">
        <v>30210680</v>
      </c>
      <c r="H18" s="366">
        <v>6865</v>
      </c>
      <c r="I18" s="366">
        <v>3302605</v>
      </c>
      <c r="J18" s="366">
        <v>5326</v>
      </c>
      <c r="K18" s="366">
        <v>1128480</v>
      </c>
      <c r="L18" s="366">
        <v>723</v>
      </c>
      <c r="M18" s="366">
        <v>632269</v>
      </c>
      <c r="N18" s="366">
        <v>231</v>
      </c>
      <c r="O18" s="366">
        <v>199021</v>
      </c>
      <c r="P18" s="366">
        <v>138</v>
      </c>
      <c r="Q18" s="366">
        <v>106458</v>
      </c>
      <c r="R18" s="366">
        <v>1</v>
      </c>
      <c r="S18" s="366">
        <v>1252</v>
      </c>
      <c r="T18" s="366">
        <v>127</v>
      </c>
      <c r="U18" s="366">
        <v>58426</v>
      </c>
    </row>
    <row r="19" spans="1:21" s="141" customFormat="1" ht="15" customHeight="1">
      <c r="A19" s="66">
        <v>700</v>
      </c>
      <c r="B19" s="67"/>
      <c r="C19" s="390" t="s">
        <v>208</v>
      </c>
      <c r="D19" s="359">
        <v>50817</v>
      </c>
      <c r="E19" s="366">
        <v>31304565</v>
      </c>
      <c r="F19" s="366">
        <v>34974</v>
      </c>
      <c r="G19" s="366">
        <v>24564893</v>
      </c>
      <c r="H19" s="366">
        <v>10295</v>
      </c>
      <c r="I19" s="366">
        <v>4800918</v>
      </c>
      <c r="J19" s="366">
        <v>4290</v>
      </c>
      <c r="K19" s="366">
        <v>911692</v>
      </c>
      <c r="L19" s="366">
        <v>697</v>
      </c>
      <c r="M19" s="366">
        <v>605387</v>
      </c>
      <c r="N19" s="366">
        <v>307</v>
      </c>
      <c r="O19" s="366">
        <v>268340</v>
      </c>
      <c r="P19" s="366">
        <v>135</v>
      </c>
      <c r="Q19" s="366">
        <v>97723</v>
      </c>
      <c r="R19" s="366">
        <v>0</v>
      </c>
      <c r="S19" s="366">
        <v>0</v>
      </c>
      <c r="T19" s="366">
        <v>119</v>
      </c>
      <c r="U19" s="366">
        <v>55612</v>
      </c>
    </row>
    <row r="20" spans="1:21" s="141" customFormat="1" ht="15" customHeight="1">
      <c r="A20" s="66">
        <v>800</v>
      </c>
      <c r="B20" s="67"/>
      <c r="C20" s="390" t="s">
        <v>209</v>
      </c>
      <c r="D20" s="359">
        <v>28827</v>
      </c>
      <c r="E20" s="366">
        <v>17975363</v>
      </c>
      <c r="F20" s="366">
        <v>20232</v>
      </c>
      <c r="G20" s="366">
        <v>14322813</v>
      </c>
      <c r="H20" s="366">
        <v>5623</v>
      </c>
      <c r="I20" s="366">
        <v>2614937</v>
      </c>
      <c r="J20" s="366">
        <v>2326</v>
      </c>
      <c r="K20" s="366">
        <v>502003</v>
      </c>
      <c r="L20" s="366">
        <v>342</v>
      </c>
      <c r="M20" s="366">
        <v>297181</v>
      </c>
      <c r="N20" s="366">
        <v>208</v>
      </c>
      <c r="O20" s="366">
        <v>180945</v>
      </c>
      <c r="P20" s="366">
        <v>51</v>
      </c>
      <c r="Q20" s="366">
        <v>35700</v>
      </c>
      <c r="R20" s="366">
        <v>0</v>
      </c>
      <c r="S20" s="366">
        <v>0</v>
      </c>
      <c r="T20" s="366">
        <v>45</v>
      </c>
      <c r="U20" s="366">
        <v>21784</v>
      </c>
    </row>
    <row r="21" spans="1:21" s="141" customFormat="1" ht="15" customHeight="1">
      <c r="A21" s="66">
        <v>900</v>
      </c>
      <c r="B21" s="67"/>
      <c r="C21" s="390" t="s">
        <v>210</v>
      </c>
      <c r="D21" s="359">
        <v>39029</v>
      </c>
      <c r="E21" s="366">
        <v>23477959</v>
      </c>
      <c r="F21" s="366">
        <v>27349</v>
      </c>
      <c r="G21" s="366">
        <v>18451533</v>
      </c>
      <c r="H21" s="366">
        <v>7934</v>
      </c>
      <c r="I21" s="366">
        <v>3689594</v>
      </c>
      <c r="J21" s="366">
        <v>2756</v>
      </c>
      <c r="K21" s="366">
        <v>534605</v>
      </c>
      <c r="L21" s="366">
        <v>556</v>
      </c>
      <c r="M21" s="366">
        <v>481925</v>
      </c>
      <c r="N21" s="366">
        <v>207</v>
      </c>
      <c r="O21" s="366">
        <v>184322</v>
      </c>
      <c r="P21" s="366">
        <v>83</v>
      </c>
      <c r="Q21" s="366">
        <v>65500</v>
      </c>
      <c r="R21" s="366">
        <v>0</v>
      </c>
      <c r="S21" s="366">
        <v>0</v>
      </c>
      <c r="T21" s="366">
        <v>144</v>
      </c>
      <c r="U21" s="366">
        <v>70480</v>
      </c>
    </row>
    <row r="22" spans="2:21" s="141" customFormat="1" ht="4.5" customHeight="1">
      <c r="B22" s="60"/>
      <c r="C22" s="389"/>
      <c r="D22" s="359"/>
      <c r="E22" s="360"/>
      <c r="F22" s="361"/>
      <c r="G22" s="360"/>
      <c r="H22" s="362" t="s">
        <v>559</v>
      </c>
      <c r="I22" s="360"/>
      <c r="J22" s="361"/>
      <c r="K22" s="360"/>
      <c r="L22" s="361"/>
      <c r="M22" s="360"/>
      <c r="N22" s="361"/>
      <c r="O22" s="360"/>
      <c r="P22" s="363"/>
      <c r="Q22" s="360"/>
      <c r="R22" s="364"/>
      <c r="S22" s="360"/>
      <c r="T22" s="363"/>
      <c r="U22" s="365" t="s">
        <v>560</v>
      </c>
    </row>
    <row r="23" spans="1:21" s="141" customFormat="1" ht="15" customHeight="1">
      <c r="A23" s="146">
        <v>1</v>
      </c>
      <c r="B23" s="70">
        <v>100</v>
      </c>
      <c r="C23" s="390" t="s">
        <v>540</v>
      </c>
      <c r="D23" s="359">
        <v>259311</v>
      </c>
      <c r="E23" s="367">
        <v>159303613</v>
      </c>
      <c r="F23" s="361">
        <v>211639</v>
      </c>
      <c r="G23" s="367">
        <v>138362566</v>
      </c>
      <c r="H23" s="362">
        <v>23343</v>
      </c>
      <c r="I23" s="367">
        <v>11850661</v>
      </c>
      <c r="J23" s="361">
        <v>18565</v>
      </c>
      <c r="K23" s="367">
        <v>4303326</v>
      </c>
      <c r="L23" s="361">
        <v>3988</v>
      </c>
      <c r="M23" s="367">
        <v>3449326</v>
      </c>
      <c r="N23" s="361">
        <v>812</v>
      </c>
      <c r="O23" s="367">
        <v>710473</v>
      </c>
      <c r="P23" s="363">
        <v>587</v>
      </c>
      <c r="Q23" s="367">
        <v>456559</v>
      </c>
      <c r="R23" s="364">
        <v>1</v>
      </c>
      <c r="S23" s="367">
        <v>795</v>
      </c>
      <c r="T23" s="363">
        <v>376</v>
      </c>
      <c r="U23" s="368">
        <v>169907</v>
      </c>
    </row>
    <row r="24" spans="1:23" s="141" customFormat="1" ht="15" customHeight="1">
      <c r="A24" s="306">
        <v>501</v>
      </c>
      <c r="B24" s="67">
        <v>201</v>
      </c>
      <c r="C24" s="390" t="s">
        <v>30</v>
      </c>
      <c r="D24" s="359">
        <v>84502</v>
      </c>
      <c r="E24" s="367">
        <v>51629955</v>
      </c>
      <c r="F24" s="361">
        <v>68993</v>
      </c>
      <c r="G24" s="367">
        <v>45129652</v>
      </c>
      <c r="H24" s="362">
        <v>8553</v>
      </c>
      <c r="I24" s="367">
        <v>4016686</v>
      </c>
      <c r="J24" s="361">
        <v>5269</v>
      </c>
      <c r="K24" s="367">
        <v>1091469</v>
      </c>
      <c r="L24" s="361">
        <v>1126</v>
      </c>
      <c r="M24" s="367">
        <v>980566</v>
      </c>
      <c r="N24" s="361">
        <v>243</v>
      </c>
      <c r="O24" s="367">
        <v>208356</v>
      </c>
      <c r="P24" s="363">
        <v>188</v>
      </c>
      <c r="Q24" s="367">
        <v>142692</v>
      </c>
      <c r="R24" s="366">
        <v>0</v>
      </c>
      <c r="S24" s="366">
        <v>0</v>
      </c>
      <c r="T24" s="363">
        <v>130</v>
      </c>
      <c r="U24" s="368">
        <v>60534</v>
      </c>
      <c r="V24" s="166"/>
      <c r="W24" s="166"/>
    </row>
    <row r="25" spans="1:23" s="141" customFormat="1" ht="15" customHeight="1">
      <c r="A25" s="306">
        <v>110</v>
      </c>
      <c r="B25" s="67">
        <v>202</v>
      </c>
      <c r="C25" s="390" t="s">
        <v>31</v>
      </c>
      <c r="D25" s="359">
        <v>78142</v>
      </c>
      <c r="E25" s="367">
        <v>47374056</v>
      </c>
      <c r="F25" s="361">
        <v>64848</v>
      </c>
      <c r="G25" s="367">
        <v>41712262</v>
      </c>
      <c r="H25" s="362">
        <v>5765</v>
      </c>
      <c r="I25" s="367">
        <v>2816425</v>
      </c>
      <c r="J25" s="361">
        <v>5566</v>
      </c>
      <c r="K25" s="367">
        <v>1232898</v>
      </c>
      <c r="L25" s="361">
        <v>1351</v>
      </c>
      <c r="M25" s="367">
        <v>1160105</v>
      </c>
      <c r="N25" s="361">
        <v>261</v>
      </c>
      <c r="O25" s="367">
        <v>230601</v>
      </c>
      <c r="P25" s="363">
        <v>188</v>
      </c>
      <c r="Q25" s="367">
        <v>147186</v>
      </c>
      <c r="R25" s="366">
        <v>0</v>
      </c>
      <c r="S25" s="366">
        <v>0</v>
      </c>
      <c r="T25" s="363">
        <v>163</v>
      </c>
      <c r="U25" s="368">
        <v>74579</v>
      </c>
      <c r="V25" s="166"/>
      <c r="W25" s="166"/>
    </row>
    <row r="26" spans="1:23" s="141" customFormat="1" ht="15" customHeight="1">
      <c r="A26" s="306">
        <v>301</v>
      </c>
      <c r="B26" s="67">
        <v>203</v>
      </c>
      <c r="C26" s="390" t="s">
        <v>32</v>
      </c>
      <c r="D26" s="359">
        <v>44888</v>
      </c>
      <c r="E26" s="367">
        <v>27621518</v>
      </c>
      <c r="F26" s="361">
        <v>37456</v>
      </c>
      <c r="G26" s="367">
        <v>24482190</v>
      </c>
      <c r="H26" s="362">
        <v>3419</v>
      </c>
      <c r="I26" s="367">
        <v>1679064</v>
      </c>
      <c r="J26" s="361">
        <v>3077</v>
      </c>
      <c r="K26" s="367">
        <v>674762</v>
      </c>
      <c r="L26" s="361">
        <v>671</v>
      </c>
      <c r="M26" s="367">
        <v>584130</v>
      </c>
      <c r="N26" s="361">
        <v>116</v>
      </c>
      <c r="O26" s="367">
        <v>99113</v>
      </c>
      <c r="P26" s="363">
        <v>111</v>
      </c>
      <c r="Q26" s="367">
        <v>85133</v>
      </c>
      <c r="R26" s="366">
        <v>0</v>
      </c>
      <c r="S26" s="366">
        <v>0</v>
      </c>
      <c r="T26" s="363">
        <v>38</v>
      </c>
      <c r="U26" s="368">
        <v>17126</v>
      </c>
      <c r="V26" s="166"/>
      <c r="W26" s="166"/>
    </row>
    <row r="27" spans="1:23" s="141" customFormat="1" ht="15" customHeight="1">
      <c r="A27" s="306">
        <v>120</v>
      </c>
      <c r="B27" s="67">
        <v>204</v>
      </c>
      <c r="C27" s="390" t="s">
        <v>33</v>
      </c>
      <c r="D27" s="359">
        <v>68374</v>
      </c>
      <c r="E27" s="367">
        <v>42141936</v>
      </c>
      <c r="F27" s="361">
        <v>56719</v>
      </c>
      <c r="G27" s="367">
        <v>37190671</v>
      </c>
      <c r="H27" s="362">
        <v>5434</v>
      </c>
      <c r="I27" s="367">
        <v>2732154</v>
      </c>
      <c r="J27" s="361">
        <v>4900</v>
      </c>
      <c r="K27" s="367">
        <v>1124230</v>
      </c>
      <c r="L27" s="361">
        <v>910</v>
      </c>
      <c r="M27" s="367">
        <v>787841</v>
      </c>
      <c r="N27" s="361">
        <v>191</v>
      </c>
      <c r="O27" s="367">
        <v>163268</v>
      </c>
      <c r="P27" s="363">
        <v>138</v>
      </c>
      <c r="Q27" s="367">
        <v>106730</v>
      </c>
      <c r="R27" s="366">
        <v>0</v>
      </c>
      <c r="S27" s="366">
        <v>0</v>
      </c>
      <c r="T27" s="363">
        <v>82</v>
      </c>
      <c r="U27" s="368">
        <v>37042</v>
      </c>
      <c r="V27" s="166"/>
      <c r="W27" s="166"/>
    </row>
    <row r="28" spans="1:23" s="141" customFormat="1" ht="15" customHeight="1">
      <c r="A28" s="306">
        <v>901</v>
      </c>
      <c r="B28" s="67">
        <v>205</v>
      </c>
      <c r="C28" s="390" t="s">
        <v>34</v>
      </c>
      <c r="D28" s="359">
        <v>11720</v>
      </c>
      <c r="E28" s="367">
        <v>7132392</v>
      </c>
      <c r="F28" s="361">
        <v>8317</v>
      </c>
      <c r="G28" s="367">
        <v>5657447</v>
      </c>
      <c r="H28" s="362">
        <v>2250</v>
      </c>
      <c r="I28" s="367">
        <v>1080891</v>
      </c>
      <c r="J28" s="361">
        <v>887</v>
      </c>
      <c r="K28" s="367">
        <v>175734</v>
      </c>
      <c r="L28" s="361">
        <v>145</v>
      </c>
      <c r="M28" s="367">
        <v>125005</v>
      </c>
      <c r="N28" s="361">
        <v>64</v>
      </c>
      <c r="O28" s="367">
        <v>57203</v>
      </c>
      <c r="P28" s="363">
        <v>24</v>
      </c>
      <c r="Q28" s="367">
        <v>20342</v>
      </c>
      <c r="R28" s="366">
        <v>0</v>
      </c>
      <c r="S28" s="366">
        <v>0</v>
      </c>
      <c r="T28" s="363">
        <v>33</v>
      </c>
      <c r="U28" s="368">
        <v>15770</v>
      </c>
      <c r="V28" s="166"/>
      <c r="W28" s="166"/>
    </row>
    <row r="29" spans="1:23" s="141" customFormat="1" ht="15" customHeight="1">
      <c r="A29" s="306">
        <v>130</v>
      </c>
      <c r="B29" s="67">
        <v>206</v>
      </c>
      <c r="C29" s="390" t="s">
        <v>35</v>
      </c>
      <c r="D29" s="359">
        <v>16163</v>
      </c>
      <c r="E29" s="367">
        <v>10047397</v>
      </c>
      <c r="F29" s="361">
        <v>13307</v>
      </c>
      <c r="G29" s="367">
        <v>8825570</v>
      </c>
      <c r="H29" s="362">
        <v>1350</v>
      </c>
      <c r="I29" s="367">
        <v>727911</v>
      </c>
      <c r="J29" s="361">
        <v>1262</v>
      </c>
      <c r="K29" s="367">
        <v>293218</v>
      </c>
      <c r="L29" s="361">
        <v>153</v>
      </c>
      <c r="M29" s="367">
        <v>132167</v>
      </c>
      <c r="N29" s="361">
        <v>35</v>
      </c>
      <c r="O29" s="367">
        <v>30588</v>
      </c>
      <c r="P29" s="363">
        <v>38</v>
      </c>
      <c r="Q29" s="367">
        <v>29932</v>
      </c>
      <c r="R29" s="366">
        <v>0</v>
      </c>
      <c r="S29" s="366">
        <v>0</v>
      </c>
      <c r="T29" s="363">
        <v>18</v>
      </c>
      <c r="U29" s="368">
        <v>8011</v>
      </c>
      <c r="V29" s="166"/>
      <c r="W29" s="166"/>
    </row>
    <row r="30" spans="1:23" s="141" customFormat="1" ht="15" customHeight="1">
      <c r="A30" s="306">
        <v>201</v>
      </c>
      <c r="B30" s="67">
        <v>207</v>
      </c>
      <c r="C30" s="390" t="s">
        <v>36</v>
      </c>
      <c r="D30" s="359">
        <v>28195</v>
      </c>
      <c r="E30" s="367">
        <v>17560454</v>
      </c>
      <c r="F30" s="361">
        <v>23736</v>
      </c>
      <c r="G30" s="367">
        <v>15655936</v>
      </c>
      <c r="H30" s="362">
        <v>2058</v>
      </c>
      <c r="I30" s="367">
        <v>1019272</v>
      </c>
      <c r="J30" s="361">
        <v>1812</v>
      </c>
      <c r="K30" s="367">
        <v>398163</v>
      </c>
      <c r="L30" s="361">
        <v>380</v>
      </c>
      <c r="M30" s="367">
        <v>334525</v>
      </c>
      <c r="N30" s="361">
        <v>64</v>
      </c>
      <c r="O30" s="367">
        <v>56012</v>
      </c>
      <c r="P30" s="363">
        <v>104</v>
      </c>
      <c r="Q30" s="367">
        <v>78675</v>
      </c>
      <c r="R30" s="366">
        <v>0</v>
      </c>
      <c r="S30" s="366">
        <v>0</v>
      </c>
      <c r="T30" s="363">
        <v>41</v>
      </c>
      <c r="U30" s="368">
        <v>17871</v>
      </c>
      <c r="V30" s="166"/>
      <c r="W30" s="166"/>
    </row>
    <row r="31" spans="1:23" s="141" customFormat="1" ht="15" customHeight="1">
      <c r="A31" s="306">
        <v>601</v>
      </c>
      <c r="B31" s="67">
        <v>208</v>
      </c>
      <c r="C31" s="390" t="s">
        <v>37</v>
      </c>
      <c r="D31" s="359">
        <v>6715</v>
      </c>
      <c r="E31" s="367">
        <v>4107495</v>
      </c>
      <c r="F31" s="361">
        <v>5393</v>
      </c>
      <c r="G31" s="367">
        <v>3599996</v>
      </c>
      <c r="H31" s="362">
        <v>553</v>
      </c>
      <c r="I31" s="367">
        <v>272077</v>
      </c>
      <c r="J31" s="361">
        <v>659</v>
      </c>
      <c r="K31" s="367">
        <v>143462</v>
      </c>
      <c r="L31" s="361">
        <v>70</v>
      </c>
      <c r="M31" s="367">
        <v>60760</v>
      </c>
      <c r="N31" s="361">
        <v>22</v>
      </c>
      <c r="O31" s="367">
        <v>19068</v>
      </c>
      <c r="P31" s="363">
        <v>10</v>
      </c>
      <c r="Q31" s="367">
        <v>7728</v>
      </c>
      <c r="R31" s="372">
        <v>1</v>
      </c>
      <c r="S31" s="367">
        <v>1252</v>
      </c>
      <c r="T31" s="363">
        <v>7</v>
      </c>
      <c r="U31" s="368">
        <v>3152</v>
      </c>
      <c r="V31" s="166"/>
      <c r="W31" s="166"/>
    </row>
    <row r="32" spans="1:23" s="141" customFormat="1" ht="15" customHeight="1">
      <c r="A32" s="306">
        <v>701</v>
      </c>
      <c r="B32" s="67">
        <v>209</v>
      </c>
      <c r="C32" s="390" t="s">
        <v>38</v>
      </c>
      <c r="D32" s="359">
        <v>22256</v>
      </c>
      <c r="E32" s="367">
        <v>13438779</v>
      </c>
      <c r="F32" s="361">
        <v>15638</v>
      </c>
      <c r="G32" s="367">
        <v>10654587</v>
      </c>
      <c r="H32" s="362">
        <v>4474</v>
      </c>
      <c r="I32" s="367">
        <v>1992498</v>
      </c>
      <c r="J32" s="361">
        <v>1571</v>
      </c>
      <c r="K32" s="367">
        <v>323994</v>
      </c>
      <c r="L32" s="361">
        <v>335</v>
      </c>
      <c r="M32" s="367">
        <v>288301</v>
      </c>
      <c r="N32" s="361">
        <v>137</v>
      </c>
      <c r="O32" s="367">
        <v>119770</v>
      </c>
      <c r="P32" s="363">
        <v>49</v>
      </c>
      <c r="Q32" s="367">
        <v>36114</v>
      </c>
      <c r="R32" s="366">
        <v>0</v>
      </c>
      <c r="S32" s="366">
        <v>0</v>
      </c>
      <c r="T32" s="363">
        <v>52</v>
      </c>
      <c r="U32" s="368">
        <v>23515</v>
      </c>
      <c r="V32" s="166"/>
      <c r="W32" s="166"/>
    </row>
    <row r="33" spans="1:23" s="141" customFormat="1" ht="15" customHeight="1">
      <c r="A33" s="306">
        <v>302</v>
      </c>
      <c r="B33" s="67">
        <v>210</v>
      </c>
      <c r="C33" s="390" t="s">
        <v>39</v>
      </c>
      <c r="D33" s="359">
        <v>38851</v>
      </c>
      <c r="E33" s="367">
        <v>24119713</v>
      </c>
      <c r="F33" s="361">
        <v>32433</v>
      </c>
      <c r="G33" s="367">
        <v>21434909</v>
      </c>
      <c r="H33" s="362">
        <v>3150</v>
      </c>
      <c r="I33" s="367">
        <v>1518677</v>
      </c>
      <c r="J33" s="361">
        <v>2506</v>
      </c>
      <c r="K33" s="367">
        <v>543160</v>
      </c>
      <c r="L33" s="361">
        <v>489</v>
      </c>
      <c r="M33" s="367">
        <v>426156</v>
      </c>
      <c r="N33" s="361">
        <v>110</v>
      </c>
      <c r="O33" s="367">
        <v>96133</v>
      </c>
      <c r="P33" s="363">
        <v>105</v>
      </c>
      <c r="Q33" s="367">
        <v>73701</v>
      </c>
      <c r="R33" s="366">
        <v>0</v>
      </c>
      <c r="S33" s="366">
        <v>0</v>
      </c>
      <c r="T33" s="363">
        <v>58</v>
      </c>
      <c r="U33" s="368">
        <v>26977</v>
      </c>
      <c r="V33" s="166"/>
      <c r="W33" s="166"/>
    </row>
    <row r="34" spans="1:23" s="141" customFormat="1" ht="15" customHeight="1">
      <c r="A34" s="306">
        <v>603</v>
      </c>
      <c r="B34" s="67">
        <v>212</v>
      </c>
      <c r="C34" s="390" t="s">
        <v>40</v>
      </c>
      <c r="D34" s="359">
        <v>9701</v>
      </c>
      <c r="E34" s="367">
        <v>6184755</v>
      </c>
      <c r="F34" s="361">
        <v>7863</v>
      </c>
      <c r="G34" s="367">
        <v>5424856</v>
      </c>
      <c r="H34" s="362">
        <v>904</v>
      </c>
      <c r="I34" s="367">
        <v>454704</v>
      </c>
      <c r="J34" s="361">
        <v>758</v>
      </c>
      <c r="K34" s="367">
        <v>161133</v>
      </c>
      <c r="L34" s="361">
        <v>109</v>
      </c>
      <c r="M34" s="367">
        <v>94431</v>
      </c>
      <c r="N34" s="361">
        <v>34</v>
      </c>
      <c r="O34" s="367">
        <v>28602</v>
      </c>
      <c r="P34" s="363">
        <v>20</v>
      </c>
      <c r="Q34" s="367">
        <v>15183</v>
      </c>
      <c r="R34" s="366">
        <v>0</v>
      </c>
      <c r="S34" s="366">
        <v>0</v>
      </c>
      <c r="T34" s="363">
        <v>13</v>
      </c>
      <c r="U34" s="368">
        <v>5846</v>
      </c>
      <c r="V34" s="166"/>
      <c r="W34" s="166"/>
    </row>
    <row r="35" spans="1:23" s="141" customFormat="1" ht="15" customHeight="1">
      <c r="A35" s="306">
        <v>401</v>
      </c>
      <c r="B35" s="67">
        <v>213</v>
      </c>
      <c r="C35" s="390" t="s">
        <v>41</v>
      </c>
      <c r="D35" s="359">
        <v>10334</v>
      </c>
      <c r="E35" s="367">
        <v>6614841</v>
      </c>
      <c r="F35" s="361">
        <v>7730</v>
      </c>
      <c r="G35" s="367">
        <v>5468774</v>
      </c>
      <c r="H35" s="362">
        <v>1730</v>
      </c>
      <c r="I35" s="367">
        <v>798890</v>
      </c>
      <c r="J35" s="361">
        <v>611</v>
      </c>
      <c r="K35" s="367">
        <v>134879</v>
      </c>
      <c r="L35" s="361">
        <v>145</v>
      </c>
      <c r="M35" s="367">
        <v>127188</v>
      </c>
      <c r="N35" s="361">
        <v>47</v>
      </c>
      <c r="O35" s="367">
        <v>41909</v>
      </c>
      <c r="P35" s="363">
        <v>33</v>
      </c>
      <c r="Q35" s="367">
        <v>25871</v>
      </c>
      <c r="R35" s="366">
        <v>0</v>
      </c>
      <c r="S35" s="366">
        <v>0</v>
      </c>
      <c r="T35" s="363">
        <v>38</v>
      </c>
      <c r="U35" s="368">
        <v>17330</v>
      </c>
      <c r="V35" s="166"/>
      <c r="W35" s="166"/>
    </row>
    <row r="36" spans="1:23" s="141" customFormat="1" ht="15" customHeight="1">
      <c r="A36" s="306">
        <v>202</v>
      </c>
      <c r="B36" s="67">
        <v>214</v>
      </c>
      <c r="C36" s="390" t="s">
        <v>42</v>
      </c>
      <c r="D36" s="359">
        <v>36351</v>
      </c>
      <c r="E36" s="367">
        <v>22602407</v>
      </c>
      <c r="F36" s="361">
        <v>30616</v>
      </c>
      <c r="G36" s="367">
        <v>20242856</v>
      </c>
      <c r="H36" s="362">
        <v>2534</v>
      </c>
      <c r="I36" s="367">
        <v>1294934</v>
      </c>
      <c r="J36" s="361">
        <v>2654</v>
      </c>
      <c r="K36" s="367">
        <v>611797</v>
      </c>
      <c r="L36" s="361">
        <v>383</v>
      </c>
      <c r="M36" s="367">
        <v>330554</v>
      </c>
      <c r="N36" s="361">
        <v>69</v>
      </c>
      <c r="O36" s="367">
        <v>61374</v>
      </c>
      <c r="P36" s="363">
        <v>58</v>
      </c>
      <c r="Q36" s="367">
        <v>43798</v>
      </c>
      <c r="R36" s="372">
        <v>1</v>
      </c>
      <c r="S36" s="367">
        <v>1252</v>
      </c>
      <c r="T36" s="363">
        <v>36</v>
      </c>
      <c r="U36" s="368">
        <v>15842</v>
      </c>
      <c r="V36" s="166"/>
      <c r="W36" s="166"/>
    </row>
    <row r="37" spans="1:23" s="141" customFormat="1" ht="15" customHeight="1">
      <c r="A37" s="306">
        <v>402</v>
      </c>
      <c r="B37" s="67">
        <v>215</v>
      </c>
      <c r="C37" s="390" t="s">
        <v>43</v>
      </c>
      <c r="D37" s="359">
        <v>16334</v>
      </c>
      <c r="E37" s="367">
        <v>10328697</v>
      </c>
      <c r="F37" s="361">
        <v>12700</v>
      </c>
      <c r="G37" s="367">
        <v>8723876</v>
      </c>
      <c r="H37" s="362">
        <v>2190</v>
      </c>
      <c r="I37" s="367">
        <v>1064785</v>
      </c>
      <c r="J37" s="361">
        <v>1054</v>
      </c>
      <c r="K37" s="367">
        <v>224412</v>
      </c>
      <c r="L37" s="361">
        <v>232</v>
      </c>
      <c r="M37" s="367">
        <v>201422</v>
      </c>
      <c r="N37" s="361">
        <v>81</v>
      </c>
      <c r="O37" s="367">
        <v>68128</v>
      </c>
      <c r="P37" s="363">
        <v>42</v>
      </c>
      <c r="Q37" s="367">
        <v>29637</v>
      </c>
      <c r="R37" s="366">
        <v>0</v>
      </c>
      <c r="S37" s="366">
        <v>0</v>
      </c>
      <c r="T37" s="363">
        <v>35</v>
      </c>
      <c r="U37" s="368">
        <v>16437</v>
      </c>
      <c r="V37" s="166"/>
      <c r="W37" s="166"/>
    </row>
    <row r="38" spans="1:23" s="141" customFormat="1" ht="15" customHeight="1">
      <c r="A38" s="306">
        <v>303</v>
      </c>
      <c r="B38" s="67">
        <v>216</v>
      </c>
      <c r="C38" s="390" t="s">
        <v>44</v>
      </c>
      <c r="D38" s="359">
        <v>14594</v>
      </c>
      <c r="E38" s="367">
        <v>8900214</v>
      </c>
      <c r="F38" s="361">
        <v>12062</v>
      </c>
      <c r="G38" s="367">
        <v>7909003</v>
      </c>
      <c r="H38" s="362">
        <v>1209</v>
      </c>
      <c r="I38" s="367">
        <v>560620</v>
      </c>
      <c r="J38" s="361">
        <v>1067</v>
      </c>
      <c r="K38" s="367">
        <v>218666</v>
      </c>
      <c r="L38" s="361">
        <v>168</v>
      </c>
      <c r="M38" s="367">
        <v>148195</v>
      </c>
      <c r="N38" s="361">
        <v>29</v>
      </c>
      <c r="O38" s="367">
        <v>26417</v>
      </c>
      <c r="P38" s="363">
        <v>32</v>
      </c>
      <c r="Q38" s="367">
        <v>25138</v>
      </c>
      <c r="R38" s="366">
        <v>0</v>
      </c>
      <c r="S38" s="366">
        <v>0</v>
      </c>
      <c r="T38" s="363">
        <v>27</v>
      </c>
      <c r="U38" s="368">
        <v>12175</v>
      </c>
      <c r="V38" s="166"/>
      <c r="W38" s="166"/>
    </row>
    <row r="39" spans="1:23" s="141" customFormat="1" ht="15" customHeight="1">
      <c r="A39" s="306">
        <v>203</v>
      </c>
      <c r="B39" s="67">
        <v>217</v>
      </c>
      <c r="C39" s="390" t="s">
        <v>45</v>
      </c>
      <c r="D39" s="359">
        <v>29092</v>
      </c>
      <c r="E39" s="367">
        <v>18601879</v>
      </c>
      <c r="F39" s="361">
        <v>24962</v>
      </c>
      <c r="G39" s="367">
        <v>16866772</v>
      </c>
      <c r="H39" s="362">
        <v>1929</v>
      </c>
      <c r="I39" s="367">
        <v>964214</v>
      </c>
      <c r="J39" s="361">
        <v>1728</v>
      </c>
      <c r="K39" s="367">
        <v>383014</v>
      </c>
      <c r="L39" s="361">
        <v>322</v>
      </c>
      <c r="M39" s="367">
        <v>280529</v>
      </c>
      <c r="N39" s="361">
        <v>68</v>
      </c>
      <c r="O39" s="367">
        <v>58594</v>
      </c>
      <c r="P39" s="363">
        <v>49</v>
      </c>
      <c r="Q39" s="367">
        <v>32968</v>
      </c>
      <c r="R39" s="366">
        <v>0</v>
      </c>
      <c r="S39" s="366">
        <v>0</v>
      </c>
      <c r="T39" s="363">
        <v>34</v>
      </c>
      <c r="U39" s="368">
        <v>15788</v>
      </c>
      <c r="V39" s="166"/>
      <c r="W39" s="166"/>
    </row>
    <row r="40" spans="1:23" s="141" customFormat="1" ht="15" customHeight="1">
      <c r="A40" s="306">
        <v>403</v>
      </c>
      <c r="B40" s="67">
        <v>218</v>
      </c>
      <c r="C40" s="390" t="s">
        <v>46</v>
      </c>
      <c r="D40" s="359">
        <v>9217</v>
      </c>
      <c r="E40" s="367">
        <v>5915108</v>
      </c>
      <c r="F40" s="361">
        <v>6792</v>
      </c>
      <c r="G40" s="367">
        <v>4887043</v>
      </c>
      <c r="H40" s="362">
        <v>1545</v>
      </c>
      <c r="I40" s="367">
        <v>714103</v>
      </c>
      <c r="J40" s="361">
        <v>655</v>
      </c>
      <c r="K40" s="367">
        <v>139885</v>
      </c>
      <c r="L40" s="361">
        <v>116</v>
      </c>
      <c r="M40" s="367">
        <v>97018</v>
      </c>
      <c r="N40" s="361">
        <v>54</v>
      </c>
      <c r="O40" s="367">
        <v>46279</v>
      </c>
      <c r="P40" s="363">
        <v>23</v>
      </c>
      <c r="Q40" s="367">
        <v>15619</v>
      </c>
      <c r="R40" s="366">
        <v>0</v>
      </c>
      <c r="S40" s="366">
        <v>0</v>
      </c>
      <c r="T40" s="363">
        <v>32</v>
      </c>
      <c r="U40" s="368">
        <v>15161</v>
      </c>
      <c r="V40" s="166"/>
      <c r="W40" s="166"/>
    </row>
    <row r="41" spans="1:23" s="141" customFormat="1" ht="15" customHeight="1">
      <c r="A41" s="306">
        <v>204</v>
      </c>
      <c r="B41" s="67">
        <v>219</v>
      </c>
      <c r="C41" s="390" t="s">
        <v>47</v>
      </c>
      <c r="D41" s="359">
        <v>13412</v>
      </c>
      <c r="E41" s="367">
        <v>8360734</v>
      </c>
      <c r="F41" s="361">
        <v>10823</v>
      </c>
      <c r="G41" s="367">
        <v>7211545</v>
      </c>
      <c r="H41" s="362">
        <v>1451</v>
      </c>
      <c r="I41" s="367">
        <v>716345</v>
      </c>
      <c r="J41" s="361">
        <v>842</v>
      </c>
      <c r="K41" s="367">
        <v>185389</v>
      </c>
      <c r="L41" s="361">
        <v>179</v>
      </c>
      <c r="M41" s="367">
        <v>157052</v>
      </c>
      <c r="N41" s="361">
        <v>68</v>
      </c>
      <c r="O41" s="367">
        <v>58395</v>
      </c>
      <c r="P41" s="363">
        <v>30</v>
      </c>
      <c r="Q41" s="367">
        <v>23227</v>
      </c>
      <c r="R41" s="366">
        <v>0</v>
      </c>
      <c r="S41" s="366">
        <v>0</v>
      </c>
      <c r="T41" s="363">
        <v>19</v>
      </c>
      <c r="U41" s="368">
        <v>8781</v>
      </c>
      <c r="V41" s="166"/>
      <c r="W41" s="166"/>
    </row>
    <row r="42" spans="1:23" s="141" customFormat="1" ht="15" customHeight="1">
      <c r="A42" s="306">
        <v>404</v>
      </c>
      <c r="B42" s="67">
        <v>220</v>
      </c>
      <c r="C42" s="390" t="s">
        <v>48</v>
      </c>
      <c r="D42" s="359">
        <v>7654</v>
      </c>
      <c r="E42" s="367">
        <v>6655654</v>
      </c>
      <c r="F42" s="361">
        <v>4616</v>
      </c>
      <c r="G42" s="367">
        <v>5419808</v>
      </c>
      <c r="H42" s="362">
        <v>1858</v>
      </c>
      <c r="I42" s="367">
        <v>851632</v>
      </c>
      <c r="J42" s="361">
        <v>947</v>
      </c>
      <c r="K42" s="367">
        <v>191836</v>
      </c>
      <c r="L42" s="361">
        <v>139</v>
      </c>
      <c r="M42" s="367">
        <v>122268</v>
      </c>
      <c r="N42" s="361">
        <v>50</v>
      </c>
      <c r="O42" s="367">
        <v>43300</v>
      </c>
      <c r="P42" s="363">
        <v>26</v>
      </c>
      <c r="Q42" s="367">
        <v>18797</v>
      </c>
      <c r="R42" s="366">
        <v>0</v>
      </c>
      <c r="S42" s="366">
        <v>0</v>
      </c>
      <c r="T42" s="363">
        <v>18</v>
      </c>
      <c r="U42" s="368">
        <v>8013</v>
      </c>
      <c r="V42" s="166"/>
      <c r="W42" s="166"/>
    </row>
    <row r="43" spans="1:23" s="141" customFormat="1" ht="15" customHeight="1">
      <c r="A43" s="306">
        <v>801</v>
      </c>
      <c r="B43" s="67">
        <v>221</v>
      </c>
      <c r="C43" s="390" t="s">
        <v>49</v>
      </c>
      <c r="D43" s="359">
        <v>11066</v>
      </c>
      <c r="E43" s="367">
        <v>6976013</v>
      </c>
      <c r="F43" s="361">
        <v>7860</v>
      </c>
      <c r="G43" s="367">
        <v>5581794</v>
      </c>
      <c r="H43" s="362">
        <v>2142</v>
      </c>
      <c r="I43" s="367">
        <v>1017846</v>
      </c>
      <c r="J43" s="361">
        <v>830</v>
      </c>
      <c r="K43" s="367">
        <v>181901</v>
      </c>
      <c r="L43" s="361">
        <v>141</v>
      </c>
      <c r="M43" s="367">
        <v>121825</v>
      </c>
      <c r="N43" s="361">
        <v>64</v>
      </c>
      <c r="O43" s="367">
        <v>55614</v>
      </c>
      <c r="P43" s="363">
        <v>15</v>
      </c>
      <c r="Q43" s="367">
        <v>9894</v>
      </c>
      <c r="R43" s="366">
        <v>0</v>
      </c>
      <c r="S43" s="366">
        <v>0</v>
      </c>
      <c r="T43" s="363">
        <v>14</v>
      </c>
      <c r="U43" s="368">
        <v>7139</v>
      </c>
      <c r="V43" s="166"/>
      <c r="W43" s="166"/>
    </row>
    <row r="44" spans="1:23" s="141" customFormat="1" ht="15" customHeight="1">
      <c r="A44" s="306">
        <v>702</v>
      </c>
      <c r="B44" s="67">
        <v>222</v>
      </c>
      <c r="C44" s="390" t="s">
        <v>547</v>
      </c>
      <c r="D44" s="359">
        <v>8247</v>
      </c>
      <c r="E44" s="367">
        <v>5163358</v>
      </c>
      <c r="F44" s="361">
        <v>5455</v>
      </c>
      <c r="G44" s="367">
        <v>3948459</v>
      </c>
      <c r="H44" s="362">
        <v>1839</v>
      </c>
      <c r="I44" s="367">
        <v>893654</v>
      </c>
      <c r="J44" s="361">
        <v>764</v>
      </c>
      <c r="K44" s="367">
        <v>165007</v>
      </c>
      <c r="L44" s="361">
        <v>104</v>
      </c>
      <c r="M44" s="367">
        <v>91879</v>
      </c>
      <c r="N44" s="361">
        <v>43</v>
      </c>
      <c r="O44" s="367">
        <v>38334</v>
      </c>
      <c r="P44" s="363">
        <v>28</v>
      </c>
      <c r="Q44" s="367">
        <v>19515</v>
      </c>
      <c r="R44" s="366">
        <v>0</v>
      </c>
      <c r="S44" s="366">
        <v>0</v>
      </c>
      <c r="T44" s="363">
        <v>14</v>
      </c>
      <c r="U44" s="368">
        <v>6510</v>
      </c>
      <c r="V44" s="166"/>
      <c r="W44" s="166"/>
    </row>
    <row r="45" spans="1:23" s="141" customFormat="1" ht="15" customHeight="1">
      <c r="A45" s="306">
        <v>802</v>
      </c>
      <c r="B45" s="67">
        <v>223</v>
      </c>
      <c r="C45" s="390" t="s">
        <v>548</v>
      </c>
      <c r="D45" s="359">
        <v>17761</v>
      </c>
      <c r="E45" s="367">
        <v>10999350</v>
      </c>
      <c r="F45" s="361">
        <v>12372</v>
      </c>
      <c r="G45" s="367">
        <v>8741019</v>
      </c>
      <c r="H45" s="362">
        <v>3481</v>
      </c>
      <c r="I45" s="367">
        <v>1597091</v>
      </c>
      <c r="J45" s="361">
        <v>1496</v>
      </c>
      <c r="K45" s="367">
        <v>320102</v>
      </c>
      <c r="L45" s="361">
        <v>201</v>
      </c>
      <c r="M45" s="367">
        <v>175356</v>
      </c>
      <c r="N45" s="361">
        <v>144</v>
      </c>
      <c r="O45" s="367">
        <v>125331</v>
      </c>
      <c r="P45" s="363">
        <v>36</v>
      </c>
      <c r="Q45" s="367">
        <v>25806</v>
      </c>
      <c r="R45" s="366">
        <v>0</v>
      </c>
      <c r="S45" s="366">
        <v>0</v>
      </c>
      <c r="T45" s="363">
        <v>31</v>
      </c>
      <c r="U45" s="368">
        <v>14645</v>
      </c>
      <c r="V45" s="166"/>
      <c r="W45" s="166"/>
    </row>
    <row r="46" spans="1:23" s="141" customFormat="1" ht="15" customHeight="1">
      <c r="A46" s="306">
        <v>902</v>
      </c>
      <c r="B46" s="67">
        <v>224</v>
      </c>
      <c r="C46" s="390" t="s">
        <v>549</v>
      </c>
      <c r="D46" s="359">
        <v>13412</v>
      </c>
      <c r="E46" s="367">
        <v>8064694</v>
      </c>
      <c r="F46" s="361">
        <v>9419</v>
      </c>
      <c r="G46" s="367">
        <v>6320328</v>
      </c>
      <c r="H46" s="362">
        <v>2723</v>
      </c>
      <c r="I46" s="367">
        <v>1277456</v>
      </c>
      <c r="J46" s="361">
        <v>914</v>
      </c>
      <c r="K46" s="367">
        <v>180483</v>
      </c>
      <c r="L46" s="361">
        <v>208</v>
      </c>
      <c r="M46" s="367">
        <v>182767</v>
      </c>
      <c r="N46" s="361">
        <v>61</v>
      </c>
      <c r="O46" s="367">
        <v>54423</v>
      </c>
      <c r="P46" s="363">
        <v>28</v>
      </c>
      <c r="Q46" s="367">
        <v>20462</v>
      </c>
      <c r="R46" s="366">
        <v>0</v>
      </c>
      <c r="S46" s="366">
        <v>0</v>
      </c>
      <c r="T46" s="363">
        <v>59</v>
      </c>
      <c r="U46" s="368">
        <v>28775</v>
      </c>
      <c r="V46" s="166"/>
      <c r="W46" s="166"/>
    </row>
    <row r="47" spans="1:23" s="141" customFormat="1" ht="15" customHeight="1">
      <c r="A47" s="306">
        <v>703</v>
      </c>
      <c r="B47" s="67">
        <v>225</v>
      </c>
      <c r="C47" s="390" t="s">
        <v>550</v>
      </c>
      <c r="D47" s="359">
        <v>8889</v>
      </c>
      <c r="E47" s="367">
        <v>5647525</v>
      </c>
      <c r="F47" s="361">
        <v>5978</v>
      </c>
      <c r="G47" s="367">
        <v>4385444</v>
      </c>
      <c r="H47" s="362">
        <v>1662</v>
      </c>
      <c r="I47" s="367">
        <v>854355</v>
      </c>
      <c r="J47" s="361">
        <v>1037</v>
      </c>
      <c r="K47" s="367">
        <v>236354</v>
      </c>
      <c r="L47" s="361">
        <v>120</v>
      </c>
      <c r="M47" s="367">
        <v>102868</v>
      </c>
      <c r="N47" s="361">
        <v>57</v>
      </c>
      <c r="O47" s="367">
        <v>49060</v>
      </c>
      <c r="P47" s="363">
        <v>19</v>
      </c>
      <c r="Q47" s="367">
        <v>11933</v>
      </c>
      <c r="R47" s="366">
        <v>0</v>
      </c>
      <c r="S47" s="366">
        <v>0</v>
      </c>
      <c r="T47" s="363">
        <v>16</v>
      </c>
      <c r="U47" s="368">
        <v>7511</v>
      </c>
      <c r="V47" s="166"/>
      <c r="W47" s="166"/>
    </row>
    <row r="48" spans="1:23" s="141" customFormat="1" ht="15" customHeight="1">
      <c r="A48" s="306">
        <v>903</v>
      </c>
      <c r="B48" s="67">
        <v>226</v>
      </c>
      <c r="C48" s="390" t="s">
        <v>551</v>
      </c>
      <c r="D48" s="359">
        <v>13897</v>
      </c>
      <c r="E48" s="367">
        <v>8280873</v>
      </c>
      <c r="F48" s="361">
        <v>9613</v>
      </c>
      <c r="G48" s="367">
        <v>6473758</v>
      </c>
      <c r="H48" s="362">
        <v>2961</v>
      </c>
      <c r="I48" s="367">
        <v>1331247</v>
      </c>
      <c r="J48" s="361">
        <v>955</v>
      </c>
      <c r="K48" s="367">
        <v>178388</v>
      </c>
      <c r="L48" s="361">
        <v>203</v>
      </c>
      <c r="M48" s="367">
        <v>174153</v>
      </c>
      <c r="N48" s="361">
        <v>82</v>
      </c>
      <c r="O48" s="367">
        <v>72696</v>
      </c>
      <c r="P48" s="363">
        <v>31</v>
      </c>
      <c r="Q48" s="367">
        <v>24696</v>
      </c>
      <c r="R48" s="366">
        <v>0</v>
      </c>
      <c r="S48" s="366">
        <v>0</v>
      </c>
      <c r="T48" s="363">
        <v>52</v>
      </c>
      <c r="U48" s="368">
        <v>25935</v>
      </c>
      <c r="V48" s="166"/>
      <c r="W48" s="166"/>
    </row>
    <row r="49" spans="1:23" s="141" customFormat="1" ht="15" customHeight="1">
      <c r="A49" s="306">
        <v>604</v>
      </c>
      <c r="B49" s="67">
        <v>227</v>
      </c>
      <c r="C49" s="390" t="s">
        <v>552</v>
      </c>
      <c r="D49" s="359">
        <v>10678</v>
      </c>
      <c r="E49" s="367">
        <v>6703136</v>
      </c>
      <c r="F49" s="361">
        <v>7505</v>
      </c>
      <c r="G49" s="367">
        <v>5459705</v>
      </c>
      <c r="H49" s="362">
        <v>1687</v>
      </c>
      <c r="I49" s="367">
        <v>768009</v>
      </c>
      <c r="J49" s="361">
        <v>1201</v>
      </c>
      <c r="K49" s="367">
        <v>250451</v>
      </c>
      <c r="L49" s="361">
        <v>143</v>
      </c>
      <c r="M49" s="367">
        <v>124712</v>
      </c>
      <c r="N49" s="361">
        <v>59</v>
      </c>
      <c r="O49" s="367">
        <v>50848</v>
      </c>
      <c r="P49" s="363">
        <v>38</v>
      </c>
      <c r="Q49" s="367">
        <v>28723</v>
      </c>
      <c r="R49" s="366">
        <v>0</v>
      </c>
      <c r="S49" s="366">
        <v>0</v>
      </c>
      <c r="T49" s="363">
        <v>45</v>
      </c>
      <c r="U49" s="368">
        <v>20688</v>
      </c>
      <c r="V49" s="166"/>
      <c r="W49" s="166"/>
    </row>
    <row r="50" spans="1:23" s="141" customFormat="1" ht="15" customHeight="1">
      <c r="A50" s="306">
        <v>405</v>
      </c>
      <c r="B50" s="67">
        <v>228</v>
      </c>
      <c r="C50" s="390" t="s">
        <v>553</v>
      </c>
      <c r="D50" s="359">
        <v>7541</v>
      </c>
      <c r="E50" s="367">
        <v>4714126</v>
      </c>
      <c r="F50" s="361">
        <v>5524</v>
      </c>
      <c r="G50" s="367">
        <v>3850039</v>
      </c>
      <c r="H50" s="362">
        <v>1354</v>
      </c>
      <c r="I50" s="367">
        <v>606192</v>
      </c>
      <c r="J50" s="361">
        <v>482</v>
      </c>
      <c r="K50" s="367">
        <v>110370</v>
      </c>
      <c r="L50" s="361">
        <v>113</v>
      </c>
      <c r="M50" s="367">
        <v>97824</v>
      </c>
      <c r="N50" s="361">
        <v>30</v>
      </c>
      <c r="O50" s="367">
        <v>26020</v>
      </c>
      <c r="P50" s="363">
        <v>15</v>
      </c>
      <c r="Q50" s="367">
        <v>12495</v>
      </c>
      <c r="R50" s="366">
        <v>0</v>
      </c>
      <c r="S50" s="366">
        <v>0</v>
      </c>
      <c r="T50" s="363">
        <v>23</v>
      </c>
      <c r="U50" s="368">
        <v>11186</v>
      </c>
      <c r="V50" s="166"/>
      <c r="W50" s="166"/>
    </row>
    <row r="51" spans="1:23" s="141" customFormat="1" ht="15" customHeight="1">
      <c r="A51" s="306">
        <v>605</v>
      </c>
      <c r="B51" s="67">
        <v>229</v>
      </c>
      <c r="C51" s="390" t="s">
        <v>554</v>
      </c>
      <c r="D51" s="359">
        <v>15091</v>
      </c>
      <c r="E51" s="367">
        <v>9527997</v>
      </c>
      <c r="F51" s="361">
        <v>11634</v>
      </c>
      <c r="G51" s="367">
        <v>8100318</v>
      </c>
      <c r="H51" s="362">
        <v>1796</v>
      </c>
      <c r="I51" s="367">
        <v>863190</v>
      </c>
      <c r="J51" s="361">
        <v>1305</v>
      </c>
      <c r="K51" s="367">
        <v>269932</v>
      </c>
      <c r="L51" s="361">
        <v>219</v>
      </c>
      <c r="M51" s="367">
        <v>192881</v>
      </c>
      <c r="N51" s="361">
        <v>59</v>
      </c>
      <c r="O51" s="367">
        <v>51046</v>
      </c>
      <c r="P51" s="363">
        <v>42</v>
      </c>
      <c r="Q51" s="367">
        <v>33371</v>
      </c>
      <c r="R51" s="366">
        <v>0</v>
      </c>
      <c r="S51" s="366">
        <v>0</v>
      </c>
      <c r="T51" s="363">
        <v>36</v>
      </c>
      <c r="U51" s="368">
        <v>17259</v>
      </c>
      <c r="V51" s="166"/>
      <c r="W51" s="166"/>
    </row>
    <row r="52" spans="1:23" s="141" customFormat="1" ht="15" customHeight="1">
      <c r="A52" s="306">
        <v>251</v>
      </c>
      <c r="B52" s="67">
        <v>301</v>
      </c>
      <c r="C52" s="390" t="s">
        <v>134</v>
      </c>
      <c r="D52" s="359">
        <v>4310</v>
      </c>
      <c r="E52" s="367">
        <v>2713226</v>
      </c>
      <c r="F52" s="361">
        <v>3465</v>
      </c>
      <c r="G52" s="367">
        <v>2349945</v>
      </c>
      <c r="H52" s="362">
        <v>450</v>
      </c>
      <c r="I52" s="367">
        <v>236737</v>
      </c>
      <c r="J52" s="361">
        <v>327</v>
      </c>
      <c r="K52" s="367">
        <v>71241</v>
      </c>
      <c r="L52" s="361">
        <v>44</v>
      </c>
      <c r="M52" s="367">
        <v>37507</v>
      </c>
      <c r="N52" s="361">
        <v>11</v>
      </c>
      <c r="O52" s="367">
        <v>9137</v>
      </c>
      <c r="P52" s="363">
        <v>6</v>
      </c>
      <c r="Q52" s="367">
        <v>5224</v>
      </c>
      <c r="R52" s="366">
        <v>0</v>
      </c>
      <c r="S52" s="366">
        <v>0</v>
      </c>
      <c r="T52" s="363">
        <v>7</v>
      </c>
      <c r="U52" s="368">
        <v>3435</v>
      </c>
      <c r="V52" s="166"/>
      <c r="W52" s="166"/>
    </row>
    <row r="53" spans="1:23" s="141" customFormat="1" ht="15" customHeight="1">
      <c r="A53" s="306">
        <v>475</v>
      </c>
      <c r="B53" s="67">
        <v>365</v>
      </c>
      <c r="C53" s="390" t="s">
        <v>555</v>
      </c>
      <c r="D53" s="359">
        <v>5937</v>
      </c>
      <c r="E53" s="367">
        <v>3759281</v>
      </c>
      <c r="F53" s="361">
        <v>4129</v>
      </c>
      <c r="G53" s="367">
        <v>2964400</v>
      </c>
      <c r="H53" s="362">
        <v>1235</v>
      </c>
      <c r="I53" s="367">
        <v>570040</v>
      </c>
      <c r="J53" s="361">
        <v>410</v>
      </c>
      <c r="K53" s="367">
        <v>90971</v>
      </c>
      <c r="L53" s="361">
        <v>101</v>
      </c>
      <c r="M53" s="367">
        <v>86747</v>
      </c>
      <c r="N53" s="361">
        <v>37</v>
      </c>
      <c r="O53" s="367">
        <v>32773</v>
      </c>
      <c r="P53" s="363">
        <v>6</v>
      </c>
      <c r="Q53" s="367">
        <v>5453</v>
      </c>
      <c r="R53" s="366">
        <v>0</v>
      </c>
      <c r="S53" s="366">
        <v>0</v>
      </c>
      <c r="T53" s="363">
        <v>19</v>
      </c>
      <c r="U53" s="368">
        <v>8897</v>
      </c>
      <c r="V53" s="166"/>
      <c r="W53" s="166"/>
    </row>
    <row r="54" spans="1:23" s="141" customFormat="1" ht="15" customHeight="1">
      <c r="A54" s="306">
        <v>351</v>
      </c>
      <c r="B54" s="67">
        <v>381</v>
      </c>
      <c r="C54" s="390" t="s">
        <v>135</v>
      </c>
      <c r="D54" s="359">
        <v>5174</v>
      </c>
      <c r="E54" s="367">
        <v>3243524</v>
      </c>
      <c r="F54" s="361">
        <v>4102</v>
      </c>
      <c r="G54" s="367">
        <v>2786766</v>
      </c>
      <c r="H54" s="362">
        <v>600</v>
      </c>
      <c r="I54" s="367">
        <v>295148</v>
      </c>
      <c r="J54" s="361">
        <v>364</v>
      </c>
      <c r="K54" s="367">
        <v>70675</v>
      </c>
      <c r="L54" s="361">
        <v>72</v>
      </c>
      <c r="M54" s="367">
        <v>62594</v>
      </c>
      <c r="N54" s="361">
        <v>25</v>
      </c>
      <c r="O54" s="367">
        <v>22047</v>
      </c>
      <c r="P54" s="363">
        <v>4</v>
      </c>
      <c r="Q54" s="367">
        <v>2841</v>
      </c>
      <c r="R54" s="366">
        <v>0</v>
      </c>
      <c r="S54" s="366">
        <v>0</v>
      </c>
      <c r="T54" s="363">
        <v>7</v>
      </c>
      <c r="U54" s="368">
        <v>3453</v>
      </c>
      <c r="V54" s="166"/>
      <c r="W54" s="166"/>
    </row>
    <row r="55" spans="1:23" s="141" customFormat="1" ht="15" customHeight="1">
      <c r="A55" s="306">
        <v>352</v>
      </c>
      <c r="B55" s="67">
        <v>382</v>
      </c>
      <c r="C55" s="390" t="s">
        <v>136</v>
      </c>
      <c r="D55" s="359">
        <v>4977</v>
      </c>
      <c r="E55" s="367">
        <v>3116508</v>
      </c>
      <c r="F55" s="361">
        <v>4327</v>
      </c>
      <c r="G55" s="367">
        <v>2854352</v>
      </c>
      <c r="H55" s="362">
        <v>245</v>
      </c>
      <c r="I55" s="367">
        <v>121374</v>
      </c>
      <c r="J55" s="361">
        <v>317</v>
      </c>
      <c r="K55" s="367">
        <v>67925</v>
      </c>
      <c r="L55" s="361">
        <v>67</v>
      </c>
      <c r="M55" s="367">
        <v>57552</v>
      </c>
      <c r="N55" s="361">
        <v>15</v>
      </c>
      <c r="O55" s="367">
        <v>12712</v>
      </c>
      <c r="P55" s="363">
        <v>1</v>
      </c>
      <c r="Q55" s="367">
        <v>512</v>
      </c>
      <c r="R55" s="366">
        <v>0</v>
      </c>
      <c r="S55" s="366">
        <v>0</v>
      </c>
      <c r="T55" s="363">
        <v>5</v>
      </c>
      <c r="U55" s="368">
        <v>2081</v>
      </c>
      <c r="V55" s="166"/>
      <c r="W55" s="166"/>
    </row>
    <row r="56" spans="1:23" s="141" customFormat="1" ht="15" customHeight="1">
      <c r="A56" s="306">
        <v>562</v>
      </c>
      <c r="B56" s="67">
        <v>442</v>
      </c>
      <c r="C56" s="390" t="s">
        <v>137</v>
      </c>
      <c r="D56" s="359">
        <v>3302</v>
      </c>
      <c r="E56" s="367">
        <v>2061727</v>
      </c>
      <c r="F56" s="361">
        <v>2364</v>
      </c>
      <c r="G56" s="367">
        <v>1668774</v>
      </c>
      <c r="H56" s="362">
        <v>576</v>
      </c>
      <c r="I56" s="367">
        <v>266289</v>
      </c>
      <c r="J56" s="361">
        <v>288</v>
      </c>
      <c r="K56" s="367">
        <v>64468</v>
      </c>
      <c r="L56" s="361">
        <v>49</v>
      </c>
      <c r="M56" s="367">
        <v>43036</v>
      </c>
      <c r="N56" s="361">
        <v>11</v>
      </c>
      <c r="O56" s="367">
        <v>9137</v>
      </c>
      <c r="P56" s="363">
        <v>11</v>
      </c>
      <c r="Q56" s="367">
        <v>8674</v>
      </c>
      <c r="R56" s="366">
        <v>0</v>
      </c>
      <c r="S56" s="366">
        <v>0</v>
      </c>
      <c r="T56" s="363">
        <v>3</v>
      </c>
      <c r="U56" s="368">
        <v>1349</v>
      </c>
      <c r="V56" s="166"/>
      <c r="W56" s="166"/>
    </row>
    <row r="57" spans="1:23" s="141" customFormat="1" ht="15" customHeight="1">
      <c r="A57" s="306">
        <v>563</v>
      </c>
      <c r="B57" s="67">
        <v>443</v>
      </c>
      <c r="C57" s="390" t="s">
        <v>138</v>
      </c>
      <c r="D57" s="359">
        <v>3582</v>
      </c>
      <c r="E57" s="367">
        <v>2258618</v>
      </c>
      <c r="F57" s="361">
        <v>2627</v>
      </c>
      <c r="G57" s="367">
        <v>1846430</v>
      </c>
      <c r="H57" s="362">
        <v>547</v>
      </c>
      <c r="I57" s="367">
        <v>273242</v>
      </c>
      <c r="J57" s="361">
        <v>331</v>
      </c>
      <c r="K57" s="367">
        <v>75617</v>
      </c>
      <c r="L57" s="361">
        <v>45</v>
      </c>
      <c r="M57" s="367">
        <v>39325</v>
      </c>
      <c r="N57" s="361">
        <v>14</v>
      </c>
      <c r="O57" s="367">
        <v>12116</v>
      </c>
      <c r="P57" s="363">
        <v>11</v>
      </c>
      <c r="Q57" s="367">
        <v>8674</v>
      </c>
      <c r="R57" s="366">
        <v>0</v>
      </c>
      <c r="S57" s="366">
        <v>0</v>
      </c>
      <c r="T57" s="363">
        <v>7</v>
      </c>
      <c r="U57" s="368">
        <v>3214</v>
      </c>
      <c r="V57" s="166"/>
      <c r="W57" s="166"/>
    </row>
    <row r="58" spans="1:23" s="141" customFormat="1" ht="15" customHeight="1">
      <c r="A58" s="306">
        <v>566</v>
      </c>
      <c r="B58" s="203">
        <v>446</v>
      </c>
      <c r="C58" s="390" t="s">
        <v>556</v>
      </c>
      <c r="D58" s="366">
        <v>3281</v>
      </c>
      <c r="E58" s="373">
        <v>2122584</v>
      </c>
      <c r="F58" s="366">
        <v>2336</v>
      </c>
      <c r="G58" s="373">
        <v>1712140</v>
      </c>
      <c r="H58" s="362">
        <v>574</v>
      </c>
      <c r="I58" s="373">
        <v>288849</v>
      </c>
      <c r="J58" s="366">
        <v>314</v>
      </c>
      <c r="K58" s="373">
        <v>73655</v>
      </c>
      <c r="L58" s="366">
        <v>35</v>
      </c>
      <c r="M58" s="373">
        <v>30953</v>
      </c>
      <c r="N58" s="366">
        <v>15</v>
      </c>
      <c r="O58" s="373">
        <v>12911</v>
      </c>
      <c r="P58" s="374">
        <v>2</v>
      </c>
      <c r="Q58" s="373">
        <v>1818</v>
      </c>
      <c r="R58" s="366">
        <v>0</v>
      </c>
      <c r="S58" s="366">
        <v>0</v>
      </c>
      <c r="T58" s="374">
        <v>5</v>
      </c>
      <c r="U58" s="375">
        <v>2258</v>
      </c>
      <c r="V58" s="166"/>
      <c r="W58" s="166"/>
    </row>
    <row r="59" spans="1:23" s="141" customFormat="1" ht="15" customHeight="1">
      <c r="A59" s="306">
        <v>654</v>
      </c>
      <c r="B59" s="203">
        <v>464</v>
      </c>
      <c r="C59" s="390" t="s">
        <v>139</v>
      </c>
      <c r="D59" s="359">
        <v>4608</v>
      </c>
      <c r="E59" s="373">
        <v>2866199</v>
      </c>
      <c r="F59" s="366">
        <v>3841</v>
      </c>
      <c r="G59" s="373">
        <v>2546776</v>
      </c>
      <c r="H59" s="362">
        <v>364</v>
      </c>
      <c r="I59" s="373">
        <v>178260</v>
      </c>
      <c r="J59" s="366">
        <v>318</v>
      </c>
      <c r="K59" s="373">
        <v>72524</v>
      </c>
      <c r="L59" s="366">
        <v>53</v>
      </c>
      <c r="M59" s="373">
        <v>46933</v>
      </c>
      <c r="N59" s="366">
        <v>12</v>
      </c>
      <c r="O59" s="373">
        <v>10328</v>
      </c>
      <c r="P59" s="374">
        <v>6</v>
      </c>
      <c r="Q59" s="373">
        <v>5344</v>
      </c>
      <c r="R59" s="366">
        <v>0</v>
      </c>
      <c r="S59" s="366">
        <v>0</v>
      </c>
      <c r="T59" s="374">
        <v>14</v>
      </c>
      <c r="U59" s="375">
        <v>6034</v>
      </c>
      <c r="V59" s="166"/>
      <c r="W59" s="166"/>
    </row>
    <row r="60" spans="1:23" s="141" customFormat="1" ht="15" customHeight="1">
      <c r="A60" s="306">
        <v>661</v>
      </c>
      <c r="B60" s="203">
        <v>481</v>
      </c>
      <c r="C60" s="390" t="s">
        <v>140</v>
      </c>
      <c r="D60" s="359">
        <v>3858</v>
      </c>
      <c r="E60" s="373">
        <v>2426281</v>
      </c>
      <c r="F60" s="366">
        <v>2886</v>
      </c>
      <c r="G60" s="373">
        <v>2050100</v>
      </c>
      <c r="H60" s="362">
        <v>469</v>
      </c>
      <c r="I60" s="373">
        <v>226742</v>
      </c>
      <c r="J60" s="366">
        <v>425</v>
      </c>
      <c r="K60" s="373">
        <v>83598</v>
      </c>
      <c r="L60" s="366">
        <v>50</v>
      </c>
      <c r="M60" s="373">
        <v>43937</v>
      </c>
      <c r="N60" s="366">
        <v>17</v>
      </c>
      <c r="O60" s="373">
        <v>14698</v>
      </c>
      <c r="P60" s="374">
        <v>7</v>
      </c>
      <c r="Q60" s="373">
        <v>5344</v>
      </c>
      <c r="R60" s="366">
        <v>0</v>
      </c>
      <c r="S60" s="366">
        <v>0</v>
      </c>
      <c r="T60" s="374">
        <v>4</v>
      </c>
      <c r="U60" s="375">
        <v>1862</v>
      </c>
      <c r="V60" s="166"/>
      <c r="W60" s="166"/>
    </row>
    <row r="61" spans="1:23" s="141" customFormat="1" ht="15" customHeight="1">
      <c r="A61" s="306">
        <v>671</v>
      </c>
      <c r="B61" s="203">
        <v>501</v>
      </c>
      <c r="C61" s="390" t="s">
        <v>141</v>
      </c>
      <c r="D61" s="359">
        <v>6006</v>
      </c>
      <c r="E61" s="373">
        <v>3823328</v>
      </c>
      <c r="F61" s="366">
        <v>4124</v>
      </c>
      <c r="G61" s="373">
        <v>3028929</v>
      </c>
      <c r="H61" s="362">
        <v>1092</v>
      </c>
      <c r="I61" s="373">
        <v>539623</v>
      </c>
      <c r="J61" s="366">
        <v>660</v>
      </c>
      <c r="K61" s="373">
        <v>147380</v>
      </c>
      <c r="L61" s="366">
        <v>79</v>
      </c>
      <c r="M61" s="373">
        <v>68615</v>
      </c>
      <c r="N61" s="366">
        <v>28</v>
      </c>
      <c r="O61" s="373">
        <v>24431</v>
      </c>
      <c r="P61" s="374">
        <v>15</v>
      </c>
      <c r="Q61" s="373">
        <v>10765</v>
      </c>
      <c r="R61" s="366">
        <v>0</v>
      </c>
      <c r="S61" s="366">
        <v>0</v>
      </c>
      <c r="T61" s="374">
        <v>8</v>
      </c>
      <c r="U61" s="375">
        <v>3585</v>
      </c>
      <c r="V61" s="166"/>
      <c r="W61" s="166"/>
    </row>
    <row r="62" spans="1:23" s="141" customFormat="1" ht="15" customHeight="1">
      <c r="A62" s="306">
        <v>775</v>
      </c>
      <c r="B62" s="203">
        <v>585</v>
      </c>
      <c r="C62" s="390" t="s">
        <v>557</v>
      </c>
      <c r="D62" s="359">
        <v>6342</v>
      </c>
      <c r="E62" s="373">
        <v>4044099</v>
      </c>
      <c r="F62" s="366">
        <v>4394</v>
      </c>
      <c r="G62" s="373">
        <v>3189257</v>
      </c>
      <c r="H62" s="362">
        <v>1251</v>
      </c>
      <c r="I62" s="373">
        <v>608598</v>
      </c>
      <c r="J62" s="366">
        <v>541</v>
      </c>
      <c r="K62" s="373">
        <v>116040</v>
      </c>
      <c r="L62" s="366">
        <v>84</v>
      </c>
      <c r="M62" s="373">
        <v>75483</v>
      </c>
      <c r="N62" s="366">
        <v>39</v>
      </c>
      <c r="O62" s="373">
        <v>33766</v>
      </c>
      <c r="P62" s="374">
        <v>17</v>
      </c>
      <c r="Q62" s="373">
        <v>12844</v>
      </c>
      <c r="R62" s="366">
        <v>0</v>
      </c>
      <c r="S62" s="366">
        <v>0</v>
      </c>
      <c r="T62" s="374">
        <v>16</v>
      </c>
      <c r="U62" s="375">
        <v>8111</v>
      </c>
      <c r="V62" s="166"/>
      <c r="W62" s="166"/>
    </row>
    <row r="63" spans="1:23" s="141" customFormat="1" ht="15" customHeight="1">
      <c r="A63" s="306">
        <v>776</v>
      </c>
      <c r="B63" s="203">
        <v>586</v>
      </c>
      <c r="C63" s="390" t="s">
        <v>558</v>
      </c>
      <c r="D63" s="359">
        <v>5083</v>
      </c>
      <c r="E63" s="373">
        <v>3010804</v>
      </c>
      <c r="F63" s="366">
        <v>3509</v>
      </c>
      <c r="G63" s="373">
        <v>2387146</v>
      </c>
      <c r="H63" s="362">
        <v>1069</v>
      </c>
      <c r="I63" s="373">
        <v>451813</v>
      </c>
      <c r="J63" s="366">
        <v>377</v>
      </c>
      <c r="K63" s="373">
        <v>70297</v>
      </c>
      <c r="L63" s="366">
        <v>54</v>
      </c>
      <c r="M63" s="373">
        <v>46856</v>
      </c>
      <c r="N63" s="366">
        <v>31</v>
      </c>
      <c r="O63" s="373">
        <v>27410</v>
      </c>
      <c r="P63" s="374">
        <v>22</v>
      </c>
      <c r="Q63" s="373">
        <v>17317</v>
      </c>
      <c r="R63" s="366">
        <v>0</v>
      </c>
      <c r="S63" s="366">
        <v>0</v>
      </c>
      <c r="T63" s="374">
        <v>21</v>
      </c>
      <c r="U63" s="375">
        <v>9965</v>
      </c>
      <c r="V63" s="166"/>
      <c r="W63" s="166"/>
    </row>
    <row r="64" spans="2:21" ht="6" customHeight="1">
      <c r="B64" s="338"/>
      <c r="C64" s="340"/>
      <c r="D64" s="338"/>
      <c r="E64" s="339"/>
      <c r="F64" s="338"/>
      <c r="G64" s="339"/>
      <c r="H64" s="72"/>
      <c r="I64" s="339"/>
      <c r="J64" s="72"/>
      <c r="K64" s="339"/>
      <c r="L64" s="72"/>
      <c r="M64" s="339"/>
      <c r="N64" s="72"/>
      <c r="O64" s="339"/>
      <c r="P64" s="72"/>
      <c r="Q64" s="339"/>
      <c r="R64" s="73"/>
      <c r="S64" s="339"/>
      <c r="T64" s="72"/>
      <c r="U64" s="339"/>
    </row>
    <row r="65" spans="2:21" s="141" customFormat="1" ht="14.25" customHeight="1">
      <c r="B65" s="378" t="s">
        <v>333</v>
      </c>
      <c r="C65" s="378"/>
      <c r="D65" s="379"/>
      <c r="E65" s="147"/>
      <c r="F65" s="143"/>
      <c r="G65" s="145"/>
      <c r="H65" s="143"/>
      <c r="I65" s="145"/>
      <c r="J65" s="143"/>
      <c r="K65" s="145"/>
      <c r="L65" s="147"/>
      <c r="M65" s="143"/>
      <c r="N65" s="147"/>
      <c r="O65" s="143"/>
      <c r="P65" s="143"/>
      <c r="Q65" s="145"/>
      <c r="R65" s="144"/>
      <c r="S65" s="145"/>
      <c r="T65" s="143"/>
      <c r="U65" s="145"/>
    </row>
    <row r="66" spans="2:21" s="141" customFormat="1" ht="14.25" customHeight="1">
      <c r="B66" s="380" t="s">
        <v>564</v>
      </c>
      <c r="C66" s="380"/>
      <c r="D66" s="381"/>
      <c r="E66" s="142"/>
      <c r="G66" s="145"/>
      <c r="H66" s="143"/>
      <c r="I66" s="145"/>
      <c r="J66" s="143"/>
      <c r="K66" s="145"/>
      <c r="L66" s="142"/>
      <c r="M66" s="145"/>
      <c r="N66" s="142"/>
      <c r="O66" s="142"/>
      <c r="P66" s="143"/>
      <c r="Q66" s="145"/>
      <c r="R66" s="144"/>
      <c r="S66" s="145"/>
      <c r="T66" s="143"/>
      <c r="U66" s="145"/>
    </row>
    <row r="67" spans="2:15" ht="14.25" customHeight="1">
      <c r="B67" s="382" t="s">
        <v>565</v>
      </c>
      <c r="C67" s="379"/>
      <c r="D67" s="381"/>
      <c r="E67" s="141"/>
      <c r="F67" s="145"/>
      <c r="L67" s="143"/>
      <c r="M67" s="145"/>
      <c r="N67" s="141"/>
      <c r="O67" s="145"/>
    </row>
    <row r="68" spans="2:4" ht="14.25" customHeight="1">
      <c r="B68" s="382" t="s">
        <v>566</v>
      </c>
      <c r="C68" s="358"/>
      <c r="D68" s="358"/>
    </row>
  </sheetData>
  <sheetProtection/>
  <printOptions/>
  <pageMargins left="0.6692913385826772" right="0.56" top="0.45" bottom="0.58" header="0.31496062992125984" footer="0.1968503937007874"/>
  <pageSetup fitToWidth="2" fitToHeight="1" horizontalDpi="600" verticalDpi="600" orientation="portrait" pageOrder="overThenDown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66"/>
  <sheetViews>
    <sheetView workbookViewId="0" topLeftCell="B3">
      <selection activeCell="E24" sqref="E24"/>
    </sheetView>
  </sheetViews>
  <sheetFormatPr defaultColWidth="7.75390625" defaultRowHeight="12" customHeight="1"/>
  <cols>
    <col min="1" max="1" width="6.875" style="62" hidden="1" customWidth="1"/>
    <col min="2" max="2" width="4.75390625" style="62" customWidth="1"/>
    <col min="3" max="3" width="11.00390625" style="62" customWidth="1"/>
    <col min="4" max="4" width="10.125" style="62" customWidth="1"/>
    <col min="5" max="5" width="10.125" style="61" customWidth="1"/>
    <col min="6" max="6" width="10.125" style="62" customWidth="1"/>
    <col min="7" max="7" width="10.125" style="61" customWidth="1"/>
    <col min="8" max="8" width="10.125" style="62" customWidth="1"/>
    <col min="9" max="9" width="10.125" style="61" customWidth="1"/>
    <col min="10" max="10" width="10.125" style="63" customWidth="1"/>
    <col min="11" max="11" width="10.125" style="61" customWidth="1"/>
    <col min="12" max="17" width="10.125" style="62" customWidth="1"/>
    <col min="18" max="18" width="7.75390625" style="62" customWidth="1"/>
    <col min="19" max="16384" width="7.75390625" style="62" customWidth="1"/>
  </cols>
  <sheetData>
    <row r="1" ht="15" customHeight="1" hidden="1"/>
    <row r="2" ht="13.5" customHeight="1" hidden="1"/>
    <row r="3" ht="15" customHeight="1">
      <c r="B3" s="75"/>
    </row>
    <row r="4" ht="13.5" customHeight="1">
      <c r="B4" s="149" t="s">
        <v>542</v>
      </c>
    </row>
    <row r="5" ht="13.5" customHeight="1" hidden="1">
      <c r="B5" s="149"/>
    </row>
    <row r="6" spans="2:17" ht="12" customHeight="1">
      <c r="B6" s="150"/>
      <c r="C6" s="150"/>
      <c r="D6" s="139" t="s">
        <v>543</v>
      </c>
      <c r="E6" s="136"/>
      <c r="F6" s="137" t="s">
        <v>544</v>
      </c>
      <c r="G6" s="136"/>
      <c r="H6" s="137" t="s">
        <v>545</v>
      </c>
      <c r="I6" s="136"/>
      <c r="J6" s="140" t="s">
        <v>546</v>
      </c>
      <c r="K6" s="138"/>
      <c r="L6" s="68"/>
      <c r="M6" s="68"/>
      <c r="N6" s="68"/>
      <c r="O6" s="68"/>
      <c r="P6" s="68"/>
      <c r="Q6" s="68"/>
    </row>
    <row r="7" spans="2:17" ht="12" customHeight="1">
      <c r="B7" s="72"/>
      <c r="C7" s="72" t="s">
        <v>236</v>
      </c>
      <c r="D7" s="151" t="s">
        <v>155</v>
      </c>
      <c r="E7" s="152" t="s">
        <v>156</v>
      </c>
      <c r="F7" s="151" t="s">
        <v>155</v>
      </c>
      <c r="G7" s="152" t="s">
        <v>156</v>
      </c>
      <c r="H7" s="151" t="s">
        <v>155</v>
      </c>
      <c r="I7" s="152" t="s">
        <v>156</v>
      </c>
      <c r="J7" s="153" t="s">
        <v>155</v>
      </c>
      <c r="K7" s="152" t="s">
        <v>156</v>
      </c>
      <c r="L7" s="68"/>
      <c r="M7" s="68"/>
      <c r="N7" s="68"/>
      <c r="O7" s="68"/>
      <c r="P7" s="68"/>
      <c r="Q7" s="68"/>
    </row>
    <row r="8" spans="3:11" ht="13.5" customHeight="1">
      <c r="C8" s="148" t="s">
        <v>434</v>
      </c>
      <c r="D8" s="167">
        <v>38818</v>
      </c>
      <c r="E8" s="299">
        <v>32080257.62</v>
      </c>
      <c r="F8" s="169">
        <v>5398</v>
      </c>
      <c r="G8" s="299">
        <v>1545888.42</v>
      </c>
      <c r="H8" s="169">
        <v>33419</v>
      </c>
      <c r="I8" s="299">
        <v>30533333.6</v>
      </c>
      <c r="J8" s="63">
        <v>1</v>
      </c>
      <c r="K8" s="299">
        <v>1035.6</v>
      </c>
    </row>
    <row r="9" spans="3:11" ht="13.5" customHeight="1">
      <c r="C9" s="148" t="s">
        <v>408</v>
      </c>
      <c r="D9" s="167">
        <v>38323</v>
      </c>
      <c r="E9" s="299">
        <v>32297928</v>
      </c>
      <c r="F9" s="169">
        <v>4188</v>
      </c>
      <c r="G9" s="299">
        <v>1186200</v>
      </c>
      <c r="H9" s="169">
        <v>34134</v>
      </c>
      <c r="I9" s="299">
        <v>31110692</v>
      </c>
      <c r="J9" s="63">
        <v>1</v>
      </c>
      <c r="K9" s="299">
        <v>1036</v>
      </c>
    </row>
    <row r="10" spans="3:11" ht="13.5" customHeight="1">
      <c r="C10" s="148" t="s">
        <v>409</v>
      </c>
      <c r="D10" s="167">
        <v>37955</v>
      </c>
      <c r="E10" s="299">
        <v>32263079</v>
      </c>
      <c r="F10" s="169">
        <v>3138</v>
      </c>
      <c r="G10" s="299">
        <v>882922</v>
      </c>
      <c r="H10" s="169">
        <v>34817</v>
      </c>
      <c r="I10" s="299">
        <v>31380157</v>
      </c>
      <c r="J10" s="63">
        <v>0</v>
      </c>
      <c r="K10" s="63">
        <v>0</v>
      </c>
    </row>
    <row r="11" spans="3:11" ht="13.5" customHeight="1">
      <c r="C11" s="148" t="s">
        <v>436</v>
      </c>
      <c r="D11" s="167">
        <v>37965</v>
      </c>
      <c r="E11" s="299">
        <v>32578737</v>
      </c>
      <c r="F11" s="169">
        <v>2348</v>
      </c>
      <c r="G11" s="299">
        <v>651371</v>
      </c>
      <c r="H11" s="169">
        <v>35617</v>
      </c>
      <c r="I11" s="299">
        <v>31927366</v>
      </c>
      <c r="J11" s="63">
        <v>0</v>
      </c>
      <c r="K11" s="63">
        <v>0</v>
      </c>
    </row>
    <row r="12" spans="3:11" ht="13.5" customHeight="1">
      <c r="C12" s="148" t="s">
        <v>435</v>
      </c>
      <c r="D12" s="167">
        <f aca="true" t="shared" si="0" ref="D12:I12">SUM(D14:D22,D24)</f>
        <v>38097</v>
      </c>
      <c r="E12" s="202">
        <f>SUM(G12,I12,K12)</f>
        <v>33038548.906</v>
      </c>
      <c r="F12" s="202">
        <f t="shared" si="0"/>
        <v>1713</v>
      </c>
      <c r="G12" s="202">
        <f t="shared" si="0"/>
        <v>478114.9060000001</v>
      </c>
      <c r="H12" s="202">
        <f t="shared" si="0"/>
        <v>36384</v>
      </c>
      <c r="I12" s="202">
        <f t="shared" si="0"/>
        <v>32560434</v>
      </c>
      <c r="J12" s="63">
        <v>0</v>
      </c>
      <c r="K12" s="63">
        <v>0</v>
      </c>
    </row>
    <row r="13" spans="4:15" ht="6.75" customHeight="1">
      <c r="D13" s="167"/>
      <c r="E13" s="202"/>
      <c r="F13" s="202"/>
      <c r="G13" s="202"/>
      <c r="H13" s="202"/>
      <c r="I13" s="202"/>
      <c r="J13" s="202"/>
      <c r="K13" s="202"/>
      <c r="L13" s="68"/>
      <c r="M13" s="68"/>
      <c r="N13" s="68"/>
      <c r="O13" s="68"/>
    </row>
    <row r="14" spans="1:11" ht="13.5" customHeight="1">
      <c r="A14" s="66">
        <v>100</v>
      </c>
      <c r="B14" s="67"/>
      <c r="C14" s="204" t="s">
        <v>148</v>
      </c>
      <c r="D14" s="167">
        <f aca="true" t="shared" si="1" ref="D14:I14">SUM(D26,D28,D30)</f>
        <v>6488</v>
      </c>
      <c r="E14" s="202">
        <f aca="true" t="shared" si="2" ref="E14:E22">SUM(G14,I14,K14)</f>
        <v>5606194.456</v>
      </c>
      <c r="F14" s="202">
        <f t="shared" si="1"/>
        <v>281</v>
      </c>
      <c r="G14" s="202">
        <f t="shared" si="1"/>
        <v>73579.456</v>
      </c>
      <c r="H14" s="202">
        <f t="shared" si="1"/>
        <v>6207</v>
      </c>
      <c r="I14" s="202">
        <f t="shared" si="1"/>
        <v>5532615</v>
      </c>
      <c r="J14" s="63">
        <v>0</v>
      </c>
      <c r="K14" s="63">
        <v>0</v>
      </c>
    </row>
    <row r="15" spans="1:11" ht="13.5" customHeight="1">
      <c r="A15" s="66">
        <v>200</v>
      </c>
      <c r="B15" s="67"/>
      <c r="C15" s="204" t="s">
        <v>149</v>
      </c>
      <c r="D15" s="167">
        <f aca="true" t="shared" si="3" ref="D15:I15">SUM(D31,D37,D40,D42,D53)</f>
        <v>3660</v>
      </c>
      <c r="E15" s="202">
        <f t="shared" si="2"/>
        <v>3169432.5</v>
      </c>
      <c r="F15" s="202">
        <f t="shared" si="3"/>
        <v>164</v>
      </c>
      <c r="G15" s="202">
        <f t="shared" si="3"/>
        <v>43977.5</v>
      </c>
      <c r="H15" s="202">
        <f t="shared" si="3"/>
        <v>3496</v>
      </c>
      <c r="I15" s="202">
        <f t="shared" si="3"/>
        <v>3125455</v>
      </c>
      <c r="J15" s="63">
        <v>0</v>
      </c>
      <c r="K15" s="63">
        <v>0</v>
      </c>
    </row>
    <row r="16" spans="1:11" ht="13.5" customHeight="1">
      <c r="A16" s="66">
        <v>300</v>
      </c>
      <c r="B16" s="67"/>
      <c r="C16" s="204" t="s">
        <v>150</v>
      </c>
      <c r="D16" s="167">
        <f aca="true" t="shared" si="4" ref="D16:I16">SUM(D27,D34,D39,D55,D56)</f>
        <v>4116</v>
      </c>
      <c r="E16" s="202">
        <f t="shared" si="2"/>
        <v>3583886.5</v>
      </c>
      <c r="F16" s="202">
        <f t="shared" si="4"/>
        <v>172</v>
      </c>
      <c r="G16" s="202">
        <f t="shared" si="4"/>
        <v>48558.5</v>
      </c>
      <c r="H16" s="202">
        <f t="shared" si="4"/>
        <v>3944</v>
      </c>
      <c r="I16" s="202">
        <f t="shared" si="4"/>
        <v>3535328</v>
      </c>
      <c r="J16" s="63">
        <v>0</v>
      </c>
      <c r="K16" s="63">
        <v>0</v>
      </c>
    </row>
    <row r="17" spans="1:11" ht="13.5" customHeight="1">
      <c r="A17" s="66">
        <v>400</v>
      </c>
      <c r="B17" s="67"/>
      <c r="C17" s="204" t="s">
        <v>151</v>
      </c>
      <c r="D17" s="167">
        <f aca="true" t="shared" si="5" ref="D17:I17">SUM(D36,D38,D41,D43,D51,D54)</f>
        <v>2190</v>
      </c>
      <c r="E17" s="202">
        <f t="shared" si="2"/>
        <v>1893593.1</v>
      </c>
      <c r="F17" s="202">
        <f t="shared" si="5"/>
        <v>104</v>
      </c>
      <c r="G17" s="202">
        <f t="shared" si="5"/>
        <v>31879.1</v>
      </c>
      <c r="H17" s="202">
        <f t="shared" si="5"/>
        <v>2086</v>
      </c>
      <c r="I17" s="202">
        <f t="shared" si="5"/>
        <v>1861714</v>
      </c>
      <c r="J17" s="63">
        <v>0</v>
      </c>
      <c r="K17" s="63">
        <v>0</v>
      </c>
    </row>
    <row r="18" spans="1:11" ht="13.5" customHeight="1">
      <c r="A18" s="66">
        <v>500</v>
      </c>
      <c r="B18" s="67"/>
      <c r="C18" s="204" t="s">
        <v>152</v>
      </c>
      <c r="D18" s="167">
        <f aca="true" t="shared" si="6" ref="D18:I18">SUM(D25,D57,D58,D59)</f>
        <v>3958</v>
      </c>
      <c r="E18" s="202">
        <f t="shared" si="2"/>
        <v>3431848.6</v>
      </c>
      <c r="F18" s="202">
        <f t="shared" si="6"/>
        <v>181</v>
      </c>
      <c r="G18" s="202">
        <f t="shared" si="6"/>
        <v>49558.600000000006</v>
      </c>
      <c r="H18" s="202">
        <f t="shared" si="6"/>
        <v>3777</v>
      </c>
      <c r="I18" s="202">
        <f t="shared" si="6"/>
        <v>3382290</v>
      </c>
      <c r="J18" s="63">
        <v>0</v>
      </c>
      <c r="K18" s="63">
        <v>0</v>
      </c>
    </row>
    <row r="19" spans="1:11" ht="13.5" customHeight="1">
      <c r="A19" s="66">
        <v>600</v>
      </c>
      <c r="B19" s="67"/>
      <c r="C19" s="204" t="s">
        <v>153</v>
      </c>
      <c r="D19" s="167">
        <f aca="true" t="shared" si="7" ref="D19:I19">SUM(D32,D52,D35,D50,D60,D61,D62)</f>
        <v>2677</v>
      </c>
      <c r="E19" s="202">
        <f t="shared" si="2"/>
        <v>2340722</v>
      </c>
      <c r="F19" s="202">
        <f t="shared" si="7"/>
        <v>104</v>
      </c>
      <c r="G19" s="202">
        <f t="shared" si="7"/>
        <v>29598</v>
      </c>
      <c r="H19" s="202">
        <f t="shared" si="7"/>
        <v>2573</v>
      </c>
      <c r="I19" s="202">
        <f t="shared" si="7"/>
        <v>2311124</v>
      </c>
      <c r="J19" s="63">
        <v>0</v>
      </c>
      <c r="K19" s="63">
        <v>0</v>
      </c>
    </row>
    <row r="20" spans="1:11" ht="13.5" customHeight="1">
      <c r="A20" s="66">
        <v>700</v>
      </c>
      <c r="B20" s="203"/>
      <c r="C20" s="205" t="s">
        <v>208</v>
      </c>
      <c r="D20" s="167">
        <f aca="true" t="shared" si="8" ref="D20:I20">SUM(D33,D45,D48,D63,D64)</f>
        <v>1666</v>
      </c>
      <c r="E20" s="202">
        <f t="shared" si="2"/>
        <v>1423127.7</v>
      </c>
      <c r="F20" s="202">
        <f t="shared" si="8"/>
        <v>124</v>
      </c>
      <c r="G20" s="202">
        <f t="shared" si="8"/>
        <v>41894.7</v>
      </c>
      <c r="H20" s="202">
        <f t="shared" si="8"/>
        <v>1542</v>
      </c>
      <c r="I20" s="202">
        <f t="shared" si="8"/>
        <v>1381233</v>
      </c>
      <c r="J20" s="63">
        <v>0</v>
      </c>
      <c r="K20" s="63">
        <v>0</v>
      </c>
    </row>
    <row r="21" spans="1:11" ht="13.5" customHeight="1">
      <c r="A21" s="66">
        <v>800</v>
      </c>
      <c r="B21" s="67"/>
      <c r="C21" s="204" t="s">
        <v>209</v>
      </c>
      <c r="D21" s="167">
        <f aca="true" t="shared" si="9" ref="D21:I21">SUM(D44,D46)</f>
        <v>1163</v>
      </c>
      <c r="E21" s="202">
        <f t="shared" si="2"/>
        <v>1024249.5</v>
      </c>
      <c r="F21" s="202">
        <f t="shared" si="9"/>
        <v>55</v>
      </c>
      <c r="G21" s="202">
        <f t="shared" si="9"/>
        <v>16800.5</v>
      </c>
      <c r="H21" s="202">
        <f t="shared" si="9"/>
        <v>1108</v>
      </c>
      <c r="I21" s="202">
        <f t="shared" si="9"/>
        <v>1007449</v>
      </c>
      <c r="J21" s="63">
        <v>0</v>
      </c>
      <c r="K21" s="63">
        <v>0</v>
      </c>
    </row>
    <row r="22" spans="1:11" ht="13.5" customHeight="1">
      <c r="A22" s="66">
        <v>900</v>
      </c>
      <c r="B22" s="67"/>
      <c r="C22" s="204" t="s">
        <v>210</v>
      </c>
      <c r="D22" s="167">
        <f aca="true" t="shared" si="10" ref="D22:I22">SUM(D29,D47,D49)</f>
        <v>1335</v>
      </c>
      <c r="E22" s="202">
        <f t="shared" si="2"/>
        <v>1168964.7</v>
      </c>
      <c r="F22" s="202">
        <f t="shared" si="10"/>
        <v>77</v>
      </c>
      <c r="G22" s="202">
        <f t="shared" si="10"/>
        <v>26029.699999999997</v>
      </c>
      <c r="H22" s="202">
        <f t="shared" si="10"/>
        <v>1258</v>
      </c>
      <c r="I22" s="202">
        <f t="shared" si="10"/>
        <v>1142935</v>
      </c>
      <c r="J22" s="63">
        <v>0</v>
      </c>
      <c r="K22" s="63">
        <v>0</v>
      </c>
    </row>
    <row r="23" spans="3:11" ht="6.75" customHeight="1">
      <c r="C23" s="206"/>
      <c r="D23" s="167"/>
      <c r="E23" s="168"/>
      <c r="F23" s="169"/>
      <c r="G23" s="168"/>
      <c r="H23" s="169"/>
      <c r="I23" s="168"/>
      <c r="K23" s="76"/>
    </row>
    <row r="24" spans="1:11" ht="13.5" customHeight="1">
      <c r="A24" s="66">
        <v>1</v>
      </c>
      <c r="B24" s="70">
        <v>100</v>
      </c>
      <c r="C24" s="204" t="s">
        <v>540</v>
      </c>
      <c r="D24" s="167">
        <v>10844</v>
      </c>
      <c r="E24" s="299">
        <v>9396530</v>
      </c>
      <c r="F24" s="169">
        <v>451</v>
      </c>
      <c r="G24" s="299">
        <v>116238.85</v>
      </c>
      <c r="H24" s="169">
        <v>10393</v>
      </c>
      <c r="I24" s="299">
        <v>9280291</v>
      </c>
      <c r="J24" s="63">
        <v>0</v>
      </c>
      <c r="K24" s="170">
        <v>0</v>
      </c>
    </row>
    <row r="25" spans="1:11" ht="13.5" customHeight="1">
      <c r="A25" s="306">
        <v>501</v>
      </c>
      <c r="B25" s="67">
        <v>201</v>
      </c>
      <c r="C25" s="204" t="s">
        <v>30</v>
      </c>
      <c r="D25" s="167">
        <v>3574</v>
      </c>
      <c r="E25" s="299">
        <v>3100579</v>
      </c>
      <c r="F25" s="169">
        <v>161</v>
      </c>
      <c r="G25" s="299">
        <v>42729.3</v>
      </c>
      <c r="H25" s="169">
        <v>3413</v>
      </c>
      <c r="I25" s="299">
        <v>3057850</v>
      </c>
      <c r="J25" s="63">
        <v>0</v>
      </c>
      <c r="K25" s="170">
        <v>0</v>
      </c>
    </row>
    <row r="26" spans="1:11" ht="13.5" customHeight="1">
      <c r="A26" s="306">
        <v>110</v>
      </c>
      <c r="B26" s="67">
        <v>202</v>
      </c>
      <c r="C26" s="204" t="s">
        <v>31</v>
      </c>
      <c r="D26" s="167">
        <v>3280</v>
      </c>
      <c r="E26" s="299">
        <v>2823151</v>
      </c>
      <c r="F26" s="169">
        <v>130</v>
      </c>
      <c r="G26" s="299">
        <v>33199.7</v>
      </c>
      <c r="H26" s="169">
        <v>3150</v>
      </c>
      <c r="I26" s="299">
        <v>2789951</v>
      </c>
      <c r="J26" s="63">
        <v>0</v>
      </c>
      <c r="K26" s="170">
        <v>0</v>
      </c>
    </row>
    <row r="27" spans="1:11" ht="13.5" customHeight="1">
      <c r="A27" s="306">
        <v>301</v>
      </c>
      <c r="B27" s="67">
        <v>203</v>
      </c>
      <c r="C27" s="204" t="s">
        <v>32</v>
      </c>
      <c r="D27" s="167">
        <v>1724</v>
      </c>
      <c r="E27" s="299">
        <v>1491012</v>
      </c>
      <c r="F27" s="169">
        <v>75</v>
      </c>
      <c r="G27" s="299">
        <v>20508.4</v>
      </c>
      <c r="H27" s="169">
        <v>1649</v>
      </c>
      <c r="I27" s="299">
        <v>1470504</v>
      </c>
      <c r="J27" s="63">
        <v>0</v>
      </c>
      <c r="K27" s="170">
        <v>0</v>
      </c>
    </row>
    <row r="28" spans="1:11" ht="13.5" customHeight="1">
      <c r="A28" s="306">
        <v>120</v>
      </c>
      <c r="B28" s="67">
        <v>204</v>
      </c>
      <c r="C28" s="204" t="s">
        <v>33</v>
      </c>
      <c r="D28" s="167">
        <v>2782</v>
      </c>
      <c r="E28" s="299">
        <v>2427750</v>
      </c>
      <c r="F28" s="169">
        <v>115</v>
      </c>
      <c r="G28" s="299">
        <v>31206.05</v>
      </c>
      <c r="H28" s="169">
        <v>2667</v>
      </c>
      <c r="I28" s="299">
        <v>2396544</v>
      </c>
      <c r="J28" s="63">
        <v>0</v>
      </c>
      <c r="K28" s="170">
        <v>0</v>
      </c>
    </row>
    <row r="29" spans="1:11" ht="13.5" customHeight="1">
      <c r="A29" s="306">
        <v>901</v>
      </c>
      <c r="B29" s="67">
        <v>205</v>
      </c>
      <c r="C29" s="204" t="s">
        <v>34</v>
      </c>
      <c r="D29" s="167">
        <v>495</v>
      </c>
      <c r="E29" s="299">
        <v>435795</v>
      </c>
      <c r="F29" s="169">
        <v>25</v>
      </c>
      <c r="G29" s="299">
        <v>7187.7</v>
      </c>
      <c r="H29" s="169">
        <v>470</v>
      </c>
      <c r="I29" s="299">
        <v>428607</v>
      </c>
      <c r="J29" s="63">
        <v>0</v>
      </c>
      <c r="K29" s="170">
        <v>0</v>
      </c>
    </row>
    <row r="30" spans="1:11" ht="13.5" customHeight="1">
      <c r="A30" s="306">
        <v>130</v>
      </c>
      <c r="B30" s="67">
        <v>206</v>
      </c>
      <c r="C30" s="204" t="s">
        <v>35</v>
      </c>
      <c r="D30" s="167">
        <v>426</v>
      </c>
      <c r="E30" s="299">
        <v>355294</v>
      </c>
      <c r="F30" s="169">
        <v>36</v>
      </c>
      <c r="G30" s="299">
        <v>9173.706</v>
      </c>
      <c r="H30" s="169">
        <v>390</v>
      </c>
      <c r="I30" s="299">
        <v>346120</v>
      </c>
      <c r="J30" s="63">
        <v>0</v>
      </c>
      <c r="K30" s="170">
        <v>0</v>
      </c>
    </row>
    <row r="31" spans="1:11" ht="13.5" customHeight="1">
      <c r="A31" s="306">
        <v>201</v>
      </c>
      <c r="B31" s="67">
        <v>207</v>
      </c>
      <c r="C31" s="204" t="s">
        <v>36</v>
      </c>
      <c r="D31" s="167">
        <v>1043</v>
      </c>
      <c r="E31" s="299">
        <v>907503</v>
      </c>
      <c r="F31" s="169">
        <v>43</v>
      </c>
      <c r="G31" s="299">
        <v>10494.4</v>
      </c>
      <c r="H31" s="169">
        <v>1000</v>
      </c>
      <c r="I31" s="299">
        <v>897009</v>
      </c>
      <c r="J31" s="63">
        <v>0</v>
      </c>
      <c r="K31" s="170">
        <v>0</v>
      </c>
    </row>
    <row r="32" spans="1:11" ht="13.5" customHeight="1">
      <c r="A32" s="306">
        <v>601</v>
      </c>
      <c r="B32" s="67">
        <v>208</v>
      </c>
      <c r="C32" s="204" t="s">
        <v>37</v>
      </c>
      <c r="D32" s="167">
        <v>243</v>
      </c>
      <c r="E32" s="299">
        <v>209725</v>
      </c>
      <c r="F32" s="169">
        <v>11</v>
      </c>
      <c r="G32" s="299">
        <v>3663.9</v>
      </c>
      <c r="H32" s="169">
        <v>232</v>
      </c>
      <c r="I32" s="299">
        <v>206061</v>
      </c>
      <c r="J32" s="63">
        <v>0</v>
      </c>
      <c r="K32" s="170">
        <v>0</v>
      </c>
    </row>
    <row r="33" spans="1:11" ht="13.5" customHeight="1">
      <c r="A33" s="306">
        <v>701</v>
      </c>
      <c r="B33" s="67">
        <v>209</v>
      </c>
      <c r="C33" s="204" t="s">
        <v>38</v>
      </c>
      <c r="D33" s="167">
        <v>805</v>
      </c>
      <c r="E33" s="299">
        <v>692007</v>
      </c>
      <c r="F33" s="169">
        <v>51</v>
      </c>
      <c r="G33" s="299">
        <v>18228.1</v>
      </c>
      <c r="H33" s="169">
        <v>754</v>
      </c>
      <c r="I33" s="299">
        <v>673779</v>
      </c>
      <c r="J33" s="63">
        <v>0</v>
      </c>
      <c r="K33" s="170">
        <v>0</v>
      </c>
    </row>
    <row r="34" spans="1:11" ht="13.5" customHeight="1">
      <c r="A34" s="306">
        <v>302</v>
      </c>
      <c r="B34" s="67">
        <v>210</v>
      </c>
      <c r="C34" s="204" t="s">
        <v>39</v>
      </c>
      <c r="D34" s="167">
        <v>1450</v>
      </c>
      <c r="E34" s="299">
        <v>1268320</v>
      </c>
      <c r="F34" s="169">
        <v>54</v>
      </c>
      <c r="G34" s="299">
        <v>14032.8</v>
      </c>
      <c r="H34" s="169">
        <v>1396</v>
      </c>
      <c r="I34" s="299">
        <v>1254287</v>
      </c>
      <c r="J34" s="63">
        <v>0</v>
      </c>
      <c r="K34" s="170">
        <v>0</v>
      </c>
    </row>
    <row r="35" spans="1:11" ht="13.5" customHeight="1">
      <c r="A35" s="306">
        <v>603</v>
      </c>
      <c r="B35" s="67">
        <v>212</v>
      </c>
      <c r="C35" s="204" t="s">
        <v>40</v>
      </c>
      <c r="D35" s="167">
        <v>516</v>
      </c>
      <c r="E35" s="299">
        <v>449055</v>
      </c>
      <c r="F35" s="169">
        <v>26</v>
      </c>
      <c r="G35" s="299">
        <v>7933.7</v>
      </c>
      <c r="H35" s="169">
        <v>490</v>
      </c>
      <c r="I35" s="299">
        <v>441121</v>
      </c>
      <c r="J35" s="63">
        <v>0</v>
      </c>
      <c r="K35" s="170">
        <v>0</v>
      </c>
    </row>
    <row r="36" spans="1:11" ht="13.5" customHeight="1">
      <c r="A36" s="306">
        <v>401</v>
      </c>
      <c r="B36" s="67">
        <v>213</v>
      </c>
      <c r="C36" s="204" t="s">
        <v>41</v>
      </c>
      <c r="D36" s="167">
        <v>299</v>
      </c>
      <c r="E36" s="299">
        <v>252387</v>
      </c>
      <c r="F36" s="169">
        <v>18</v>
      </c>
      <c r="G36" s="299">
        <v>3256.8</v>
      </c>
      <c r="H36" s="169">
        <v>281</v>
      </c>
      <c r="I36" s="299">
        <v>249130</v>
      </c>
      <c r="J36" s="63">
        <v>0</v>
      </c>
      <c r="K36" s="170">
        <v>0</v>
      </c>
    </row>
    <row r="37" spans="1:11" ht="13.5" customHeight="1">
      <c r="A37" s="306">
        <v>202</v>
      </c>
      <c r="B37" s="67">
        <v>214</v>
      </c>
      <c r="C37" s="204" t="s">
        <v>42</v>
      </c>
      <c r="D37" s="167">
        <v>1112</v>
      </c>
      <c r="E37" s="299">
        <v>960658</v>
      </c>
      <c r="F37" s="169">
        <v>51</v>
      </c>
      <c r="G37" s="299">
        <v>13862.5</v>
      </c>
      <c r="H37" s="169">
        <v>1061</v>
      </c>
      <c r="I37" s="299">
        <v>946795</v>
      </c>
      <c r="J37" s="63">
        <v>0</v>
      </c>
      <c r="K37" s="170">
        <v>0</v>
      </c>
    </row>
    <row r="38" spans="1:11" ht="13.5" customHeight="1">
      <c r="A38" s="306">
        <v>402</v>
      </c>
      <c r="B38" s="67">
        <v>215</v>
      </c>
      <c r="C38" s="204" t="s">
        <v>43</v>
      </c>
      <c r="D38" s="167">
        <v>629</v>
      </c>
      <c r="E38" s="299">
        <v>536685</v>
      </c>
      <c r="F38" s="169">
        <v>40</v>
      </c>
      <c r="G38" s="299">
        <v>12935.8</v>
      </c>
      <c r="H38" s="169">
        <v>589</v>
      </c>
      <c r="I38" s="299">
        <v>523749</v>
      </c>
      <c r="J38" s="63">
        <v>0</v>
      </c>
      <c r="K38" s="170">
        <v>0</v>
      </c>
    </row>
    <row r="39" spans="1:11" ht="13.5" customHeight="1">
      <c r="A39" s="306">
        <v>303</v>
      </c>
      <c r="B39" s="67">
        <v>216</v>
      </c>
      <c r="C39" s="204" t="s">
        <v>44</v>
      </c>
      <c r="D39" s="167">
        <v>565</v>
      </c>
      <c r="E39" s="299">
        <v>498024</v>
      </c>
      <c r="F39" s="169">
        <v>24</v>
      </c>
      <c r="G39" s="299">
        <v>8409.3</v>
      </c>
      <c r="H39" s="169">
        <v>541</v>
      </c>
      <c r="I39" s="299">
        <v>489615</v>
      </c>
      <c r="J39" s="63">
        <v>0</v>
      </c>
      <c r="K39" s="170">
        <v>0</v>
      </c>
    </row>
    <row r="40" spans="1:11" ht="13.5" customHeight="1">
      <c r="A40" s="306">
        <v>203</v>
      </c>
      <c r="B40" s="67">
        <v>217</v>
      </c>
      <c r="C40" s="204" t="s">
        <v>45</v>
      </c>
      <c r="D40" s="167">
        <v>778</v>
      </c>
      <c r="E40" s="299">
        <v>663343</v>
      </c>
      <c r="F40" s="169">
        <v>39</v>
      </c>
      <c r="G40" s="299">
        <v>10021.1</v>
      </c>
      <c r="H40" s="169">
        <v>739</v>
      </c>
      <c r="I40" s="299">
        <v>653322</v>
      </c>
      <c r="J40" s="63">
        <v>0</v>
      </c>
      <c r="K40" s="170">
        <v>0</v>
      </c>
    </row>
    <row r="41" spans="1:11" ht="13.5" customHeight="1">
      <c r="A41" s="306">
        <v>403</v>
      </c>
      <c r="B41" s="67">
        <v>218</v>
      </c>
      <c r="C41" s="204" t="s">
        <v>46</v>
      </c>
      <c r="D41" s="167">
        <v>341</v>
      </c>
      <c r="E41" s="299">
        <v>298318</v>
      </c>
      <c r="F41" s="169">
        <v>10</v>
      </c>
      <c r="G41" s="299">
        <v>4071</v>
      </c>
      <c r="H41" s="169">
        <v>331</v>
      </c>
      <c r="I41" s="299">
        <v>294247</v>
      </c>
      <c r="J41" s="63">
        <v>0</v>
      </c>
      <c r="K41" s="170">
        <v>0</v>
      </c>
    </row>
    <row r="42" spans="1:11" ht="13.5" customHeight="1">
      <c r="A42" s="306">
        <v>204</v>
      </c>
      <c r="B42" s="67">
        <v>219</v>
      </c>
      <c r="C42" s="204" t="s">
        <v>47</v>
      </c>
      <c r="D42" s="167">
        <v>619</v>
      </c>
      <c r="E42" s="299">
        <v>547843</v>
      </c>
      <c r="F42" s="169">
        <v>19</v>
      </c>
      <c r="G42" s="299">
        <v>5516.6</v>
      </c>
      <c r="H42" s="169">
        <v>600</v>
      </c>
      <c r="I42" s="299">
        <v>542326</v>
      </c>
      <c r="J42" s="63">
        <v>0</v>
      </c>
      <c r="K42" s="170">
        <v>0</v>
      </c>
    </row>
    <row r="43" spans="1:11" ht="13.5" customHeight="1">
      <c r="A43" s="306">
        <v>404</v>
      </c>
      <c r="B43" s="67">
        <v>220</v>
      </c>
      <c r="C43" s="204" t="s">
        <v>48</v>
      </c>
      <c r="D43" s="167">
        <v>349</v>
      </c>
      <c r="E43" s="299">
        <v>307830</v>
      </c>
      <c r="F43" s="169">
        <v>11</v>
      </c>
      <c r="G43" s="299">
        <v>2734.7</v>
      </c>
      <c r="H43" s="169">
        <v>338</v>
      </c>
      <c r="I43" s="299">
        <v>305095</v>
      </c>
      <c r="J43" s="63">
        <v>0</v>
      </c>
      <c r="K43" s="170">
        <v>0</v>
      </c>
    </row>
    <row r="44" spans="1:11" ht="13.5" customHeight="1">
      <c r="A44" s="306">
        <v>801</v>
      </c>
      <c r="B44" s="67">
        <v>221</v>
      </c>
      <c r="C44" s="204" t="s">
        <v>49</v>
      </c>
      <c r="D44" s="167">
        <v>413</v>
      </c>
      <c r="E44" s="299">
        <v>356384</v>
      </c>
      <c r="F44" s="169">
        <v>25</v>
      </c>
      <c r="G44" s="299">
        <v>8142</v>
      </c>
      <c r="H44" s="169">
        <v>388</v>
      </c>
      <c r="I44" s="299">
        <v>348242</v>
      </c>
      <c r="J44" s="63">
        <v>0</v>
      </c>
      <c r="K44" s="170">
        <v>0</v>
      </c>
    </row>
    <row r="45" spans="1:11" ht="13.5" customHeight="1">
      <c r="A45" s="306">
        <v>702</v>
      </c>
      <c r="B45" s="67">
        <v>222</v>
      </c>
      <c r="C45" s="204" t="s">
        <v>547</v>
      </c>
      <c r="D45" s="167">
        <v>237</v>
      </c>
      <c r="E45" s="299">
        <v>197601</v>
      </c>
      <c r="F45" s="169">
        <v>25</v>
      </c>
      <c r="G45" s="299">
        <v>8378.7</v>
      </c>
      <c r="H45" s="169">
        <v>212</v>
      </c>
      <c r="I45" s="299">
        <v>189222</v>
      </c>
      <c r="J45" s="63">
        <v>0</v>
      </c>
      <c r="K45" s="170">
        <v>0</v>
      </c>
    </row>
    <row r="46" spans="1:11" ht="13.5" customHeight="1">
      <c r="A46" s="306">
        <v>802</v>
      </c>
      <c r="B46" s="67">
        <v>223</v>
      </c>
      <c r="C46" s="204" t="s">
        <v>548</v>
      </c>
      <c r="D46" s="167">
        <v>750</v>
      </c>
      <c r="E46" s="299">
        <v>667866</v>
      </c>
      <c r="F46" s="169">
        <v>30</v>
      </c>
      <c r="G46" s="299">
        <v>8658.5</v>
      </c>
      <c r="H46" s="169">
        <v>720</v>
      </c>
      <c r="I46" s="299">
        <v>659207</v>
      </c>
      <c r="J46" s="63">
        <v>0</v>
      </c>
      <c r="K46" s="170">
        <v>0</v>
      </c>
    </row>
    <row r="47" spans="1:11" ht="13.5" customHeight="1">
      <c r="A47" s="306">
        <v>902</v>
      </c>
      <c r="B47" s="67">
        <v>224</v>
      </c>
      <c r="C47" s="204" t="s">
        <v>549</v>
      </c>
      <c r="D47" s="167">
        <v>380</v>
      </c>
      <c r="E47" s="299">
        <v>331463</v>
      </c>
      <c r="F47" s="169">
        <v>21</v>
      </c>
      <c r="G47" s="299">
        <v>7776.4</v>
      </c>
      <c r="H47" s="169">
        <v>359</v>
      </c>
      <c r="I47" s="299">
        <v>323687</v>
      </c>
      <c r="J47" s="63">
        <v>0</v>
      </c>
      <c r="K47" s="170">
        <v>0</v>
      </c>
    </row>
    <row r="48" spans="1:11" ht="13.5" customHeight="1">
      <c r="A48" s="306">
        <v>703</v>
      </c>
      <c r="B48" s="67">
        <v>225</v>
      </c>
      <c r="C48" s="204" t="s">
        <v>550</v>
      </c>
      <c r="D48" s="167">
        <v>306</v>
      </c>
      <c r="E48" s="299">
        <v>263837</v>
      </c>
      <c r="F48" s="169">
        <v>19</v>
      </c>
      <c r="G48" s="299">
        <v>5200.9</v>
      </c>
      <c r="H48" s="169">
        <v>287</v>
      </c>
      <c r="I48" s="299">
        <v>258636</v>
      </c>
      <c r="J48" s="63">
        <v>0</v>
      </c>
      <c r="K48" s="170">
        <v>0</v>
      </c>
    </row>
    <row r="49" spans="1:11" ht="13.5" customHeight="1">
      <c r="A49" s="306">
        <v>903</v>
      </c>
      <c r="B49" s="67">
        <v>226</v>
      </c>
      <c r="C49" s="204" t="s">
        <v>551</v>
      </c>
      <c r="D49" s="167">
        <v>460</v>
      </c>
      <c r="E49" s="299">
        <v>401707</v>
      </c>
      <c r="F49" s="169">
        <v>31</v>
      </c>
      <c r="G49" s="299">
        <v>11065.6</v>
      </c>
      <c r="H49" s="169">
        <v>429</v>
      </c>
      <c r="I49" s="299">
        <v>390641</v>
      </c>
      <c r="J49" s="63">
        <v>0</v>
      </c>
      <c r="K49" s="170">
        <v>0</v>
      </c>
    </row>
    <row r="50" spans="1:11" ht="13.5" customHeight="1">
      <c r="A50" s="306">
        <v>604</v>
      </c>
      <c r="B50" s="67">
        <v>227</v>
      </c>
      <c r="C50" s="204" t="s">
        <v>552</v>
      </c>
      <c r="D50" s="167">
        <v>421</v>
      </c>
      <c r="E50" s="299">
        <v>368970</v>
      </c>
      <c r="F50" s="169">
        <v>16</v>
      </c>
      <c r="G50" s="299">
        <v>3572.5</v>
      </c>
      <c r="H50" s="169">
        <v>405</v>
      </c>
      <c r="I50" s="299">
        <v>365397</v>
      </c>
      <c r="J50" s="63">
        <v>0</v>
      </c>
      <c r="K50" s="170">
        <v>0</v>
      </c>
    </row>
    <row r="51" spans="1:11" ht="13.5" customHeight="1">
      <c r="A51" s="306">
        <v>405</v>
      </c>
      <c r="B51" s="67">
        <v>228</v>
      </c>
      <c r="C51" s="204" t="s">
        <v>553</v>
      </c>
      <c r="D51" s="167">
        <v>249</v>
      </c>
      <c r="E51" s="299">
        <v>215270</v>
      </c>
      <c r="F51" s="169">
        <v>13</v>
      </c>
      <c r="G51" s="299">
        <v>4441.9</v>
      </c>
      <c r="H51" s="169">
        <v>236</v>
      </c>
      <c r="I51" s="299">
        <v>210828</v>
      </c>
      <c r="J51" s="63">
        <v>0</v>
      </c>
      <c r="K51" s="170">
        <v>0</v>
      </c>
    </row>
    <row r="52" spans="1:11" ht="13.5" customHeight="1">
      <c r="A52" s="306">
        <v>605</v>
      </c>
      <c r="B52" s="67">
        <v>229</v>
      </c>
      <c r="C52" s="204" t="s">
        <v>554</v>
      </c>
      <c r="D52" s="167">
        <v>798</v>
      </c>
      <c r="E52" s="299">
        <v>700313</v>
      </c>
      <c r="F52" s="169">
        <v>20</v>
      </c>
      <c r="G52" s="299">
        <v>4257.8</v>
      </c>
      <c r="H52" s="169">
        <v>778</v>
      </c>
      <c r="I52" s="299">
        <v>696055</v>
      </c>
      <c r="J52" s="63">
        <v>0</v>
      </c>
      <c r="K52" s="170">
        <v>0</v>
      </c>
    </row>
    <row r="53" spans="1:11" ht="13.5" customHeight="1">
      <c r="A53" s="306">
        <v>251</v>
      </c>
      <c r="B53" s="67">
        <v>301</v>
      </c>
      <c r="C53" s="204" t="s">
        <v>134</v>
      </c>
      <c r="D53" s="167">
        <v>108</v>
      </c>
      <c r="E53" s="299">
        <v>90086</v>
      </c>
      <c r="F53" s="169">
        <v>12</v>
      </c>
      <c r="G53" s="299">
        <v>4082.9</v>
      </c>
      <c r="H53" s="169">
        <v>96</v>
      </c>
      <c r="I53" s="299">
        <v>86003</v>
      </c>
      <c r="J53" s="63">
        <v>0</v>
      </c>
      <c r="K53" s="170">
        <v>0</v>
      </c>
    </row>
    <row r="54" spans="1:11" ht="13.5" customHeight="1">
      <c r="A54" s="306">
        <v>475</v>
      </c>
      <c r="B54" s="67">
        <v>365</v>
      </c>
      <c r="C54" s="204" t="s">
        <v>555</v>
      </c>
      <c r="D54" s="167">
        <v>323</v>
      </c>
      <c r="E54" s="299">
        <v>283104</v>
      </c>
      <c r="F54" s="169">
        <v>12</v>
      </c>
      <c r="G54" s="299">
        <v>4438.9</v>
      </c>
      <c r="H54" s="169">
        <v>311</v>
      </c>
      <c r="I54" s="299">
        <v>278665</v>
      </c>
      <c r="J54" s="63">
        <v>0</v>
      </c>
      <c r="K54" s="170">
        <v>0</v>
      </c>
    </row>
    <row r="55" spans="1:11" ht="13.5" customHeight="1">
      <c r="A55" s="306">
        <v>351</v>
      </c>
      <c r="B55" s="67">
        <v>381</v>
      </c>
      <c r="C55" s="204" t="s">
        <v>135</v>
      </c>
      <c r="D55" s="167">
        <v>198</v>
      </c>
      <c r="E55" s="299">
        <v>171143</v>
      </c>
      <c r="F55" s="169">
        <v>10</v>
      </c>
      <c r="G55" s="299">
        <v>2849.7</v>
      </c>
      <c r="H55" s="169">
        <v>188</v>
      </c>
      <c r="I55" s="299">
        <v>168293</v>
      </c>
      <c r="J55" s="63">
        <v>0</v>
      </c>
      <c r="K55" s="170">
        <v>0</v>
      </c>
    </row>
    <row r="56" spans="1:11" ht="13.5" customHeight="1">
      <c r="A56" s="306">
        <v>352</v>
      </c>
      <c r="B56" s="67">
        <v>382</v>
      </c>
      <c r="C56" s="204" t="s">
        <v>136</v>
      </c>
      <c r="D56" s="167">
        <v>179</v>
      </c>
      <c r="E56" s="299">
        <v>155387</v>
      </c>
      <c r="F56" s="169">
        <v>9</v>
      </c>
      <c r="G56" s="299">
        <v>2758.3</v>
      </c>
      <c r="H56" s="169">
        <v>170</v>
      </c>
      <c r="I56" s="299">
        <v>152629</v>
      </c>
      <c r="J56" s="63">
        <v>0</v>
      </c>
      <c r="K56" s="170">
        <v>0</v>
      </c>
    </row>
    <row r="57" spans="1:11" ht="13.5" customHeight="1">
      <c r="A57" s="306">
        <v>562</v>
      </c>
      <c r="B57" s="67">
        <v>442</v>
      </c>
      <c r="C57" s="204" t="s">
        <v>137</v>
      </c>
      <c r="D57" s="167">
        <v>116</v>
      </c>
      <c r="E57" s="299">
        <v>99756</v>
      </c>
      <c r="F57" s="169">
        <v>6</v>
      </c>
      <c r="G57" s="299">
        <v>1944.1</v>
      </c>
      <c r="H57" s="169">
        <v>110</v>
      </c>
      <c r="I57" s="299">
        <v>97812</v>
      </c>
      <c r="J57" s="63">
        <v>0</v>
      </c>
      <c r="K57" s="170">
        <v>0</v>
      </c>
    </row>
    <row r="58" spans="1:11" ht="13.5" customHeight="1">
      <c r="A58" s="306">
        <v>563</v>
      </c>
      <c r="B58" s="67">
        <v>443</v>
      </c>
      <c r="C58" s="204" t="s">
        <v>138</v>
      </c>
      <c r="D58" s="167">
        <v>172</v>
      </c>
      <c r="E58" s="299">
        <v>145878</v>
      </c>
      <c r="F58" s="169">
        <v>11</v>
      </c>
      <c r="G58" s="299">
        <v>3663.9</v>
      </c>
      <c r="H58" s="169">
        <v>161</v>
      </c>
      <c r="I58" s="299">
        <v>142214</v>
      </c>
      <c r="J58" s="63">
        <v>0</v>
      </c>
      <c r="K58" s="170">
        <v>0</v>
      </c>
    </row>
    <row r="59" spans="1:11" ht="13.5" customHeight="1">
      <c r="A59" s="306">
        <v>566</v>
      </c>
      <c r="B59" s="203">
        <v>446</v>
      </c>
      <c r="C59" s="205" t="s">
        <v>556</v>
      </c>
      <c r="D59" s="167">
        <v>96</v>
      </c>
      <c r="E59" s="300">
        <v>85635</v>
      </c>
      <c r="F59" s="202">
        <v>3</v>
      </c>
      <c r="G59" s="300">
        <v>1221.3</v>
      </c>
      <c r="H59" s="202">
        <v>93</v>
      </c>
      <c r="I59" s="300">
        <v>84414</v>
      </c>
      <c r="J59" s="69">
        <v>0</v>
      </c>
      <c r="K59" s="383">
        <v>0</v>
      </c>
    </row>
    <row r="60" spans="1:11" ht="13.5" customHeight="1">
      <c r="A60" s="306">
        <v>654</v>
      </c>
      <c r="B60" s="203">
        <v>464</v>
      </c>
      <c r="C60" s="205" t="s">
        <v>139</v>
      </c>
      <c r="D60" s="167">
        <v>159</v>
      </c>
      <c r="E60" s="300">
        <v>137097</v>
      </c>
      <c r="F60" s="202">
        <v>7</v>
      </c>
      <c r="G60" s="300">
        <v>2035.5</v>
      </c>
      <c r="H60" s="202">
        <v>152</v>
      </c>
      <c r="I60" s="300">
        <v>135061</v>
      </c>
      <c r="J60" s="69">
        <v>0</v>
      </c>
      <c r="K60" s="383">
        <v>0</v>
      </c>
    </row>
    <row r="61" spans="1:11" ht="13.5" customHeight="1">
      <c r="A61" s="306">
        <v>661</v>
      </c>
      <c r="B61" s="203">
        <v>481</v>
      </c>
      <c r="C61" s="205" t="s">
        <v>140</v>
      </c>
      <c r="D61" s="167">
        <v>176</v>
      </c>
      <c r="E61" s="300">
        <v>154588</v>
      </c>
      <c r="F61" s="202">
        <v>7</v>
      </c>
      <c r="G61" s="300">
        <v>2442.6</v>
      </c>
      <c r="H61" s="202">
        <v>169</v>
      </c>
      <c r="I61" s="300">
        <v>152145</v>
      </c>
      <c r="J61" s="69">
        <v>0</v>
      </c>
      <c r="K61" s="383">
        <v>0</v>
      </c>
    </row>
    <row r="62" spans="1:11" ht="13.5" customHeight="1">
      <c r="A62" s="306">
        <v>671</v>
      </c>
      <c r="B62" s="203">
        <v>501</v>
      </c>
      <c r="C62" s="205" t="s">
        <v>141</v>
      </c>
      <c r="D62" s="167">
        <v>364</v>
      </c>
      <c r="E62" s="300">
        <v>320976</v>
      </c>
      <c r="F62" s="202">
        <v>17</v>
      </c>
      <c r="G62" s="300">
        <v>5692</v>
      </c>
      <c r="H62" s="202">
        <v>347</v>
      </c>
      <c r="I62" s="300">
        <v>315284</v>
      </c>
      <c r="J62" s="69">
        <v>0</v>
      </c>
      <c r="K62" s="383">
        <v>0</v>
      </c>
    </row>
    <row r="63" spans="1:11" ht="13.5" customHeight="1">
      <c r="A63" s="306">
        <v>775</v>
      </c>
      <c r="B63" s="203">
        <v>585</v>
      </c>
      <c r="C63" s="205" t="s">
        <v>557</v>
      </c>
      <c r="D63" s="167">
        <v>167</v>
      </c>
      <c r="E63" s="300">
        <v>140587</v>
      </c>
      <c r="F63" s="202">
        <v>18</v>
      </c>
      <c r="G63" s="300">
        <v>5924.1</v>
      </c>
      <c r="H63" s="202">
        <v>149</v>
      </c>
      <c r="I63" s="300">
        <v>134663</v>
      </c>
      <c r="J63" s="69">
        <v>0</v>
      </c>
      <c r="K63" s="383">
        <v>0</v>
      </c>
    </row>
    <row r="64" spans="1:11" ht="13.5" customHeight="1">
      <c r="A64" s="306">
        <v>776</v>
      </c>
      <c r="B64" s="71">
        <v>586</v>
      </c>
      <c r="C64" s="207" t="s">
        <v>558</v>
      </c>
      <c r="D64" s="171">
        <v>151</v>
      </c>
      <c r="E64" s="301">
        <v>129096</v>
      </c>
      <c r="F64" s="172">
        <v>11</v>
      </c>
      <c r="G64" s="301">
        <v>4162.9</v>
      </c>
      <c r="H64" s="172">
        <v>140</v>
      </c>
      <c r="I64" s="301">
        <v>124933</v>
      </c>
      <c r="J64" s="73">
        <v>0</v>
      </c>
      <c r="K64" s="173">
        <v>0</v>
      </c>
    </row>
    <row r="65" spans="2:11" ht="12" customHeight="1">
      <c r="B65" s="74" t="s">
        <v>334</v>
      </c>
      <c r="E65" s="62"/>
      <c r="G65" s="62"/>
      <c r="I65" s="62"/>
      <c r="J65" s="62"/>
      <c r="K65" s="62"/>
    </row>
    <row r="66" ht="12" customHeight="1">
      <c r="B66" s="62" t="s">
        <v>541</v>
      </c>
    </row>
  </sheetData>
  <sheetProtection/>
  <printOptions/>
  <pageMargins left="0.7086614173228347" right="0.61" top="0.5511811023622047" bottom="0.58" header="0.5118110236220472" footer="0.1968503937007874"/>
  <pageSetup fitToHeight="1" fitToWidth="1" horizontalDpi="600" verticalDpi="6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workbookViewId="0" topLeftCell="A1">
      <selection activeCell="A9" sqref="A9"/>
    </sheetView>
  </sheetViews>
  <sheetFormatPr defaultColWidth="9.00390625" defaultRowHeight="12" customHeight="1"/>
  <cols>
    <col min="1" max="3" width="12.75390625" style="210" customWidth="1"/>
    <col min="4" max="4" width="12.75390625" style="211" customWidth="1"/>
    <col min="5" max="6" width="12.75390625" style="210" customWidth="1"/>
    <col min="7" max="7" width="12.75390625" style="212" customWidth="1"/>
    <col min="8" max="8" width="12.75390625" style="211" customWidth="1"/>
    <col min="9" max="16384" width="10.125" style="210" customWidth="1"/>
  </cols>
  <sheetData>
    <row r="1" ht="15.75" customHeight="1">
      <c r="A1" s="209" t="s">
        <v>373</v>
      </c>
    </row>
    <row r="2" spans="5:8" ht="3" customHeight="1">
      <c r="E2" s="213"/>
      <c r="H2" s="214"/>
    </row>
    <row r="3" spans="1:8" ht="12" customHeight="1">
      <c r="A3" s="215"/>
      <c r="B3" s="216"/>
      <c r="C3" s="217" t="s">
        <v>157</v>
      </c>
      <c r="D3" s="218"/>
      <c r="E3" s="219"/>
      <c r="F3" s="220"/>
      <c r="G3" s="217" t="s">
        <v>158</v>
      </c>
      <c r="H3" s="218"/>
    </row>
    <row r="4" spans="1:8" ht="12" customHeight="1">
      <c r="A4" s="221" t="s">
        <v>0</v>
      </c>
      <c r="B4" s="222" t="s">
        <v>327</v>
      </c>
      <c r="C4" s="223" t="s">
        <v>328</v>
      </c>
      <c r="D4" s="224" t="s">
        <v>159</v>
      </c>
      <c r="E4" s="225" t="s">
        <v>0</v>
      </c>
      <c r="F4" s="222" t="s">
        <v>327</v>
      </c>
      <c r="G4" s="226" t="s">
        <v>328</v>
      </c>
      <c r="H4" s="224" t="s">
        <v>159</v>
      </c>
    </row>
    <row r="5" spans="1:8" ht="13.5" customHeight="1">
      <c r="A5" s="227" t="s">
        <v>437</v>
      </c>
      <c r="B5" s="228">
        <v>634913000</v>
      </c>
      <c r="C5" s="230">
        <v>652033665</v>
      </c>
      <c r="D5" s="307">
        <v>102.69653716335938</v>
      </c>
      <c r="E5" s="308" t="s">
        <v>431</v>
      </c>
      <c r="F5" s="228">
        <v>541676000</v>
      </c>
      <c r="G5" s="230">
        <v>586852444</v>
      </c>
      <c r="H5" s="211">
        <v>108.34012287788272</v>
      </c>
    </row>
    <row r="6" spans="1:8" ht="13.5" customHeight="1">
      <c r="A6" s="227" t="s">
        <v>294</v>
      </c>
      <c r="B6" s="228">
        <v>633530000</v>
      </c>
      <c r="C6" s="230">
        <v>637013614</v>
      </c>
      <c r="D6" s="232">
        <v>100.549873565</v>
      </c>
      <c r="E6" s="229" t="s">
        <v>438</v>
      </c>
      <c r="F6" s="228">
        <v>541676000</v>
      </c>
      <c r="G6" s="230">
        <v>507792940</v>
      </c>
      <c r="H6" s="211">
        <v>93.744773628</v>
      </c>
    </row>
    <row r="7" spans="1:8" ht="13.5" customHeight="1">
      <c r="A7" s="227" t="s">
        <v>389</v>
      </c>
      <c r="B7" s="228">
        <v>628616000</v>
      </c>
      <c r="C7" s="230">
        <v>622882065</v>
      </c>
      <c r="D7" s="232">
        <v>99.1</v>
      </c>
      <c r="E7" s="229" t="s">
        <v>439</v>
      </c>
      <c r="F7" s="228">
        <v>510000000</v>
      </c>
      <c r="G7" s="230">
        <v>520135631</v>
      </c>
      <c r="H7" s="211">
        <v>102</v>
      </c>
    </row>
    <row r="8" spans="1:8" ht="13.5" customHeight="1">
      <c r="A8" s="227" t="s">
        <v>441</v>
      </c>
      <c r="B8" s="228">
        <v>622424000</v>
      </c>
      <c r="C8" s="230">
        <v>603681739</v>
      </c>
      <c r="D8" s="232">
        <v>96.98882739097463</v>
      </c>
      <c r="E8" s="229" t="s">
        <v>440</v>
      </c>
      <c r="F8" s="228">
        <v>560000000</v>
      </c>
      <c r="G8" s="230">
        <v>545078167</v>
      </c>
      <c r="H8" s="211">
        <v>97.3</v>
      </c>
    </row>
    <row r="9" spans="1:8" ht="13.5" customHeight="1">
      <c r="A9" s="227" t="s">
        <v>443</v>
      </c>
      <c r="B9" s="228">
        <v>606970000</v>
      </c>
      <c r="C9" s="230">
        <v>589748006</v>
      </c>
      <c r="D9" s="232">
        <v>97.16262846598678</v>
      </c>
      <c r="E9" s="229" t="s">
        <v>442</v>
      </c>
      <c r="F9" s="311">
        <v>520000000</v>
      </c>
      <c r="G9" s="311">
        <v>549079782</v>
      </c>
      <c r="H9" s="211">
        <v>105.59226576923076</v>
      </c>
    </row>
    <row r="10" spans="1:8" ht="12" customHeight="1">
      <c r="A10" s="235"/>
      <c r="B10" s="236"/>
      <c r="C10" s="237"/>
      <c r="E10" s="238"/>
      <c r="F10" s="228"/>
      <c r="G10" s="230"/>
      <c r="H10" s="332"/>
    </row>
    <row r="11" spans="1:8" ht="12" customHeight="1">
      <c r="A11" s="235" t="s">
        <v>160</v>
      </c>
      <c r="B11" s="228">
        <v>95697000</v>
      </c>
      <c r="C11" s="230">
        <v>86532355</v>
      </c>
      <c r="D11" s="211">
        <v>90.42326823202399</v>
      </c>
      <c r="E11" s="239" t="s">
        <v>160</v>
      </c>
      <c r="F11" s="228">
        <v>76000000</v>
      </c>
      <c r="G11" s="230">
        <v>58049943</v>
      </c>
      <c r="H11" s="211">
        <v>76.38150394736842</v>
      </c>
    </row>
    <row r="12" spans="1:8" ht="12" customHeight="1">
      <c r="A12" s="227" t="s">
        <v>161</v>
      </c>
      <c r="B12" s="228">
        <v>12131000</v>
      </c>
      <c r="C12" s="230">
        <v>10426031</v>
      </c>
      <c r="D12" s="211">
        <v>85.94535487593768</v>
      </c>
      <c r="E12" s="239" t="s">
        <v>162</v>
      </c>
      <c r="F12" s="228">
        <v>28356000</v>
      </c>
      <c r="G12" s="230">
        <v>54053171</v>
      </c>
      <c r="H12" s="211">
        <v>190.6233989279165</v>
      </c>
    </row>
    <row r="13" spans="1:8" ht="12" customHeight="1">
      <c r="A13" s="227" t="s">
        <v>163</v>
      </c>
      <c r="B13" s="228">
        <v>10631000</v>
      </c>
      <c r="C13" s="230">
        <v>10632962</v>
      </c>
      <c r="D13" s="211">
        <v>100.01845546044588</v>
      </c>
      <c r="E13" s="239" t="s">
        <v>164</v>
      </c>
      <c r="F13" s="228">
        <v>36531000</v>
      </c>
      <c r="G13" s="230">
        <v>31632471</v>
      </c>
      <c r="H13" s="211">
        <v>86.59076127124908</v>
      </c>
    </row>
    <row r="14" spans="1:8" ht="12" customHeight="1">
      <c r="A14" s="227" t="s">
        <v>165</v>
      </c>
      <c r="B14" s="228">
        <v>13840000</v>
      </c>
      <c r="C14" s="230">
        <v>12201083</v>
      </c>
      <c r="D14" s="211">
        <v>88.15811416184971</v>
      </c>
      <c r="E14" s="239" t="s">
        <v>166</v>
      </c>
      <c r="F14" s="228">
        <v>15652000</v>
      </c>
      <c r="G14" s="230">
        <v>7305976</v>
      </c>
      <c r="H14" s="211">
        <v>46.67758752875032</v>
      </c>
    </row>
    <row r="15" spans="1:8" ht="12" customHeight="1">
      <c r="A15" s="227" t="s">
        <v>167</v>
      </c>
      <c r="B15" s="228">
        <v>11602000</v>
      </c>
      <c r="C15" s="230">
        <v>10531095</v>
      </c>
      <c r="D15" s="211">
        <v>90.76965178417514</v>
      </c>
      <c r="E15" s="239" t="s">
        <v>168</v>
      </c>
      <c r="F15" s="228">
        <v>32105000</v>
      </c>
      <c r="G15" s="230">
        <v>27130988</v>
      </c>
      <c r="H15" s="211">
        <v>84.5070487463012</v>
      </c>
    </row>
    <row r="16" spans="1:8" ht="12" customHeight="1">
      <c r="A16" s="227" t="s">
        <v>169</v>
      </c>
      <c r="B16" s="228">
        <v>12880000</v>
      </c>
      <c r="C16" s="230">
        <v>10445008</v>
      </c>
      <c r="D16" s="211">
        <v>81.09478260869565</v>
      </c>
      <c r="E16" s="239" t="s">
        <v>170</v>
      </c>
      <c r="F16" s="228">
        <v>3441000</v>
      </c>
      <c r="G16" s="230">
        <v>3731330</v>
      </c>
      <c r="H16" s="211">
        <v>108.43737285672769</v>
      </c>
    </row>
    <row r="17" spans="1:8" ht="12" customHeight="1">
      <c r="A17" s="227" t="s">
        <v>171</v>
      </c>
      <c r="B17" s="228">
        <v>8670000</v>
      </c>
      <c r="C17" s="230">
        <v>7986186</v>
      </c>
      <c r="D17" s="211">
        <v>92.11287197231835</v>
      </c>
      <c r="E17" s="239" t="s">
        <v>172</v>
      </c>
      <c r="F17" s="228">
        <v>7840000</v>
      </c>
      <c r="G17" s="230">
        <v>7197136</v>
      </c>
      <c r="H17" s="211">
        <v>91.80020408163266</v>
      </c>
    </row>
    <row r="18" spans="1:8" ht="12" customHeight="1">
      <c r="A18" s="227" t="s">
        <v>173</v>
      </c>
      <c r="B18" s="228">
        <v>7445000</v>
      </c>
      <c r="C18" s="230">
        <v>7097903</v>
      </c>
      <c r="D18" s="211">
        <v>95.33785090664875</v>
      </c>
      <c r="E18" s="239" t="s">
        <v>174</v>
      </c>
      <c r="F18" s="228">
        <v>11820000</v>
      </c>
      <c r="G18" s="230">
        <v>8553946</v>
      </c>
      <c r="H18" s="211">
        <v>72.36840947546531</v>
      </c>
    </row>
    <row r="19" spans="1:8" ht="12" customHeight="1">
      <c r="A19" s="227" t="s">
        <v>175</v>
      </c>
      <c r="B19" s="228">
        <v>10800000</v>
      </c>
      <c r="C19" s="230">
        <v>9421483</v>
      </c>
      <c r="D19" s="211">
        <v>87.2359537037037</v>
      </c>
      <c r="E19" s="239" t="s">
        <v>176</v>
      </c>
      <c r="F19" s="228">
        <v>3060000</v>
      </c>
      <c r="G19" s="230">
        <v>4861636</v>
      </c>
      <c r="H19" s="211">
        <v>158.87699346405228</v>
      </c>
    </row>
    <row r="20" spans="1:8" ht="12" customHeight="1">
      <c r="A20" s="227" t="s">
        <v>177</v>
      </c>
      <c r="B20" s="228">
        <v>7698000</v>
      </c>
      <c r="C20" s="230">
        <v>7790604</v>
      </c>
      <c r="D20" s="211">
        <v>101.20296180826189</v>
      </c>
      <c r="E20" s="239" t="s">
        <v>178</v>
      </c>
      <c r="F20" s="228">
        <v>6748000</v>
      </c>
      <c r="G20" s="230">
        <v>11958464</v>
      </c>
      <c r="H20" s="211">
        <v>177.2149377593361</v>
      </c>
    </row>
    <row r="21" spans="1:8" ht="12" customHeight="1">
      <c r="A21" s="235"/>
      <c r="B21" s="228"/>
      <c r="C21" s="230"/>
      <c r="E21" s="239" t="s">
        <v>39</v>
      </c>
      <c r="F21" s="228">
        <v>11447000</v>
      </c>
      <c r="G21" s="230">
        <v>11863890</v>
      </c>
      <c r="H21" s="211">
        <v>103.64191491220407</v>
      </c>
    </row>
    <row r="22" spans="1:8" ht="12" customHeight="1">
      <c r="A22" s="235" t="s">
        <v>444</v>
      </c>
      <c r="B22" s="228">
        <v>64112000</v>
      </c>
      <c r="C22" s="230">
        <v>61337831</v>
      </c>
      <c r="D22" s="211">
        <v>95.67293330421762</v>
      </c>
      <c r="E22" s="239" t="s">
        <v>179</v>
      </c>
      <c r="F22" s="228">
        <v>2905000</v>
      </c>
      <c r="G22" s="230">
        <v>5135418</v>
      </c>
      <c r="H22" s="211">
        <v>176.7785886402754</v>
      </c>
    </row>
    <row r="23" spans="1:8" ht="12" customHeight="1">
      <c r="A23" s="235" t="s">
        <v>445</v>
      </c>
      <c r="B23" s="228">
        <v>38007000</v>
      </c>
      <c r="C23" s="230">
        <v>36404427</v>
      </c>
      <c r="D23" s="211">
        <v>95.78347935906544</v>
      </c>
      <c r="E23" s="239" t="s">
        <v>180</v>
      </c>
      <c r="F23" s="228">
        <v>3670000</v>
      </c>
      <c r="G23" s="230">
        <v>7314724</v>
      </c>
      <c r="H23" s="211">
        <v>199.31128065395094</v>
      </c>
    </row>
    <row r="24" spans="1:8" ht="12" customHeight="1">
      <c r="A24" s="235" t="s">
        <v>446</v>
      </c>
      <c r="B24" s="228">
        <v>22259000</v>
      </c>
      <c r="C24" s="230">
        <v>23247353</v>
      </c>
      <c r="D24" s="211">
        <v>104.44023990296061</v>
      </c>
      <c r="E24" s="239" t="s">
        <v>181</v>
      </c>
      <c r="F24" s="228">
        <v>2828000</v>
      </c>
      <c r="G24" s="230">
        <v>3351350</v>
      </c>
      <c r="H24" s="211">
        <v>118.50601131541725</v>
      </c>
    </row>
    <row r="25" spans="1:8" ht="12" customHeight="1">
      <c r="A25" s="235" t="s">
        <v>447</v>
      </c>
      <c r="B25" s="228">
        <v>28466000</v>
      </c>
      <c r="C25" s="230">
        <v>28596381</v>
      </c>
      <c r="D25" s="211">
        <v>100.45802360711025</v>
      </c>
      <c r="E25" s="239" t="s">
        <v>182</v>
      </c>
      <c r="F25" s="228">
        <v>12877000</v>
      </c>
      <c r="G25" s="230">
        <v>11437802</v>
      </c>
      <c r="H25" s="211">
        <v>88.82349926225052</v>
      </c>
    </row>
    <row r="26" spans="1:8" ht="12" customHeight="1">
      <c r="A26" s="235" t="s">
        <v>448</v>
      </c>
      <c r="B26" s="228">
        <v>7727000</v>
      </c>
      <c r="C26" s="230">
        <v>7024642</v>
      </c>
      <c r="D26" s="211">
        <v>90.91034036495405</v>
      </c>
      <c r="E26" s="239" t="s">
        <v>183</v>
      </c>
      <c r="F26" s="228">
        <v>4225000</v>
      </c>
      <c r="G26" s="230">
        <v>6160295</v>
      </c>
      <c r="H26" s="211">
        <v>145.80579881656806</v>
      </c>
    </row>
    <row r="27" spans="1:8" ht="12" customHeight="1">
      <c r="A27" s="235" t="s">
        <v>449</v>
      </c>
      <c r="B27" s="228">
        <v>11250000</v>
      </c>
      <c r="C27" s="230">
        <v>10575584</v>
      </c>
      <c r="D27" s="211">
        <v>94.0051911111111</v>
      </c>
      <c r="E27" s="239" t="s">
        <v>184</v>
      </c>
      <c r="F27" s="228">
        <v>5630000</v>
      </c>
      <c r="G27" s="230">
        <v>7222310</v>
      </c>
      <c r="H27" s="211">
        <v>128.28259325044405</v>
      </c>
    </row>
    <row r="28" spans="1:8" ht="12" customHeight="1">
      <c r="A28" s="235" t="s">
        <v>450</v>
      </c>
      <c r="B28" s="228">
        <v>13456000</v>
      </c>
      <c r="C28" s="230">
        <v>12785084</v>
      </c>
      <c r="D28" s="211">
        <v>95.01400118906064</v>
      </c>
      <c r="E28" s="239" t="s">
        <v>185</v>
      </c>
      <c r="F28" s="228">
        <v>8429000</v>
      </c>
      <c r="G28" s="230">
        <v>10992347</v>
      </c>
      <c r="H28" s="211">
        <v>130.41104520109147</v>
      </c>
    </row>
    <row r="29" spans="1:8" ht="12" customHeight="1">
      <c r="A29" s="235" t="s">
        <v>451</v>
      </c>
      <c r="B29" s="228">
        <v>7481000</v>
      </c>
      <c r="C29" s="230">
        <v>7734974</v>
      </c>
      <c r="D29" s="211">
        <v>103.39492046517844</v>
      </c>
      <c r="E29" s="239" t="s">
        <v>186</v>
      </c>
      <c r="F29" s="228">
        <v>3034000</v>
      </c>
      <c r="G29" s="230">
        <v>5352200</v>
      </c>
      <c r="H29" s="211">
        <v>176.40738299274884</v>
      </c>
    </row>
    <row r="30" spans="1:8" ht="12" customHeight="1">
      <c r="A30" s="235" t="s">
        <v>452</v>
      </c>
      <c r="B30" s="228">
        <v>8457000</v>
      </c>
      <c r="C30" s="230">
        <v>8396623</v>
      </c>
      <c r="D30" s="211">
        <v>99.28607071065389</v>
      </c>
      <c r="E30" s="239" t="s">
        <v>187</v>
      </c>
      <c r="F30" s="228">
        <v>5856000</v>
      </c>
      <c r="G30" s="230">
        <v>5943699</v>
      </c>
      <c r="H30" s="211">
        <v>101.49759221311476</v>
      </c>
    </row>
    <row r="31" spans="1:8" ht="12" customHeight="1">
      <c r="A31" s="235" t="s">
        <v>453</v>
      </c>
      <c r="B31" s="228">
        <v>30202000</v>
      </c>
      <c r="C31" s="230">
        <v>31196453</v>
      </c>
      <c r="D31" s="211">
        <v>103.29267267068407</v>
      </c>
      <c r="E31" s="239" t="s">
        <v>188</v>
      </c>
      <c r="F31" s="228">
        <v>3385000</v>
      </c>
      <c r="G31" s="230">
        <v>3747893</v>
      </c>
      <c r="H31" s="211">
        <v>110.72062038404727</v>
      </c>
    </row>
    <row r="32" spans="1:8" ht="12" customHeight="1">
      <c r="A32" s="235" t="s">
        <v>454</v>
      </c>
      <c r="B32" s="228">
        <v>11500000</v>
      </c>
      <c r="C32" s="230">
        <v>12070122</v>
      </c>
      <c r="D32" s="211">
        <v>104.95758260869566</v>
      </c>
      <c r="E32" s="239" t="s">
        <v>264</v>
      </c>
      <c r="F32" s="228">
        <v>3207000</v>
      </c>
      <c r="G32" s="230">
        <v>5729907</v>
      </c>
      <c r="H32" s="211">
        <v>178.66875584658558</v>
      </c>
    </row>
    <row r="33" spans="1:8" ht="12" customHeight="1">
      <c r="A33" s="235" t="s">
        <v>455</v>
      </c>
      <c r="B33" s="228">
        <v>10121000</v>
      </c>
      <c r="C33" s="230">
        <v>9922460</v>
      </c>
      <c r="D33" s="211">
        <v>98.0383361327932</v>
      </c>
      <c r="E33" s="239" t="s">
        <v>499</v>
      </c>
      <c r="F33" s="228">
        <v>2319000</v>
      </c>
      <c r="G33" s="230">
        <v>4098100</v>
      </c>
      <c r="H33" s="211">
        <v>176.71841310909875</v>
      </c>
    </row>
    <row r="34" spans="1:8" ht="12" customHeight="1">
      <c r="A34" s="235" t="s">
        <v>456</v>
      </c>
      <c r="B34" s="228">
        <v>12171000</v>
      </c>
      <c r="C34" s="230">
        <v>11149978</v>
      </c>
      <c r="D34" s="211">
        <v>91.61102620984308</v>
      </c>
      <c r="E34" s="239" t="s">
        <v>500</v>
      </c>
      <c r="F34" s="228">
        <v>4948000</v>
      </c>
      <c r="G34" s="230">
        <v>8490350</v>
      </c>
      <c r="H34" s="211">
        <v>171.5915521422797</v>
      </c>
    </row>
    <row r="35" spans="1:8" ht="12" customHeight="1">
      <c r="A35" s="235" t="s">
        <v>457</v>
      </c>
      <c r="B35" s="228">
        <v>13605000</v>
      </c>
      <c r="C35" s="230">
        <v>13480159</v>
      </c>
      <c r="D35" s="211">
        <v>99.0823888276369</v>
      </c>
      <c r="E35" s="239" t="s">
        <v>501</v>
      </c>
      <c r="F35" s="228">
        <v>3817000</v>
      </c>
      <c r="G35" s="230">
        <v>6174953</v>
      </c>
      <c r="H35" s="211">
        <v>161.7750327482316</v>
      </c>
    </row>
    <row r="36" spans="1:8" ht="12" customHeight="1">
      <c r="A36" s="235" t="s">
        <v>458</v>
      </c>
      <c r="B36" s="228">
        <v>8332000</v>
      </c>
      <c r="C36" s="230">
        <v>8232347</v>
      </c>
      <c r="D36" s="211">
        <v>98.80397263562169</v>
      </c>
      <c r="E36" s="239" t="s">
        <v>502</v>
      </c>
      <c r="F36" s="228">
        <v>3149000</v>
      </c>
      <c r="G36" s="230">
        <v>7244650</v>
      </c>
      <c r="H36" s="211">
        <v>230.06192442045094</v>
      </c>
    </row>
    <row r="37" spans="1:8" ht="12" customHeight="1">
      <c r="A37" s="235" t="s">
        <v>459</v>
      </c>
      <c r="B37" s="228">
        <v>11600000</v>
      </c>
      <c r="C37" s="230">
        <v>11423764</v>
      </c>
      <c r="D37" s="211">
        <v>98.48072413793103</v>
      </c>
      <c r="E37" s="239" t="s">
        <v>503</v>
      </c>
      <c r="F37" s="228">
        <v>2962000</v>
      </c>
      <c r="G37" s="230">
        <v>5351650</v>
      </c>
      <c r="H37" s="211">
        <v>180.67690749493585</v>
      </c>
    </row>
    <row r="38" spans="1:8" ht="12" customHeight="1">
      <c r="A38" s="235" t="s">
        <v>460</v>
      </c>
      <c r="B38" s="228">
        <v>9830000</v>
      </c>
      <c r="C38" s="230">
        <v>9643867</v>
      </c>
      <c r="D38" s="211">
        <v>98.10648016276704</v>
      </c>
      <c r="E38" s="239" t="s">
        <v>504</v>
      </c>
      <c r="F38" s="228">
        <v>3850000</v>
      </c>
      <c r="G38" s="230">
        <v>7061461</v>
      </c>
      <c r="H38" s="211">
        <v>183.41457142857143</v>
      </c>
    </row>
    <row r="39" spans="1:8" ht="12" customHeight="1">
      <c r="A39" s="235" t="s">
        <v>461</v>
      </c>
      <c r="B39" s="228">
        <v>11395000</v>
      </c>
      <c r="C39" s="230">
        <v>10735518</v>
      </c>
      <c r="D39" s="211">
        <v>94.21253181219834</v>
      </c>
      <c r="E39" s="239"/>
      <c r="F39" s="228"/>
      <c r="G39" s="230"/>
      <c r="H39" s="331"/>
    </row>
    <row r="40" spans="1:8" ht="12" customHeight="1">
      <c r="A40" s="235" t="s">
        <v>462</v>
      </c>
      <c r="B40" s="228">
        <v>11183000</v>
      </c>
      <c r="C40" s="230">
        <v>11129381</v>
      </c>
      <c r="D40" s="211">
        <v>99.52053116337297</v>
      </c>
      <c r="E40" s="239" t="s">
        <v>265</v>
      </c>
      <c r="F40" s="228">
        <v>1337000</v>
      </c>
      <c r="G40" s="230">
        <v>2087981</v>
      </c>
      <c r="H40" s="211">
        <v>156.169109947644</v>
      </c>
    </row>
    <row r="41" spans="1:8" ht="12" customHeight="1">
      <c r="A41" s="235" t="s">
        <v>191</v>
      </c>
      <c r="B41" s="228">
        <v>9120000</v>
      </c>
      <c r="C41" s="230">
        <v>9180076</v>
      </c>
      <c r="D41" s="211">
        <v>100.65872807017544</v>
      </c>
      <c r="E41" s="239" t="s">
        <v>266</v>
      </c>
      <c r="F41" s="228">
        <v>3755000</v>
      </c>
      <c r="G41" s="230">
        <v>7770439</v>
      </c>
      <c r="H41" s="211">
        <v>206.93579227696404</v>
      </c>
    </row>
    <row r="42" spans="1:8" ht="12" customHeight="1">
      <c r="A42" s="235" t="s">
        <v>405</v>
      </c>
      <c r="B42" s="228">
        <v>9219000</v>
      </c>
      <c r="C42" s="230">
        <v>9014241</v>
      </c>
      <c r="D42" s="211">
        <v>97.77894565571104</v>
      </c>
      <c r="E42" s="239" t="s">
        <v>267</v>
      </c>
      <c r="F42" s="228">
        <v>4958000</v>
      </c>
      <c r="G42" s="230">
        <v>8774270</v>
      </c>
      <c r="H42" s="211">
        <v>176.97196450181525</v>
      </c>
    </row>
    <row r="43" spans="1:8" ht="12" customHeight="1">
      <c r="A43" s="235" t="s">
        <v>406</v>
      </c>
      <c r="B43" s="228">
        <v>19441000</v>
      </c>
      <c r="C43" s="230">
        <v>18753754</v>
      </c>
      <c r="D43" s="211">
        <v>96.46496579394064</v>
      </c>
      <c r="E43" s="239" t="s">
        <v>189</v>
      </c>
      <c r="F43" s="228">
        <v>5767000</v>
      </c>
      <c r="G43" s="230">
        <v>15437288</v>
      </c>
      <c r="H43" s="211">
        <v>267.6831628229582</v>
      </c>
    </row>
    <row r="44" spans="1:8" ht="12" customHeight="1">
      <c r="A44" s="235" t="s">
        <v>407</v>
      </c>
      <c r="B44" s="228">
        <v>10363000</v>
      </c>
      <c r="C44" s="230">
        <v>11435024</v>
      </c>
      <c r="D44" s="211">
        <v>110.34472643057029</v>
      </c>
      <c r="E44" s="239" t="s">
        <v>268</v>
      </c>
      <c r="F44" s="228">
        <v>7486000</v>
      </c>
      <c r="G44" s="230">
        <v>18694061</v>
      </c>
      <c r="H44" s="211">
        <v>249.72029121025915</v>
      </c>
    </row>
    <row r="45" spans="1:8" ht="12" customHeight="1">
      <c r="A45" s="235" t="s">
        <v>463</v>
      </c>
      <c r="B45" s="228">
        <v>8883000</v>
      </c>
      <c r="C45" s="230">
        <v>9699826</v>
      </c>
      <c r="D45" s="211">
        <v>109.19538444219295</v>
      </c>
      <c r="E45" s="239" t="s">
        <v>269</v>
      </c>
      <c r="F45" s="228">
        <v>3091000</v>
      </c>
      <c r="G45" s="230">
        <v>5883838</v>
      </c>
      <c r="H45" s="211">
        <v>190.35386606276285</v>
      </c>
    </row>
    <row r="46" spans="1:8" ht="12" customHeight="1">
      <c r="A46" s="235" t="s">
        <v>464</v>
      </c>
      <c r="B46" s="228">
        <v>10364000</v>
      </c>
      <c r="C46" s="230">
        <v>9336252</v>
      </c>
      <c r="D46" s="211">
        <v>90.08348128135854</v>
      </c>
      <c r="E46" s="239" t="s">
        <v>52</v>
      </c>
      <c r="F46" s="303">
        <v>774000</v>
      </c>
      <c r="G46" s="230">
        <v>1112450</v>
      </c>
      <c r="H46" s="211">
        <v>143.72739018087856</v>
      </c>
    </row>
    <row r="47" spans="1:8" ht="12" customHeight="1">
      <c r="A47" s="235" t="s">
        <v>465</v>
      </c>
      <c r="B47" s="228">
        <v>11214000</v>
      </c>
      <c r="C47" s="230">
        <v>11135756</v>
      </c>
      <c r="D47" s="211">
        <v>99.30226502586054</v>
      </c>
      <c r="E47" s="239"/>
      <c r="F47" s="233"/>
      <c r="G47" s="234"/>
      <c r="H47" s="331"/>
    </row>
    <row r="48" spans="1:8" ht="12" customHeight="1">
      <c r="A48" s="235" t="s">
        <v>466</v>
      </c>
      <c r="B48" s="228">
        <v>17370000</v>
      </c>
      <c r="C48" s="230">
        <v>17115829</v>
      </c>
      <c r="D48" s="211">
        <v>98.53672423719055</v>
      </c>
      <c r="E48" s="239" t="s">
        <v>270</v>
      </c>
      <c r="F48" s="233">
        <v>182741000</v>
      </c>
      <c r="G48" s="234">
        <v>144801395</v>
      </c>
      <c r="H48" s="211">
        <v>79.23859177743364</v>
      </c>
    </row>
    <row r="49" spans="1:7" ht="12" customHeight="1">
      <c r="A49" s="235"/>
      <c r="B49" s="228"/>
      <c r="C49" s="230"/>
      <c r="E49" s="239" t="s">
        <v>417</v>
      </c>
      <c r="F49" s="233"/>
      <c r="G49" s="234">
        <v>7370000</v>
      </c>
    </row>
    <row r="50" spans="1:7" ht="12" customHeight="1">
      <c r="A50" s="235" t="s">
        <v>467</v>
      </c>
      <c r="B50" s="228">
        <v>2532000</v>
      </c>
      <c r="C50" s="325">
        <v>2684597</v>
      </c>
      <c r="D50" s="326">
        <v>106.02673775671406</v>
      </c>
      <c r="E50" s="239"/>
      <c r="F50" s="233"/>
      <c r="G50" s="234"/>
    </row>
    <row r="51" spans="1:7" ht="12" customHeight="1">
      <c r="A51" s="154" t="s">
        <v>468</v>
      </c>
      <c r="B51" s="228">
        <v>6879000</v>
      </c>
      <c r="C51" s="325">
        <v>6440414</v>
      </c>
      <c r="D51" s="326">
        <v>93.62427678441634</v>
      </c>
      <c r="E51" s="239"/>
      <c r="F51" s="228"/>
      <c r="G51" s="231"/>
    </row>
    <row r="52" spans="1:7" ht="12" customHeight="1">
      <c r="A52" s="154" t="s">
        <v>469</v>
      </c>
      <c r="B52" s="228">
        <v>3573000</v>
      </c>
      <c r="C52" s="325">
        <v>3335160</v>
      </c>
      <c r="D52" s="326">
        <v>93.34340890008397</v>
      </c>
      <c r="E52" s="239"/>
      <c r="F52" s="240"/>
      <c r="G52" s="231"/>
    </row>
    <row r="53" spans="1:7" ht="12" customHeight="1">
      <c r="A53" s="154" t="s">
        <v>470</v>
      </c>
      <c r="B53" s="228">
        <v>10331000</v>
      </c>
      <c r="C53" s="325">
        <v>9938305</v>
      </c>
      <c r="D53" s="326">
        <v>96.19886748620657</v>
      </c>
      <c r="E53" s="239"/>
      <c r="G53" s="237"/>
    </row>
    <row r="54" spans="1:7" ht="12" customHeight="1">
      <c r="A54" s="154" t="s">
        <v>471</v>
      </c>
      <c r="B54" s="228">
        <v>11759000</v>
      </c>
      <c r="C54" s="325">
        <v>12048506</v>
      </c>
      <c r="D54" s="326">
        <v>102.46199506760777</v>
      </c>
      <c r="E54" s="239"/>
      <c r="G54" s="237"/>
    </row>
    <row r="55" spans="1:7" ht="12" customHeight="1">
      <c r="A55" s="154" t="s">
        <v>472</v>
      </c>
      <c r="B55" s="228">
        <v>5140000</v>
      </c>
      <c r="C55" s="325">
        <v>5419802</v>
      </c>
      <c r="D55" s="326">
        <v>105.44361867704279</v>
      </c>
      <c r="E55" s="239"/>
      <c r="G55" s="237"/>
    </row>
    <row r="56" spans="1:7" ht="12" customHeight="1">
      <c r="A56" s="154" t="s">
        <v>473</v>
      </c>
      <c r="B56" s="228">
        <v>4676000</v>
      </c>
      <c r="C56" s="325">
        <v>4634306</v>
      </c>
      <c r="D56" s="326">
        <v>99.10834046193328</v>
      </c>
      <c r="E56" s="239"/>
      <c r="G56" s="237"/>
    </row>
    <row r="57" spans="1:7" ht="12" customHeight="1">
      <c r="A57" s="154" t="s">
        <v>474</v>
      </c>
      <c r="B57" s="228">
        <v>2858000</v>
      </c>
      <c r="C57" s="325">
        <v>2318763</v>
      </c>
      <c r="D57" s="326">
        <v>81.13236529041288</v>
      </c>
      <c r="E57" s="239"/>
      <c r="G57" s="237"/>
    </row>
    <row r="58" spans="1:7" ht="12" customHeight="1">
      <c r="A58" s="154" t="s">
        <v>475</v>
      </c>
      <c r="B58" s="228">
        <v>1714000</v>
      </c>
      <c r="C58" s="325">
        <v>1759288</v>
      </c>
      <c r="D58" s="326">
        <v>102.64224037339558</v>
      </c>
      <c r="E58" s="239"/>
      <c r="G58" s="237"/>
    </row>
    <row r="59" spans="1:7" ht="12" customHeight="1">
      <c r="A59" s="154" t="s">
        <v>476</v>
      </c>
      <c r="B59" s="228">
        <v>1436000</v>
      </c>
      <c r="C59" s="325">
        <v>1455511</v>
      </c>
      <c r="D59" s="326">
        <v>101.35870473537605</v>
      </c>
      <c r="E59" s="239"/>
      <c r="G59" s="237"/>
    </row>
    <row r="60" spans="1:7" ht="12" customHeight="1">
      <c r="A60" s="154" t="s">
        <v>477</v>
      </c>
      <c r="B60" s="228">
        <v>2965000</v>
      </c>
      <c r="C60" s="325">
        <v>2691290</v>
      </c>
      <c r="D60" s="326">
        <v>90.76863406408094</v>
      </c>
      <c r="E60" s="239"/>
      <c r="G60" s="237"/>
    </row>
    <row r="61" spans="1:7" ht="12" customHeight="1">
      <c r="A61" s="154" t="s">
        <v>478</v>
      </c>
      <c r="B61" s="228">
        <v>5213000</v>
      </c>
      <c r="C61" s="325">
        <v>5011338</v>
      </c>
      <c r="D61" s="326">
        <v>96.13155572606944</v>
      </c>
      <c r="E61" s="239"/>
      <c r="G61" s="237"/>
    </row>
    <row r="62" spans="1:7" ht="12" customHeight="1">
      <c r="A62" s="154" t="s">
        <v>479</v>
      </c>
      <c r="B62" s="228">
        <v>3088000</v>
      </c>
      <c r="C62" s="325">
        <v>2792439</v>
      </c>
      <c r="D62" s="326">
        <v>90.42872409326425</v>
      </c>
      <c r="E62" s="239"/>
      <c r="G62" s="237"/>
    </row>
    <row r="63" spans="1:7" ht="12" customHeight="1">
      <c r="A63" s="154" t="s">
        <v>480</v>
      </c>
      <c r="B63" s="228">
        <v>2114000</v>
      </c>
      <c r="C63" s="325">
        <v>3236673</v>
      </c>
      <c r="D63" s="326">
        <v>153.1065752128666</v>
      </c>
      <c r="E63" s="239"/>
      <c r="G63" s="237"/>
    </row>
    <row r="64" spans="1:8" s="246" customFormat="1" ht="12" customHeight="1">
      <c r="A64" s="154" t="s">
        <v>481</v>
      </c>
      <c r="B64" s="228">
        <v>7676000</v>
      </c>
      <c r="C64" s="325">
        <v>5670114</v>
      </c>
      <c r="D64" s="326">
        <v>73.86808233454924</v>
      </c>
      <c r="E64" s="239"/>
      <c r="F64" s="210"/>
      <c r="G64" s="237"/>
      <c r="H64" s="211"/>
    </row>
    <row r="65" spans="1:8" s="246" customFormat="1" ht="12" customHeight="1">
      <c r="A65" s="154" t="s">
        <v>482</v>
      </c>
      <c r="B65" s="228">
        <v>6717000</v>
      </c>
      <c r="C65" s="325">
        <v>6607521</v>
      </c>
      <c r="D65" s="326">
        <v>98.3701205895489</v>
      </c>
      <c r="E65" s="239"/>
      <c r="F65" s="210"/>
      <c r="G65" s="237"/>
      <c r="H65" s="211"/>
    </row>
    <row r="66" spans="1:8" s="246" customFormat="1" ht="12" customHeight="1">
      <c r="A66" s="154" t="s">
        <v>483</v>
      </c>
      <c r="B66" s="228">
        <v>2205000</v>
      </c>
      <c r="C66" s="325">
        <v>2229747</v>
      </c>
      <c r="D66" s="326">
        <v>101.12231292517006</v>
      </c>
      <c r="E66" s="239"/>
      <c r="F66" s="210"/>
      <c r="G66" s="237"/>
      <c r="H66" s="211"/>
    </row>
    <row r="67" spans="1:8" s="246" customFormat="1" ht="12" customHeight="1">
      <c r="A67" s="154"/>
      <c r="B67" s="228"/>
      <c r="C67" s="230"/>
      <c r="D67" s="211"/>
      <c r="E67" s="239"/>
      <c r="F67" s="210"/>
      <c r="G67" s="237"/>
      <c r="H67" s="211"/>
    </row>
    <row r="68" spans="1:8" s="246" customFormat="1" ht="12" customHeight="1">
      <c r="A68" s="221" t="s">
        <v>190</v>
      </c>
      <c r="B68" s="297">
        <v>3269000</v>
      </c>
      <c r="C68" s="298">
        <v>4184171</v>
      </c>
      <c r="D68" s="247">
        <v>127.99544203120222</v>
      </c>
      <c r="E68" s="225"/>
      <c r="F68" s="242"/>
      <c r="G68" s="243"/>
      <c r="H68" s="241"/>
    </row>
    <row r="69" spans="1:8" s="246" customFormat="1" ht="12" customHeight="1">
      <c r="A69" s="244" t="s">
        <v>484</v>
      </c>
      <c r="B69" s="237"/>
      <c r="C69" s="237"/>
      <c r="D69" s="232"/>
      <c r="E69" s="245"/>
      <c r="G69" s="237"/>
      <c r="H69" s="232"/>
    </row>
    <row r="70" spans="1:8" s="246" customFormat="1" ht="12" customHeight="1">
      <c r="A70" s="245"/>
      <c r="D70" s="232"/>
      <c r="E70" s="245"/>
      <c r="G70" s="237"/>
      <c r="H70" s="232"/>
    </row>
    <row r="71" ht="12" customHeight="1">
      <c r="A71" s="213"/>
    </row>
  </sheetData>
  <printOptions/>
  <pageMargins left="0.5905511811023623" right="0.61" top="0.5905511811023623" bottom="0.6" header="0.5118110236220472" footer="0.5118110236220472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B4" sqref="B4"/>
    </sheetView>
  </sheetViews>
  <sheetFormatPr defaultColWidth="9.00390625" defaultRowHeight="12" customHeight="1"/>
  <cols>
    <col min="1" max="1" width="2.00390625" style="78" customWidth="1"/>
    <col min="2" max="2" width="26.125" style="78" customWidth="1"/>
    <col min="3" max="7" width="13.875" style="77" customWidth="1"/>
    <col min="8" max="8" width="10.125" style="78" customWidth="1"/>
    <col min="9" max="9" width="10.00390625" style="78" customWidth="1"/>
    <col min="10" max="16384" width="10.125" style="78" customWidth="1"/>
  </cols>
  <sheetData>
    <row r="1" spans="1:2" ht="15.75" customHeight="1">
      <c r="A1" s="82" t="s">
        <v>374</v>
      </c>
      <c r="B1" s="82"/>
    </row>
    <row r="2" spans="3:6" ht="4.5" customHeight="1">
      <c r="C2" s="79"/>
      <c r="D2" s="79"/>
      <c r="E2" s="79"/>
      <c r="F2" s="79"/>
    </row>
    <row r="3" spans="1:7" ht="13.5" customHeight="1">
      <c r="A3" s="197"/>
      <c r="B3" s="192" t="s">
        <v>488</v>
      </c>
      <c r="C3" s="327" t="s">
        <v>489</v>
      </c>
      <c r="D3" s="327" t="s">
        <v>490</v>
      </c>
      <c r="E3" s="327" t="s">
        <v>491</v>
      </c>
      <c r="F3" s="327" t="s">
        <v>492</v>
      </c>
      <c r="G3" s="327" t="s">
        <v>493</v>
      </c>
    </row>
    <row r="4" spans="1:7" ht="15.75" customHeight="1">
      <c r="A4" s="193" t="s">
        <v>494</v>
      </c>
      <c r="B4" s="80"/>
      <c r="C4" s="174">
        <v>653516</v>
      </c>
      <c r="D4" s="174">
        <v>640138</v>
      </c>
      <c r="E4" s="174">
        <v>625828</v>
      </c>
      <c r="F4" s="174">
        <v>608883</v>
      </c>
      <c r="G4" s="174">
        <v>598078</v>
      </c>
    </row>
    <row r="5" spans="1:2" ht="12" customHeight="1">
      <c r="A5" s="193"/>
      <c r="B5" s="80"/>
    </row>
    <row r="6" spans="2:7" ht="15.75" customHeight="1">
      <c r="B6" s="248" t="s">
        <v>495</v>
      </c>
      <c r="C6" s="174">
        <v>38050</v>
      </c>
      <c r="D6" s="174">
        <v>38940</v>
      </c>
      <c r="E6" s="174">
        <v>33460</v>
      </c>
      <c r="F6" s="174">
        <f>SUM(F7:F28)</f>
        <v>34800</v>
      </c>
      <c r="G6" s="174">
        <f>G8+G10+G11+G13+G15+G16+G18+G21+G22+G23+G25</f>
        <v>30650</v>
      </c>
    </row>
    <row r="7" spans="1:7" ht="15.75" customHeight="1">
      <c r="A7" s="193"/>
      <c r="B7" s="198" t="s">
        <v>203</v>
      </c>
      <c r="C7" s="174">
        <v>0</v>
      </c>
      <c r="D7" s="174">
        <v>0</v>
      </c>
      <c r="E7" s="174">
        <v>1330</v>
      </c>
      <c r="F7" s="174">
        <v>0</v>
      </c>
      <c r="G7" s="174">
        <v>0</v>
      </c>
    </row>
    <row r="8" spans="1:7" ht="15.75" customHeight="1">
      <c r="A8" s="193"/>
      <c r="B8" s="198" t="s">
        <v>197</v>
      </c>
      <c r="C8" s="174">
        <v>0</v>
      </c>
      <c r="D8" s="174">
        <v>0</v>
      </c>
      <c r="E8" s="174">
        <v>0</v>
      </c>
      <c r="F8" s="174">
        <v>0</v>
      </c>
      <c r="G8" s="328">
        <v>1010</v>
      </c>
    </row>
    <row r="9" spans="1:7" ht="15.75" customHeight="1">
      <c r="A9" s="193"/>
      <c r="B9" s="198" t="s">
        <v>198</v>
      </c>
      <c r="C9" s="174">
        <v>3600</v>
      </c>
      <c r="D9" s="174">
        <v>2570</v>
      </c>
      <c r="E9" s="174">
        <v>2850</v>
      </c>
      <c r="F9" s="174">
        <v>840</v>
      </c>
      <c r="G9" s="328">
        <v>0</v>
      </c>
    </row>
    <row r="10" spans="1:7" ht="15.75" customHeight="1">
      <c r="A10" s="193"/>
      <c r="B10" s="198" t="s">
        <v>195</v>
      </c>
      <c r="C10" s="174">
        <v>9250</v>
      </c>
      <c r="D10" s="174">
        <v>3070</v>
      </c>
      <c r="E10" s="174">
        <v>5330</v>
      </c>
      <c r="F10" s="174">
        <v>7060</v>
      </c>
      <c r="G10" s="328">
        <v>8830</v>
      </c>
    </row>
    <row r="11" spans="1:7" ht="15.75" customHeight="1">
      <c r="A11" s="193"/>
      <c r="B11" s="198" t="s">
        <v>485</v>
      </c>
      <c r="C11" s="174">
        <v>0</v>
      </c>
      <c r="D11" s="174">
        <v>0</v>
      </c>
      <c r="E11" s="174">
        <v>0</v>
      </c>
      <c r="F11" s="174">
        <v>0</v>
      </c>
      <c r="G11" s="328">
        <v>1120</v>
      </c>
    </row>
    <row r="12" spans="1:7" ht="15.75" customHeight="1">
      <c r="A12" s="193"/>
      <c r="B12" s="198" t="s">
        <v>196</v>
      </c>
      <c r="C12" s="174">
        <v>2800</v>
      </c>
      <c r="D12" s="174">
        <v>0</v>
      </c>
      <c r="E12" s="174">
        <v>2660</v>
      </c>
      <c r="F12" s="174">
        <v>0</v>
      </c>
      <c r="G12" s="328">
        <v>0</v>
      </c>
    </row>
    <row r="13" spans="1:7" ht="15.75" customHeight="1">
      <c r="A13" s="193"/>
      <c r="B13" s="198" t="s">
        <v>192</v>
      </c>
      <c r="C13" s="77">
        <v>0</v>
      </c>
      <c r="D13" s="174">
        <v>1800</v>
      </c>
      <c r="E13" s="174">
        <v>0</v>
      </c>
      <c r="F13" s="174">
        <v>1510</v>
      </c>
      <c r="G13" s="328">
        <v>3410</v>
      </c>
    </row>
    <row r="14" spans="1:7" ht="15.75" customHeight="1">
      <c r="A14" s="193"/>
      <c r="B14" s="198" t="s">
        <v>194</v>
      </c>
      <c r="C14" s="174">
        <v>1600</v>
      </c>
      <c r="D14" s="174">
        <v>0</v>
      </c>
      <c r="E14" s="174">
        <v>0</v>
      </c>
      <c r="F14" s="174">
        <v>0</v>
      </c>
      <c r="G14" s="328">
        <v>0</v>
      </c>
    </row>
    <row r="15" spans="1:7" ht="15.75" customHeight="1">
      <c r="A15" s="193"/>
      <c r="B15" s="198" t="s">
        <v>193</v>
      </c>
      <c r="C15" s="174">
        <v>0</v>
      </c>
      <c r="D15" s="174">
        <v>0</v>
      </c>
      <c r="E15" s="174">
        <v>1370</v>
      </c>
      <c r="F15" s="174">
        <v>0</v>
      </c>
      <c r="G15" s="328">
        <v>1740</v>
      </c>
    </row>
    <row r="16" spans="1:7" ht="15.75" customHeight="1">
      <c r="A16" s="193"/>
      <c r="B16" s="198" t="s">
        <v>496</v>
      </c>
      <c r="C16" s="174">
        <v>0</v>
      </c>
      <c r="D16" s="174">
        <v>0</v>
      </c>
      <c r="E16" s="174">
        <v>0</v>
      </c>
      <c r="F16" s="174">
        <v>0</v>
      </c>
      <c r="G16" s="328">
        <v>1280</v>
      </c>
    </row>
    <row r="17" spans="1:7" ht="15.75" customHeight="1">
      <c r="A17" s="194"/>
      <c r="B17" s="199" t="s">
        <v>200</v>
      </c>
      <c r="C17" s="174">
        <v>0</v>
      </c>
      <c r="D17" s="174">
        <v>0</v>
      </c>
      <c r="E17" s="174">
        <v>0</v>
      </c>
      <c r="F17" s="174">
        <v>1100</v>
      </c>
      <c r="G17" s="328">
        <v>0</v>
      </c>
    </row>
    <row r="18" spans="1:7" ht="15.75" customHeight="1">
      <c r="A18" s="193"/>
      <c r="B18" s="198" t="s">
        <v>204</v>
      </c>
      <c r="C18" s="174">
        <v>1220</v>
      </c>
      <c r="D18" s="174">
        <v>5870</v>
      </c>
      <c r="E18" s="174">
        <v>1500</v>
      </c>
      <c r="F18" s="174">
        <v>4700</v>
      </c>
      <c r="G18" s="328">
        <v>3360</v>
      </c>
    </row>
    <row r="19" spans="1:7" ht="15.75" customHeight="1">
      <c r="A19" s="193"/>
      <c r="B19" s="198" t="s">
        <v>201</v>
      </c>
      <c r="C19" s="174">
        <v>1010</v>
      </c>
      <c r="D19" s="174">
        <v>4500</v>
      </c>
      <c r="E19" s="174">
        <v>730</v>
      </c>
      <c r="F19" s="174">
        <v>1920</v>
      </c>
      <c r="G19" s="328">
        <v>0</v>
      </c>
    </row>
    <row r="20" spans="1:7" ht="15.75" customHeight="1">
      <c r="A20" s="195"/>
      <c r="B20" s="200" t="s">
        <v>297</v>
      </c>
      <c r="C20" s="174">
        <v>0</v>
      </c>
      <c r="D20" s="174">
        <v>1800</v>
      </c>
      <c r="E20" s="174">
        <v>0</v>
      </c>
      <c r="F20" s="174">
        <v>0</v>
      </c>
      <c r="G20" s="328">
        <v>0</v>
      </c>
    </row>
    <row r="21" spans="1:7" ht="15.75" customHeight="1">
      <c r="A21" s="193"/>
      <c r="B21" s="198" t="s">
        <v>295</v>
      </c>
      <c r="C21" s="174">
        <v>10310</v>
      </c>
      <c r="D21" s="174">
        <v>7340</v>
      </c>
      <c r="E21" s="174">
        <v>9140</v>
      </c>
      <c r="F21" s="174">
        <v>8030</v>
      </c>
      <c r="G21" s="328">
        <v>4710</v>
      </c>
    </row>
    <row r="22" spans="1:7" ht="15.75" customHeight="1">
      <c r="A22" s="194"/>
      <c r="B22" s="199" t="s">
        <v>199</v>
      </c>
      <c r="C22" s="174">
        <v>8260</v>
      </c>
      <c r="D22" s="174">
        <v>6980</v>
      </c>
      <c r="E22" s="174">
        <v>5650</v>
      </c>
      <c r="F22" s="174">
        <v>9640</v>
      </c>
      <c r="G22" s="328">
        <v>2530</v>
      </c>
    </row>
    <row r="23" spans="1:7" ht="15.75" customHeight="1">
      <c r="A23" s="193"/>
      <c r="B23" s="198" t="s">
        <v>486</v>
      </c>
      <c r="C23" s="174">
        <v>0</v>
      </c>
      <c r="D23" s="174">
        <v>0</v>
      </c>
      <c r="E23" s="174">
        <v>0</v>
      </c>
      <c r="F23" s="174">
        <v>0</v>
      </c>
      <c r="G23" s="328">
        <v>1710</v>
      </c>
    </row>
    <row r="24" spans="1:7" ht="15.75" customHeight="1">
      <c r="A24" s="195"/>
      <c r="B24" s="200" t="s">
        <v>424</v>
      </c>
      <c r="C24" s="174">
        <v>0</v>
      </c>
      <c r="D24" s="174">
        <v>2500</v>
      </c>
      <c r="E24" s="174">
        <v>0</v>
      </c>
      <c r="F24" s="174">
        <v>0</v>
      </c>
      <c r="G24" s="328">
        <v>0</v>
      </c>
    </row>
    <row r="25" spans="1:7" ht="15.75" customHeight="1">
      <c r="A25" s="195"/>
      <c r="B25" s="200" t="s">
        <v>487</v>
      </c>
      <c r="C25" s="174">
        <v>0</v>
      </c>
      <c r="D25" s="174">
        <v>0</v>
      </c>
      <c r="E25" s="174">
        <v>0</v>
      </c>
      <c r="F25" s="174">
        <v>0</v>
      </c>
      <c r="G25" s="328">
        <v>950</v>
      </c>
    </row>
    <row r="26" spans="1:7" ht="15.75" customHeight="1">
      <c r="A26" s="195"/>
      <c r="B26" s="200" t="s">
        <v>207</v>
      </c>
      <c r="C26" s="174">
        <v>0</v>
      </c>
      <c r="D26" s="174">
        <v>1200</v>
      </c>
      <c r="E26" s="174">
        <v>2900</v>
      </c>
      <c r="F26" s="174">
        <v>0</v>
      </c>
      <c r="G26" s="328">
        <v>0</v>
      </c>
    </row>
    <row r="27" spans="1:7" ht="15.75" customHeight="1">
      <c r="A27" s="193"/>
      <c r="B27" s="198" t="s">
        <v>202</v>
      </c>
      <c r="C27" s="174">
        <v>0</v>
      </c>
      <c r="D27" s="174">
        <v>1310</v>
      </c>
      <c r="E27" s="174">
        <v>0</v>
      </c>
      <c r="F27" s="174">
        <v>0</v>
      </c>
      <c r="G27" s="328">
        <v>0</v>
      </c>
    </row>
    <row r="28" spans="1:7" ht="15.75" customHeight="1">
      <c r="A28" s="193"/>
      <c r="B28" s="198" t="s">
        <v>296</v>
      </c>
      <c r="C28" s="174">
        <v>0</v>
      </c>
      <c r="D28" s="174">
        <v>0</v>
      </c>
      <c r="E28" s="174">
        <v>0</v>
      </c>
      <c r="F28" s="174">
        <v>0</v>
      </c>
      <c r="G28" s="328">
        <v>0</v>
      </c>
    </row>
    <row r="29" spans="1:7" ht="12" customHeight="1">
      <c r="A29" s="195"/>
      <c r="B29" s="81"/>
      <c r="C29" s="174"/>
      <c r="D29" s="174"/>
      <c r="E29" s="174"/>
      <c r="F29" s="174"/>
      <c r="G29" s="174"/>
    </row>
    <row r="30" spans="2:7" ht="15.75" customHeight="1">
      <c r="B30" s="248" t="s">
        <v>205</v>
      </c>
      <c r="C30" s="174">
        <v>516547</v>
      </c>
      <c r="D30" s="174">
        <v>502734</v>
      </c>
      <c r="E30" s="174">
        <v>488775</v>
      </c>
      <c r="F30" s="174">
        <v>469970</v>
      </c>
      <c r="G30" s="174">
        <v>465688</v>
      </c>
    </row>
    <row r="31" spans="1:7" ht="12" customHeight="1">
      <c r="A31" s="193"/>
      <c r="B31" s="80"/>
      <c r="C31" s="174"/>
      <c r="D31" s="174"/>
      <c r="E31" s="174"/>
      <c r="F31" s="174"/>
      <c r="G31" s="174"/>
    </row>
    <row r="32" spans="1:9" ht="15.75" customHeight="1">
      <c r="A32" s="193"/>
      <c r="B32" s="248" t="s">
        <v>390</v>
      </c>
      <c r="C32" s="174">
        <v>22450</v>
      </c>
      <c r="D32" s="174">
        <v>24200</v>
      </c>
      <c r="E32" s="174">
        <v>24500</v>
      </c>
      <c r="F32" s="174">
        <f>SUM(F33:F40)</f>
        <v>23800</v>
      </c>
      <c r="G32" s="328">
        <v>21400</v>
      </c>
      <c r="I32" s="329"/>
    </row>
    <row r="33" spans="1:7" ht="15.75" customHeight="1">
      <c r="A33" s="193"/>
      <c r="B33" s="198" t="s">
        <v>392</v>
      </c>
      <c r="C33" s="174">
        <v>150</v>
      </c>
      <c r="D33" s="174">
        <v>150</v>
      </c>
      <c r="E33" s="174">
        <v>150</v>
      </c>
      <c r="F33" s="174">
        <v>150</v>
      </c>
      <c r="G33" s="328">
        <v>100</v>
      </c>
    </row>
    <row r="34" spans="1:7" ht="15.75" customHeight="1">
      <c r="A34" s="194"/>
      <c r="B34" s="199" t="s">
        <v>393</v>
      </c>
      <c r="C34" s="174">
        <v>850</v>
      </c>
      <c r="D34" s="174">
        <v>850</v>
      </c>
      <c r="E34" s="174">
        <v>1450</v>
      </c>
      <c r="F34" s="174">
        <v>950</v>
      </c>
      <c r="G34" s="328">
        <v>700</v>
      </c>
    </row>
    <row r="35" spans="1:7" ht="15.75" customHeight="1">
      <c r="A35" s="193"/>
      <c r="B35" s="198" t="s">
        <v>391</v>
      </c>
      <c r="C35" s="174">
        <v>1100</v>
      </c>
      <c r="D35" s="174">
        <v>1700</v>
      </c>
      <c r="E35" s="174">
        <v>1100</v>
      </c>
      <c r="F35" s="174">
        <v>1100</v>
      </c>
      <c r="G35" s="328">
        <v>1000</v>
      </c>
    </row>
    <row r="36" spans="1:7" ht="15.75" customHeight="1">
      <c r="A36" s="193"/>
      <c r="B36" s="198" t="s">
        <v>394</v>
      </c>
      <c r="C36" s="174">
        <v>100</v>
      </c>
      <c r="D36" s="174">
        <v>100</v>
      </c>
      <c r="E36" s="174">
        <v>100</v>
      </c>
      <c r="F36" s="174">
        <v>100</v>
      </c>
      <c r="G36" s="328">
        <v>0</v>
      </c>
    </row>
    <row r="37" spans="1:7" ht="15.75" customHeight="1">
      <c r="A37" s="193"/>
      <c r="B37" s="198" t="s">
        <v>395</v>
      </c>
      <c r="C37" s="174">
        <v>100</v>
      </c>
      <c r="D37" s="174">
        <v>200</v>
      </c>
      <c r="E37" s="174">
        <v>100</v>
      </c>
      <c r="F37" s="174">
        <v>100</v>
      </c>
      <c r="G37" s="328">
        <v>0</v>
      </c>
    </row>
    <row r="38" spans="1:7" ht="15.75" customHeight="1">
      <c r="A38" s="193"/>
      <c r="B38" s="198" t="s">
        <v>396</v>
      </c>
      <c r="C38" s="174">
        <v>600</v>
      </c>
      <c r="D38" s="174">
        <v>500</v>
      </c>
      <c r="E38" s="174">
        <v>500</v>
      </c>
      <c r="F38" s="174">
        <v>500</v>
      </c>
      <c r="G38" s="328">
        <v>500</v>
      </c>
    </row>
    <row r="39" spans="1:7" ht="15.75" customHeight="1">
      <c r="A39" s="193"/>
      <c r="B39" s="198" t="s">
        <v>206</v>
      </c>
      <c r="C39" s="174">
        <v>15550</v>
      </c>
      <c r="D39" s="174">
        <v>15700</v>
      </c>
      <c r="E39" s="174">
        <v>15700</v>
      </c>
      <c r="F39" s="174">
        <v>15700</v>
      </c>
      <c r="G39" s="328">
        <v>14600</v>
      </c>
    </row>
    <row r="40" spans="1:7" ht="15.75" customHeight="1">
      <c r="A40" s="193"/>
      <c r="B40" s="198" t="s">
        <v>397</v>
      </c>
      <c r="C40" s="174">
        <v>4000</v>
      </c>
      <c r="D40" s="174">
        <v>5000</v>
      </c>
      <c r="E40" s="174">
        <v>5400</v>
      </c>
      <c r="F40" s="174">
        <v>5200</v>
      </c>
      <c r="G40" s="328">
        <v>4500</v>
      </c>
    </row>
    <row r="41" spans="1:7" ht="12" customHeight="1">
      <c r="A41" s="193"/>
      <c r="B41" s="80"/>
      <c r="C41" s="174"/>
      <c r="D41" s="174"/>
      <c r="E41" s="174"/>
      <c r="F41" s="174"/>
      <c r="G41" s="328"/>
    </row>
    <row r="42" spans="1:7" ht="15.75" customHeight="1">
      <c r="A42" s="193"/>
      <c r="B42" s="248" t="s">
        <v>497</v>
      </c>
      <c r="C42" s="250">
        <v>3000</v>
      </c>
      <c r="D42" s="250">
        <v>3500</v>
      </c>
      <c r="E42" s="250">
        <v>5000</v>
      </c>
      <c r="F42" s="174">
        <v>9000</v>
      </c>
      <c r="G42" s="328">
        <v>9000</v>
      </c>
    </row>
    <row r="43" spans="1:7" ht="12" customHeight="1">
      <c r="A43" s="193"/>
      <c r="B43" s="80"/>
      <c r="C43" s="250"/>
      <c r="D43" s="250"/>
      <c r="E43" s="250"/>
      <c r="F43" s="174"/>
      <c r="G43" s="328"/>
    </row>
    <row r="44" spans="1:7" ht="15.75" customHeight="1">
      <c r="A44" s="196"/>
      <c r="B44" s="249" t="s">
        <v>58</v>
      </c>
      <c r="C44" s="268">
        <v>73469</v>
      </c>
      <c r="D44" s="268">
        <v>70764</v>
      </c>
      <c r="E44" s="268">
        <v>74093</v>
      </c>
      <c r="F44" s="175">
        <v>71313</v>
      </c>
      <c r="G44" s="330">
        <v>71340</v>
      </c>
    </row>
    <row r="45" spans="1:6" ht="12" customHeight="1">
      <c r="A45" s="155" t="s">
        <v>498</v>
      </c>
      <c r="B45" s="155"/>
      <c r="F45" s="78"/>
    </row>
  </sheetData>
  <printOptions/>
  <pageMargins left="0.5511811023622047" right="0.61" top="0.5905511811023623" bottom="0.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1">
      <selection activeCell="A10" sqref="A10"/>
    </sheetView>
  </sheetViews>
  <sheetFormatPr defaultColWidth="9.00390625" defaultRowHeight="12.75"/>
  <cols>
    <col min="1" max="1" width="4.75390625" style="1" customWidth="1"/>
    <col min="2" max="2" width="11.25390625" style="1" customWidth="1"/>
    <col min="3" max="3" width="9.75390625" style="3" customWidth="1"/>
    <col min="4" max="7" width="9.75390625" style="4" customWidth="1"/>
    <col min="8" max="10" width="9.75390625" style="3" customWidth="1"/>
    <col min="11" max="11" width="9.75390625" style="14" customWidth="1"/>
    <col min="12" max="12" width="4.00390625" style="1" customWidth="1"/>
    <col min="13" max="13" width="12.25390625" style="1" customWidth="1"/>
    <col min="14" max="16384" width="8.875" style="1" customWidth="1"/>
  </cols>
  <sheetData>
    <row r="1" spans="1:11" ht="15.75" customHeight="1">
      <c r="A1" s="208" t="s">
        <v>358</v>
      </c>
      <c r="E1" s="5"/>
      <c r="F1" s="5"/>
      <c r="H1" s="4"/>
      <c r="K1" s="3"/>
    </row>
    <row r="2" spans="8:11" ht="4.5" customHeight="1">
      <c r="H2" s="4"/>
      <c r="K2" s="6"/>
    </row>
    <row r="3" spans="1:11" ht="11.25" customHeight="1">
      <c r="A3" s="90"/>
      <c r="B3" s="90"/>
      <c r="C3" s="91"/>
      <c r="D3" s="92"/>
      <c r="E3" s="19"/>
      <c r="F3" s="19"/>
      <c r="G3" s="19"/>
      <c r="H3" s="19"/>
      <c r="I3" s="398" t="s">
        <v>291</v>
      </c>
      <c r="J3" s="399"/>
      <c r="K3" s="101"/>
    </row>
    <row r="4" spans="3:13" ht="11.25" customHeight="1">
      <c r="C4" s="395" t="s">
        <v>290</v>
      </c>
      <c r="D4" s="396"/>
      <c r="E4" s="396"/>
      <c r="F4" s="396"/>
      <c r="G4" s="396"/>
      <c r="H4" s="397"/>
      <c r="I4" s="395" t="s">
        <v>292</v>
      </c>
      <c r="J4" s="397"/>
      <c r="K4" s="102"/>
      <c r="M4" s="1" t="s">
        <v>581</v>
      </c>
    </row>
    <row r="5" spans="3:13" ht="11.25" customHeight="1">
      <c r="C5" s="96"/>
      <c r="D5" s="97"/>
      <c r="E5" s="97"/>
      <c r="F5" s="97"/>
      <c r="G5" s="97"/>
      <c r="H5" s="97" t="s">
        <v>7</v>
      </c>
      <c r="I5" s="96"/>
      <c r="J5" s="96"/>
      <c r="K5" s="96" t="s">
        <v>1</v>
      </c>
      <c r="M5" s="1" t="s">
        <v>582</v>
      </c>
    </row>
    <row r="6" spans="1:11" ht="11.25" customHeight="1">
      <c r="A6" s="11"/>
      <c r="B6" s="11" t="s">
        <v>238</v>
      </c>
      <c r="C6" s="99" t="s">
        <v>3</v>
      </c>
      <c r="D6" s="100" t="s">
        <v>4</v>
      </c>
      <c r="E6" s="100" t="s">
        <v>5</v>
      </c>
      <c r="F6" s="100" t="s">
        <v>237</v>
      </c>
      <c r="G6" s="100" t="s">
        <v>6</v>
      </c>
      <c r="H6" s="100" t="s">
        <v>239</v>
      </c>
      <c r="I6" s="99" t="s">
        <v>8</v>
      </c>
      <c r="J6" s="99" t="s">
        <v>9</v>
      </c>
      <c r="K6" s="99" t="s">
        <v>240</v>
      </c>
    </row>
    <row r="7" spans="2:13" ht="12" customHeight="1">
      <c r="B7" s="84" t="s">
        <v>425</v>
      </c>
      <c r="C7" s="158">
        <v>55866</v>
      </c>
      <c r="D7" s="157">
        <v>52654</v>
      </c>
      <c r="E7" s="157">
        <v>6047</v>
      </c>
      <c r="F7" s="157">
        <v>4477</v>
      </c>
      <c r="G7" s="157">
        <v>50276</v>
      </c>
      <c r="H7" s="157">
        <v>100</v>
      </c>
      <c r="I7" s="157">
        <v>41384</v>
      </c>
      <c r="J7" s="157">
        <v>60913</v>
      </c>
      <c r="K7" s="14">
        <v>10.9</v>
      </c>
      <c r="M7" s="157"/>
    </row>
    <row r="8" spans="2:13" ht="12" customHeight="1">
      <c r="B8" s="84" t="s">
        <v>293</v>
      </c>
      <c r="C8" s="158">
        <v>61762</v>
      </c>
      <c r="D8" s="157">
        <v>58499</v>
      </c>
      <c r="E8" s="157">
        <v>6911</v>
      </c>
      <c r="F8" s="157">
        <v>5562</v>
      </c>
      <c r="G8" s="157">
        <v>55564</v>
      </c>
      <c r="H8" s="157">
        <v>96</v>
      </c>
      <c r="I8" s="157">
        <v>45289</v>
      </c>
      <c r="J8" s="157">
        <v>67107</v>
      </c>
      <c r="K8" s="14">
        <v>12</v>
      </c>
      <c r="M8" s="157"/>
    </row>
    <row r="9" spans="2:13" ht="12" customHeight="1">
      <c r="B9" s="84" t="s">
        <v>388</v>
      </c>
      <c r="C9" s="269">
        <v>67744</v>
      </c>
      <c r="D9" s="270">
        <v>64237</v>
      </c>
      <c r="E9" s="270">
        <v>7768</v>
      </c>
      <c r="F9" s="270">
        <v>6753</v>
      </c>
      <c r="G9" s="270">
        <v>60606</v>
      </c>
      <c r="H9" s="270">
        <v>121</v>
      </c>
      <c r="I9" s="270">
        <v>49171</v>
      </c>
      <c r="J9" s="270">
        <v>73245</v>
      </c>
      <c r="K9" s="271">
        <v>13.1</v>
      </c>
      <c r="M9" s="270"/>
    </row>
    <row r="10" spans="2:13" ht="12" customHeight="1">
      <c r="B10" s="84" t="s">
        <v>400</v>
      </c>
      <c r="C10" s="269">
        <v>70967</v>
      </c>
      <c r="D10" s="270">
        <v>67936</v>
      </c>
      <c r="E10" s="270">
        <v>8170</v>
      </c>
      <c r="F10" s="270">
        <v>7854</v>
      </c>
      <c r="G10" s="270">
        <v>64264</v>
      </c>
      <c r="H10" s="270">
        <v>128</v>
      </c>
      <c r="I10" s="270">
        <v>51892</v>
      </c>
      <c r="J10" s="270">
        <v>76989</v>
      </c>
      <c r="K10" s="271">
        <v>13.8</v>
      </c>
      <c r="M10" s="270"/>
    </row>
    <row r="11" spans="2:13" ht="12" customHeight="1">
      <c r="B11" s="84" t="s">
        <v>426</v>
      </c>
      <c r="C11" s="269">
        <f>SUM(C13:C21,C23)</f>
        <v>72839</v>
      </c>
      <c r="D11" s="270">
        <f>SUM(D13:D21,D23)</f>
        <v>70211</v>
      </c>
      <c r="E11" s="270">
        <f aca="true" t="shared" si="0" ref="E11:J11">SUM(E13:E21,E23)</f>
        <v>8480</v>
      </c>
      <c r="F11" s="270">
        <f t="shared" si="0"/>
        <v>8666</v>
      </c>
      <c r="G11" s="270">
        <f t="shared" si="0"/>
        <v>66424</v>
      </c>
      <c r="H11" s="270">
        <f t="shared" si="0"/>
        <v>1892</v>
      </c>
      <c r="I11" s="270">
        <f t="shared" si="0"/>
        <v>53688</v>
      </c>
      <c r="J11" s="270">
        <f t="shared" si="0"/>
        <v>79148</v>
      </c>
      <c r="K11" s="271">
        <f>J11*1000/M11</f>
        <v>14.157332995146676</v>
      </c>
      <c r="M11" s="270">
        <f>SUM(M13:M21,M23)</f>
        <v>5590601</v>
      </c>
    </row>
    <row r="12" spans="2:13" ht="3.75" customHeight="1">
      <c r="B12" s="12"/>
      <c r="C12" s="269"/>
      <c r="D12" s="270"/>
      <c r="E12" s="270"/>
      <c r="F12" s="270"/>
      <c r="G12" s="270"/>
      <c r="H12" s="270"/>
      <c r="I12" s="270"/>
      <c r="J12" s="270"/>
      <c r="K12" s="271"/>
      <c r="M12" s="270"/>
    </row>
    <row r="13" spans="2:13" ht="12" customHeight="1">
      <c r="B13" s="95" t="s">
        <v>10</v>
      </c>
      <c r="C13" s="269">
        <f>SUM(C35,C37,C39)</f>
        <v>16776</v>
      </c>
      <c r="D13" s="272">
        <f aca="true" t="shared" si="1" ref="D13:J13">SUM(D35,D37,D39)</f>
        <v>16369</v>
      </c>
      <c r="E13" s="272">
        <f t="shared" si="1"/>
        <v>1944</v>
      </c>
      <c r="F13" s="272">
        <f t="shared" si="1"/>
        <v>1994</v>
      </c>
      <c r="G13" s="272">
        <f t="shared" si="1"/>
        <v>15785</v>
      </c>
      <c r="H13" s="272">
        <f t="shared" si="1"/>
        <v>462</v>
      </c>
      <c r="I13" s="272">
        <f t="shared" si="1"/>
        <v>12583</v>
      </c>
      <c r="J13" s="272">
        <f t="shared" si="1"/>
        <v>18119</v>
      </c>
      <c r="K13" s="271">
        <f aca="true" t="shared" si="2" ref="K13:K21">J13*1000/M13</f>
        <v>17.788594643099078</v>
      </c>
      <c r="M13" s="272">
        <f>SUM(M35,M37,M39)</f>
        <v>1018574</v>
      </c>
    </row>
    <row r="14" spans="2:13" ht="12" customHeight="1">
      <c r="B14" s="95" t="s">
        <v>11</v>
      </c>
      <c r="C14" s="269">
        <f aca="true" t="shared" si="3" ref="C14:J14">SUM(C40,C46,C49,C51,C62)</f>
        <v>4493</v>
      </c>
      <c r="D14" s="272">
        <f t="shared" si="3"/>
        <v>4197</v>
      </c>
      <c r="E14" s="272">
        <f t="shared" si="3"/>
        <v>572</v>
      </c>
      <c r="F14" s="272">
        <f t="shared" si="3"/>
        <v>545</v>
      </c>
      <c r="G14" s="272">
        <f t="shared" si="3"/>
        <v>4278</v>
      </c>
      <c r="H14" s="272">
        <f t="shared" si="3"/>
        <v>111</v>
      </c>
      <c r="I14" s="272">
        <f t="shared" si="3"/>
        <v>3202</v>
      </c>
      <c r="J14" s="272">
        <f t="shared" si="3"/>
        <v>4875</v>
      </c>
      <c r="K14" s="271">
        <f t="shared" si="2"/>
        <v>6.833732142932239</v>
      </c>
      <c r="M14" s="272">
        <f>SUM(M40,M46,M49,M51,M62)</f>
        <v>713373</v>
      </c>
    </row>
    <row r="15" spans="2:13" ht="12" customHeight="1">
      <c r="B15" s="95" t="s">
        <v>12</v>
      </c>
      <c r="C15" s="269">
        <f aca="true" t="shared" si="4" ref="C15:J15">SUM(C36,C43,C48,C63)</f>
        <v>6653</v>
      </c>
      <c r="D15" s="272">
        <f t="shared" si="4"/>
        <v>6314</v>
      </c>
      <c r="E15" s="272">
        <f t="shared" si="4"/>
        <v>918</v>
      </c>
      <c r="F15" s="272">
        <f t="shared" si="4"/>
        <v>547</v>
      </c>
      <c r="G15" s="272">
        <f t="shared" si="4"/>
        <v>6147</v>
      </c>
      <c r="H15" s="272">
        <f t="shared" si="4"/>
        <v>173</v>
      </c>
      <c r="I15" s="272">
        <f t="shared" si="4"/>
        <v>4736</v>
      </c>
      <c r="J15" s="272">
        <f t="shared" si="4"/>
        <v>7305</v>
      </c>
      <c r="K15" s="273">
        <f t="shared" si="2"/>
        <v>10.168019386745245</v>
      </c>
      <c r="M15" s="272">
        <f>SUM(M36,M43,M48,M63)</f>
        <v>718429</v>
      </c>
    </row>
    <row r="16" spans="2:13" ht="12" customHeight="1">
      <c r="B16" s="95" t="s">
        <v>13</v>
      </c>
      <c r="C16" s="269">
        <f aca="true" t="shared" si="5" ref="C16:J16">SUM(C45,C47,C50,C52,C64)</f>
        <v>838</v>
      </c>
      <c r="D16" s="272">
        <f t="shared" si="5"/>
        <v>653</v>
      </c>
      <c r="E16" s="272">
        <f t="shared" si="5"/>
        <v>69</v>
      </c>
      <c r="F16" s="272">
        <f t="shared" si="5"/>
        <v>136</v>
      </c>
      <c r="G16" s="272">
        <f t="shared" si="5"/>
        <v>746</v>
      </c>
      <c r="H16" s="272">
        <f t="shared" si="5"/>
        <v>17</v>
      </c>
      <c r="I16" s="272">
        <f t="shared" si="5"/>
        <v>767</v>
      </c>
      <c r="J16" s="272">
        <f t="shared" si="5"/>
        <v>1026</v>
      </c>
      <c r="K16" s="271">
        <f t="shared" si="2"/>
        <v>3.516769781830023</v>
      </c>
      <c r="M16" s="272">
        <f>SUM(M45,M47,M50,M52,M64)</f>
        <v>291745</v>
      </c>
    </row>
    <row r="17" spans="2:13" ht="12" customHeight="1">
      <c r="B17" s="95" t="s">
        <v>14</v>
      </c>
      <c r="C17" s="269">
        <f aca="true" t="shared" si="6" ref="C17:J17">SUM(C34,C65)</f>
        <v>4036</v>
      </c>
      <c r="D17" s="272">
        <f t="shared" si="6"/>
        <v>3667</v>
      </c>
      <c r="E17" s="272">
        <f t="shared" si="6"/>
        <v>365</v>
      </c>
      <c r="F17" s="272">
        <f t="shared" si="6"/>
        <v>663</v>
      </c>
      <c r="G17" s="272">
        <f t="shared" si="6"/>
        <v>4020</v>
      </c>
      <c r="H17" s="272">
        <f t="shared" si="6"/>
        <v>92</v>
      </c>
      <c r="I17" s="272">
        <f t="shared" si="6"/>
        <v>3278</v>
      </c>
      <c r="J17" s="272">
        <f t="shared" si="6"/>
        <v>4591</v>
      </c>
      <c r="K17" s="271">
        <f t="shared" si="2"/>
        <v>7.936343300868832</v>
      </c>
      <c r="M17" s="272">
        <f>SUM(M34,M65)</f>
        <v>578478</v>
      </c>
    </row>
    <row r="18" spans="2:13" ht="12" customHeight="1">
      <c r="B18" s="95" t="s">
        <v>15</v>
      </c>
      <c r="C18" s="269">
        <f aca="true" t="shared" si="7" ref="C18:J18">SUM(C41,C44,C59,C60,C66)</f>
        <v>799</v>
      </c>
      <c r="D18" s="272">
        <f t="shared" si="7"/>
        <v>589</v>
      </c>
      <c r="E18" s="272">
        <f t="shared" si="7"/>
        <v>70</v>
      </c>
      <c r="F18" s="272">
        <f t="shared" si="7"/>
        <v>85</v>
      </c>
      <c r="G18" s="272">
        <f t="shared" si="7"/>
        <v>829</v>
      </c>
      <c r="H18" s="272">
        <f t="shared" si="7"/>
        <v>18</v>
      </c>
      <c r="I18" s="272">
        <f t="shared" si="7"/>
        <v>716</v>
      </c>
      <c r="J18" s="272">
        <f t="shared" si="7"/>
        <v>970</v>
      </c>
      <c r="K18" s="271">
        <f t="shared" si="2"/>
        <v>3.392177708146822</v>
      </c>
      <c r="M18" s="272">
        <f>SUM(M41,M44,M59,M60,M66)</f>
        <v>285952</v>
      </c>
    </row>
    <row r="19" spans="2:13" ht="12" customHeight="1">
      <c r="B19" s="95" t="s">
        <v>16</v>
      </c>
      <c r="C19" s="269">
        <f aca="true" t="shared" si="8" ref="C19:J19">SUM(C42,C54,C57,C67)</f>
        <v>669</v>
      </c>
      <c r="D19" s="272">
        <f t="shared" si="8"/>
        <v>429</v>
      </c>
      <c r="E19" s="272">
        <f t="shared" si="8"/>
        <v>49</v>
      </c>
      <c r="F19" s="272">
        <f t="shared" si="8"/>
        <v>112</v>
      </c>
      <c r="G19" s="272">
        <f t="shared" si="8"/>
        <v>743</v>
      </c>
      <c r="H19" s="272">
        <f t="shared" si="8"/>
        <v>10</v>
      </c>
      <c r="I19" s="272">
        <f t="shared" si="8"/>
        <v>624</v>
      </c>
      <c r="J19" s="272">
        <f t="shared" si="8"/>
        <v>818</v>
      </c>
      <c r="K19" s="271">
        <f t="shared" si="2"/>
        <v>4.277996558775384</v>
      </c>
      <c r="M19" s="272">
        <f>SUM(M42,M54,M57,M67)</f>
        <v>191211</v>
      </c>
    </row>
    <row r="20" spans="2:13" ht="12" customHeight="1">
      <c r="B20" s="95" t="s">
        <v>17</v>
      </c>
      <c r="C20" s="269">
        <f>SUM(C53:C53,C55)</f>
        <v>223</v>
      </c>
      <c r="D20" s="272">
        <f aca="true" t="shared" si="9" ref="D20:J20">SUM(D53:D53,D55)</f>
        <v>135</v>
      </c>
      <c r="E20" s="272">
        <f t="shared" si="9"/>
        <v>12</v>
      </c>
      <c r="F20" s="272">
        <f t="shared" si="9"/>
        <v>41</v>
      </c>
      <c r="G20" s="272">
        <f t="shared" si="9"/>
        <v>247</v>
      </c>
      <c r="H20" s="272">
        <f t="shared" si="9"/>
        <v>9</v>
      </c>
      <c r="I20" s="272">
        <f t="shared" si="9"/>
        <v>203</v>
      </c>
      <c r="J20" s="272">
        <f t="shared" si="9"/>
        <v>276</v>
      </c>
      <c r="K20" s="273">
        <f t="shared" si="2"/>
        <v>2.378182758175003</v>
      </c>
      <c r="M20" s="272">
        <f>SUM(M53:M53,M55)</f>
        <v>116055</v>
      </c>
    </row>
    <row r="21" spans="2:13" ht="12" customHeight="1">
      <c r="B21" s="95" t="s">
        <v>18</v>
      </c>
      <c r="C21" s="269">
        <f aca="true" t="shared" si="10" ref="C21:J21">SUM(C38,C56,C58,C68)</f>
        <v>537</v>
      </c>
      <c r="D21" s="272">
        <f t="shared" si="10"/>
        <v>374</v>
      </c>
      <c r="E21" s="272">
        <f t="shared" si="10"/>
        <v>14</v>
      </c>
      <c r="F21" s="272">
        <f t="shared" si="10"/>
        <v>114</v>
      </c>
      <c r="G21" s="272">
        <f t="shared" si="10"/>
        <v>629</v>
      </c>
      <c r="H21" s="272">
        <f t="shared" si="10"/>
        <v>7</v>
      </c>
      <c r="I21" s="272">
        <f t="shared" si="10"/>
        <v>585</v>
      </c>
      <c r="J21" s="272">
        <f t="shared" si="10"/>
        <v>698</v>
      </c>
      <c r="K21" s="271">
        <f t="shared" si="2"/>
        <v>4.6105779075374365</v>
      </c>
      <c r="M21" s="272">
        <f>SUM(M38,M56,M58,M68)</f>
        <v>151391</v>
      </c>
    </row>
    <row r="22" spans="2:13" ht="3.75" customHeight="1">
      <c r="B22" s="95"/>
      <c r="C22" s="269"/>
      <c r="D22" s="272"/>
      <c r="E22" s="272"/>
      <c r="F22" s="272"/>
      <c r="G22" s="272"/>
      <c r="H22" s="272"/>
      <c r="I22" s="272"/>
      <c r="J22" s="272"/>
      <c r="K22" s="271"/>
      <c r="M22" s="272"/>
    </row>
    <row r="23" spans="1:13" ht="12.75" customHeight="1">
      <c r="A23" s="1">
        <v>100</v>
      </c>
      <c r="B23" s="95" t="s">
        <v>19</v>
      </c>
      <c r="C23" s="158">
        <v>37815</v>
      </c>
      <c r="D23" s="157">
        <v>37484</v>
      </c>
      <c r="E23" s="157">
        <v>4467</v>
      </c>
      <c r="F23" s="157">
        <v>4429</v>
      </c>
      <c r="G23" s="157">
        <v>33000</v>
      </c>
      <c r="H23" s="157">
        <v>993</v>
      </c>
      <c r="I23" s="157">
        <v>26994</v>
      </c>
      <c r="J23" s="157">
        <v>40470</v>
      </c>
      <c r="K23" s="14">
        <v>26.5</v>
      </c>
      <c r="M23" s="157">
        <v>1525393</v>
      </c>
    </row>
    <row r="24" spans="1:13" ht="12.75" customHeight="1">
      <c r="A24" s="1">
        <v>101</v>
      </c>
      <c r="B24" s="38" t="s">
        <v>20</v>
      </c>
      <c r="C24" s="158">
        <v>2063</v>
      </c>
      <c r="D24" s="157">
        <v>2078</v>
      </c>
      <c r="E24" s="157">
        <v>312</v>
      </c>
      <c r="F24" s="157">
        <v>239</v>
      </c>
      <c r="G24" s="157">
        <v>1808</v>
      </c>
      <c r="H24" s="157">
        <v>74</v>
      </c>
      <c r="I24" s="157">
        <v>1409</v>
      </c>
      <c r="J24" s="157">
        <v>2229</v>
      </c>
      <c r="K24" s="14">
        <v>10.8</v>
      </c>
      <c r="M24" s="157"/>
    </row>
    <row r="25" spans="1:13" ht="12.75" customHeight="1">
      <c r="A25" s="1">
        <v>102</v>
      </c>
      <c r="B25" s="38" t="s">
        <v>21</v>
      </c>
      <c r="C25" s="158">
        <v>2150</v>
      </c>
      <c r="D25" s="157">
        <v>2165</v>
      </c>
      <c r="E25" s="157">
        <v>272</v>
      </c>
      <c r="F25" s="157">
        <v>274</v>
      </c>
      <c r="G25" s="157">
        <v>1910</v>
      </c>
      <c r="H25" s="157">
        <v>62</v>
      </c>
      <c r="I25" s="157">
        <v>1578</v>
      </c>
      <c r="J25" s="157">
        <v>2326</v>
      </c>
      <c r="K25" s="14">
        <v>18.2</v>
      </c>
      <c r="M25" s="157"/>
    </row>
    <row r="26" spans="1:13" ht="12.75" customHeight="1">
      <c r="A26" s="1">
        <v>105</v>
      </c>
      <c r="B26" s="38" t="s">
        <v>22</v>
      </c>
      <c r="C26" s="158">
        <v>6028</v>
      </c>
      <c r="D26" s="157">
        <v>5997</v>
      </c>
      <c r="E26" s="157">
        <v>421</v>
      </c>
      <c r="F26" s="157">
        <v>684</v>
      </c>
      <c r="G26" s="157">
        <v>5254</v>
      </c>
      <c r="H26" s="157">
        <v>100</v>
      </c>
      <c r="I26" s="157">
        <v>4936</v>
      </c>
      <c r="J26" s="157">
        <v>6508</v>
      </c>
      <c r="K26" s="14">
        <v>60.8</v>
      </c>
      <c r="M26" s="157"/>
    </row>
    <row r="27" spans="1:13" ht="12.75" customHeight="1">
      <c r="A27" s="1">
        <v>106</v>
      </c>
      <c r="B27" s="38" t="s">
        <v>23</v>
      </c>
      <c r="C27" s="158">
        <v>6798</v>
      </c>
      <c r="D27" s="157">
        <v>6639</v>
      </c>
      <c r="E27" s="157">
        <v>795</v>
      </c>
      <c r="F27" s="157">
        <v>857</v>
      </c>
      <c r="G27" s="157">
        <v>6082</v>
      </c>
      <c r="H27" s="157">
        <v>169</v>
      </c>
      <c r="I27" s="157">
        <v>4582</v>
      </c>
      <c r="J27" s="157">
        <v>7134</v>
      </c>
      <c r="K27" s="17">
        <v>68.7</v>
      </c>
      <c r="M27" s="157"/>
    </row>
    <row r="28" spans="1:13" ht="12.75" customHeight="1">
      <c r="A28" s="1">
        <v>107</v>
      </c>
      <c r="B28" s="38" t="s">
        <v>24</v>
      </c>
      <c r="C28" s="158">
        <v>1874</v>
      </c>
      <c r="D28" s="157">
        <v>1820</v>
      </c>
      <c r="E28" s="157">
        <v>270</v>
      </c>
      <c r="F28" s="157">
        <v>176</v>
      </c>
      <c r="G28" s="157">
        <v>1609</v>
      </c>
      <c r="H28" s="157">
        <v>58</v>
      </c>
      <c r="I28" s="157">
        <v>1260</v>
      </c>
      <c r="J28" s="157">
        <v>1998</v>
      </c>
      <c r="K28" s="14">
        <v>28</v>
      </c>
      <c r="M28" s="157"/>
    </row>
    <row r="29" spans="2:13" ht="12.75" customHeight="1">
      <c r="B29" s="38" t="s">
        <v>25</v>
      </c>
      <c r="C29" s="158">
        <v>2288</v>
      </c>
      <c r="D29" s="157">
        <v>2313</v>
      </c>
      <c r="E29" s="157">
        <v>329</v>
      </c>
      <c r="F29" s="157">
        <v>251</v>
      </c>
      <c r="G29" s="157">
        <v>2075</v>
      </c>
      <c r="H29" s="157">
        <v>79</v>
      </c>
      <c r="I29" s="157">
        <v>1468</v>
      </c>
      <c r="J29" s="157">
        <v>2438</v>
      </c>
      <c r="K29" s="14">
        <v>24.3</v>
      </c>
      <c r="M29" s="157"/>
    </row>
    <row r="30" spans="1:13" ht="12.75" customHeight="1">
      <c r="A30" s="1">
        <v>108</v>
      </c>
      <c r="B30" s="38" t="s">
        <v>26</v>
      </c>
      <c r="C30" s="158">
        <v>4526</v>
      </c>
      <c r="D30" s="157">
        <v>4482</v>
      </c>
      <c r="E30" s="157">
        <v>647</v>
      </c>
      <c r="F30" s="157">
        <v>433</v>
      </c>
      <c r="G30" s="157">
        <v>3859</v>
      </c>
      <c r="H30" s="157">
        <v>133</v>
      </c>
      <c r="I30" s="157">
        <v>2923</v>
      </c>
      <c r="J30" s="157">
        <v>4733</v>
      </c>
      <c r="K30" s="14">
        <v>21.2</v>
      </c>
      <c r="M30" s="157"/>
    </row>
    <row r="31" spans="1:13" ht="12.75" customHeight="1">
      <c r="A31" s="1">
        <v>109</v>
      </c>
      <c r="B31" s="38" t="s">
        <v>27</v>
      </c>
      <c r="C31" s="158">
        <v>3579</v>
      </c>
      <c r="D31" s="157">
        <v>3574</v>
      </c>
      <c r="E31" s="157">
        <v>475</v>
      </c>
      <c r="F31" s="157">
        <v>386</v>
      </c>
      <c r="G31" s="157">
        <v>2993</v>
      </c>
      <c r="H31" s="157">
        <v>99</v>
      </c>
      <c r="I31" s="157">
        <v>2519</v>
      </c>
      <c r="J31" s="157">
        <v>3908</v>
      </c>
      <c r="K31" s="14">
        <v>17.3</v>
      </c>
      <c r="M31" s="157"/>
    </row>
    <row r="32" spans="1:13" ht="12.75" customHeight="1">
      <c r="A32" s="1">
        <v>110</v>
      </c>
      <c r="B32" s="38" t="s">
        <v>28</v>
      </c>
      <c r="C32" s="158">
        <v>5223</v>
      </c>
      <c r="D32" s="157">
        <v>5229</v>
      </c>
      <c r="E32" s="157">
        <v>443</v>
      </c>
      <c r="F32" s="157">
        <v>763</v>
      </c>
      <c r="G32" s="157">
        <v>4868</v>
      </c>
      <c r="H32" s="157">
        <v>117</v>
      </c>
      <c r="I32" s="157">
        <v>4183</v>
      </c>
      <c r="J32" s="157">
        <v>5653</v>
      </c>
      <c r="K32" s="14">
        <v>48.3</v>
      </c>
      <c r="M32" s="157"/>
    </row>
    <row r="33" spans="1:13" ht="12.75" customHeight="1">
      <c r="A33" s="1">
        <v>111</v>
      </c>
      <c r="B33" s="38" t="s">
        <v>29</v>
      </c>
      <c r="C33" s="158">
        <v>3244</v>
      </c>
      <c r="D33" s="157">
        <v>3183</v>
      </c>
      <c r="E33" s="157">
        <v>503</v>
      </c>
      <c r="F33" s="157">
        <v>366</v>
      </c>
      <c r="G33" s="157">
        <v>2499</v>
      </c>
      <c r="H33" s="157">
        <v>99</v>
      </c>
      <c r="I33" s="157">
        <v>2082</v>
      </c>
      <c r="J33" s="157">
        <v>3489</v>
      </c>
      <c r="K33" s="14">
        <v>14.2</v>
      </c>
      <c r="M33" s="157"/>
    </row>
    <row r="34" spans="1:13" ht="12.75" customHeight="1">
      <c r="A34" s="1">
        <v>201</v>
      </c>
      <c r="B34" s="176" t="s">
        <v>30</v>
      </c>
      <c r="C34" s="312">
        <v>3776</v>
      </c>
      <c r="D34" s="286">
        <v>3525</v>
      </c>
      <c r="E34" s="286">
        <v>343</v>
      </c>
      <c r="F34" s="286">
        <v>638</v>
      </c>
      <c r="G34" s="286">
        <v>3779</v>
      </c>
      <c r="H34" s="286">
        <v>85</v>
      </c>
      <c r="I34" s="286">
        <v>3061</v>
      </c>
      <c r="J34" s="286">
        <v>4301</v>
      </c>
      <c r="K34" s="313">
        <v>8.917612128450106</v>
      </c>
      <c r="M34" s="286">
        <v>482304</v>
      </c>
    </row>
    <row r="35" spans="1:13" ht="12.75" customHeight="1">
      <c r="A35" s="1">
        <v>202</v>
      </c>
      <c r="B35" s="95" t="s">
        <v>31</v>
      </c>
      <c r="C35" s="312">
        <v>11546</v>
      </c>
      <c r="D35" s="286">
        <v>11292</v>
      </c>
      <c r="E35" s="286">
        <v>1361</v>
      </c>
      <c r="F35" s="286">
        <v>1552</v>
      </c>
      <c r="G35" s="286">
        <v>11199</v>
      </c>
      <c r="H35" s="286">
        <v>305</v>
      </c>
      <c r="I35" s="286">
        <v>8722</v>
      </c>
      <c r="J35" s="286">
        <v>12425</v>
      </c>
      <c r="K35" s="313">
        <v>26.85632890735269</v>
      </c>
      <c r="M35" s="286">
        <v>462647</v>
      </c>
    </row>
    <row r="36" spans="1:13" ht="12.75" customHeight="1">
      <c r="A36" s="1">
        <v>203</v>
      </c>
      <c r="B36" s="95" t="s">
        <v>32</v>
      </c>
      <c r="C36" s="312">
        <v>4414</v>
      </c>
      <c r="D36" s="286">
        <v>4305</v>
      </c>
      <c r="E36" s="286">
        <v>639</v>
      </c>
      <c r="F36" s="286">
        <v>325</v>
      </c>
      <c r="G36" s="286">
        <v>3926</v>
      </c>
      <c r="H36" s="286">
        <v>147</v>
      </c>
      <c r="I36" s="286">
        <v>3032</v>
      </c>
      <c r="J36" s="286">
        <v>4743</v>
      </c>
      <c r="K36" s="313">
        <v>16.297456936985228</v>
      </c>
      <c r="M36" s="286">
        <v>291027</v>
      </c>
    </row>
    <row r="37" spans="1:13" ht="12.75" customHeight="1">
      <c r="A37" s="1">
        <v>204</v>
      </c>
      <c r="B37" s="95" t="s">
        <v>33</v>
      </c>
      <c r="C37" s="312">
        <v>4901</v>
      </c>
      <c r="D37" s="286">
        <v>4765</v>
      </c>
      <c r="E37" s="286">
        <v>551</v>
      </c>
      <c r="F37" s="286">
        <v>392</v>
      </c>
      <c r="G37" s="286">
        <v>4302</v>
      </c>
      <c r="H37" s="286">
        <v>155</v>
      </c>
      <c r="I37" s="286">
        <v>3607</v>
      </c>
      <c r="J37" s="286">
        <v>5341</v>
      </c>
      <c r="K37" s="313">
        <v>11.477703255919904</v>
      </c>
      <c r="M37" s="286">
        <v>465337</v>
      </c>
    </row>
    <row r="38" spans="1:13" ht="12.75" customHeight="1">
      <c r="A38" s="1">
        <v>205</v>
      </c>
      <c r="B38" s="95" t="s">
        <v>34</v>
      </c>
      <c r="C38" s="312">
        <v>205</v>
      </c>
      <c r="D38" s="286">
        <v>152</v>
      </c>
      <c r="E38" s="286">
        <v>4</v>
      </c>
      <c r="F38" s="286">
        <v>36</v>
      </c>
      <c r="G38" s="286">
        <v>223</v>
      </c>
      <c r="H38" s="286">
        <v>6</v>
      </c>
      <c r="I38" s="286">
        <v>202</v>
      </c>
      <c r="J38" s="286">
        <v>245</v>
      </c>
      <c r="K38" s="313">
        <v>6.293508695317116</v>
      </c>
      <c r="M38" s="286">
        <v>38929</v>
      </c>
    </row>
    <row r="39" spans="1:13" ht="12.75" customHeight="1">
      <c r="A39" s="1">
        <v>206</v>
      </c>
      <c r="B39" s="95" t="s">
        <v>35</v>
      </c>
      <c r="C39" s="312">
        <v>329</v>
      </c>
      <c r="D39" s="286">
        <v>312</v>
      </c>
      <c r="E39" s="286">
        <v>32</v>
      </c>
      <c r="F39" s="286">
        <v>50</v>
      </c>
      <c r="G39" s="286">
        <v>284</v>
      </c>
      <c r="H39" s="286">
        <v>2</v>
      </c>
      <c r="I39" s="286">
        <v>254</v>
      </c>
      <c r="J39" s="286">
        <v>353</v>
      </c>
      <c r="K39" s="313">
        <v>3.896677337454465</v>
      </c>
      <c r="M39" s="286">
        <v>90590</v>
      </c>
    </row>
    <row r="40" spans="1:13" ht="12.75" customHeight="1">
      <c r="A40" s="1">
        <v>207</v>
      </c>
      <c r="B40" s="95" t="s">
        <v>36</v>
      </c>
      <c r="C40" s="312">
        <v>1657</v>
      </c>
      <c r="D40" s="286">
        <v>1578</v>
      </c>
      <c r="E40" s="286">
        <v>223</v>
      </c>
      <c r="F40" s="286">
        <v>207</v>
      </c>
      <c r="G40" s="286">
        <v>1515</v>
      </c>
      <c r="H40" s="286">
        <v>53</v>
      </c>
      <c r="I40" s="286">
        <v>1169</v>
      </c>
      <c r="J40" s="286">
        <v>1779</v>
      </c>
      <c r="K40" s="313">
        <v>9.253576072821847</v>
      </c>
      <c r="M40" s="286">
        <v>192250</v>
      </c>
    </row>
    <row r="41" spans="1:13" ht="12.75" customHeight="1">
      <c r="A41" s="1">
        <v>208</v>
      </c>
      <c r="B41" s="95" t="s">
        <v>37</v>
      </c>
      <c r="C41" s="312">
        <v>90</v>
      </c>
      <c r="D41" s="286">
        <v>78</v>
      </c>
      <c r="E41" s="286">
        <v>6</v>
      </c>
      <c r="F41" s="286">
        <v>6</v>
      </c>
      <c r="G41" s="286">
        <v>99</v>
      </c>
      <c r="H41" s="286">
        <v>0</v>
      </c>
      <c r="I41" s="286">
        <v>91</v>
      </c>
      <c r="J41" s="286">
        <v>114</v>
      </c>
      <c r="K41" s="313">
        <v>3.5103926096997693</v>
      </c>
      <c r="M41" s="286">
        <v>32475</v>
      </c>
    </row>
    <row r="42" spans="1:13" ht="12.75" customHeight="1">
      <c r="A42" s="1">
        <v>209</v>
      </c>
      <c r="B42" s="95" t="s">
        <v>38</v>
      </c>
      <c r="C42" s="312">
        <v>362</v>
      </c>
      <c r="D42" s="286">
        <v>283</v>
      </c>
      <c r="E42" s="286">
        <v>43</v>
      </c>
      <c r="F42" s="286">
        <v>40</v>
      </c>
      <c r="G42" s="286">
        <v>356</v>
      </c>
      <c r="H42" s="286">
        <v>6</v>
      </c>
      <c r="I42" s="286">
        <v>290</v>
      </c>
      <c r="J42" s="286">
        <v>402</v>
      </c>
      <c r="K42" s="313">
        <v>4.506322302932473</v>
      </c>
      <c r="M42" s="286">
        <v>89208</v>
      </c>
    </row>
    <row r="43" spans="1:13" ht="12.75" customHeight="1">
      <c r="A43" s="1">
        <v>210</v>
      </c>
      <c r="B43" s="95" t="s">
        <v>39</v>
      </c>
      <c r="C43" s="312">
        <v>1384</v>
      </c>
      <c r="D43" s="286">
        <v>1263</v>
      </c>
      <c r="E43" s="286">
        <v>186</v>
      </c>
      <c r="F43" s="286">
        <v>158</v>
      </c>
      <c r="G43" s="286">
        <v>1469</v>
      </c>
      <c r="H43" s="286">
        <v>20</v>
      </c>
      <c r="I43" s="286">
        <v>1037</v>
      </c>
      <c r="J43" s="286">
        <v>1588</v>
      </c>
      <c r="K43" s="313">
        <v>5.945338824410333</v>
      </c>
      <c r="M43" s="286">
        <v>267100</v>
      </c>
    </row>
    <row r="44" spans="1:13" ht="12.75" customHeight="1">
      <c r="A44" s="1">
        <v>212</v>
      </c>
      <c r="B44" s="95" t="s">
        <v>40</v>
      </c>
      <c r="C44" s="312">
        <v>165</v>
      </c>
      <c r="D44" s="286">
        <v>124</v>
      </c>
      <c r="E44" s="286">
        <v>14</v>
      </c>
      <c r="F44" s="286">
        <v>18</v>
      </c>
      <c r="G44" s="286">
        <v>163</v>
      </c>
      <c r="H44" s="286">
        <v>1</v>
      </c>
      <c r="I44" s="286">
        <v>160</v>
      </c>
      <c r="J44" s="286">
        <v>195</v>
      </c>
      <c r="K44" s="313">
        <v>3.76491485500251</v>
      </c>
      <c r="M44" s="286">
        <v>51794</v>
      </c>
    </row>
    <row r="45" spans="1:13" ht="12.75" customHeight="1">
      <c r="A45" s="1">
        <v>213</v>
      </c>
      <c r="B45" s="95" t="s">
        <v>41</v>
      </c>
      <c r="C45" s="312">
        <v>117</v>
      </c>
      <c r="D45" s="286">
        <v>87</v>
      </c>
      <c r="E45" s="286">
        <v>2</v>
      </c>
      <c r="F45" s="286">
        <v>14</v>
      </c>
      <c r="G45" s="286">
        <v>110</v>
      </c>
      <c r="H45" s="286">
        <v>0</v>
      </c>
      <c r="I45" s="286">
        <v>110</v>
      </c>
      <c r="J45" s="286">
        <v>128</v>
      </c>
      <c r="K45" s="313">
        <v>2.9122016699656452</v>
      </c>
      <c r="M45" s="286">
        <v>43953</v>
      </c>
    </row>
    <row r="46" spans="1:13" ht="12.75" customHeight="1">
      <c r="A46" s="1">
        <v>214</v>
      </c>
      <c r="B46" s="95" t="s">
        <v>42</v>
      </c>
      <c r="C46" s="312">
        <v>1419</v>
      </c>
      <c r="D46" s="286">
        <v>1355</v>
      </c>
      <c r="E46" s="286">
        <v>174</v>
      </c>
      <c r="F46" s="286">
        <v>166</v>
      </c>
      <c r="G46" s="286">
        <v>1325</v>
      </c>
      <c r="H46" s="286">
        <v>14</v>
      </c>
      <c r="I46" s="286">
        <v>1002</v>
      </c>
      <c r="J46" s="286">
        <v>1531</v>
      </c>
      <c r="K46" s="313">
        <v>6.963458896944447</v>
      </c>
      <c r="M46" s="286">
        <v>219862</v>
      </c>
    </row>
    <row r="47" spans="1:13" ht="12.75" customHeight="1">
      <c r="A47" s="1">
        <v>215</v>
      </c>
      <c r="B47" s="95" t="s">
        <v>43</v>
      </c>
      <c r="C47" s="312">
        <v>419</v>
      </c>
      <c r="D47" s="286">
        <v>365</v>
      </c>
      <c r="E47" s="286">
        <v>55</v>
      </c>
      <c r="F47" s="286">
        <v>63</v>
      </c>
      <c r="G47" s="286">
        <v>297</v>
      </c>
      <c r="H47" s="286">
        <v>11</v>
      </c>
      <c r="I47" s="286">
        <v>345</v>
      </c>
      <c r="J47" s="286">
        <v>511</v>
      </c>
      <c r="K47" s="313">
        <v>6.805439024065417</v>
      </c>
      <c r="M47" s="286">
        <v>75087</v>
      </c>
    </row>
    <row r="48" spans="1:13" ht="12.75" customHeight="1">
      <c r="A48" s="1">
        <v>216</v>
      </c>
      <c r="B48" s="95" t="s">
        <v>44</v>
      </c>
      <c r="C48" s="312">
        <v>652</v>
      </c>
      <c r="D48" s="286">
        <v>561</v>
      </c>
      <c r="E48" s="286">
        <v>68</v>
      </c>
      <c r="F48" s="286">
        <v>58</v>
      </c>
      <c r="G48" s="286">
        <v>549</v>
      </c>
      <c r="H48" s="286">
        <v>3</v>
      </c>
      <c r="I48" s="286">
        <v>481</v>
      </c>
      <c r="J48" s="286">
        <v>712</v>
      </c>
      <c r="K48" s="313">
        <v>7.5095187368820735</v>
      </c>
      <c r="M48" s="286">
        <v>94813</v>
      </c>
    </row>
    <row r="49" spans="1:13" ht="12.75" customHeight="1">
      <c r="A49" s="1">
        <v>217</v>
      </c>
      <c r="B49" s="95" t="s">
        <v>45</v>
      </c>
      <c r="C49" s="312">
        <v>1137</v>
      </c>
      <c r="D49" s="286">
        <v>1034</v>
      </c>
      <c r="E49" s="286">
        <v>138</v>
      </c>
      <c r="F49" s="286">
        <v>134</v>
      </c>
      <c r="G49" s="286">
        <v>1140</v>
      </c>
      <c r="H49" s="286">
        <v>37</v>
      </c>
      <c r="I49" s="286">
        <v>783</v>
      </c>
      <c r="J49" s="286">
        <v>1210</v>
      </c>
      <c r="K49" s="313">
        <v>7.674353705254078</v>
      </c>
      <c r="M49" s="286">
        <v>157668</v>
      </c>
    </row>
    <row r="50" spans="1:13" ht="12.75" customHeight="1">
      <c r="A50" s="1">
        <v>218</v>
      </c>
      <c r="B50" s="95" t="s">
        <v>46</v>
      </c>
      <c r="C50" s="312">
        <v>88</v>
      </c>
      <c r="D50" s="286">
        <v>70</v>
      </c>
      <c r="E50" s="286">
        <v>5</v>
      </c>
      <c r="F50" s="286">
        <v>16</v>
      </c>
      <c r="G50" s="286">
        <v>89</v>
      </c>
      <c r="H50" s="286">
        <v>1</v>
      </c>
      <c r="I50" s="286">
        <v>75</v>
      </c>
      <c r="J50" s="286">
        <v>100</v>
      </c>
      <c r="K50" s="313">
        <v>2.0096059162798174</v>
      </c>
      <c r="M50" s="286">
        <v>49761</v>
      </c>
    </row>
    <row r="51" spans="1:13" ht="12.75" customHeight="1">
      <c r="A51" s="1">
        <v>219</v>
      </c>
      <c r="B51" s="95" t="s">
        <v>47</v>
      </c>
      <c r="C51" s="312">
        <v>254</v>
      </c>
      <c r="D51" s="286">
        <v>224</v>
      </c>
      <c r="E51" s="286">
        <v>30</v>
      </c>
      <c r="F51" s="286">
        <v>32</v>
      </c>
      <c r="G51" s="286">
        <v>281</v>
      </c>
      <c r="H51" s="286">
        <v>4</v>
      </c>
      <c r="I51" s="286">
        <v>231</v>
      </c>
      <c r="J51" s="286">
        <v>324</v>
      </c>
      <c r="K51" s="313">
        <v>2.852815834888881</v>
      </c>
      <c r="M51" s="286">
        <v>113572</v>
      </c>
    </row>
    <row r="52" spans="1:13" ht="12.75" customHeight="1">
      <c r="A52" s="1">
        <v>220</v>
      </c>
      <c r="B52" s="95" t="s">
        <v>48</v>
      </c>
      <c r="C52" s="312">
        <v>96</v>
      </c>
      <c r="D52" s="286">
        <v>47</v>
      </c>
      <c r="E52" s="286">
        <v>6</v>
      </c>
      <c r="F52" s="286">
        <v>17</v>
      </c>
      <c r="G52" s="286">
        <v>109</v>
      </c>
      <c r="H52" s="286">
        <v>2</v>
      </c>
      <c r="I52" s="286">
        <v>90</v>
      </c>
      <c r="J52" s="286">
        <v>116</v>
      </c>
      <c r="K52" s="313">
        <v>2.3483682889302777</v>
      </c>
      <c r="M52" s="286">
        <v>49396</v>
      </c>
    </row>
    <row r="53" spans="1:13" ht="12.75" customHeight="1">
      <c r="A53" s="1">
        <v>221</v>
      </c>
      <c r="B53" s="95" t="s">
        <v>49</v>
      </c>
      <c r="C53" s="312">
        <v>121</v>
      </c>
      <c r="D53" s="286">
        <v>73</v>
      </c>
      <c r="E53" s="286">
        <v>4</v>
      </c>
      <c r="F53" s="286">
        <v>20</v>
      </c>
      <c r="G53" s="286">
        <v>131</v>
      </c>
      <c r="H53" s="286">
        <v>8</v>
      </c>
      <c r="I53" s="286">
        <v>107</v>
      </c>
      <c r="J53" s="286">
        <v>145</v>
      </c>
      <c r="K53" s="313">
        <v>3.204774008177699</v>
      </c>
      <c r="M53" s="286">
        <v>45245</v>
      </c>
    </row>
    <row r="54" spans="1:13" ht="12.75" customHeight="1">
      <c r="A54" s="1">
        <v>222</v>
      </c>
      <c r="B54" s="252" t="s">
        <v>547</v>
      </c>
      <c r="C54" s="314">
        <v>106</v>
      </c>
      <c r="D54" s="286">
        <v>45</v>
      </c>
      <c r="E54" s="286">
        <v>1</v>
      </c>
      <c r="F54" s="286">
        <v>26</v>
      </c>
      <c r="G54" s="286">
        <v>132</v>
      </c>
      <c r="H54" s="286">
        <v>0</v>
      </c>
      <c r="I54" s="286">
        <v>111</v>
      </c>
      <c r="J54" s="286">
        <v>142</v>
      </c>
      <c r="K54" s="313">
        <v>5.016604253515156</v>
      </c>
      <c r="M54" s="286">
        <v>28306</v>
      </c>
    </row>
    <row r="55" spans="1:13" ht="12.75" customHeight="1">
      <c r="A55" s="1">
        <v>223</v>
      </c>
      <c r="B55" s="252" t="s">
        <v>548</v>
      </c>
      <c r="C55" s="314">
        <v>102</v>
      </c>
      <c r="D55" s="286">
        <v>62</v>
      </c>
      <c r="E55" s="286">
        <v>8</v>
      </c>
      <c r="F55" s="286">
        <v>21</v>
      </c>
      <c r="G55" s="286">
        <v>116</v>
      </c>
      <c r="H55" s="286">
        <v>1</v>
      </c>
      <c r="I55" s="286">
        <v>96</v>
      </c>
      <c r="J55" s="286">
        <v>131</v>
      </c>
      <c r="K55" s="313">
        <v>1.8500211834486655</v>
      </c>
      <c r="M55" s="286">
        <v>70810</v>
      </c>
    </row>
    <row r="56" spans="1:13" ht="12.75" customHeight="1">
      <c r="A56" s="1">
        <v>224</v>
      </c>
      <c r="B56" s="252" t="s">
        <v>549</v>
      </c>
      <c r="C56" s="314">
        <v>104</v>
      </c>
      <c r="D56" s="286">
        <v>50</v>
      </c>
      <c r="E56" s="286">
        <v>0</v>
      </c>
      <c r="F56" s="286">
        <v>25</v>
      </c>
      <c r="G56" s="286">
        <v>142</v>
      </c>
      <c r="H56" s="286">
        <v>0</v>
      </c>
      <c r="I56" s="286">
        <v>142</v>
      </c>
      <c r="J56" s="286">
        <v>156</v>
      </c>
      <c r="K56" s="313">
        <v>2.98376145209724</v>
      </c>
      <c r="M56" s="286">
        <v>52283</v>
      </c>
    </row>
    <row r="57" spans="1:13" ht="12.75" customHeight="1">
      <c r="A57" s="1">
        <v>225</v>
      </c>
      <c r="B57" s="252" t="s">
        <v>550</v>
      </c>
      <c r="C57" s="314">
        <v>96</v>
      </c>
      <c r="D57" s="286">
        <v>50</v>
      </c>
      <c r="E57" s="286">
        <v>2</v>
      </c>
      <c r="F57" s="286">
        <v>19</v>
      </c>
      <c r="G57" s="286">
        <v>124</v>
      </c>
      <c r="H57" s="286">
        <v>0</v>
      </c>
      <c r="I57" s="286">
        <v>106</v>
      </c>
      <c r="J57" s="286">
        <v>130</v>
      </c>
      <c r="K57" s="313">
        <v>3.7365985456008737</v>
      </c>
      <c r="M57" s="286">
        <v>34791</v>
      </c>
    </row>
    <row r="58" spans="1:13" ht="12.75" customHeight="1">
      <c r="A58" s="1">
        <v>226</v>
      </c>
      <c r="B58" s="252" t="s">
        <v>551</v>
      </c>
      <c r="C58" s="314">
        <v>214</v>
      </c>
      <c r="D58" s="286">
        <v>168</v>
      </c>
      <c r="E58" s="286">
        <v>7</v>
      </c>
      <c r="F58" s="286">
        <v>49</v>
      </c>
      <c r="G58" s="286">
        <v>248</v>
      </c>
      <c r="H58" s="286">
        <v>1</v>
      </c>
      <c r="I58" s="286">
        <v>228</v>
      </c>
      <c r="J58" s="286">
        <v>278</v>
      </c>
      <c r="K58" s="313">
        <v>5.664452504177024</v>
      </c>
      <c r="M58" s="286">
        <v>49078</v>
      </c>
    </row>
    <row r="59" spans="1:13" ht="12.75" customHeight="1">
      <c r="A59" s="1">
        <v>227</v>
      </c>
      <c r="B59" s="252" t="s">
        <v>552</v>
      </c>
      <c r="C59" s="314">
        <v>107</v>
      </c>
      <c r="D59" s="286">
        <v>57</v>
      </c>
      <c r="E59" s="286">
        <v>11</v>
      </c>
      <c r="F59" s="286">
        <v>18</v>
      </c>
      <c r="G59" s="286">
        <v>124</v>
      </c>
      <c r="H59" s="286">
        <v>1</v>
      </c>
      <c r="I59" s="286">
        <v>99</v>
      </c>
      <c r="J59" s="286">
        <v>137</v>
      </c>
      <c r="K59" s="313">
        <v>3.163826151217034</v>
      </c>
      <c r="M59" s="286">
        <v>43302</v>
      </c>
    </row>
    <row r="60" spans="1:13" ht="12.75" customHeight="1">
      <c r="A60" s="1">
        <v>229</v>
      </c>
      <c r="B60" s="252" t="s">
        <v>554</v>
      </c>
      <c r="C60" s="314">
        <v>223</v>
      </c>
      <c r="D60" s="286">
        <v>167</v>
      </c>
      <c r="E60" s="286">
        <v>15</v>
      </c>
      <c r="F60" s="286">
        <v>15</v>
      </c>
      <c r="G60" s="286">
        <v>230</v>
      </c>
      <c r="H60" s="286">
        <v>6</v>
      </c>
      <c r="I60" s="286">
        <v>194</v>
      </c>
      <c r="J60" s="286">
        <v>269</v>
      </c>
      <c r="K60" s="313">
        <v>3.2981449467269894</v>
      </c>
      <c r="M60" s="286">
        <v>81561</v>
      </c>
    </row>
    <row r="61" spans="2:13" ht="3.75" customHeight="1">
      <c r="B61" s="253"/>
      <c r="C61" s="315"/>
      <c r="D61" s="316"/>
      <c r="E61" s="316"/>
      <c r="F61" s="316"/>
      <c r="G61" s="316"/>
      <c r="H61" s="315"/>
      <c r="I61" s="286"/>
      <c r="J61" s="315"/>
      <c r="K61" s="317"/>
      <c r="M61" s="315"/>
    </row>
    <row r="62" spans="2:13" ht="12.75" customHeight="1">
      <c r="B62" s="252" t="s">
        <v>272</v>
      </c>
      <c r="C62" s="314">
        <v>26</v>
      </c>
      <c r="D62" s="286">
        <v>6</v>
      </c>
      <c r="E62" s="286">
        <v>7</v>
      </c>
      <c r="F62" s="286">
        <v>6</v>
      </c>
      <c r="G62" s="286">
        <v>17</v>
      </c>
      <c r="H62" s="286">
        <v>3</v>
      </c>
      <c r="I62" s="286">
        <v>17</v>
      </c>
      <c r="J62" s="286">
        <v>31</v>
      </c>
      <c r="K62" s="313">
        <v>1.032610505979148</v>
      </c>
      <c r="M62" s="286">
        <v>30021</v>
      </c>
    </row>
    <row r="63" spans="2:13" ht="12.75" customHeight="1">
      <c r="B63" s="252" t="s">
        <v>50</v>
      </c>
      <c r="C63" s="314">
        <v>203</v>
      </c>
      <c r="D63" s="286">
        <v>185</v>
      </c>
      <c r="E63" s="286">
        <v>25</v>
      </c>
      <c r="F63" s="286">
        <v>6</v>
      </c>
      <c r="G63" s="286">
        <v>203</v>
      </c>
      <c r="H63" s="286">
        <v>3</v>
      </c>
      <c r="I63" s="286">
        <v>186</v>
      </c>
      <c r="J63" s="286">
        <v>262</v>
      </c>
      <c r="K63" s="313">
        <v>4.000671868558078</v>
      </c>
      <c r="M63" s="286">
        <v>65489</v>
      </c>
    </row>
    <row r="64" spans="2:13" ht="12.75" customHeight="1">
      <c r="B64" s="252" t="s">
        <v>273</v>
      </c>
      <c r="C64" s="314">
        <v>118</v>
      </c>
      <c r="D64" s="286">
        <v>84</v>
      </c>
      <c r="E64" s="286">
        <v>1</v>
      </c>
      <c r="F64" s="286">
        <v>26</v>
      </c>
      <c r="G64" s="286">
        <v>141</v>
      </c>
      <c r="H64" s="286">
        <v>3</v>
      </c>
      <c r="I64" s="286">
        <v>147</v>
      </c>
      <c r="J64" s="286">
        <v>171</v>
      </c>
      <c r="K64" s="313">
        <v>2.32501223690651</v>
      </c>
      <c r="M64" s="286">
        <v>73548</v>
      </c>
    </row>
    <row r="65" spans="2:13" ht="12.75" customHeight="1">
      <c r="B65" s="252" t="s">
        <v>274</v>
      </c>
      <c r="C65" s="314">
        <v>260</v>
      </c>
      <c r="D65" s="286">
        <v>142</v>
      </c>
      <c r="E65" s="286">
        <v>22</v>
      </c>
      <c r="F65" s="286">
        <v>25</v>
      </c>
      <c r="G65" s="286">
        <v>241</v>
      </c>
      <c r="H65" s="286">
        <v>7</v>
      </c>
      <c r="I65" s="286">
        <v>217</v>
      </c>
      <c r="J65" s="286">
        <v>290</v>
      </c>
      <c r="K65" s="313">
        <v>3.0153679788716286</v>
      </c>
      <c r="M65" s="286">
        <v>96174</v>
      </c>
    </row>
    <row r="66" spans="2:13" ht="12.75" customHeight="1">
      <c r="B66" s="252" t="s">
        <v>275</v>
      </c>
      <c r="C66" s="314">
        <v>214</v>
      </c>
      <c r="D66" s="286">
        <v>163</v>
      </c>
      <c r="E66" s="286">
        <v>24</v>
      </c>
      <c r="F66" s="286">
        <v>28</v>
      </c>
      <c r="G66" s="286">
        <v>213</v>
      </c>
      <c r="H66" s="286">
        <v>10</v>
      </c>
      <c r="I66" s="286">
        <v>172</v>
      </c>
      <c r="J66" s="286">
        <v>255</v>
      </c>
      <c r="K66" s="313">
        <v>3.319448060400937</v>
      </c>
      <c r="M66" s="286">
        <v>76820</v>
      </c>
    </row>
    <row r="67" spans="2:13" ht="12.75" customHeight="1">
      <c r="B67" s="252" t="s">
        <v>276</v>
      </c>
      <c r="C67" s="314">
        <v>105</v>
      </c>
      <c r="D67" s="286">
        <v>51</v>
      </c>
      <c r="E67" s="286">
        <v>3</v>
      </c>
      <c r="F67" s="286">
        <v>27</v>
      </c>
      <c r="G67" s="286">
        <v>131</v>
      </c>
      <c r="H67" s="286">
        <v>4</v>
      </c>
      <c r="I67" s="286">
        <v>117</v>
      </c>
      <c r="J67" s="286">
        <v>144</v>
      </c>
      <c r="K67" s="313">
        <v>3.7012286022721432</v>
      </c>
      <c r="M67" s="286">
        <v>38906</v>
      </c>
    </row>
    <row r="68" spans="2:13" ht="12.75" customHeight="1">
      <c r="B68" s="95" t="s">
        <v>277</v>
      </c>
      <c r="C68" s="312">
        <v>14</v>
      </c>
      <c r="D68" s="286">
        <v>4</v>
      </c>
      <c r="E68" s="286">
        <v>3</v>
      </c>
      <c r="F68" s="286">
        <v>4</v>
      </c>
      <c r="G68" s="286">
        <v>16</v>
      </c>
      <c r="H68" s="286">
        <v>0</v>
      </c>
      <c r="I68" s="292">
        <v>13</v>
      </c>
      <c r="J68" s="286">
        <v>19</v>
      </c>
      <c r="K68" s="313">
        <v>1.71155751734078</v>
      </c>
      <c r="M68" s="286">
        <v>11101</v>
      </c>
    </row>
    <row r="69" spans="1:11" ht="12" customHeight="1">
      <c r="A69" s="18" t="s">
        <v>231</v>
      </c>
      <c r="B69" s="90"/>
      <c r="C69" s="18"/>
      <c r="D69" s="19"/>
      <c r="E69" s="19"/>
      <c r="F69" s="94"/>
      <c r="G69" s="19"/>
      <c r="H69" s="94"/>
      <c r="I69" s="18"/>
      <c r="J69" s="18"/>
      <c r="K69" s="20"/>
    </row>
    <row r="70" spans="1:11" ht="12" customHeight="1">
      <c r="A70" s="24" t="s">
        <v>51</v>
      </c>
      <c r="B70" s="24"/>
      <c r="C70" s="16"/>
      <c r="D70" s="15"/>
      <c r="E70" s="15"/>
      <c r="F70" s="15"/>
      <c r="G70" s="15"/>
      <c r="H70" s="16"/>
      <c r="I70" s="16"/>
      <c r="J70" s="16"/>
      <c r="K70" s="21"/>
    </row>
    <row r="71" spans="1:11" ht="12" customHeight="1">
      <c r="A71" s="12" t="s">
        <v>579</v>
      </c>
      <c r="B71" s="12"/>
      <c r="C71" s="16"/>
      <c r="D71" s="15"/>
      <c r="E71" s="15"/>
      <c r="F71" s="15"/>
      <c r="G71" s="15"/>
      <c r="H71" s="16"/>
      <c r="I71" s="16"/>
      <c r="J71" s="16"/>
      <c r="K71" s="21"/>
    </row>
    <row r="72" spans="1:11" ht="12" customHeight="1">
      <c r="A72" s="12" t="s">
        <v>580</v>
      </c>
      <c r="B72" s="12"/>
      <c r="C72" s="16"/>
      <c r="D72" s="15"/>
      <c r="E72" s="15"/>
      <c r="F72" s="15"/>
      <c r="G72" s="15"/>
      <c r="H72" s="16"/>
      <c r="I72" s="16"/>
      <c r="J72" s="16"/>
      <c r="K72" s="21"/>
    </row>
    <row r="73" spans="1:3" ht="12" customHeight="1">
      <c r="A73" s="1" t="s">
        <v>298</v>
      </c>
      <c r="C73" s="16"/>
    </row>
  </sheetData>
  <mergeCells count="3">
    <mergeCell ref="C4:H4"/>
    <mergeCell ref="I3:J3"/>
    <mergeCell ref="I4:J4"/>
  </mergeCells>
  <printOptions/>
  <pageMargins left="0.5905511811023623" right="0.59" top="0.5905511811023623" bottom="0.6" header="0.5118110236220472" footer="0.511811023622047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D14" sqref="D14"/>
    </sheetView>
  </sheetViews>
  <sheetFormatPr defaultColWidth="9.00390625" defaultRowHeight="12.75"/>
  <cols>
    <col min="1" max="1" width="20.125" style="1" customWidth="1"/>
    <col min="2" max="8" width="10.75390625" style="22" customWidth="1"/>
    <col min="9" max="10" width="10.75390625" style="1" customWidth="1"/>
    <col min="11" max="16384" width="8.875" style="1" customWidth="1"/>
  </cols>
  <sheetData>
    <row r="1" spans="1:2" ht="15.75" customHeight="1">
      <c r="A1" s="28" t="s">
        <v>359</v>
      </c>
      <c r="B1" s="27"/>
    </row>
    <row r="2" spans="7:8" ht="4.5" customHeight="1">
      <c r="G2" s="27"/>
      <c r="H2" s="23"/>
    </row>
    <row r="3" spans="1:8" ht="12" customHeight="1">
      <c r="A3" s="109"/>
      <c r="B3" s="110"/>
      <c r="C3" s="110"/>
      <c r="D3" s="110"/>
      <c r="E3" s="110"/>
      <c r="F3" s="110"/>
      <c r="G3" s="110"/>
      <c r="H3" s="111" t="s">
        <v>58</v>
      </c>
    </row>
    <row r="4" spans="1:8" ht="12" customHeight="1">
      <c r="A4" s="11" t="s">
        <v>243</v>
      </c>
      <c r="B4" s="112" t="s">
        <v>53</v>
      </c>
      <c r="C4" s="112" t="s">
        <v>54</v>
      </c>
      <c r="D4" s="112" t="s">
        <v>55</v>
      </c>
      <c r="E4" s="112" t="s">
        <v>56</v>
      </c>
      <c r="F4" s="112" t="s">
        <v>241</v>
      </c>
      <c r="G4" s="112" t="s">
        <v>57</v>
      </c>
      <c r="H4" s="112" t="s">
        <v>59</v>
      </c>
    </row>
    <row r="5" spans="1:8" ht="15" customHeight="1">
      <c r="A5" s="107" t="s">
        <v>425</v>
      </c>
      <c r="B5" s="158">
        <v>110117751</v>
      </c>
      <c r="C5" s="157">
        <v>40196967</v>
      </c>
      <c r="D5" s="157">
        <v>12568140</v>
      </c>
      <c r="E5" s="157">
        <v>483884</v>
      </c>
      <c r="F5" s="157">
        <v>1116051</v>
      </c>
      <c r="G5" s="157">
        <v>54405611</v>
      </c>
      <c r="H5" s="157">
        <v>1347098</v>
      </c>
    </row>
    <row r="6" spans="1:8" ht="15" customHeight="1">
      <c r="A6" s="107" t="s">
        <v>595</v>
      </c>
      <c r="B6" s="158">
        <v>118679192</v>
      </c>
      <c r="C6" s="201">
        <v>44275301</v>
      </c>
      <c r="D6" s="201">
        <v>14247469</v>
      </c>
      <c r="E6" s="201">
        <v>547967</v>
      </c>
      <c r="F6" s="201">
        <v>1420771</v>
      </c>
      <c r="G6" s="201">
        <v>56821105</v>
      </c>
      <c r="H6" s="201">
        <v>1366579</v>
      </c>
    </row>
    <row r="7" spans="1:8" s="26" customFormat="1" ht="15" customHeight="1">
      <c r="A7" s="107" t="s">
        <v>596</v>
      </c>
      <c r="B7" s="158">
        <v>126065412</v>
      </c>
      <c r="C7" s="201">
        <v>47738430</v>
      </c>
      <c r="D7" s="201">
        <v>15985678</v>
      </c>
      <c r="E7" s="201">
        <v>618171</v>
      </c>
      <c r="F7" s="201">
        <v>1706795</v>
      </c>
      <c r="G7" s="201">
        <v>58632322</v>
      </c>
      <c r="H7" s="201">
        <v>1384016</v>
      </c>
    </row>
    <row r="8" spans="1:8" ht="15" customHeight="1">
      <c r="A8" s="107" t="s">
        <v>597</v>
      </c>
      <c r="B8" s="158">
        <v>135553146</v>
      </c>
      <c r="C8" s="201">
        <v>48787965</v>
      </c>
      <c r="D8" s="201">
        <v>17297090</v>
      </c>
      <c r="E8" s="201">
        <v>656473</v>
      </c>
      <c r="F8" s="201">
        <v>2038510</v>
      </c>
      <c r="G8" s="201">
        <v>65325610</v>
      </c>
      <c r="H8" s="201">
        <v>1447500</v>
      </c>
    </row>
    <row r="9" spans="1:8" s="26" customFormat="1" ht="15" customHeight="1">
      <c r="A9" s="108" t="s">
        <v>426</v>
      </c>
      <c r="B9" s="159">
        <v>138217777</v>
      </c>
      <c r="C9" s="160">
        <v>48835124</v>
      </c>
      <c r="D9" s="160">
        <v>18277468</v>
      </c>
      <c r="E9" s="160">
        <v>681833</v>
      </c>
      <c r="F9" s="160">
        <v>2262278</v>
      </c>
      <c r="G9" s="160">
        <v>66357285</v>
      </c>
      <c r="H9" s="160">
        <v>1803789</v>
      </c>
    </row>
    <row r="10" spans="1:8" ht="12" customHeight="1">
      <c r="A10" s="103" t="s">
        <v>587</v>
      </c>
      <c r="B10" s="25"/>
      <c r="C10" s="25"/>
      <c r="D10" s="25"/>
      <c r="E10" s="25"/>
      <c r="F10" s="25"/>
      <c r="G10" s="25"/>
      <c r="H10" s="25"/>
    </row>
    <row r="11" ht="12" customHeight="1">
      <c r="A11" s="12" t="s">
        <v>60</v>
      </c>
    </row>
    <row r="14" spans="1:8" ht="15.75" customHeight="1">
      <c r="A14" s="2" t="s">
        <v>360</v>
      </c>
      <c r="B14" s="27"/>
      <c r="C14" s="3"/>
      <c r="D14" s="3"/>
      <c r="E14" s="3"/>
      <c r="F14" s="3"/>
      <c r="G14" s="3"/>
      <c r="H14" s="3"/>
    </row>
    <row r="15" spans="2:8" ht="4.5" customHeight="1">
      <c r="B15" s="3"/>
      <c r="C15" s="3"/>
      <c r="D15" s="3"/>
      <c r="E15" s="3"/>
      <c r="F15" s="3"/>
      <c r="G15" s="27"/>
      <c r="H15" s="29"/>
    </row>
    <row r="16" spans="1:8" ht="12" customHeight="1">
      <c r="A16" s="90"/>
      <c r="B16" s="93"/>
      <c r="C16" s="91"/>
      <c r="D16" s="18"/>
      <c r="E16" s="18"/>
      <c r="F16" s="18"/>
      <c r="G16" s="114" t="s">
        <v>62</v>
      </c>
      <c r="H16" s="114"/>
    </row>
    <row r="17" spans="1:8" ht="12" customHeight="1">
      <c r="A17" s="95"/>
      <c r="B17" s="113" t="s">
        <v>61</v>
      </c>
      <c r="C17" s="7"/>
      <c r="D17" s="400" t="s">
        <v>289</v>
      </c>
      <c r="E17" s="400"/>
      <c r="F17" s="9"/>
      <c r="G17" s="115" t="s">
        <v>63</v>
      </c>
      <c r="H17" s="115" t="s">
        <v>64</v>
      </c>
    </row>
    <row r="18" spans="2:8" ht="12" customHeight="1">
      <c r="B18" s="96"/>
      <c r="C18" s="10"/>
      <c r="D18" s="10"/>
      <c r="E18" s="10"/>
      <c r="F18" s="10"/>
      <c r="G18" s="115" t="s">
        <v>65</v>
      </c>
      <c r="H18" s="115" t="s">
        <v>66</v>
      </c>
    </row>
    <row r="19" spans="1:8" ht="12" customHeight="1">
      <c r="A19" s="11" t="s">
        <v>242</v>
      </c>
      <c r="B19" s="116" t="s">
        <v>2</v>
      </c>
      <c r="C19" s="99" t="s">
        <v>67</v>
      </c>
      <c r="D19" s="99" t="s">
        <v>68</v>
      </c>
      <c r="E19" s="99" t="s">
        <v>69</v>
      </c>
      <c r="F19" s="99" t="s">
        <v>70</v>
      </c>
      <c r="G19" s="116" t="s">
        <v>71</v>
      </c>
      <c r="H19" s="116" t="s">
        <v>72</v>
      </c>
    </row>
    <row r="20" spans="1:9" ht="15" customHeight="1">
      <c r="A20" s="107" t="s">
        <v>427</v>
      </c>
      <c r="B20" s="161">
        <v>41150</v>
      </c>
      <c r="C20" s="163">
        <v>2643</v>
      </c>
      <c r="D20" s="163">
        <v>398</v>
      </c>
      <c r="E20" s="163">
        <v>208</v>
      </c>
      <c r="F20" s="163">
        <v>282</v>
      </c>
      <c r="G20" s="163">
        <v>995</v>
      </c>
      <c r="H20" s="163">
        <v>36624</v>
      </c>
      <c r="I20" s="384"/>
    </row>
    <row r="21" spans="1:8" ht="15" customHeight="1">
      <c r="A21" s="107" t="s">
        <v>402</v>
      </c>
      <c r="B21" s="161">
        <v>44989</v>
      </c>
      <c r="C21" s="163">
        <v>2931</v>
      </c>
      <c r="D21" s="163">
        <v>419</v>
      </c>
      <c r="E21" s="163">
        <v>218</v>
      </c>
      <c r="F21" s="163">
        <v>329</v>
      </c>
      <c r="G21" s="163">
        <v>1117</v>
      </c>
      <c r="H21" s="163">
        <v>39975</v>
      </c>
    </row>
    <row r="22" spans="1:9" ht="15" customHeight="1">
      <c r="A22" s="107" t="s">
        <v>403</v>
      </c>
      <c r="B22" s="161">
        <v>48721</v>
      </c>
      <c r="C22" s="163">
        <v>3377</v>
      </c>
      <c r="D22" s="163">
        <v>468</v>
      </c>
      <c r="E22" s="163">
        <v>229</v>
      </c>
      <c r="F22" s="163">
        <v>375</v>
      </c>
      <c r="G22" s="163">
        <v>1299</v>
      </c>
      <c r="H22" s="163">
        <v>42973</v>
      </c>
      <c r="I22" s="26"/>
    </row>
    <row r="23" spans="1:8" ht="15" customHeight="1">
      <c r="A23" s="251" t="s">
        <v>428</v>
      </c>
      <c r="B23" s="163">
        <v>51565</v>
      </c>
      <c r="C23" s="163">
        <v>3788</v>
      </c>
      <c r="D23" s="163">
        <v>510</v>
      </c>
      <c r="E23" s="163">
        <v>239</v>
      </c>
      <c r="F23" s="163">
        <v>396</v>
      </c>
      <c r="G23" s="163">
        <v>1401</v>
      </c>
      <c r="H23" s="163">
        <v>45231</v>
      </c>
    </row>
    <row r="24" spans="1:8" ht="15" customHeight="1">
      <c r="A24" s="108" t="s">
        <v>429</v>
      </c>
      <c r="B24" s="164">
        <v>53520</v>
      </c>
      <c r="C24" s="164">
        <v>4126</v>
      </c>
      <c r="D24" s="164">
        <v>538</v>
      </c>
      <c r="E24" s="164">
        <v>221</v>
      </c>
      <c r="F24" s="164">
        <v>423</v>
      </c>
      <c r="G24" s="164">
        <v>1425</v>
      </c>
      <c r="H24" s="164">
        <v>46788</v>
      </c>
    </row>
    <row r="25" spans="1:8" ht="12" customHeight="1">
      <c r="A25" s="104" t="s">
        <v>232</v>
      </c>
      <c r="B25" s="16"/>
      <c r="C25" s="16"/>
      <c r="D25" s="16"/>
      <c r="E25" s="16"/>
      <c r="F25" s="16"/>
      <c r="G25" s="16"/>
      <c r="H25" s="16"/>
    </row>
    <row r="26" spans="1:8" ht="12" customHeight="1">
      <c r="A26" s="12" t="s">
        <v>73</v>
      </c>
      <c r="B26" s="3"/>
      <c r="C26" s="3"/>
      <c r="D26" s="3"/>
      <c r="E26" s="3"/>
      <c r="F26" s="3"/>
      <c r="G26" s="3"/>
      <c r="H26" s="3"/>
    </row>
    <row r="27" spans="2:8" ht="11.25">
      <c r="B27" s="3"/>
      <c r="C27" s="3"/>
      <c r="D27" s="3"/>
      <c r="E27" s="3"/>
      <c r="F27" s="3"/>
      <c r="G27" s="3"/>
      <c r="H27" s="3"/>
    </row>
    <row r="28" spans="2:8" ht="11.25">
      <c r="B28" s="3"/>
      <c r="C28" s="3"/>
      <c r="D28" s="3"/>
      <c r="E28" s="3"/>
      <c r="F28" s="3"/>
      <c r="G28" s="3"/>
      <c r="H28" s="3"/>
    </row>
    <row r="29" spans="1:8" ht="17.25">
      <c r="A29" s="35" t="s">
        <v>598</v>
      </c>
      <c r="B29" s="1"/>
      <c r="C29" s="1"/>
      <c r="D29" s="1"/>
      <c r="E29" s="1"/>
      <c r="F29" s="1"/>
      <c r="G29" s="1"/>
      <c r="H29" s="1"/>
    </row>
    <row r="30" spans="2:9" ht="4.5" customHeight="1">
      <c r="B30" s="27"/>
      <c r="C30" s="27"/>
      <c r="D30" s="1"/>
      <c r="E30" s="1"/>
      <c r="F30" s="1"/>
      <c r="G30" s="1"/>
      <c r="H30" s="1"/>
      <c r="I30" s="84"/>
    </row>
    <row r="31" spans="1:8" ht="13.5" customHeight="1">
      <c r="A31" s="109"/>
      <c r="B31" s="105"/>
      <c r="C31" s="124" t="s">
        <v>588</v>
      </c>
      <c r="D31" s="106"/>
      <c r="E31" s="105" t="s">
        <v>589</v>
      </c>
      <c r="F31" s="106"/>
      <c r="G31" s="1"/>
      <c r="H31" s="1"/>
    </row>
    <row r="32" spans="1:8" ht="13.5" customHeight="1">
      <c r="A32" s="98" t="s">
        <v>590</v>
      </c>
      <c r="B32" s="117" t="s">
        <v>591</v>
      </c>
      <c r="C32" s="117" t="s">
        <v>592</v>
      </c>
      <c r="D32" s="117" t="s">
        <v>593</v>
      </c>
      <c r="E32" s="117" t="s">
        <v>211</v>
      </c>
      <c r="F32" s="117" t="s">
        <v>212</v>
      </c>
      <c r="G32" s="1"/>
      <c r="H32" s="1"/>
    </row>
    <row r="33" spans="1:8" ht="16.5" customHeight="1">
      <c r="A33" s="177" t="s">
        <v>213</v>
      </c>
      <c r="B33" s="33">
        <v>25</v>
      </c>
      <c r="C33" s="4">
        <v>9</v>
      </c>
      <c r="D33" s="4">
        <v>16</v>
      </c>
      <c r="E33" s="162">
        <v>1666</v>
      </c>
      <c r="F33" s="162">
        <v>417170</v>
      </c>
      <c r="G33" s="1"/>
      <c r="H33" s="1"/>
    </row>
    <row r="34" spans="1:8" ht="16.5" customHeight="1">
      <c r="A34" s="177" t="s">
        <v>214</v>
      </c>
      <c r="B34" s="33">
        <v>849</v>
      </c>
      <c r="C34" s="4">
        <v>404</v>
      </c>
      <c r="D34" s="4">
        <v>445</v>
      </c>
      <c r="E34" s="162">
        <v>849305</v>
      </c>
      <c r="F34" s="391" t="s">
        <v>271</v>
      </c>
      <c r="G34" s="1"/>
      <c r="H34" s="1"/>
    </row>
    <row r="35" spans="1:8" ht="16.5" customHeight="1">
      <c r="A35" s="177" t="s">
        <v>215</v>
      </c>
      <c r="B35" s="33">
        <v>28</v>
      </c>
      <c r="C35" s="4">
        <v>2</v>
      </c>
      <c r="D35" s="4">
        <v>26</v>
      </c>
      <c r="E35" s="162">
        <v>17554</v>
      </c>
      <c r="F35" s="162">
        <v>4371369</v>
      </c>
      <c r="G35" s="1"/>
      <c r="H35" s="1"/>
    </row>
    <row r="36" spans="1:8" ht="16.5" customHeight="1">
      <c r="A36" s="177" t="s">
        <v>286</v>
      </c>
      <c r="B36" s="274">
        <v>13</v>
      </c>
      <c r="C36" s="275">
        <v>0</v>
      </c>
      <c r="D36" s="275">
        <v>13</v>
      </c>
      <c r="E36" s="276">
        <v>3637</v>
      </c>
      <c r="F36" s="276">
        <v>1164351.337</v>
      </c>
      <c r="G36" s="1" t="s">
        <v>299</v>
      </c>
      <c r="H36" s="1"/>
    </row>
    <row r="37" spans="1:8" ht="16.5" customHeight="1">
      <c r="A37" s="177" t="s">
        <v>216</v>
      </c>
      <c r="B37" s="33">
        <v>2</v>
      </c>
      <c r="C37" s="4">
        <v>2</v>
      </c>
      <c r="D37" s="4">
        <v>0</v>
      </c>
      <c r="E37" s="162">
        <v>1334</v>
      </c>
      <c r="F37" s="162">
        <v>336602</v>
      </c>
      <c r="G37" s="1"/>
      <c r="H37" s="1"/>
    </row>
    <row r="38" spans="1:8" ht="16.5" customHeight="1">
      <c r="A38" s="177" t="s">
        <v>217</v>
      </c>
      <c r="B38" s="33">
        <v>262</v>
      </c>
      <c r="C38" s="4">
        <v>0</v>
      </c>
      <c r="D38" s="4">
        <v>262</v>
      </c>
      <c r="E38" s="162">
        <v>1133</v>
      </c>
      <c r="F38" s="162">
        <v>108908</v>
      </c>
      <c r="G38" s="1"/>
      <c r="H38" s="1"/>
    </row>
    <row r="39" spans="1:8" ht="16.5" customHeight="1">
      <c r="A39" s="177" t="s">
        <v>218</v>
      </c>
      <c r="B39" s="33">
        <v>13</v>
      </c>
      <c r="C39" s="85">
        <v>12</v>
      </c>
      <c r="D39" s="4">
        <v>1</v>
      </c>
      <c r="E39" s="162">
        <v>5791</v>
      </c>
      <c r="F39" s="162">
        <v>1042205.88</v>
      </c>
      <c r="G39" s="1"/>
      <c r="H39" s="1"/>
    </row>
    <row r="40" spans="1:8" ht="16.5" customHeight="1">
      <c r="A40" s="177" t="s">
        <v>219</v>
      </c>
      <c r="B40" s="33">
        <v>7</v>
      </c>
      <c r="C40" s="4">
        <v>5</v>
      </c>
      <c r="D40" s="4">
        <v>2</v>
      </c>
      <c r="E40" s="162">
        <v>665</v>
      </c>
      <c r="F40" s="162">
        <v>144130.948</v>
      </c>
      <c r="G40" s="1"/>
      <c r="H40" s="1"/>
    </row>
    <row r="41" spans="1:8" ht="16.5" customHeight="1">
      <c r="A41" s="177" t="s">
        <v>220</v>
      </c>
      <c r="B41" s="33">
        <v>14</v>
      </c>
      <c r="C41" s="4">
        <v>14</v>
      </c>
      <c r="D41" s="4">
        <v>0</v>
      </c>
      <c r="E41" s="162">
        <v>3767</v>
      </c>
      <c r="F41" s="162">
        <v>238689.609</v>
      </c>
      <c r="G41" s="1"/>
      <c r="H41" s="1"/>
    </row>
    <row r="42" spans="1:8" ht="16.5" customHeight="1">
      <c r="A42" s="178" t="s">
        <v>221</v>
      </c>
      <c r="B42" s="33">
        <v>3</v>
      </c>
      <c r="C42" s="4">
        <v>3</v>
      </c>
      <c r="D42" s="4">
        <v>0</v>
      </c>
      <c r="E42" s="162">
        <v>96</v>
      </c>
      <c r="F42" s="162">
        <v>23114.85</v>
      </c>
      <c r="G42" s="1"/>
      <c r="H42" s="1"/>
    </row>
    <row r="43" spans="1:8" ht="16.5" customHeight="1">
      <c r="A43" s="177" t="s">
        <v>222</v>
      </c>
      <c r="B43" s="33">
        <v>2</v>
      </c>
      <c r="C43" s="4">
        <v>0</v>
      </c>
      <c r="D43" s="4">
        <v>2</v>
      </c>
      <c r="E43" s="162">
        <v>49</v>
      </c>
      <c r="F43" s="162">
        <v>25855.722</v>
      </c>
      <c r="G43" s="1"/>
      <c r="H43" s="1"/>
    </row>
    <row r="44" spans="1:8" ht="16.5" customHeight="1">
      <c r="A44" s="177" t="s">
        <v>223</v>
      </c>
      <c r="B44" s="33">
        <v>7</v>
      </c>
      <c r="C44" s="4">
        <v>0</v>
      </c>
      <c r="D44" s="4">
        <v>7</v>
      </c>
      <c r="E44" s="162">
        <v>1814</v>
      </c>
      <c r="F44" s="162">
        <v>1119881</v>
      </c>
      <c r="G44" s="1"/>
      <c r="H44" s="1"/>
    </row>
    <row r="45" spans="1:8" ht="16.5" customHeight="1">
      <c r="A45" s="177" t="s">
        <v>224</v>
      </c>
      <c r="B45" s="33">
        <v>18</v>
      </c>
      <c r="C45" s="4">
        <v>10</v>
      </c>
      <c r="D45" s="4">
        <v>8</v>
      </c>
      <c r="E45" s="162">
        <v>313</v>
      </c>
      <c r="F45" s="162">
        <v>94982</v>
      </c>
      <c r="G45" s="1"/>
      <c r="H45" s="1"/>
    </row>
    <row r="46" spans="1:8" ht="16.5" customHeight="1">
      <c r="A46" s="177" t="s">
        <v>225</v>
      </c>
      <c r="B46" s="33">
        <v>2</v>
      </c>
      <c r="C46" s="4">
        <v>0</v>
      </c>
      <c r="D46" s="85">
        <v>2</v>
      </c>
      <c r="E46" s="162">
        <v>74</v>
      </c>
      <c r="F46" s="162">
        <v>22017.996</v>
      </c>
      <c r="G46" s="1"/>
      <c r="H46" s="1"/>
    </row>
    <row r="47" spans="1:8" ht="16.5" customHeight="1">
      <c r="A47" s="177" t="s">
        <v>226</v>
      </c>
      <c r="B47" s="33">
        <v>2</v>
      </c>
      <c r="C47" s="85">
        <v>1</v>
      </c>
      <c r="D47" s="4">
        <v>1</v>
      </c>
      <c r="E47" s="162">
        <v>36</v>
      </c>
      <c r="F47" s="162">
        <v>12561</v>
      </c>
      <c r="G47" s="1"/>
      <c r="H47" s="1"/>
    </row>
    <row r="48" spans="1:8" ht="16.5" customHeight="1">
      <c r="A48" s="177" t="s">
        <v>227</v>
      </c>
      <c r="B48" s="33">
        <v>3</v>
      </c>
      <c r="C48" s="13">
        <v>2</v>
      </c>
      <c r="D48" s="13">
        <v>1</v>
      </c>
      <c r="E48" s="162">
        <v>317</v>
      </c>
      <c r="F48" s="162">
        <v>77821.653</v>
      </c>
      <c r="G48" s="1"/>
      <c r="H48" s="1"/>
    </row>
    <row r="49" spans="1:8" ht="16.5" customHeight="1">
      <c r="A49" s="177" t="s">
        <v>228</v>
      </c>
      <c r="B49" s="33">
        <v>2</v>
      </c>
      <c r="C49" s="4">
        <v>2</v>
      </c>
      <c r="D49" s="4">
        <v>0</v>
      </c>
      <c r="E49" s="162">
        <v>657</v>
      </c>
      <c r="F49" s="162">
        <v>194714.531</v>
      </c>
      <c r="G49" s="1"/>
      <c r="H49" s="1"/>
    </row>
    <row r="50" spans="1:8" ht="16.5" customHeight="1">
      <c r="A50" s="177" t="s">
        <v>229</v>
      </c>
      <c r="B50" s="33">
        <v>30</v>
      </c>
      <c r="C50" s="13">
        <v>16</v>
      </c>
      <c r="D50" s="13">
        <v>14</v>
      </c>
      <c r="E50" s="162">
        <v>8672</v>
      </c>
      <c r="F50" s="162">
        <v>3365862.796</v>
      </c>
      <c r="G50" s="1"/>
      <c r="H50" s="1"/>
    </row>
    <row r="51" spans="1:8" ht="16.5" customHeight="1">
      <c r="A51" s="179" t="s">
        <v>230</v>
      </c>
      <c r="B51" s="34">
        <v>2</v>
      </c>
      <c r="C51" s="86">
        <v>2</v>
      </c>
      <c r="D51" s="8">
        <v>0</v>
      </c>
      <c r="E51" s="164">
        <v>21</v>
      </c>
      <c r="F51" s="164">
        <v>5077</v>
      </c>
      <c r="G51" s="1"/>
      <c r="H51" s="1"/>
    </row>
    <row r="52" spans="1:8" ht="16.5" customHeight="1">
      <c r="A52" s="12" t="s">
        <v>594</v>
      </c>
      <c r="B52" s="322"/>
      <c r="C52" s="323"/>
      <c r="D52" s="15"/>
      <c r="E52" s="163"/>
      <c r="F52" s="163"/>
      <c r="G52" s="1"/>
      <c r="H52" s="1"/>
    </row>
    <row r="53" spans="1:8" ht="12" customHeight="1">
      <c r="A53" s="259" t="s">
        <v>599</v>
      </c>
      <c r="B53" s="1"/>
      <c r="C53" s="1"/>
      <c r="D53" s="1"/>
      <c r="E53" s="1"/>
      <c r="F53" s="1"/>
      <c r="G53" s="1"/>
      <c r="H53" s="1"/>
    </row>
    <row r="54" spans="1:8" ht="12" customHeight="1">
      <c r="A54" s="12" t="s">
        <v>600</v>
      </c>
      <c r="B54" s="1"/>
      <c r="C54" s="1"/>
      <c r="D54" s="1"/>
      <c r="E54" s="1"/>
      <c r="F54" s="1"/>
      <c r="G54" s="1"/>
      <c r="H54" s="1"/>
    </row>
    <row r="55" spans="1:8" ht="12" customHeight="1">
      <c r="A55" s="12" t="s">
        <v>287</v>
      </c>
      <c r="B55" s="1"/>
      <c r="C55" s="1"/>
      <c r="D55" s="1"/>
      <c r="E55" s="1"/>
      <c r="F55" s="1"/>
      <c r="G55" s="1"/>
      <c r="H55" s="1"/>
    </row>
    <row r="56" spans="1:8" ht="12" customHeight="1">
      <c r="A56" s="12" t="s">
        <v>288</v>
      </c>
      <c r="B56" s="1"/>
      <c r="C56" s="1"/>
      <c r="D56" s="1"/>
      <c r="E56" s="1"/>
      <c r="F56" s="1"/>
      <c r="G56" s="1"/>
      <c r="H56" s="1"/>
    </row>
    <row r="57" spans="1:8" ht="12" customHeight="1">
      <c r="A57" s="12" t="s">
        <v>422</v>
      </c>
      <c r="B57" s="1"/>
      <c r="C57" s="1"/>
      <c r="D57" s="1"/>
      <c r="E57" s="1"/>
      <c r="F57" s="1"/>
      <c r="G57" s="1"/>
      <c r="H57" s="1"/>
    </row>
    <row r="58" spans="2:8" ht="11.25">
      <c r="B58" s="1"/>
      <c r="C58" s="1"/>
      <c r="D58" s="1"/>
      <c r="E58" s="1"/>
      <c r="F58" s="1"/>
      <c r="G58" s="1"/>
      <c r="H58" s="1"/>
    </row>
  </sheetData>
  <mergeCells count="1">
    <mergeCell ref="D17:E17"/>
  </mergeCells>
  <printOptions/>
  <pageMargins left="0.6" right="0.61" top="0.58" bottom="0.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workbookViewId="0" topLeftCell="A1">
      <selection activeCell="B6" sqref="B6"/>
    </sheetView>
  </sheetViews>
  <sheetFormatPr defaultColWidth="9.00390625" defaultRowHeight="12.75"/>
  <cols>
    <col min="1" max="1" width="2.25390625" style="36" customWidth="1"/>
    <col min="2" max="2" width="18.875" style="36" customWidth="1"/>
    <col min="3" max="3" width="5.75390625" style="177" customWidth="1"/>
    <col min="4" max="5" width="10.375" style="36" customWidth="1"/>
    <col min="6" max="6" width="8.625" style="36" customWidth="1"/>
    <col min="7" max="7" width="10.625" style="36" customWidth="1"/>
    <col min="8" max="8" width="8.625" style="36" customWidth="1"/>
    <col min="9" max="9" width="10.375" style="36" customWidth="1"/>
    <col min="10" max="10" width="8.625" style="36" customWidth="1"/>
    <col min="11" max="11" width="10.25390625" style="36" customWidth="1"/>
    <col min="12" max="16384" width="9.125" style="36" customWidth="1"/>
  </cols>
  <sheetData>
    <row r="1" ht="17.25">
      <c r="A1" s="83" t="s">
        <v>361</v>
      </c>
    </row>
    <row r="2" ht="14.25">
      <c r="A2" s="118" t="s">
        <v>362</v>
      </c>
    </row>
    <row r="3" spans="1:12" ht="13.5" customHeight="1">
      <c r="A3" s="119"/>
      <c r="B3" s="258" t="s">
        <v>279</v>
      </c>
      <c r="C3" s="255"/>
      <c r="D3" s="120" t="s">
        <v>432</v>
      </c>
      <c r="E3" s="401" t="s">
        <v>380</v>
      </c>
      <c r="F3" s="402"/>
      <c r="G3" s="401" t="s">
        <v>387</v>
      </c>
      <c r="H3" s="402"/>
      <c r="I3" s="401" t="s">
        <v>404</v>
      </c>
      <c r="J3" s="402"/>
      <c r="K3" s="401" t="s">
        <v>430</v>
      </c>
      <c r="L3" s="402"/>
    </row>
    <row r="4" spans="3:12" ht="14.25" customHeight="1">
      <c r="C4" s="256"/>
      <c r="D4" s="156"/>
      <c r="E4" s="278" t="s">
        <v>302</v>
      </c>
      <c r="F4" s="123" t="s">
        <v>301</v>
      </c>
      <c r="G4" s="278" t="s">
        <v>302</v>
      </c>
      <c r="H4" s="123" t="s">
        <v>301</v>
      </c>
      <c r="I4" s="278" t="s">
        <v>302</v>
      </c>
      <c r="J4" s="123" t="s">
        <v>301</v>
      </c>
      <c r="K4" s="278" t="s">
        <v>302</v>
      </c>
      <c r="L4" s="123" t="s">
        <v>301</v>
      </c>
    </row>
    <row r="5" spans="2:12" ht="12.75" customHeight="1">
      <c r="B5" s="180" t="s">
        <v>245</v>
      </c>
      <c r="C5" s="254"/>
      <c r="D5" s="156">
        <v>54187</v>
      </c>
      <c r="E5" s="156">
        <v>53315</v>
      </c>
      <c r="F5" s="157" t="s">
        <v>285</v>
      </c>
      <c r="G5" s="156">
        <v>52793</v>
      </c>
      <c r="H5" s="157" t="s">
        <v>285</v>
      </c>
      <c r="I5" s="156">
        <v>53388</v>
      </c>
      <c r="J5" s="157" t="s">
        <v>415</v>
      </c>
      <c r="K5" s="156">
        <v>54227</v>
      </c>
      <c r="L5" s="157" t="s">
        <v>573</v>
      </c>
    </row>
    <row r="6" spans="3:11" ht="9.75" customHeight="1">
      <c r="C6" s="254"/>
      <c r="D6" s="156"/>
      <c r="E6" s="156"/>
      <c r="G6" s="156"/>
      <c r="I6" s="156"/>
      <c r="K6" s="156"/>
    </row>
    <row r="7" spans="2:12" ht="12.75" customHeight="1">
      <c r="B7" s="180" t="s">
        <v>74</v>
      </c>
      <c r="C7" s="254"/>
      <c r="D7" s="156">
        <v>709546</v>
      </c>
      <c r="E7" s="156">
        <v>708578</v>
      </c>
      <c r="F7" s="157" t="s">
        <v>285</v>
      </c>
      <c r="G7" s="156">
        <v>705177</v>
      </c>
      <c r="H7" s="157" t="s">
        <v>285</v>
      </c>
      <c r="I7" s="156">
        <v>711447</v>
      </c>
      <c r="J7" s="157" t="s">
        <v>415</v>
      </c>
      <c r="K7" s="156">
        <v>724913</v>
      </c>
      <c r="L7" s="157" t="s">
        <v>573</v>
      </c>
    </row>
    <row r="8" spans="3:11" ht="9.75" customHeight="1">
      <c r="C8" s="254"/>
      <c r="D8" s="156"/>
      <c r="E8" s="156"/>
      <c r="G8" s="156"/>
      <c r="I8" s="156"/>
      <c r="K8" s="156"/>
    </row>
    <row r="9" spans="2:12" ht="12.75" customHeight="1">
      <c r="B9" s="180" t="s">
        <v>75</v>
      </c>
      <c r="C9" s="254"/>
      <c r="D9" s="156">
        <v>299635</v>
      </c>
      <c r="E9" s="156">
        <v>294700</v>
      </c>
      <c r="F9" s="157" t="s">
        <v>285</v>
      </c>
      <c r="G9" s="156">
        <v>291459</v>
      </c>
      <c r="H9" s="157" t="s">
        <v>285</v>
      </c>
      <c r="I9" s="156">
        <v>291023</v>
      </c>
      <c r="J9" s="157" t="s">
        <v>415</v>
      </c>
      <c r="K9" s="156">
        <v>291086</v>
      </c>
      <c r="L9" s="157" t="s">
        <v>573</v>
      </c>
    </row>
    <row r="10" spans="3:11" ht="9.75" customHeight="1">
      <c r="C10" s="254"/>
      <c r="D10" s="156"/>
      <c r="E10" s="156"/>
      <c r="G10" s="156"/>
      <c r="I10" s="309"/>
      <c r="K10" s="309"/>
    </row>
    <row r="11" spans="2:12" ht="13.5" customHeight="1">
      <c r="B11" s="180"/>
      <c r="C11" s="254" t="s">
        <v>283</v>
      </c>
      <c r="D11" s="157" t="s">
        <v>399</v>
      </c>
      <c r="E11" s="157" t="s">
        <v>399</v>
      </c>
      <c r="F11" s="157" t="s">
        <v>285</v>
      </c>
      <c r="G11" s="157" t="s">
        <v>399</v>
      </c>
      <c r="H11" s="157" t="s">
        <v>285</v>
      </c>
      <c r="I11" s="157" t="s">
        <v>399</v>
      </c>
      <c r="J11" s="157" t="s">
        <v>415</v>
      </c>
      <c r="K11" s="157" t="s">
        <v>574</v>
      </c>
      <c r="L11" s="157" t="s">
        <v>573</v>
      </c>
    </row>
    <row r="12" spans="3:12" ht="13.5" customHeight="1">
      <c r="C12" s="254" t="s">
        <v>77</v>
      </c>
      <c r="D12" s="157" t="s">
        <v>399</v>
      </c>
      <c r="E12" s="157" t="s">
        <v>399</v>
      </c>
      <c r="F12" s="157" t="s">
        <v>285</v>
      </c>
      <c r="G12" s="157" t="s">
        <v>399</v>
      </c>
      <c r="H12" s="157" t="s">
        <v>285</v>
      </c>
      <c r="I12" s="157" t="s">
        <v>399</v>
      </c>
      <c r="J12" s="157" t="s">
        <v>415</v>
      </c>
      <c r="K12" s="157" t="s">
        <v>574</v>
      </c>
      <c r="L12" s="157" t="s">
        <v>573</v>
      </c>
    </row>
    <row r="13" spans="3:11" ht="9.75" customHeight="1">
      <c r="C13" s="254"/>
      <c r="D13" s="156"/>
      <c r="E13" s="156"/>
      <c r="G13" s="156"/>
      <c r="I13" s="309"/>
      <c r="K13" s="309"/>
    </row>
    <row r="14" spans="2:12" ht="13.5" customHeight="1">
      <c r="B14" s="180" t="s">
        <v>78</v>
      </c>
      <c r="C14" s="254" t="s">
        <v>79</v>
      </c>
      <c r="D14" s="156">
        <v>14084043</v>
      </c>
      <c r="E14" s="156">
        <v>14167030</v>
      </c>
      <c r="F14" s="157" t="s">
        <v>285</v>
      </c>
      <c r="G14" s="156">
        <v>14318717</v>
      </c>
      <c r="H14" s="157" t="s">
        <v>285</v>
      </c>
      <c r="I14" s="156">
        <v>14899945</v>
      </c>
      <c r="J14" s="157" t="s">
        <v>573</v>
      </c>
      <c r="K14" s="156">
        <v>15500866</v>
      </c>
      <c r="L14" s="157" t="s">
        <v>573</v>
      </c>
    </row>
    <row r="15" spans="3:12" ht="13.5" customHeight="1">
      <c r="C15" s="254" t="s">
        <v>80</v>
      </c>
      <c r="D15" s="156">
        <v>170622807</v>
      </c>
      <c r="E15" s="156">
        <v>166309889</v>
      </c>
      <c r="F15" s="157" t="s">
        <v>285</v>
      </c>
      <c r="G15" s="156">
        <v>155540350</v>
      </c>
      <c r="H15" s="157" t="s">
        <v>285</v>
      </c>
      <c r="I15" s="156">
        <v>159440232</v>
      </c>
      <c r="J15" s="157" t="s">
        <v>573</v>
      </c>
      <c r="K15" s="156">
        <v>165472811</v>
      </c>
      <c r="L15" s="157" t="s">
        <v>573</v>
      </c>
    </row>
    <row r="16" spans="3:11" ht="9.75" customHeight="1">
      <c r="C16" s="254"/>
      <c r="D16" s="156"/>
      <c r="E16" s="156"/>
      <c r="G16" s="156"/>
      <c r="I16" s="156"/>
      <c r="K16" s="156"/>
    </row>
    <row r="17" spans="2:12" ht="13.5" customHeight="1">
      <c r="B17" s="177" t="s">
        <v>81</v>
      </c>
      <c r="C17" s="254" t="s">
        <v>79</v>
      </c>
      <c r="D17" s="156">
        <v>7389954</v>
      </c>
      <c r="E17" s="156">
        <v>7320721</v>
      </c>
      <c r="F17" s="279">
        <v>15982</v>
      </c>
      <c r="G17" s="156">
        <v>6973893</v>
      </c>
      <c r="H17" s="279">
        <v>136513</v>
      </c>
      <c r="I17" s="156">
        <v>7411408</v>
      </c>
      <c r="J17" s="279">
        <v>257326</v>
      </c>
      <c r="K17" s="156">
        <v>7755628</v>
      </c>
      <c r="L17" s="279">
        <v>396157</v>
      </c>
    </row>
    <row r="18" spans="3:12" ht="13.5" customHeight="1">
      <c r="C18" s="254" t="s">
        <v>80</v>
      </c>
      <c r="D18" s="156">
        <v>100646582</v>
      </c>
      <c r="E18" s="156">
        <v>96512725</v>
      </c>
      <c r="F18" s="156">
        <v>287565</v>
      </c>
      <c r="G18" s="156">
        <v>82856804</v>
      </c>
      <c r="H18" s="156">
        <v>2364485</v>
      </c>
      <c r="I18" s="156">
        <v>84273300</v>
      </c>
      <c r="J18" s="156">
        <v>4452942</v>
      </c>
      <c r="K18" s="156">
        <v>86087392</v>
      </c>
      <c r="L18" s="156">
        <v>6664071</v>
      </c>
    </row>
    <row r="19" spans="2:12" ht="13.5" customHeight="1">
      <c r="B19" s="177" t="s">
        <v>304</v>
      </c>
      <c r="C19" s="254" t="s">
        <v>79</v>
      </c>
      <c r="D19" s="156">
        <v>5462351</v>
      </c>
      <c r="E19" s="156">
        <v>5348488</v>
      </c>
      <c r="F19" s="156">
        <v>11609</v>
      </c>
      <c r="G19" s="156">
        <v>5053500</v>
      </c>
      <c r="H19" s="156">
        <v>98200</v>
      </c>
      <c r="I19" s="156">
        <v>5276823</v>
      </c>
      <c r="J19" s="156">
        <v>183120</v>
      </c>
      <c r="K19" s="156">
        <v>5321182</v>
      </c>
      <c r="L19" s="156">
        <v>283469</v>
      </c>
    </row>
    <row r="20" spans="2:12" ht="13.5" customHeight="1">
      <c r="B20" s="177"/>
      <c r="C20" s="254" t="s">
        <v>80</v>
      </c>
      <c r="D20" s="156">
        <v>78119595</v>
      </c>
      <c r="E20" s="156">
        <v>74227719</v>
      </c>
      <c r="F20" s="156">
        <v>247487</v>
      </c>
      <c r="G20" s="156">
        <v>61434127</v>
      </c>
      <c r="H20" s="156">
        <v>1998768</v>
      </c>
      <c r="I20" s="156">
        <v>61144837</v>
      </c>
      <c r="J20" s="156">
        <v>3722674</v>
      </c>
      <c r="K20" s="156">
        <v>61753752</v>
      </c>
      <c r="L20" s="156">
        <v>5514292</v>
      </c>
    </row>
    <row r="21" spans="2:12" ht="13.5" customHeight="1">
      <c r="B21" s="177" t="s">
        <v>82</v>
      </c>
      <c r="C21" s="254" t="s">
        <v>79</v>
      </c>
      <c r="D21" s="156">
        <v>1653227</v>
      </c>
      <c r="E21" s="156">
        <v>1704876</v>
      </c>
      <c r="F21" s="156">
        <v>4373</v>
      </c>
      <c r="G21" s="156">
        <v>1649687</v>
      </c>
      <c r="H21" s="156">
        <v>38313</v>
      </c>
      <c r="I21" s="156">
        <v>1812061</v>
      </c>
      <c r="J21" s="156">
        <v>74206</v>
      </c>
      <c r="K21" s="156">
        <v>1879276</v>
      </c>
      <c r="L21" s="156">
        <v>112688</v>
      </c>
    </row>
    <row r="22" spans="2:12" ht="13.5" customHeight="1">
      <c r="B22" s="177"/>
      <c r="C22" s="254" t="s">
        <v>80</v>
      </c>
      <c r="D22" s="156">
        <v>9202298</v>
      </c>
      <c r="E22" s="156">
        <v>9697285</v>
      </c>
      <c r="F22" s="156">
        <v>40078</v>
      </c>
      <c r="G22" s="156">
        <v>8849928</v>
      </c>
      <c r="H22" s="156">
        <v>365717</v>
      </c>
      <c r="I22" s="156">
        <v>9890029</v>
      </c>
      <c r="J22" s="156">
        <v>730268</v>
      </c>
      <c r="K22" s="156">
        <v>10735363</v>
      </c>
      <c r="L22" s="156">
        <v>1149779</v>
      </c>
    </row>
    <row r="23" spans="2:12" ht="13.5" customHeight="1">
      <c r="B23" s="177" t="s">
        <v>83</v>
      </c>
      <c r="C23" s="254" t="s">
        <v>79</v>
      </c>
      <c r="D23" s="156">
        <v>204265</v>
      </c>
      <c r="E23" s="156">
        <v>202081</v>
      </c>
      <c r="F23" s="157" t="s">
        <v>285</v>
      </c>
      <c r="G23" s="156">
        <v>206561</v>
      </c>
      <c r="H23" s="157" t="s">
        <v>285</v>
      </c>
      <c r="I23" s="156">
        <v>256195</v>
      </c>
      <c r="J23" s="157" t="s">
        <v>573</v>
      </c>
      <c r="K23" s="156">
        <v>269935</v>
      </c>
      <c r="L23" s="157" t="s">
        <v>573</v>
      </c>
    </row>
    <row r="24" spans="2:12" ht="13.5" customHeight="1">
      <c r="B24" s="177"/>
      <c r="C24" s="254" t="s">
        <v>80</v>
      </c>
      <c r="D24" s="156">
        <v>1360999</v>
      </c>
      <c r="E24" s="156">
        <v>1370630</v>
      </c>
      <c r="F24" s="157" t="s">
        <v>285</v>
      </c>
      <c r="G24" s="156">
        <v>1192385</v>
      </c>
      <c r="H24" s="157" t="s">
        <v>285</v>
      </c>
      <c r="I24" s="156">
        <v>1291226</v>
      </c>
      <c r="J24" s="157" t="s">
        <v>573</v>
      </c>
      <c r="K24" s="156">
        <v>1454514</v>
      </c>
      <c r="L24" s="157" t="s">
        <v>573</v>
      </c>
    </row>
    <row r="25" spans="2:12" ht="13.5" customHeight="1">
      <c r="B25" s="177" t="s">
        <v>84</v>
      </c>
      <c r="C25" s="254" t="s">
        <v>79</v>
      </c>
      <c r="D25" s="156">
        <v>21645</v>
      </c>
      <c r="E25" s="156">
        <v>19961</v>
      </c>
      <c r="F25" s="157" t="s">
        <v>285</v>
      </c>
      <c r="G25" s="156">
        <v>21673</v>
      </c>
      <c r="H25" s="157" t="s">
        <v>285</v>
      </c>
      <c r="I25" s="156">
        <v>23550</v>
      </c>
      <c r="J25" s="157" t="s">
        <v>573</v>
      </c>
      <c r="K25" s="156">
        <v>241213</v>
      </c>
      <c r="L25" s="157" t="s">
        <v>573</v>
      </c>
    </row>
    <row r="26" spans="2:12" ht="13.5" customHeight="1">
      <c r="B26" s="177"/>
      <c r="C26" s="254" t="s">
        <v>80</v>
      </c>
      <c r="D26" s="156">
        <v>1811410</v>
      </c>
      <c r="E26" s="156">
        <v>1649616</v>
      </c>
      <c r="F26" s="157" t="s">
        <v>285</v>
      </c>
      <c r="G26" s="156">
        <v>2418940</v>
      </c>
      <c r="H26" s="157" t="s">
        <v>285</v>
      </c>
      <c r="I26" s="156">
        <v>2832151</v>
      </c>
      <c r="J26" s="157" t="s">
        <v>573</v>
      </c>
      <c r="K26" s="156">
        <v>2909979</v>
      </c>
      <c r="L26" s="157" t="s">
        <v>573</v>
      </c>
    </row>
    <row r="27" spans="2:12" ht="13.5" customHeight="1">
      <c r="B27" s="177" t="s">
        <v>85</v>
      </c>
      <c r="C27" s="254" t="s">
        <v>79</v>
      </c>
      <c r="D27" s="156">
        <v>0</v>
      </c>
      <c r="E27" s="156">
        <v>0</v>
      </c>
      <c r="F27" s="157" t="s">
        <v>285</v>
      </c>
      <c r="G27" s="156">
        <v>0</v>
      </c>
      <c r="H27" s="157" t="s">
        <v>285</v>
      </c>
      <c r="I27" s="156">
        <v>0</v>
      </c>
      <c r="J27" s="157" t="s">
        <v>573</v>
      </c>
      <c r="K27" s="156">
        <v>0</v>
      </c>
      <c r="L27" s="157" t="s">
        <v>573</v>
      </c>
    </row>
    <row r="28" spans="2:12" ht="13.5" customHeight="1">
      <c r="B28" s="177"/>
      <c r="C28" s="254" t="s">
        <v>80</v>
      </c>
      <c r="D28" s="156">
        <v>0</v>
      </c>
      <c r="E28" s="156">
        <v>0</v>
      </c>
      <c r="F28" s="157" t="s">
        <v>285</v>
      </c>
      <c r="G28" s="156">
        <v>0</v>
      </c>
      <c r="H28" s="157" t="s">
        <v>285</v>
      </c>
      <c r="I28" s="156">
        <v>0</v>
      </c>
      <c r="J28" s="157" t="s">
        <v>573</v>
      </c>
      <c r="K28" s="156">
        <v>0</v>
      </c>
      <c r="L28" s="157" t="s">
        <v>573</v>
      </c>
    </row>
    <row r="29" spans="2:12" ht="13.5" customHeight="1">
      <c r="B29" s="177" t="s">
        <v>86</v>
      </c>
      <c r="C29" s="254" t="s">
        <v>79</v>
      </c>
      <c r="D29" s="156">
        <v>5</v>
      </c>
      <c r="E29" s="156">
        <v>4</v>
      </c>
      <c r="F29" s="157" t="s">
        <v>285</v>
      </c>
      <c r="G29" s="156">
        <v>2</v>
      </c>
      <c r="H29" s="157" t="s">
        <v>285</v>
      </c>
      <c r="I29" s="156">
        <v>4</v>
      </c>
      <c r="J29" s="157" t="s">
        <v>573</v>
      </c>
      <c r="K29" s="156">
        <v>5</v>
      </c>
      <c r="L29" s="157" t="s">
        <v>573</v>
      </c>
    </row>
    <row r="30" spans="2:12" ht="13.5" customHeight="1">
      <c r="B30" s="177"/>
      <c r="C30" s="254" t="s">
        <v>80</v>
      </c>
      <c r="D30" s="156">
        <v>173</v>
      </c>
      <c r="E30" s="156">
        <v>23</v>
      </c>
      <c r="F30" s="157" t="s">
        <v>285</v>
      </c>
      <c r="G30" s="156">
        <v>28</v>
      </c>
      <c r="H30" s="157" t="s">
        <v>285</v>
      </c>
      <c r="I30" s="156">
        <v>58</v>
      </c>
      <c r="J30" s="157" t="s">
        <v>573</v>
      </c>
      <c r="K30" s="156">
        <v>138</v>
      </c>
      <c r="L30" s="157" t="s">
        <v>573</v>
      </c>
    </row>
    <row r="31" spans="2:12" ht="13.5" customHeight="1">
      <c r="B31" s="177" t="s">
        <v>87</v>
      </c>
      <c r="C31" s="254" t="s">
        <v>79</v>
      </c>
      <c r="D31" s="156">
        <v>38478</v>
      </c>
      <c r="E31" s="156">
        <v>35246</v>
      </c>
      <c r="F31" s="157" t="s">
        <v>285</v>
      </c>
      <c r="G31" s="156">
        <v>32433</v>
      </c>
      <c r="H31" s="157" t="s">
        <v>285</v>
      </c>
      <c r="I31" s="156">
        <v>32198</v>
      </c>
      <c r="J31" s="157" t="s">
        <v>573</v>
      </c>
      <c r="K31" s="156">
        <v>33452</v>
      </c>
      <c r="L31" s="157" t="s">
        <v>573</v>
      </c>
    </row>
    <row r="32" spans="2:12" ht="13.5" customHeight="1">
      <c r="B32" s="177"/>
      <c r="C32" s="254" t="s">
        <v>80</v>
      </c>
      <c r="D32" s="156">
        <v>6778116</v>
      </c>
      <c r="E32" s="156">
        <v>6151891</v>
      </c>
      <c r="F32" s="157" t="s">
        <v>285</v>
      </c>
      <c r="G32" s="156">
        <v>5568734</v>
      </c>
      <c r="H32" s="157" t="s">
        <v>285</v>
      </c>
      <c r="I32" s="156">
        <v>5504995</v>
      </c>
      <c r="J32" s="157" t="s">
        <v>573</v>
      </c>
      <c r="K32" s="156">
        <v>5669812</v>
      </c>
      <c r="L32" s="157" t="s">
        <v>573</v>
      </c>
    </row>
    <row r="33" spans="2:12" ht="13.5" customHeight="1">
      <c r="B33" s="177" t="s">
        <v>88</v>
      </c>
      <c r="C33" s="254" t="s">
        <v>79</v>
      </c>
      <c r="D33" s="156">
        <v>1692</v>
      </c>
      <c r="E33" s="156">
        <v>1661</v>
      </c>
      <c r="F33" s="157" t="s">
        <v>285</v>
      </c>
      <c r="G33" s="156">
        <v>1550</v>
      </c>
      <c r="H33" s="157" t="s">
        <v>285</v>
      </c>
      <c r="I33" s="156">
        <v>1576</v>
      </c>
      <c r="J33" s="157" t="s">
        <v>573</v>
      </c>
      <c r="K33" s="156">
        <v>1622</v>
      </c>
      <c r="L33" s="157" t="s">
        <v>573</v>
      </c>
    </row>
    <row r="34" spans="2:12" ht="13.5" customHeight="1">
      <c r="B34" s="177"/>
      <c r="C34" s="254" t="s">
        <v>80</v>
      </c>
      <c r="D34" s="156">
        <v>532200</v>
      </c>
      <c r="E34" s="156">
        <v>514211</v>
      </c>
      <c r="F34" s="157" t="s">
        <v>285</v>
      </c>
      <c r="G34" s="156">
        <v>472194</v>
      </c>
      <c r="H34" s="157" t="s">
        <v>285</v>
      </c>
      <c r="I34" s="156">
        <v>476170</v>
      </c>
      <c r="J34" s="157" t="s">
        <v>573</v>
      </c>
      <c r="K34" s="156">
        <v>464487</v>
      </c>
      <c r="L34" s="157" t="s">
        <v>573</v>
      </c>
    </row>
    <row r="35" spans="2:12" ht="13.5" customHeight="1">
      <c r="B35" s="177" t="s">
        <v>89</v>
      </c>
      <c r="C35" s="254" t="s">
        <v>79</v>
      </c>
      <c r="D35" s="156">
        <v>4175</v>
      </c>
      <c r="E35" s="156">
        <v>4198</v>
      </c>
      <c r="F35" s="157" t="s">
        <v>285</v>
      </c>
      <c r="G35" s="156">
        <v>4226</v>
      </c>
      <c r="H35" s="157" t="s">
        <v>285</v>
      </c>
      <c r="I35" s="156">
        <v>4466</v>
      </c>
      <c r="J35" s="157" t="s">
        <v>573</v>
      </c>
      <c r="K35" s="156">
        <v>4483</v>
      </c>
      <c r="L35" s="157" t="s">
        <v>573</v>
      </c>
    </row>
    <row r="36" spans="2:12" ht="13.5" customHeight="1">
      <c r="B36" s="177"/>
      <c r="C36" s="254" t="s">
        <v>80</v>
      </c>
      <c r="D36" s="156">
        <v>1252500</v>
      </c>
      <c r="E36" s="156">
        <v>1259400</v>
      </c>
      <c r="F36" s="157" t="s">
        <v>285</v>
      </c>
      <c r="G36" s="156">
        <v>1267800</v>
      </c>
      <c r="H36" s="157" t="s">
        <v>285</v>
      </c>
      <c r="I36" s="156">
        <v>1339800</v>
      </c>
      <c r="J36" s="157" t="s">
        <v>573</v>
      </c>
      <c r="K36" s="156">
        <v>1331392</v>
      </c>
      <c r="L36" s="157" t="s">
        <v>573</v>
      </c>
    </row>
    <row r="37" spans="2:12" ht="13.5" customHeight="1">
      <c r="B37" s="177" t="s">
        <v>90</v>
      </c>
      <c r="C37" s="254" t="s">
        <v>79</v>
      </c>
      <c r="D37" s="156">
        <v>4116</v>
      </c>
      <c r="E37" s="156">
        <v>4206</v>
      </c>
      <c r="F37" s="157" t="s">
        <v>285</v>
      </c>
      <c r="G37" s="156">
        <v>4261</v>
      </c>
      <c r="H37" s="157" t="s">
        <v>285</v>
      </c>
      <c r="I37" s="156">
        <v>4535</v>
      </c>
      <c r="J37" s="157" t="s">
        <v>573</v>
      </c>
      <c r="K37" s="156">
        <v>4460</v>
      </c>
      <c r="L37" s="157" t="s">
        <v>573</v>
      </c>
    </row>
    <row r="38" spans="2:12" ht="13.5" customHeight="1">
      <c r="B38" s="177"/>
      <c r="C38" s="254" t="s">
        <v>80</v>
      </c>
      <c r="D38" s="156">
        <v>1589291</v>
      </c>
      <c r="E38" s="156">
        <v>1641950</v>
      </c>
      <c r="F38" s="157" t="s">
        <v>285</v>
      </c>
      <c r="G38" s="156">
        <v>1652668</v>
      </c>
      <c r="H38" s="157" t="s">
        <v>285</v>
      </c>
      <c r="I38" s="156">
        <v>1794034</v>
      </c>
      <c r="J38" s="157" t="s">
        <v>573</v>
      </c>
      <c r="K38" s="156">
        <v>1767955</v>
      </c>
      <c r="L38" s="157" t="s">
        <v>573</v>
      </c>
    </row>
    <row r="39" spans="3:11" ht="6.75" customHeight="1">
      <c r="C39" s="254"/>
      <c r="D39" s="156"/>
      <c r="E39" s="156"/>
      <c r="G39" s="156"/>
      <c r="I39" s="156"/>
      <c r="K39" s="156"/>
    </row>
    <row r="40" spans="2:12" ht="13.5" customHeight="1">
      <c r="B40" s="177" t="s">
        <v>91</v>
      </c>
      <c r="C40" s="254" t="s">
        <v>79</v>
      </c>
      <c r="D40" s="156">
        <v>6692460</v>
      </c>
      <c r="E40" s="156">
        <v>6828525</v>
      </c>
      <c r="F40" s="157" t="s">
        <v>285</v>
      </c>
      <c r="G40" s="156">
        <v>7204838</v>
      </c>
      <c r="H40" s="157" t="s">
        <v>285</v>
      </c>
      <c r="I40" s="156">
        <v>7226549</v>
      </c>
      <c r="J40" s="157" t="s">
        <v>573</v>
      </c>
      <c r="K40" s="156">
        <v>7343302</v>
      </c>
      <c r="L40" s="157" t="s">
        <v>573</v>
      </c>
    </row>
    <row r="41" spans="3:12" ht="13.5" customHeight="1">
      <c r="C41" s="254" t="s">
        <v>80</v>
      </c>
      <c r="D41" s="156">
        <v>69781843</v>
      </c>
      <c r="E41" s="156">
        <v>69301940</v>
      </c>
      <c r="F41" s="157" t="s">
        <v>285</v>
      </c>
      <c r="G41" s="156">
        <v>69837815</v>
      </c>
      <c r="H41" s="157" t="s">
        <v>285</v>
      </c>
      <c r="I41" s="156">
        <v>70038001</v>
      </c>
      <c r="J41" s="157" t="s">
        <v>573</v>
      </c>
      <c r="K41" s="156">
        <v>71920258</v>
      </c>
      <c r="L41" s="157" t="s">
        <v>573</v>
      </c>
    </row>
    <row r="42" spans="2:12" ht="13.5" customHeight="1">
      <c r="B42" s="177" t="s">
        <v>92</v>
      </c>
      <c r="C42" s="254" t="s">
        <v>79</v>
      </c>
      <c r="D42" s="156">
        <v>4933670</v>
      </c>
      <c r="E42" s="156">
        <v>5029053</v>
      </c>
      <c r="F42" s="157" t="s">
        <v>285</v>
      </c>
      <c r="G42" s="156">
        <v>5341149</v>
      </c>
      <c r="H42" s="157" t="s">
        <v>285</v>
      </c>
      <c r="I42" s="156">
        <v>5183229</v>
      </c>
      <c r="J42" s="157" t="s">
        <v>573</v>
      </c>
      <c r="K42" s="156">
        <v>5199105</v>
      </c>
      <c r="L42" s="157" t="s">
        <v>573</v>
      </c>
    </row>
    <row r="43" spans="2:12" ht="13.5" customHeight="1">
      <c r="B43" s="177"/>
      <c r="C43" s="254" t="s">
        <v>80</v>
      </c>
      <c r="D43" s="156">
        <v>58037784</v>
      </c>
      <c r="E43" s="156">
        <v>57159062</v>
      </c>
      <c r="F43" s="157" t="s">
        <v>285</v>
      </c>
      <c r="G43" s="156">
        <v>56324902</v>
      </c>
      <c r="H43" s="157" t="s">
        <v>285</v>
      </c>
      <c r="I43" s="156">
        <v>55216829</v>
      </c>
      <c r="J43" s="157" t="s">
        <v>573</v>
      </c>
      <c r="K43" s="156">
        <v>55881054</v>
      </c>
      <c r="L43" s="157" t="s">
        <v>573</v>
      </c>
    </row>
    <row r="44" spans="2:12" ht="13.5" customHeight="1">
      <c r="B44" s="177" t="s">
        <v>82</v>
      </c>
      <c r="C44" s="254" t="s">
        <v>79</v>
      </c>
      <c r="D44" s="156">
        <v>1612564</v>
      </c>
      <c r="E44" s="156">
        <v>1652524</v>
      </c>
      <c r="F44" s="157" t="s">
        <v>285</v>
      </c>
      <c r="G44" s="156">
        <v>1707640</v>
      </c>
      <c r="H44" s="157" t="s">
        <v>285</v>
      </c>
      <c r="I44" s="156">
        <v>1867909</v>
      </c>
      <c r="J44" s="157" t="s">
        <v>573</v>
      </c>
      <c r="K44" s="156">
        <v>1947533</v>
      </c>
      <c r="L44" s="157" t="s">
        <v>573</v>
      </c>
    </row>
    <row r="45" spans="2:12" ht="13.5" customHeight="1">
      <c r="B45" s="177"/>
      <c r="C45" s="254" t="s">
        <v>80</v>
      </c>
      <c r="D45" s="156">
        <v>6194847</v>
      </c>
      <c r="E45" s="156">
        <v>6814194</v>
      </c>
      <c r="F45" s="157" t="s">
        <v>285</v>
      </c>
      <c r="G45" s="156">
        <v>7754727</v>
      </c>
      <c r="H45" s="157" t="s">
        <v>285</v>
      </c>
      <c r="I45" s="156">
        <v>8725200</v>
      </c>
      <c r="J45" s="157" t="s">
        <v>573</v>
      </c>
      <c r="K45" s="156">
        <v>9693530</v>
      </c>
      <c r="L45" s="157" t="s">
        <v>573</v>
      </c>
    </row>
    <row r="46" spans="2:12" ht="13.5" customHeight="1">
      <c r="B46" s="177" t="s">
        <v>93</v>
      </c>
      <c r="C46" s="254" t="s">
        <v>79</v>
      </c>
      <c r="D46" s="156">
        <v>118578</v>
      </c>
      <c r="E46" s="156">
        <v>120749</v>
      </c>
      <c r="F46" s="157" t="s">
        <v>285</v>
      </c>
      <c r="G46" s="156">
        <v>127744</v>
      </c>
      <c r="H46" s="157" t="s">
        <v>285</v>
      </c>
      <c r="I46" s="156">
        <v>145567</v>
      </c>
      <c r="J46" s="157" t="s">
        <v>573</v>
      </c>
      <c r="K46" s="156">
        <v>165915</v>
      </c>
      <c r="L46" s="157" t="s">
        <v>573</v>
      </c>
    </row>
    <row r="47" spans="2:12" ht="13.5" customHeight="1">
      <c r="B47" s="177"/>
      <c r="C47" s="254" t="s">
        <v>80</v>
      </c>
      <c r="D47" s="156">
        <v>752199</v>
      </c>
      <c r="E47" s="156">
        <v>755496</v>
      </c>
      <c r="F47" s="157" t="s">
        <v>285</v>
      </c>
      <c r="G47" s="156">
        <v>794387</v>
      </c>
      <c r="H47" s="157" t="s">
        <v>285</v>
      </c>
      <c r="I47" s="156">
        <v>883632</v>
      </c>
      <c r="J47" s="157" t="s">
        <v>573</v>
      </c>
      <c r="K47" s="156">
        <v>997887</v>
      </c>
      <c r="L47" s="157" t="s">
        <v>573</v>
      </c>
    </row>
    <row r="48" spans="2:12" ht="13.5" customHeight="1">
      <c r="B48" s="177" t="s">
        <v>84</v>
      </c>
      <c r="C48" s="254" t="s">
        <v>79</v>
      </c>
      <c r="D48" s="156">
        <v>12220</v>
      </c>
      <c r="E48" s="156">
        <v>11384</v>
      </c>
      <c r="F48" s="157" t="s">
        <v>285</v>
      </c>
      <c r="G48" s="156">
        <v>13469</v>
      </c>
      <c r="H48" s="157" t="s">
        <v>285</v>
      </c>
      <c r="I48" s="156">
        <v>15054</v>
      </c>
      <c r="J48" s="157" t="s">
        <v>573</v>
      </c>
      <c r="K48" s="156">
        <v>15886</v>
      </c>
      <c r="L48" s="157" t="s">
        <v>573</v>
      </c>
    </row>
    <row r="49" spans="2:12" ht="13.5" customHeight="1">
      <c r="B49" s="177"/>
      <c r="C49" s="254" t="s">
        <v>80</v>
      </c>
      <c r="D49" s="156">
        <v>768349</v>
      </c>
      <c r="E49" s="156">
        <v>702434</v>
      </c>
      <c r="F49" s="157" t="s">
        <v>285</v>
      </c>
      <c r="G49" s="156">
        <v>1120938</v>
      </c>
      <c r="H49" s="157" t="s">
        <v>285</v>
      </c>
      <c r="I49" s="156">
        <v>1350882</v>
      </c>
      <c r="J49" s="157" t="s">
        <v>573</v>
      </c>
      <c r="K49" s="156">
        <v>1497361</v>
      </c>
      <c r="L49" s="157" t="s">
        <v>573</v>
      </c>
    </row>
    <row r="50" spans="2:12" ht="13.5" customHeight="1">
      <c r="B50" s="177" t="s">
        <v>85</v>
      </c>
      <c r="C50" s="254" t="s">
        <v>79</v>
      </c>
      <c r="D50" s="156">
        <v>0</v>
      </c>
      <c r="E50" s="156">
        <v>0</v>
      </c>
      <c r="F50" s="157" t="s">
        <v>285</v>
      </c>
      <c r="G50" s="156">
        <v>0</v>
      </c>
      <c r="H50" s="157" t="s">
        <v>285</v>
      </c>
      <c r="I50" s="156">
        <v>0</v>
      </c>
      <c r="J50" s="157" t="s">
        <v>573</v>
      </c>
      <c r="K50" s="156">
        <v>0</v>
      </c>
      <c r="L50" s="157" t="s">
        <v>573</v>
      </c>
    </row>
    <row r="51" spans="2:12" ht="13.5" customHeight="1">
      <c r="B51" s="177"/>
      <c r="C51" s="254" t="s">
        <v>80</v>
      </c>
      <c r="D51" s="156">
        <v>0</v>
      </c>
      <c r="E51" s="156">
        <v>0</v>
      </c>
      <c r="F51" s="157" t="s">
        <v>285</v>
      </c>
      <c r="G51" s="156">
        <v>0</v>
      </c>
      <c r="H51" s="157" t="s">
        <v>285</v>
      </c>
      <c r="I51" s="156">
        <v>0</v>
      </c>
      <c r="J51" s="157" t="s">
        <v>573</v>
      </c>
      <c r="K51" s="156">
        <v>0</v>
      </c>
      <c r="L51" s="157" t="s">
        <v>573</v>
      </c>
    </row>
    <row r="52" spans="2:12" ht="13.5" customHeight="1">
      <c r="B52" s="177" t="s">
        <v>86</v>
      </c>
      <c r="C52" s="254" t="s">
        <v>79</v>
      </c>
      <c r="D52" s="156">
        <v>5</v>
      </c>
      <c r="E52" s="156">
        <v>14</v>
      </c>
      <c r="F52" s="157" t="s">
        <v>285</v>
      </c>
      <c r="G52" s="156">
        <v>15</v>
      </c>
      <c r="H52" s="157" t="s">
        <v>285</v>
      </c>
      <c r="I52" s="156">
        <v>31</v>
      </c>
      <c r="J52" s="157" t="s">
        <v>573</v>
      </c>
      <c r="K52" s="156">
        <v>16</v>
      </c>
      <c r="L52" s="157" t="s">
        <v>573</v>
      </c>
    </row>
    <row r="53" spans="2:12" ht="13.5" customHeight="1">
      <c r="B53" s="177"/>
      <c r="C53" s="254" t="s">
        <v>80</v>
      </c>
      <c r="D53" s="156">
        <v>164</v>
      </c>
      <c r="E53" s="156">
        <v>254</v>
      </c>
      <c r="F53" s="157" t="s">
        <v>285</v>
      </c>
      <c r="G53" s="156">
        <v>401</v>
      </c>
      <c r="H53" s="157" t="s">
        <v>285</v>
      </c>
      <c r="I53" s="156">
        <v>358</v>
      </c>
      <c r="J53" s="157" t="s">
        <v>573</v>
      </c>
      <c r="K53" s="156">
        <v>326</v>
      </c>
      <c r="L53" s="157" t="s">
        <v>573</v>
      </c>
    </row>
    <row r="54" spans="2:12" ht="13.5" customHeight="1">
      <c r="B54" s="177" t="s">
        <v>94</v>
      </c>
      <c r="C54" s="254" t="s">
        <v>79</v>
      </c>
      <c r="D54" s="156">
        <v>2992</v>
      </c>
      <c r="E54" s="156">
        <v>2849</v>
      </c>
      <c r="F54" s="157" t="s">
        <v>285</v>
      </c>
      <c r="G54" s="156">
        <v>3019</v>
      </c>
      <c r="H54" s="157" t="s">
        <v>285</v>
      </c>
      <c r="I54" s="156">
        <v>2833</v>
      </c>
      <c r="J54" s="157" t="s">
        <v>573</v>
      </c>
      <c r="K54" s="156">
        <v>3020</v>
      </c>
      <c r="L54" s="157" t="s">
        <v>573</v>
      </c>
    </row>
    <row r="55" spans="2:12" ht="13.5" customHeight="1">
      <c r="B55" s="180"/>
      <c r="C55" s="254" t="s">
        <v>80</v>
      </c>
      <c r="D55" s="156">
        <v>299200</v>
      </c>
      <c r="E55" s="156">
        <v>284900</v>
      </c>
      <c r="F55" s="157" t="s">
        <v>285</v>
      </c>
      <c r="G55" s="156">
        <v>301860</v>
      </c>
      <c r="H55" s="157" t="s">
        <v>285</v>
      </c>
      <c r="I55" s="156">
        <v>283300</v>
      </c>
      <c r="J55" s="157" t="s">
        <v>573</v>
      </c>
      <c r="K55" s="156">
        <v>302000</v>
      </c>
      <c r="L55" s="157" t="s">
        <v>573</v>
      </c>
    </row>
    <row r="56" spans="2:12" ht="13.5" customHeight="1">
      <c r="B56" s="180" t="s">
        <v>300</v>
      </c>
      <c r="C56" s="254" t="s">
        <v>79</v>
      </c>
      <c r="D56" s="156">
        <v>12431</v>
      </c>
      <c r="E56" s="156">
        <v>11952</v>
      </c>
      <c r="F56" s="157" t="s">
        <v>285</v>
      </c>
      <c r="G56" s="156">
        <v>11802</v>
      </c>
      <c r="H56" s="157" t="s">
        <v>285</v>
      </c>
      <c r="I56" s="156">
        <v>11926</v>
      </c>
      <c r="J56" s="157" t="s">
        <v>573</v>
      </c>
      <c r="K56" s="156">
        <v>11827</v>
      </c>
      <c r="L56" s="157" t="s">
        <v>573</v>
      </c>
    </row>
    <row r="57" spans="3:12" ht="13.5" customHeight="1">
      <c r="C57" s="254" t="s">
        <v>80</v>
      </c>
      <c r="D57" s="156">
        <v>3729300</v>
      </c>
      <c r="E57" s="156">
        <v>3585600</v>
      </c>
      <c r="F57" s="157" t="s">
        <v>285</v>
      </c>
      <c r="G57" s="156">
        <v>3540600</v>
      </c>
      <c r="H57" s="157" t="s">
        <v>285</v>
      </c>
      <c r="I57" s="156">
        <v>3577800</v>
      </c>
      <c r="J57" s="157" t="s">
        <v>573</v>
      </c>
      <c r="K57" s="156">
        <v>3548100</v>
      </c>
      <c r="L57" s="157" t="s">
        <v>573</v>
      </c>
    </row>
    <row r="58" spans="3:12" ht="6.75" customHeight="1">
      <c r="C58" s="254"/>
      <c r="D58" s="156"/>
      <c r="E58" s="156"/>
      <c r="F58" s="157" t="s">
        <v>305</v>
      </c>
      <c r="G58" s="156"/>
      <c r="H58" s="157" t="s">
        <v>305</v>
      </c>
      <c r="I58" s="156"/>
      <c r="J58" s="157"/>
      <c r="K58" s="156"/>
      <c r="L58" s="157"/>
    </row>
    <row r="59" spans="2:12" ht="13.5" customHeight="1">
      <c r="B59" s="264" t="s">
        <v>95</v>
      </c>
      <c r="C59" s="254" t="s">
        <v>79</v>
      </c>
      <c r="D59" s="156">
        <v>1629</v>
      </c>
      <c r="E59" s="156">
        <v>1802</v>
      </c>
      <c r="F59" s="157" t="s">
        <v>285</v>
      </c>
      <c r="G59" s="156">
        <v>3473</v>
      </c>
      <c r="H59" s="157" t="s">
        <v>285</v>
      </c>
      <c r="I59" s="156">
        <v>4662</v>
      </c>
      <c r="J59" s="157" t="s">
        <v>573</v>
      </c>
      <c r="K59" s="156">
        <v>5779</v>
      </c>
      <c r="L59" s="157" t="s">
        <v>573</v>
      </c>
    </row>
    <row r="60" spans="1:12" ht="13.5" customHeight="1">
      <c r="A60" s="37"/>
      <c r="B60" s="37"/>
      <c r="C60" s="257" t="s">
        <v>80</v>
      </c>
      <c r="D60" s="165">
        <v>194382</v>
      </c>
      <c r="E60" s="165">
        <v>207659</v>
      </c>
      <c r="F60" s="160" t="s">
        <v>285</v>
      </c>
      <c r="G60" s="165">
        <v>481246</v>
      </c>
      <c r="H60" s="160" t="s">
        <v>285</v>
      </c>
      <c r="I60" s="165">
        <v>675989</v>
      </c>
      <c r="J60" s="160" t="s">
        <v>573</v>
      </c>
      <c r="K60" s="165">
        <v>801090</v>
      </c>
      <c r="L60" s="160" t="s">
        <v>573</v>
      </c>
    </row>
    <row r="61" ht="12" customHeight="1">
      <c r="A61" s="36" t="s">
        <v>329</v>
      </c>
    </row>
    <row r="62" spans="1:7" s="27" customFormat="1" ht="12" customHeight="1">
      <c r="A62" s="1" t="s">
        <v>303</v>
      </c>
      <c r="D62" s="5"/>
      <c r="E62" s="5"/>
      <c r="G62" s="5"/>
    </row>
    <row r="63" ht="12" customHeight="1"/>
  </sheetData>
  <mergeCells count="4">
    <mergeCell ref="E3:F3"/>
    <mergeCell ref="G3:H3"/>
    <mergeCell ref="I3:J3"/>
    <mergeCell ref="K3:L3"/>
  </mergeCells>
  <printOptions/>
  <pageMargins left="0.52" right="0.38" top="0.5905511811023623" bottom="0.6" header="0.5118110236220472" footer="0.5118110236220472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7"/>
  <sheetViews>
    <sheetView workbookViewId="0" topLeftCell="A1">
      <selection activeCell="E28" sqref="E28"/>
    </sheetView>
  </sheetViews>
  <sheetFormatPr defaultColWidth="9.00390625" defaultRowHeight="12.75"/>
  <cols>
    <col min="1" max="1" width="3.875" style="27" customWidth="1"/>
    <col min="2" max="2" width="6.625" style="27" customWidth="1"/>
    <col min="3" max="3" width="11.75390625" style="27" customWidth="1"/>
    <col min="4" max="4" width="5.75390625" style="27" customWidth="1"/>
    <col min="5" max="9" width="14.25390625" style="27" customWidth="1"/>
    <col min="10" max="12" width="10.75390625" style="27" customWidth="1"/>
    <col min="13" max="16384" width="9.125" style="27" customWidth="1"/>
  </cols>
  <sheetData>
    <row r="1" ht="17.25">
      <c r="A1" s="32"/>
    </row>
    <row r="2" ht="14.25">
      <c r="A2" s="121" t="s">
        <v>363</v>
      </c>
    </row>
    <row r="3" spans="1:9" ht="12" customHeight="1">
      <c r="A3" s="122"/>
      <c r="B3" s="122"/>
      <c r="C3" s="124" t="s">
        <v>234</v>
      </c>
      <c r="D3" s="122"/>
      <c r="E3" s="123" t="s">
        <v>432</v>
      </c>
      <c r="F3" s="123" t="s">
        <v>380</v>
      </c>
      <c r="G3" s="123" t="s">
        <v>387</v>
      </c>
      <c r="H3" s="123" t="s">
        <v>404</v>
      </c>
      <c r="I3" s="123" t="s">
        <v>430</v>
      </c>
    </row>
    <row r="4" spans="2:9" ht="12" customHeight="1">
      <c r="B4" s="27" t="s">
        <v>246</v>
      </c>
      <c r="D4" s="181"/>
      <c r="E4" s="156">
        <v>72</v>
      </c>
      <c r="F4" s="157" t="s">
        <v>285</v>
      </c>
      <c r="G4" s="157" t="s">
        <v>285</v>
      </c>
      <c r="H4" s="157" t="s">
        <v>285</v>
      </c>
      <c r="I4" s="157" t="s">
        <v>285</v>
      </c>
    </row>
    <row r="5" spans="4:9" ht="12" customHeight="1">
      <c r="D5" s="181"/>
      <c r="E5" s="156"/>
      <c r="F5" s="156"/>
      <c r="G5" s="156"/>
      <c r="H5" s="156"/>
      <c r="I5" s="156"/>
    </row>
    <row r="6" spans="2:9" ht="12" customHeight="1">
      <c r="B6" s="27" t="s">
        <v>74</v>
      </c>
      <c r="D6" s="181"/>
      <c r="E6" s="156">
        <v>312188</v>
      </c>
      <c r="F6" s="157" t="s">
        <v>285</v>
      </c>
      <c r="G6" s="157" t="s">
        <v>285</v>
      </c>
      <c r="H6" s="157" t="s">
        <v>285</v>
      </c>
      <c r="I6" s="157" t="s">
        <v>285</v>
      </c>
    </row>
    <row r="7" spans="4:9" ht="12" customHeight="1">
      <c r="D7" s="181"/>
      <c r="E7" s="156"/>
      <c r="F7" s="156"/>
      <c r="G7" s="156"/>
      <c r="H7" s="156"/>
      <c r="I7" s="156"/>
    </row>
    <row r="8" spans="2:9" ht="12" customHeight="1">
      <c r="B8" s="27" t="s">
        <v>75</v>
      </c>
      <c r="D8" s="181"/>
      <c r="E8" s="156">
        <v>381702</v>
      </c>
      <c r="F8" s="157" t="s">
        <v>285</v>
      </c>
      <c r="G8" s="157" t="s">
        <v>285</v>
      </c>
      <c r="H8" s="157" t="s">
        <v>285</v>
      </c>
      <c r="I8" s="157" t="s">
        <v>285</v>
      </c>
    </row>
    <row r="9" spans="4:9" ht="12" customHeight="1">
      <c r="D9" s="181"/>
      <c r="E9" s="156"/>
      <c r="F9" s="156"/>
      <c r="G9" s="156"/>
      <c r="H9" s="156"/>
      <c r="I9" s="156"/>
    </row>
    <row r="10" spans="2:9" ht="12" customHeight="1">
      <c r="B10" s="27" t="s">
        <v>96</v>
      </c>
      <c r="C10" s="38" t="s">
        <v>76</v>
      </c>
      <c r="D10" s="181"/>
      <c r="E10" s="157" t="s">
        <v>399</v>
      </c>
      <c r="F10" s="157" t="s">
        <v>285</v>
      </c>
      <c r="G10" s="157" t="s">
        <v>285</v>
      </c>
      <c r="H10" s="157" t="s">
        <v>285</v>
      </c>
      <c r="I10" s="157" t="s">
        <v>285</v>
      </c>
    </row>
    <row r="11" spans="3:9" ht="12" customHeight="1">
      <c r="C11" s="38" t="s">
        <v>77</v>
      </c>
      <c r="D11" s="181"/>
      <c r="E11" s="157" t="s">
        <v>399</v>
      </c>
      <c r="F11" s="157" t="s">
        <v>285</v>
      </c>
      <c r="G11" s="157" t="s">
        <v>285</v>
      </c>
      <c r="H11" s="157" t="s">
        <v>285</v>
      </c>
      <c r="I11" s="157" t="s">
        <v>285</v>
      </c>
    </row>
    <row r="12" spans="4:9" ht="12" customHeight="1">
      <c r="D12" s="181"/>
      <c r="E12" s="156"/>
      <c r="F12" s="156"/>
      <c r="G12" s="156"/>
      <c r="H12" s="156"/>
      <c r="I12" s="156"/>
    </row>
    <row r="13" spans="2:9" ht="12" customHeight="1">
      <c r="B13" s="27" t="s">
        <v>97</v>
      </c>
      <c r="D13" s="181" t="s">
        <v>79</v>
      </c>
      <c r="E13" s="157" t="s">
        <v>285</v>
      </c>
      <c r="F13" s="157" t="s">
        <v>285</v>
      </c>
      <c r="G13" s="157" t="s">
        <v>285</v>
      </c>
      <c r="H13" s="157" t="s">
        <v>285</v>
      </c>
      <c r="I13" s="157" t="s">
        <v>285</v>
      </c>
    </row>
    <row r="14" spans="4:9" ht="12" customHeight="1">
      <c r="D14" s="181" t="s">
        <v>80</v>
      </c>
      <c r="E14" s="156">
        <v>73597612</v>
      </c>
      <c r="F14" s="157" t="s">
        <v>285</v>
      </c>
      <c r="G14" s="157" t="s">
        <v>285</v>
      </c>
      <c r="H14" s="157" t="s">
        <v>285</v>
      </c>
      <c r="I14" s="157" t="s">
        <v>285</v>
      </c>
    </row>
    <row r="15" spans="4:9" ht="12" customHeight="1">
      <c r="D15" s="181"/>
      <c r="E15" s="156"/>
      <c r="F15" s="156"/>
      <c r="G15" s="156"/>
      <c r="H15" s="156"/>
      <c r="I15" s="156"/>
    </row>
    <row r="16" spans="3:9" ht="12" customHeight="1">
      <c r="C16" s="27" t="s">
        <v>92</v>
      </c>
      <c r="D16" s="181" t="s">
        <v>79</v>
      </c>
      <c r="E16" s="157" t="s">
        <v>285</v>
      </c>
      <c r="F16" s="157" t="s">
        <v>285</v>
      </c>
      <c r="G16" s="157" t="s">
        <v>285</v>
      </c>
      <c r="H16" s="157" t="s">
        <v>285</v>
      </c>
      <c r="I16" s="157" t="s">
        <v>285</v>
      </c>
    </row>
    <row r="17" spans="4:9" ht="12" customHeight="1">
      <c r="D17" s="181" t="s">
        <v>80</v>
      </c>
      <c r="E17" s="156">
        <v>65510109</v>
      </c>
      <c r="F17" s="157" t="s">
        <v>285</v>
      </c>
      <c r="G17" s="157" t="s">
        <v>285</v>
      </c>
      <c r="H17" s="157" t="s">
        <v>285</v>
      </c>
      <c r="I17" s="157" t="s">
        <v>285</v>
      </c>
    </row>
    <row r="18" spans="4:9" ht="12" customHeight="1">
      <c r="D18" s="181"/>
      <c r="E18" s="156"/>
      <c r="F18" s="156"/>
      <c r="G18" s="156"/>
      <c r="H18" s="156"/>
      <c r="I18" s="156"/>
    </row>
    <row r="19" spans="3:9" ht="12" customHeight="1">
      <c r="C19" s="27" t="s">
        <v>98</v>
      </c>
      <c r="D19" s="181" t="s">
        <v>79</v>
      </c>
      <c r="E19" s="157" t="s">
        <v>285</v>
      </c>
      <c r="F19" s="157" t="s">
        <v>285</v>
      </c>
      <c r="G19" s="157" t="s">
        <v>285</v>
      </c>
      <c r="H19" s="157" t="s">
        <v>285</v>
      </c>
      <c r="I19" s="157" t="s">
        <v>285</v>
      </c>
    </row>
    <row r="20" spans="4:9" ht="12" customHeight="1">
      <c r="D20" s="181" t="s">
        <v>80</v>
      </c>
      <c r="E20" s="156">
        <v>8087503</v>
      </c>
      <c r="F20" s="157" t="s">
        <v>285</v>
      </c>
      <c r="G20" s="157" t="s">
        <v>285</v>
      </c>
      <c r="H20" s="157" t="s">
        <v>285</v>
      </c>
      <c r="I20" s="157" t="s">
        <v>285</v>
      </c>
    </row>
    <row r="21" spans="3:9" ht="12" customHeight="1">
      <c r="C21" s="38" t="s">
        <v>83</v>
      </c>
      <c r="D21" s="181" t="s">
        <v>79</v>
      </c>
      <c r="E21" s="157" t="s">
        <v>285</v>
      </c>
      <c r="F21" s="157" t="s">
        <v>285</v>
      </c>
      <c r="G21" s="157" t="s">
        <v>285</v>
      </c>
      <c r="H21" s="157" t="s">
        <v>285</v>
      </c>
      <c r="I21" s="157" t="s">
        <v>285</v>
      </c>
    </row>
    <row r="22" spans="3:9" ht="12" customHeight="1">
      <c r="C22" s="38"/>
      <c r="D22" s="181" t="s">
        <v>80</v>
      </c>
      <c r="E22" s="156">
        <v>765966</v>
      </c>
      <c r="F22" s="157" t="s">
        <v>285</v>
      </c>
      <c r="G22" s="157" t="s">
        <v>285</v>
      </c>
      <c r="H22" s="157" t="s">
        <v>285</v>
      </c>
      <c r="I22" s="157" t="s">
        <v>285</v>
      </c>
    </row>
    <row r="23" spans="3:9" ht="12" customHeight="1">
      <c r="C23" s="38" t="s">
        <v>84</v>
      </c>
      <c r="D23" s="181" t="s">
        <v>79</v>
      </c>
      <c r="E23" s="157" t="s">
        <v>285</v>
      </c>
      <c r="F23" s="157" t="s">
        <v>285</v>
      </c>
      <c r="G23" s="157" t="s">
        <v>285</v>
      </c>
      <c r="H23" s="157" t="s">
        <v>285</v>
      </c>
      <c r="I23" s="157" t="s">
        <v>285</v>
      </c>
    </row>
    <row r="24" spans="3:9" ht="12" customHeight="1">
      <c r="C24" s="38"/>
      <c r="D24" s="181" t="s">
        <v>80</v>
      </c>
      <c r="E24" s="156">
        <v>2376034</v>
      </c>
      <c r="F24" s="157" t="s">
        <v>285</v>
      </c>
      <c r="G24" s="157" t="s">
        <v>285</v>
      </c>
      <c r="H24" s="157" t="s">
        <v>285</v>
      </c>
      <c r="I24" s="157" t="s">
        <v>285</v>
      </c>
    </row>
    <row r="25" spans="3:9" ht="12" customHeight="1">
      <c r="C25" s="38" t="s">
        <v>278</v>
      </c>
      <c r="D25" s="181" t="s">
        <v>79</v>
      </c>
      <c r="E25" s="157" t="s">
        <v>285</v>
      </c>
      <c r="F25" s="157" t="s">
        <v>285</v>
      </c>
      <c r="G25" s="157" t="s">
        <v>285</v>
      </c>
      <c r="H25" s="157" t="s">
        <v>285</v>
      </c>
      <c r="I25" s="157" t="s">
        <v>285</v>
      </c>
    </row>
    <row r="26" spans="3:9" ht="12" customHeight="1">
      <c r="C26" s="38"/>
      <c r="D26" s="181" t="s">
        <v>80</v>
      </c>
      <c r="E26" s="156">
        <v>0</v>
      </c>
      <c r="F26" s="157" t="s">
        <v>285</v>
      </c>
      <c r="G26" s="157" t="s">
        <v>285</v>
      </c>
      <c r="H26" s="157" t="s">
        <v>285</v>
      </c>
      <c r="I26" s="157" t="s">
        <v>285</v>
      </c>
    </row>
    <row r="27" spans="3:9" ht="12" customHeight="1">
      <c r="C27" s="38" t="s">
        <v>86</v>
      </c>
      <c r="D27" s="181" t="s">
        <v>79</v>
      </c>
      <c r="E27" s="157" t="s">
        <v>285</v>
      </c>
      <c r="F27" s="157" t="s">
        <v>285</v>
      </c>
      <c r="G27" s="157" t="s">
        <v>285</v>
      </c>
      <c r="H27" s="157" t="s">
        <v>285</v>
      </c>
      <c r="I27" s="157" t="s">
        <v>285</v>
      </c>
    </row>
    <row r="28" spans="3:9" ht="12" customHeight="1">
      <c r="C28" s="38"/>
      <c r="D28" s="181" t="s">
        <v>80</v>
      </c>
      <c r="E28" s="156">
        <v>256</v>
      </c>
      <c r="F28" s="157" t="s">
        <v>285</v>
      </c>
      <c r="G28" s="157" t="s">
        <v>285</v>
      </c>
      <c r="H28" s="157" t="s">
        <v>285</v>
      </c>
      <c r="I28" s="157" t="s">
        <v>285</v>
      </c>
    </row>
    <row r="29" spans="3:9" ht="12" customHeight="1">
      <c r="C29" s="38" t="s">
        <v>87</v>
      </c>
      <c r="D29" s="181" t="s">
        <v>79</v>
      </c>
      <c r="E29" s="157" t="s">
        <v>285</v>
      </c>
      <c r="F29" s="157" t="s">
        <v>285</v>
      </c>
      <c r="G29" s="157" t="s">
        <v>285</v>
      </c>
      <c r="H29" s="157" t="s">
        <v>285</v>
      </c>
      <c r="I29" s="157" t="s">
        <v>285</v>
      </c>
    </row>
    <row r="30" spans="3:9" ht="12" customHeight="1">
      <c r="C30" s="38"/>
      <c r="D30" s="181" t="s">
        <v>80</v>
      </c>
      <c r="E30" s="156">
        <v>1593893</v>
      </c>
      <c r="F30" s="157" t="s">
        <v>285</v>
      </c>
      <c r="G30" s="157" t="s">
        <v>285</v>
      </c>
      <c r="H30" s="157" t="s">
        <v>285</v>
      </c>
      <c r="I30" s="157" t="s">
        <v>285</v>
      </c>
    </row>
    <row r="31" spans="3:9" ht="12" customHeight="1">
      <c r="C31" s="38" t="s">
        <v>88</v>
      </c>
      <c r="D31" s="181" t="s">
        <v>79</v>
      </c>
      <c r="E31" s="157" t="s">
        <v>285</v>
      </c>
      <c r="F31" s="157" t="s">
        <v>285</v>
      </c>
      <c r="G31" s="157" t="s">
        <v>285</v>
      </c>
      <c r="H31" s="157" t="s">
        <v>285</v>
      </c>
      <c r="I31" s="157" t="s">
        <v>285</v>
      </c>
    </row>
    <row r="32" spans="3:9" ht="12" customHeight="1">
      <c r="C32" s="38"/>
      <c r="D32" s="181" t="s">
        <v>80</v>
      </c>
      <c r="E32" s="156">
        <v>371533</v>
      </c>
      <c r="F32" s="157" t="s">
        <v>285</v>
      </c>
      <c r="G32" s="157" t="s">
        <v>285</v>
      </c>
      <c r="H32" s="157" t="s">
        <v>285</v>
      </c>
      <c r="I32" s="157" t="s">
        <v>285</v>
      </c>
    </row>
    <row r="33" spans="3:9" ht="12" customHeight="1">
      <c r="C33" s="38" t="s">
        <v>89</v>
      </c>
      <c r="D33" s="181" t="s">
        <v>79</v>
      </c>
      <c r="E33" s="157" t="s">
        <v>285</v>
      </c>
      <c r="F33" s="157" t="s">
        <v>285</v>
      </c>
      <c r="G33" s="157" t="s">
        <v>285</v>
      </c>
      <c r="H33" s="157" t="s">
        <v>285</v>
      </c>
      <c r="I33" s="157" t="s">
        <v>285</v>
      </c>
    </row>
    <row r="34" spans="3:9" ht="12" customHeight="1">
      <c r="C34" s="38"/>
      <c r="D34" s="181" t="s">
        <v>80</v>
      </c>
      <c r="E34" s="156">
        <v>2409313</v>
      </c>
      <c r="F34" s="157" t="s">
        <v>285</v>
      </c>
      <c r="G34" s="157" t="s">
        <v>285</v>
      </c>
      <c r="H34" s="157" t="s">
        <v>285</v>
      </c>
      <c r="I34" s="157" t="s">
        <v>285</v>
      </c>
    </row>
    <row r="35" spans="3:9" ht="12" customHeight="1">
      <c r="C35" s="38" t="s">
        <v>90</v>
      </c>
      <c r="D35" s="181" t="s">
        <v>79</v>
      </c>
      <c r="E35" s="157" t="s">
        <v>285</v>
      </c>
      <c r="F35" s="157" t="s">
        <v>285</v>
      </c>
      <c r="G35" s="157" t="s">
        <v>285</v>
      </c>
      <c r="H35" s="157" t="s">
        <v>285</v>
      </c>
      <c r="I35" s="157" t="s">
        <v>285</v>
      </c>
    </row>
    <row r="36" spans="1:9" ht="12" customHeight="1">
      <c r="A36" s="30"/>
      <c r="B36" s="30"/>
      <c r="C36" s="30"/>
      <c r="D36" s="182" t="s">
        <v>80</v>
      </c>
      <c r="E36" s="165">
        <v>570508</v>
      </c>
      <c r="F36" s="160" t="s">
        <v>285</v>
      </c>
      <c r="G36" s="160" t="s">
        <v>285</v>
      </c>
      <c r="H36" s="160" t="s">
        <v>285</v>
      </c>
      <c r="I36" s="160" t="s">
        <v>285</v>
      </c>
    </row>
    <row r="37" ht="12" customHeight="1">
      <c r="A37" s="36" t="s">
        <v>329</v>
      </c>
    </row>
    <row r="38" ht="12" customHeight="1">
      <c r="A38" s="36" t="s">
        <v>375</v>
      </c>
    </row>
    <row r="39" ht="12" customHeight="1">
      <c r="A39" s="27" t="s">
        <v>377</v>
      </c>
    </row>
    <row r="40" ht="12" customHeight="1"/>
    <row r="41" spans="1:2" ht="17.25">
      <c r="A41" s="35" t="s">
        <v>364</v>
      </c>
      <c r="B41" s="36"/>
    </row>
    <row r="42" ht="4.5" customHeight="1">
      <c r="B42" s="36"/>
    </row>
    <row r="43" spans="1:9" ht="12" customHeight="1">
      <c r="A43" s="122"/>
      <c r="B43" s="122"/>
      <c r="C43" s="124" t="s">
        <v>233</v>
      </c>
      <c r="D43" s="122"/>
      <c r="E43" s="123" t="s">
        <v>432</v>
      </c>
      <c r="F43" s="123" t="s">
        <v>411</v>
      </c>
      <c r="G43" s="123" t="s">
        <v>412</v>
      </c>
      <c r="H43" s="123" t="s">
        <v>413</v>
      </c>
      <c r="I43" s="123" t="s">
        <v>430</v>
      </c>
    </row>
    <row r="44" spans="3:4" ht="12" customHeight="1">
      <c r="C44" s="36"/>
      <c r="D44" s="87"/>
    </row>
    <row r="45" spans="2:9" ht="12" customHeight="1">
      <c r="B45" s="38" t="s">
        <v>99</v>
      </c>
      <c r="C45" s="177" t="s">
        <v>100</v>
      </c>
      <c r="D45" s="88"/>
      <c r="E45" s="157">
        <v>466</v>
      </c>
      <c r="F45" s="157">
        <v>440</v>
      </c>
      <c r="G45" s="157">
        <v>418</v>
      </c>
      <c r="H45" s="157">
        <v>409</v>
      </c>
      <c r="I45" s="157">
        <v>381</v>
      </c>
    </row>
    <row r="46" spans="3:9" ht="12" customHeight="1">
      <c r="C46" s="177" t="s">
        <v>74</v>
      </c>
      <c r="D46" s="88"/>
      <c r="E46" s="157">
        <v>4838</v>
      </c>
      <c r="F46" s="157">
        <v>4376</v>
      </c>
      <c r="G46" s="157">
        <v>4028</v>
      </c>
      <c r="H46" s="157">
        <v>3826</v>
      </c>
      <c r="I46" s="157">
        <v>3616</v>
      </c>
    </row>
    <row r="47" spans="3:9" ht="12" customHeight="1">
      <c r="C47" s="177" t="s">
        <v>101</v>
      </c>
      <c r="D47" s="88"/>
      <c r="E47" s="157">
        <v>404978</v>
      </c>
      <c r="F47" s="157">
        <v>403249</v>
      </c>
      <c r="G47" s="157">
        <v>421980</v>
      </c>
      <c r="H47" s="157">
        <v>422351</v>
      </c>
      <c r="I47" s="157">
        <v>426084</v>
      </c>
    </row>
    <row r="48" spans="3:9" ht="12" customHeight="1">
      <c r="C48" s="177"/>
      <c r="D48" s="88"/>
      <c r="E48" s="157"/>
      <c r="F48" s="157"/>
      <c r="G48" s="157"/>
      <c r="H48" s="157"/>
      <c r="I48" s="157"/>
    </row>
    <row r="49" spans="2:9" ht="12" customHeight="1">
      <c r="B49" s="38" t="s">
        <v>102</v>
      </c>
      <c r="C49" s="177" t="s">
        <v>100</v>
      </c>
      <c r="D49" s="88"/>
      <c r="E49" s="157">
        <v>358</v>
      </c>
      <c r="F49" s="157">
        <v>343</v>
      </c>
      <c r="G49" s="157">
        <v>319</v>
      </c>
      <c r="H49" s="157">
        <v>314</v>
      </c>
      <c r="I49" s="157">
        <v>300</v>
      </c>
    </row>
    <row r="50" spans="3:9" ht="12" customHeight="1">
      <c r="C50" s="177" t="s">
        <v>74</v>
      </c>
      <c r="D50" s="88"/>
      <c r="E50" s="157">
        <v>4033</v>
      </c>
      <c r="F50" s="157">
        <v>3589</v>
      </c>
      <c r="G50" s="157">
        <v>3276</v>
      </c>
      <c r="H50" s="157">
        <v>3121</v>
      </c>
      <c r="I50" s="157">
        <v>2963</v>
      </c>
    </row>
    <row r="51" spans="3:9" ht="12" customHeight="1">
      <c r="C51" s="177" t="s">
        <v>101</v>
      </c>
      <c r="D51" s="88"/>
      <c r="E51" s="157">
        <v>416594</v>
      </c>
      <c r="F51" s="157">
        <v>417337</v>
      </c>
      <c r="G51" s="157">
        <v>419862</v>
      </c>
      <c r="H51" s="157">
        <v>420185</v>
      </c>
      <c r="I51" s="157">
        <v>418199</v>
      </c>
    </row>
    <row r="52" spans="3:7" ht="12" customHeight="1">
      <c r="C52" s="177"/>
      <c r="D52" s="88"/>
      <c r="E52" s="157"/>
      <c r="F52" s="157"/>
      <c r="G52" s="157" t="s">
        <v>122</v>
      </c>
    </row>
    <row r="53" spans="2:9" ht="12" customHeight="1">
      <c r="B53" s="38" t="s">
        <v>103</v>
      </c>
      <c r="C53" s="177" t="s">
        <v>76</v>
      </c>
      <c r="D53" s="88"/>
      <c r="E53" s="157" t="s">
        <v>414</v>
      </c>
      <c r="F53" s="157" t="s">
        <v>414</v>
      </c>
      <c r="G53" s="157" t="s">
        <v>414</v>
      </c>
      <c r="H53" s="157" t="s">
        <v>416</v>
      </c>
      <c r="I53" s="157" t="s">
        <v>414</v>
      </c>
    </row>
    <row r="54" spans="3:9" ht="12" customHeight="1">
      <c r="C54" s="177" t="s">
        <v>77</v>
      </c>
      <c r="D54" s="88"/>
      <c r="E54" s="157" t="s">
        <v>414</v>
      </c>
      <c r="F54" s="157" t="s">
        <v>414</v>
      </c>
      <c r="G54" s="157" t="s">
        <v>414</v>
      </c>
      <c r="H54" s="157" t="s">
        <v>416</v>
      </c>
      <c r="I54" s="157" t="s">
        <v>414</v>
      </c>
    </row>
    <row r="55" spans="3:7" ht="12" customHeight="1">
      <c r="C55" s="177"/>
      <c r="D55" s="88"/>
      <c r="E55" s="157"/>
      <c r="F55" s="157"/>
      <c r="G55" s="157"/>
    </row>
    <row r="56" spans="2:9" ht="12" customHeight="1">
      <c r="B56" s="38" t="s">
        <v>104</v>
      </c>
      <c r="C56" s="177" t="s">
        <v>105</v>
      </c>
      <c r="D56" s="181" t="s">
        <v>79</v>
      </c>
      <c r="E56" s="157">
        <v>6114</v>
      </c>
      <c r="F56" s="157">
        <v>5819</v>
      </c>
      <c r="G56" s="157">
        <v>5407</v>
      </c>
      <c r="H56" s="157">
        <v>5138</v>
      </c>
      <c r="I56" s="157">
        <v>4905</v>
      </c>
    </row>
    <row r="57" spans="3:9" ht="12" customHeight="1">
      <c r="C57" s="177"/>
      <c r="D57" s="181" t="s">
        <v>106</v>
      </c>
      <c r="E57" s="157">
        <v>2547398</v>
      </c>
      <c r="F57" s="157">
        <v>2545850</v>
      </c>
      <c r="G57" s="157">
        <v>2547354</v>
      </c>
      <c r="H57" s="157">
        <v>2540608</v>
      </c>
      <c r="I57" s="157">
        <v>2522930</v>
      </c>
    </row>
    <row r="58" spans="3:9" ht="12" customHeight="1">
      <c r="C58" s="177"/>
      <c r="D58" s="181"/>
      <c r="E58" s="157"/>
      <c r="F58" s="157"/>
      <c r="G58" s="157"/>
      <c r="H58" s="157"/>
      <c r="I58" s="157"/>
    </row>
    <row r="59" spans="3:9" ht="12" customHeight="1">
      <c r="C59" s="177" t="s">
        <v>575</v>
      </c>
      <c r="D59" s="181" t="s">
        <v>79</v>
      </c>
      <c r="E59" s="157">
        <v>122315</v>
      </c>
      <c r="F59" s="157">
        <v>111057</v>
      </c>
      <c r="G59" s="157">
        <v>99568</v>
      </c>
      <c r="H59" s="157">
        <v>109174</v>
      </c>
      <c r="I59" s="157">
        <v>69832</v>
      </c>
    </row>
    <row r="60" spans="3:9" ht="12" customHeight="1">
      <c r="C60" s="177"/>
      <c r="D60" s="181" t="s">
        <v>80</v>
      </c>
      <c r="E60" s="157">
        <v>2283899</v>
      </c>
      <c r="F60" s="157">
        <v>2024931</v>
      </c>
      <c r="G60" s="157">
        <v>1475762</v>
      </c>
      <c r="H60" s="157">
        <v>1447296</v>
      </c>
      <c r="I60" s="157">
        <v>1211957</v>
      </c>
    </row>
    <row r="61" spans="3:9" ht="12" customHeight="1">
      <c r="C61" s="177" t="s">
        <v>576</v>
      </c>
      <c r="D61" s="181" t="s">
        <v>79</v>
      </c>
      <c r="E61" s="157">
        <v>121142</v>
      </c>
      <c r="F61" s="157">
        <v>110017</v>
      </c>
      <c r="G61" s="157">
        <v>98405</v>
      </c>
      <c r="H61" s="270">
        <v>107808</v>
      </c>
      <c r="I61" s="157">
        <v>68650</v>
      </c>
    </row>
    <row r="62" spans="3:9" ht="12" customHeight="1">
      <c r="C62" s="177"/>
      <c r="D62" s="181" t="s">
        <v>80</v>
      </c>
      <c r="E62" s="157">
        <v>2080543</v>
      </c>
      <c r="F62" s="157">
        <v>1842867</v>
      </c>
      <c r="G62" s="157">
        <v>1284120</v>
      </c>
      <c r="H62" s="157">
        <v>1258129</v>
      </c>
      <c r="I62" s="270">
        <v>1036470</v>
      </c>
    </row>
    <row r="63" spans="3:9" ht="12" customHeight="1">
      <c r="C63" s="177" t="s">
        <v>577</v>
      </c>
      <c r="D63" s="181" t="s">
        <v>79</v>
      </c>
      <c r="E63" s="157">
        <v>1173</v>
      </c>
      <c r="F63" s="157">
        <v>1040</v>
      </c>
      <c r="G63" s="157">
        <v>1163</v>
      </c>
      <c r="H63" s="157">
        <v>1366</v>
      </c>
      <c r="I63" s="157">
        <v>1182</v>
      </c>
    </row>
    <row r="64" spans="1:9" ht="12" customHeight="1">
      <c r="A64" s="30"/>
      <c r="B64" s="30"/>
      <c r="C64" s="179"/>
      <c r="D64" s="182" t="s">
        <v>80</v>
      </c>
      <c r="E64" s="160">
        <v>203356</v>
      </c>
      <c r="F64" s="160">
        <v>182064</v>
      </c>
      <c r="G64" s="160">
        <v>191642</v>
      </c>
      <c r="H64" s="160">
        <v>189167</v>
      </c>
      <c r="I64" s="160">
        <v>175487</v>
      </c>
    </row>
    <row r="65" spans="1:2" ht="12" customHeight="1">
      <c r="A65" s="36" t="s">
        <v>578</v>
      </c>
      <c r="B65" s="36"/>
    </row>
    <row r="66" spans="1:2" ht="11.25">
      <c r="A66" s="324"/>
      <c r="B66" s="36"/>
    </row>
    <row r="67" ht="11.25">
      <c r="B67" s="36"/>
    </row>
  </sheetData>
  <printOptions/>
  <pageMargins left="0.6" right="0.59" top="0.58" bottom="0.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B9" sqref="B9"/>
    </sheetView>
  </sheetViews>
  <sheetFormatPr defaultColWidth="9.00390625" defaultRowHeight="12.75"/>
  <cols>
    <col min="1" max="1" width="3.00390625" style="281" customWidth="1"/>
    <col min="2" max="2" width="17.00390625" style="281" customWidth="1"/>
    <col min="3" max="3" width="12.00390625" style="281" customWidth="1"/>
    <col min="4" max="6" width="13.25390625" style="281" customWidth="1"/>
    <col min="7" max="15" width="13.75390625" style="281" customWidth="1"/>
    <col min="16" max="16384" width="9.125" style="281" customWidth="1"/>
  </cols>
  <sheetData>
    <row r="1" ht="17.25">
      <c r="A1" s="280" t="s">
        <v>365</v>
      </c>
    </row>
    <row r="2" spans="4:6" ht="4.5" customHeight="1">
      <c r="D2" s="282"/>
      <c r="F2" s="282"/>
    </row>
    <row r="3" spans="1:8" ht="18" customHeight="1">
      <c r="A3" s="283"/>
      <c r="B3" s="284" t="s">
        <v>325</v>
      </c>
      <c r="C3" s="283"/>
      <c r="D3" s="123" t="s">
        <v>432</v>
      </c>
      <c r="E3" s="123" t="s">
        <v>380</v>
      </c>
      <c r="F3" s="123" t="s">
        <v>387</v>
      </c>
      <c r="G3" s="123" t="s">
        <v>404</v>
      </c>
      <c r="H3" s="123" t="s">
        <v>430</v>
      </c>
    </row>
    <row r="4" spans="2:8" ht="19.5" customHeight="1">
      <c r="B4" s="281" t="s">
        <v>306</v>
      </c>
      <c r="C4" s="285"/>
      <c r="D4" s="286">
        <v>61135</v>
      </c>
      <c r="E4" s="286">
        <v>60086</v>
      </c>
      <c r="F4" s="286">
        <v>59618</v>
      </c>
      <c r="G4" s="286">
        <v>60112</v>
      </c>
      <c r="H4" s="286">
        <v>60942</v>
      </c>
    </row>
    <row r="5" spans="3:8" ht="12" customHeight="1">
      <c r="C5" s="285"/>
      <c r="D5" s="286"/>
      <c r="E5" s="286"/>
      <c r="F5" s="286"/>
      <c r="G5" s="286"/>
      <c r="H5" s="286"/>
    </row>
    <row r="6" spans="2:8" ht="19.5" customHeight="1">
      <c r="B6" s="281" t="s">
        <v>100</v>
      </c>
      <c r="C6" s="285"/>
      <c r="D6" s="286">
        <v>433</v>
      </c>
      <c r="E6" s="286">
        <v>417</v>
      </c>
      <c r="F6" s="286">
        <v>418</v>
      </c>
      <c r="G6" s="286">
        <v>409</v>
      </c>
      <c r="H6" s="286">
        <v>368</v>
      </c>
    </row>
    <row r="7" spans="3:8" ht="12" customHeight="1">
      <c r="C7" s="285"/>
      <c r="D7" s="286"/>
      <c r="E7" s="286"/>
      <c r="F7" s="286"/>
      <c r="G7" s="286"/>
      <c r="H7" s="286"/>
    </row>
    <row r="8" spans="2:8" ht="19.5" customHeight="1">
      <c r="B8" s="281" t="s">
        <v>74</v>
      </c>
      <c r="C8" s="287" t="s">
        <v>307</v>
      </c>
      <c r="D8" s="286">
        <v>991342</v>
      </c>
      <c r="E8" s="286">
        <v>981980</v>
      </c>
      <c r="F8" s="286">
        <v>989545</v>
      </c>
      <c r="G8" s="286">
        <v>999687</v>
      </c>
      <c r="H8" s="286">
        <f>SUM(H9,H10)</f>
        <v>1014569</v>
      </c>
    </row>
    <row r="9" spans="3:8" ht="19.5" customHeight="1">
      <c r="C9" s="287" t="s">
        <v>308</v>
      </c>
      <c r="D9" s="286">
        <v>986811</v>
      </c>
      <c r="E9" s="286">
        <v>977662</v>
      </c>
      <c r="F9" s="286">
        <v>985517</v>
      </c>
      <c r="G9" s="286">
        <v>995861</v>
      </c>
      <c r="H9" s="286">
        <v>1010997</v>
      </c>
    </row>
    <row r="10" spans="3:8" ht="19.5" customHeight="1">
      <c r="C10" s="287" t="s">
        <v>309</v>
      </c>
      <c r="D10" s="286">
        <v>4531</v>
      </c>
      <c r="E10" s="286">
        <v>4318</v>
      </c>
      <c r="F10" s="286">
        <v>4028</v>
      </c>
      <c r="G10" s="286">
        <v>3826</v>
      </c>
      <c r="H10" s="286">
        <v>3572</v>
      </c>
    </row>
    <row r="11" spans="3:8" ht="12" customHeight="1">
      <c r="C11" s="287"/>
      <c r="D11" s="286"/>
      <c r="E11" s="286"/>
      <c r="F11" s="286"/>
      <c r="G11" s="286"/>
      <c r="H11" s="286"/>
    </row>
    <row r="12" spans="2:8" ht="19.5" customHeight="1">
      <c r="B12" s="281" t="s">
        <v>310</v>
      </c>
      <c r="C12" s="287" t="s">
        <v>326</v>
      </c>
      <c r="D12" s="286">
        <v>314045</v>
      </c>
      <c r="E12" s="286">
        <v>307607</v>
      </c>
      <c r="F12" s="286">
        <v>306551</v>
      </c>
      <c r="G12" s="286">
        <v>306392</v>
      </c>
      <c r="H12" s="286">
        <v>307045</v>
      </c>
    </row>
    <row r="13" spans="2:8" ht="19.5" customHeight="1">
      <c r="B13" s="282"/>
      <c r="C13" s="287" t="s">
        <v>308</v>
      </c>
      <c r="D13" s="286">
        <v>313649</v>
      </c>
      <c r="E13" s="286">
        <v>307206</v>
      </c>
      <c r="F13" s="286">
        <v>306068</v>
      </c>
      <c r="G13" s="286">
        <v>305980</v>
      </c>
      <c r="H13" s="286">
        <v>306669</v>
      </c>
    </row>
    <row r="14" spans="2:8" ht="19.5" customHeight="1">
      <c r="B14" s="282"/>
      <c r="C14" s="287" t="s">
        <v>309</v>
      </c>
      <c r="D14" s="286">
        <v>400380</v>
      </c>
      <c r="E14" s="286">
        <v>398387</v>
      </c>
      <c r="F14" s="286">
        <v>424798</v>
      </c>
      <c r="G14" s="286">
        <v>416610</v>
      </c>
      <c r="H14" s="286">
        <v>413373</v>
      </c>
    </row>
    <row r="15" spans="2:8" ht="12" customHeight="1">
      <c r="B15" s="282"/>
      <c r="C15" s="287"/>
      <c r="D15" s="286"/>
      <c r="E15" s="286"/>
      <c r="F15" s="286"/>
      <c r="G15" s="286"/>
      <c r="H15" s="286"/>
    </row>
    <row r="16" spans="2:8" ht="19.5" customHeight="1">
      <c r="B16" s="281" t="s">
        <v>103</v>
      </c>
      <c r="C16" s="287" t="s">
        <v>76</v>
      </c>
      <c r="D16" s="286" t="s">
        <v>399</v>
      </c>
      <c r="E16" s="286" t="s">
        <v>399</v>
      </c>
      <c r="F16" s="286" t="s">
        <v>399</v>
      </c>
      <c r="G16" s="286" t="s">
        <v>416</v>
      </c>
      <c r="H16" s="286" t="s">
        <v>416</v>
      </c>
    </row>
    <row r="17" spans="2:8" ht="19.5" customHeight="1">
      <c r="B17" s="282"/>
      <c r="C17" s="287" t="s">
        <v>77</v>
      </c>
      <c r="D17" s="286" t="s">
        <v>399</v>
      </c>
      <c r="E17" s="286" t="s">
        <v>399</v>
      </c>
      <c r="F17" s="286" t="s">
        <v>399</v>
      </c>
      <c r="G17" s="286" t="s">
        <v>416</v>
      </c>
      <c r="H17" s="286" t="s">
        <v>416</v>
      </c>
    </row>
    <row r="18" spans="2:8" ht="12" customHeight="1">
      <c r="B18" s="282"/>
      <c r="C18" s="287"/>
      <c r="D18" s="286"/>
      <c r="E18" s="286"/>
      <c r="F18" s="286"/>
      <c r="G18" s="286"/>
      <c r="H18" s="286"/>
    </row>
    <row r="19" spans="2:8" ht="19.5" customHeight="1">
      <c r="B19" s="288" t="s">
        <v>311</v>
      </c>
      <c r="C19" s="287" t="s">
        <v>79</v>
      </c>
      <c r="D19" s="286">
        <v>945854</v>
      </c>
      <c r="E19" s="286">
        <v>995336</v>
      </c>
      <c r="F19" s="286">
        <v>1047449</v>
      </c>
      <c r="G19" s="286">
        <v>1098984</v>
      </c>
      <c r="H19" s="286">
        <f>SUM(H21,H23,H25,H27,H29,H31,H33,H35)</f>
        <v>1139810</v>
      </c>
    </row>
    <row r="20" spans="2:8" ht="19.5" customHeight="1">
      <c r="B20" s="282"/>
      <c r="C20" s="287" t="s">
        <v>106</v>
      </c>
      <c r="D20" s="286">
        <v>1425402</v>
      </c>
      <c r="E20" s="286">
        <v>1417316</v>
      </c>
      <c r="F20" s="286">
        <v>1091586</v>
      </c>
      <c r="G20" s="286">
        <v>1382617</v>
      </c>
      <c r="H20" s="286">
        <v>1385324</v>
      </c>
    </row>
    <row r="21" spans="2:8" ht="24.75" customHeight="1">
      <c r="B21" s="282" t="s">
        <v>312</v>
      </c>
      <c r="C21" s="287" t="s">
        <v>79</v>
      </c>
      <c r="D21" s="286">
        <v>550519</v>
      </c>
      <c r="E21" s="286">
        <v>603257</v>
      </c>
      <c r="F21" s="286">
        <v>658694</v>
      </c>
      <c r="G21" s="286">
        <v>713279</v>
      </c>
      <c r="H21" s="286">
        <v>756828</v>
      </c>
    </row>
    <row r="22" spans="2:8" ht="19.5" customHeight="1">
      <c r="B22" s="282"/>
      <c r="C22" s="287" t="s">
        <v>106</v>
      </c>
      <c r="D22" s="286">
        <v>1069725</v>
      </c>
      <c r="E22" s="286">
        <v>1042357</v>
      </c>
      <c r="F22" s="286">
        <v>1027995</v>
      </c>
      <c r="G22" s="286">
        <v>989221</v>
      </c>
      <c r="H22" s="286">
        <v>977940</v>
      </c>
    </row>
    <row r="23" spans="2:8" ht="24.75" customHeight="1">
      <c r="B23" s="282" t="s">
        <v>313</v>
      </c>
      <c r="C23" s="287" t="s">
        <v>79</v>
      </c>
      <c r="D23" s="286">
        <v>112844</v>
      </c>
      <c r="E23" s="286">
        <v>106343</v>
      </c>
      <c r="F23" s="286">
        <v>99719</v>
      </c>
      <c r="G23" s="286">
        <v>93094</v>
      </c>
      <c r="H23" s="286">
        <v>86405</v>
      </c>
    </row>
    <row r="24" spans="2:8" ht="19.5" customHeight="1">
      <c r="B24" s="282"/>
      <c r="C24" s="287" t="s">
        <v>106</v>
      </c>
      <c r="D24" s="286">
        <v>2034186</v>
      </c>
      <c r="E24" s="286">
        <v>2025715</v>
      </c>
      <c r="F24" s="286">
        <v>2003007</v>
      </c>
      <c r="G24" s="286">
        <v>1993862</v>
      </c>
      <c r="H24" s="286">
        <v>1987513</v>
      </c>
    </row>
    <row r="25" spans="2:8" ht="24.75" customHeight="1">
      <c r="B25" s="282" t="s">
        <v>314</v>
      </c>
      <c r="C25" s="287" t="s">
        <v>79</v>
      </c>
      <c r="D25" s="286">
        <v>70738</v>
      </c>
      <c r="E25" s="286">
        <v>67052</v>
      </c>
      <c r="F25" s="286">
        <v>63268</v>
      </c>
      <c r="G25" s="286">
        <v>59485</v>
      </c>
      <c r="H25" s="286">
        <v>55607</v>
      </c>
    </row>
    <row r="26" spans="2:8" ht="19.5" customHeight="1">
      <c r="B26" s="282"/>
      <c r="C26" s="287" t="s">
        <v>106</v>
      </c>
      <c r="D26" s="286">
        <v>411227</v>
      </c>
      <c r="E26" s="286">
        <v>408943</v>
      </c>
      <c r="F26" s="286">
        <v>402832</v>
      </c>
      <c r="G26" s="286">
        <v>399992</v>
      </c>
      <c r="H26" s="286">
        <v>398588</v>
      </c>
    </row>
    <row r="27" spans="2:8" ht="24.75" customHeight="1">
      <c r="B27" s="282" t="s">
        <v>315</v>
      </c>
      <c r="C27" s="287" t="s">
        <v>79</v>
      </c>
      <c r="D27" s="286">
        <v>11997</v>
      </c>
      <c r="E27" s="286">
        <v>12781</v>
      </c>
      <c r="F27" s="286">
        <v>13458</v>
      </c>
      <c r="G27" s="286">
        <v>14335</v>
      </c>
      <c r="H27" s="286">
        <v>15158</v>
      </c>
    </row>
    <row r="28" spans="2:8" ht="19.5" customHeight="1">
      <c r="B28" s="289" t="s">
        <v>316</v>
      </c>
      <c r="C28" s="287" t="s">
        <v>106</v>
      </c>
      <c r="D28" s="286">
        <v>1319182</v>
      </c>
      <c r="E28" s="286">
        <v>1318662</v>
      </c>
      <c r="F28" s="286">
        <v>1302086</v>
      </c>
      <c r="G28" s="286">
        <v>1298972</v>
      </c>
      <c r="H28" s="286">
        <v>1300028</v>
      </c>
    </row>
    <row r="29" spans="2:8" ht="24.75" customHeight="1">
      <c r="B29" s="282" t="s">
        <v>317</v>
      </c>
      <c r="C29" s="287" t="s">
        <v>79</v>
      </c>
      <c r="D29" s="286">
        <v>7077</v>
      </c>
      <c r="E29" s="286">
        <v>6778</v>
      </c>
      <c r="F29" s="286">
        <v>6502</v>
      </c>
      <c r="G29" s="286">
        <v>6229</v>
      </c>
      <c r="H29" s="286">
        <v>5931</v>
      </c>
    </row>
    <row r="30" spans="2:8" ht="19.5" customHeight="1">
      <c r="B30" s="282"/>
      <c r="C30" s="287" t="s">
        <v>106</v>
      </c>
      <c r="D30" s="286">
        <v>1302824</v>
      </c>
      <c r="E30" s="286">
        <v>1299753</v>
      </c>
      <c r="F30" s="286">
        <v>1282303</v>
      </c>
      <c r="G30" s="286">
        <v>1273766</v>
      </c>
      <c r="H30" s="286">
        <v>1270661</v>
      </c>
    </row>
    <row r="31" spans="2:8" ht="24.75" customHeight="1">
      <c r="B31" s="282" t="s">
        <v>318</v>
      </c>
      <c r="C31" s="287" t="s">
        <v>79</v>
      </c>
      <c r="D31" s="286">
        <v>138085</v>
      </c>
      <c r="E31" s="286">
        <v>146691</v>
      </c>
      <c r="F31" s="286">
        <v>155619</v>
      </c>
      <c r="G31" s="286">
        <v>164614</v>
      </c>
      <c r="H31" s="286">
        <v>174108</v>
      </c>
    </row>
    <row r="32" spans="2:8" ht="19.5" customHeight="1">
      <c r="B32" s="289" t="s">
        <v>398</v>
      </c>
      <c r="C32" s="287" t="s">
        <v>106</v>
      </c>
      <c r="D32" s="286">
        <v>1163100</v>
      </c>
      <c r="E32" s="286">
        <v>1163741</v>
      </c>
      <c r="F32" s="286">
        <v>1152912</v>
      </c>
      <c r="G32" s="286">
        <v>1149362</v>
      </c>
      <c r="H32" s="286">
        <v>1148401</v>
      </c>
    </row>
    <row r="33" spans="2:8" ht="24.75" customHeight="1">
      <c r="B33" s="282" t="s">
        <v>319</v>
      </c>
      <c r="C33" s="287" t="s">
        <v>79</v>
      </c>
      <c r="D33" s="286">
        <v>49647</v>
      </c>
      <c r="E33" s="286">
        <v>47706</v>
      </c>
      <c r="F33" s="286">
        <v>45708</v>
      </c>
      <c r="G33" s="286">
        <v>43703</v>
      </c>
      <c r="H33" s="286">
        <v>41768</v>
      </c>
    </row>
    <row r="34" spans="2:8" ht="19.5" customHeight="1">
      <c r="B34" s="282"/>
      <c r="C34" s="287" t="s">
        <v>106</v>
      </c>
      <c r="D34" s="286">
        <v>1073011</v>
      </c>
      <c r="E34" s="286">
        <v>1075487</v>
      </c>
      <c r="F34" s="286">
        <v>1068192</v>
      </c>
      <c r="G34" s="286">
        <v>1067010</v>
      </c>
      <c r="H34" s="286">
        <v>1068685</v>
      </c>
    </row>
    <row r="35" spans="2:8" ht="24.75" customHeight="1">
      <c r="B35" s="282" t="s">
        <v>320</v>
      </c>
      <c r="C35" s="287" t="s">
        <v>79</v>
      </c>
      <c r="D35" s="286">
        <v>4947</v>
      </c>
      <c r="E35" s="286">
        <v>4728</v>
      </c>
      <c r="F35" s="286">
        <v>4481</v>
      </c>
      <c r="G35" s="286">
        <v>4245</v>
      </c>
      <c r="H35" s="286">
        <v>4005</v>
      </c>
    </row>
    <row r="36" spans="2:8" ht="19.5" customHeight="1">
      <c r="B36" s="282"/>
      <c r="C36" s="287" t="s">
        <v>106</v>
      </c>
      <c r="D36" s="286">
        <v>272660</v>
      </c>
      <c r="E36" s="286">
        <v>272988</v>
      </c>
      <c r="F36" s="286">
        <v>270449</v>
      </c>
      <c r="G36" s="286">
        <v>269306</v>
      </c>
      <c r="H36" s="286">
        <v>268625</v>
      </c>
    </row>
    <row r="37" spans="2:8" ht="19.5" customHeight="1">
      <c r="B37" s="281" t="s">
        <v>321</v>
      </c>
      <c r="C37" s="287"/>
      <c r="D37" s="286"/>
      <c r="E37" s="286"/>
      <c r="F37" s="286"/>
      <c r="G37" s="286"/>
      <c r="H37" s="286"/>
    </row>
    <row r="38" spans="2:8" ht="19.5" customHeight="1">
      <c r="B38" s="282" t="s">
        <v>322</v>
      </c>
      <c r="C38" s="287" t="s">
        <v>79</v>
      </c>
      <c r="D38" s="286">
        <v>699</v>
      </c>
      <c r="E38" s="286">
        <v>620</v>
      </c>
      <c r="F38" s="286">
        <v>555</v>
      </c>
      <c r="G38" s="286">
        <v>565</v>
      </c>
      <c r="H38" s="286">
        <v>493</v>
      </c>
    </row>
    <row r="39" spans="1:8" ht="19.5" customHeight="1">
      <c r="A39" s="290"/>
      <c r="B39" s="290"/>
      <c r="C39" s="291" t="s">
        <v>323</v>
      </c>
      <c r="D39" s="292">
        <v>259520</v>
      </c>
      <c r="E39" s="292">
        <v>243273</v>
      </c>
      <c r="F39" s="292">
        <v>220734</v>
      </c>
      <c r="G39" s="292">
        <v>206546</v>
      </c>
      <c r="H39" s="292">
        <v>185900</v>
      </c>
    </row>
    <row r="40" spans="1:7" ht="12" customHeight="1">
      <c r="A40" s="293" t="s">
        <v>330</v>
      </c>
      <c r="B40" s="294"/>
      <c r="C40" s="294"/>
      <c r="D40" s="295"/>
      <c r="E40" s="295"/>
      <c r="F40" s="295"/>
      <c r="G40" s="295"/>
    </row>
    <row r="41" spans="1:6" ht="12" customHeight="1">
      <c r="A41" s="293" t="s">
        <v>324</v>
      </c>
      <c r="D41" s="296"/>
      <c r="E41" s="296"/>
      <c r="F41" s="296"/>
    </row>
  </sheetData>
  <printOptions/>
  <pageMargins left="0.5905511811023623" right="0.61" top="0.5905511811023623" bottom="0.5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9.00390625" defaultRowHeight="12.75"/>
  <cols>
    <col min="1" max="1" width="1.875" style="27" customWidth="1"/>
    <col min="2" max="2" width="3.00390625" style="27" customWidth="1"/>
    <col min="3" max="3" width="16.25390625" style="27" customWidth="1"/>
    <col min="4" max="4" width="5.75390625" style="27" customWidth="1"/>
    <col min="5" max="13" width="8.75390625" style="27" customWidth="1"/>
    <col min="14" max="14" width="9.125" style="27" customWidth="1"/>
    <col min="15" max="15" width="7.75390625" style="27" customWidth="1"/>
    <col min="16" max="16" width="9.125" style="27" customWidth="1"/>
    <col min="17" max="17" width="7.75390625" style="27" customWidth="1"/>
    <col min="18" max="18" width="9.125" style="27" customWidth="1"/>
    <col min="19" max="19" width="7.75390625" style="27" customWidth="1"/>
    <col min="20" max="20" width="9.125" style="27" customWidth="1"/>
    <col min="21" max="21" width="7.75390625" style="27" customWidth="1"/>
    <col min="22" max="22" width="9.125" style="27" customWidth="1"/>
    <col min="23" max="23" width="7.75390625" style="27" customWidth="1"/>
    <col min="24" max="24" width="9.125" style="27" customWidth="1"/>
    <col min="25" max="25" width="7.75390625" style="27" customWidth="1"/>
    <col min="26" max="26" width="9.125" style="27" customWidth="1"/>
    <col min="27" max="27" width="7.75390625" style="27" customWidth="1"/>
    <col min="28" max="28" width="9.125" style="27" customWidth="1"/>
    <col min="29" max="29" width="7.75390625" style="27" customWidth="1"/>
    <col min="30" max="16384" width="9.125" style="27" customWidth="1"/>
  </cols>
  <sheetData>
    <row r="1" ht="17.25">
      <c r="A1" s="35" t="s">
        <v>366</v>
      </c>
    </row>
    <row r="2" ht="4.5" customHeight="1"/>
    <row r="3" spans="1:13" ht="12" customHeight="1">
      <c r="A3" s="122"/>
      <c r="B3" s="122"/>
      <c r="C3" s="124" t="s">
        <v>248</v>
      </c>
      <c r="D3" s="122"/>
      <c r="E3" s="120" t="s">
        <v>432</v>
      </c>
      <c r="F3" s="401" t="s">
        <v>380</v>
      </c>
      <c r="G3" s="402"/>
      <c r="H3" s="401" t="s">
        <v>387</v>
      </c>
      <c r="I3" s="402"/>
      <c r="J3" s="401" t="s">
        <v>404</v>
      </c>
      <c r="K3" s="402"/>
      <c r="L3" s="401" t="s">
        <v>433</v>
      </c>
      <c r="M3" s="402"/>
    </row>
    <row r="4" spans="1:13" ht="12" customHeight="1">
      <c r="A4" s="39"/>
      <c r="B4" s="39"/>
      <c r="C4" s="277"/>
      <c r="D4" s="87"/>
      <c r="E4" s="277"/>
      <c r="F4" s="278" t="s">
        <v>302</v>
      </c>
      <c r="G4" s="123" t="s">
        <v>301</v>
      </c>
      <c r="H4" s="278" t="s">
        <v>302</v>
      </c>
      <c r="I4" s="123" t="s">
        <v>301</v>
      </c>
      <c r="J4" s="278" t="s">
        <v>302</v>
      </c>
      <c r="K4" s="123" t="s">
        <v>301</v>
      </c>
      <c r="L4" s="278" t="s">
        <v>302</v>
      </c>
      <c r="M4" s="123" t="s">
        <v>301</v>
      </c>
    </row>
    <row r="5" spans="1:13" ht="12" customHeight="1">
      <c r="A5" s="1"/>
      <c r="B5" s="1" t="s">
        <v>74</v>
      </c>
      <c r="C5" s="1"/>
      <c r="D5" s="88"/>
      <c r="E5" s="157">
        <v>814</v>
      </c>
      <c r="F5" s="157">
        <v>446</v>
      </c>
      <c r="G5" s="157" t="s">
        <v>285</v>
      </c>
      <c r="H5" s="157">
        <v>373</v>
      </c>
      <c r="I5" s="157" t="s">
        <v>285</v>
      </c>
      <c r="J5" s="157">
        <v>317</v>
      </c>
      <c r="K5" s="157" t="s">
        <v>271</v>
      </c>
      <c r="L5" s="157">
        <v>316</v>
      </c>
      <c r="M5" s="157" t="s">
        <v>271</v>
      </c>
    </row>
    <row r="6" spans="4:12" ht="12" customHeight="1">
      <c r="D6" s="88"/>
      <c r="E6" s="157"/>
      <c r="F6" s="157"/>
      <c r="H6" s="157"/>
      <c r="J6" s="157"/>
      <c r="L6" s="157"/>
    </row>
    <row r="7" spans="1:13" ht="12" customHeight="1">
      <c r="A7" s="1"/>
      <c r="B7" s="1" t="s">
        <v>281</v>
      </c>
      <c r="C7" s="1"/>
      <c r="D7" s="181" t="s">
        <v>282</v>
      </c>
      <c r="E7" s="157" t="s">
        <v>399</v>
      </c>
      <c r="F7" s="157" t="s">
        <v>399</v>
      </c>
      <c r="G7" s="157" t="s">
        <v>285</v>
      </c>
      <c r="H7" s="157" t="s">
        <v>399</v>
      </c>
      <c r="I7" s="157" t="s">
        <v>285</v>
      </c>
      <c r="J7" s="157" t="s">
        <v>414</v>
      </c>
      <c r="K7" s="157" t="s">
        <v>271</v>
      </c>
      <c r="L7" s="157" t="s">
        <v>414</v>
      </c>
      <c r="M7" s="157" t="s">
        <v>271</v>
      </c>
    </row>
    <row r="8" spans="3:13" ht="12" customHeight="1">
      <c r="C8" s="1"/>
      <c r="D8" s="181" t="s">
        <v>280</v>
      </c>
      <c r="E8" s="157" t="s">
        <v>399</v>
      </c>
      <c r="F8" s="157" t="s">
        <v>399</v>
      </c>
      <c r="G8" s="157" t="s">
        <v>285</v>
      </c>
      <c r="H8" s="157" t="s">
        <v>399</v>
      </c>
      <c r="I8" s="157" t="s">
        <v>285</v>
      </c>
      <c r="J8" s="157" t="s">
        <v>414</v>
      </c>
      <c r="K8" s="157" t="s">
        <v>271</v>
      </c>
      <c r="L8" s="157" t="s">
        <v>414</v>
      </c>
      <c r="M8" s="157" t="s">
        <v>271</v>
      </c>
    </row>
    <row r="9" spans="3:12" ht="12" customHeight="1">
      <c r="C9" s="38"/>
      <c r="D9" s="88"/>
      <c r="E9" s="157"/>
      <c r="F9" s="157"/>
      <c r="H9" s="157"/>
      <c r="J9" s="157"/>
      <c r="L9" s="157"/>
    </row>
    <row r="10" spans="2:13" ht="12" customHeight="1">
      <c r="B10" s="27" t="s">
        <v>107</v>
      </c>
      <c r="D10" s="88"/>
      <c r="E10" s="157">
        <v>153586</v>
      </c>
      <c r="F10" s="157">
        <v>75881</v>
      </c>
      <c r="G10" s="157" t="s">
        <v>285</v>
      </c>
      <c r="H10" s="157">
        <v>59093</v>
      </c>
      <c r="I10" s="157" t="s">
        <v>285</v>
      </c>
      <c r="J10" s="157">
        <v>61532</v>
      </c>
      <c r="K10" s="157" t="s">
        <v>271</v>
      </c>
      <c r="L10" s="157">
        <v>57190</v>
      </c>
      <c r="M10" s="157" t="s">
        <v>271</v>
      </c>
    </row>
    <row r="11" spans="2:12" ht="12" customHeight="1">
      <c r="B11" s="38"/>
      <c r="D11" s="88"/>
      <c r="E11" s="157"/>
      <c r="F11" s="157"/>
      <c r="H11" s="157"/>
      <c r="J11" s="157"/>
      <c r="L11" s="157"/>
    </row>
    <row r="12" spans="2:13" ht="12" customHeight="1">
      <c r="B12" s="27" t="s">
        <v>108</v>
      </c>
      <c r="D12" s="181" t="s">
        <v>79</v>
      </c>
      <c r="E12" s="157">
        <v>14560</v>
      </c>
      <c r="F12" s="157">
        <v>10168</v>
      </c>
      <c r="G12" s="157" t="s">
        <v>285</v>
      </c>
      <c r="H12" s="157">
        <v>5642</v>
      </c>
      <c r="I12" s="157" t="s">
        <v>285</v>
      </c>
      <c r="J12" s="157">
        <v>4847</v>
      </c>
      <c r="K12" s="157" t="s">
        <v>271</v>
      </c>
      <c r="L12" s="157">
        <v>4845</v>
      </c>
      <c r="M12" s="157" t="s">
        <v>271</v>
      </c>
    </row>
    <row r="13" spans="3:13" ht="12" customHeight="1">
      <c r="C13" s="38"/>
      <c r="D13" s="181" t="s">
        <v>80</v>
      </c>
      <c r="E13" s="157">
        <v>218765</v>
      </c>
      <c r="F13" s="157">
        <v>142241</v>
      </c>
      <c r="G13" s="157" t="s">
        <v>285</v>
      </c>
      <c r="H13" s="157">
        <v>80833</v>
      </c>
      <c r="I13" s="157" t="s">
        <v>285</v>
      </c>
      <c r="J13" s="157">
        <v>76772</v>
      </c>
      <c r="K13" s="157" t="s">
        <v>271</v>
      </c>
      <c r="L13" s="157">
        <v>71418</v>
      </c>
      <c r="M13" s="157" t="s">
        <v>271</v>
      </c>
    </row>
    <row r="14" spans="3:12" ht="12" customHeight="1">
      <c r="C14" s="38"/>
      <c r="D14" s="181"/>
      <c r="E14" s="157"/>
      <c r="F14" s="157"/>
      <c r="H14" s="157"/>
      <c r="J14" s="157"/>
      <c r="L14" s="157"/>
    </row>
    <row r="15" spans="3:13" ht="12" customHeight="1">
      <c r="C15" s="259" t="s">
        <v>109</v>
      </c>
      <c r="D15" s="181" t="s">
        <v>79</v>
      </c>
      <c r="E15" s="157">
        <v>10698</v>
      </c>
      <c r="F15" s="157">
        <v>7169</v>
      </c>
      <c r="G15" s="27">
        <v>12</v>
      </c>
      <c r="H15" s="157">
        <v>3009</v>
      </c>
      <c r="I15" s="27">
        <v>184</v>
      </c>
      <c r="J15" s="157">
        <v>2389</v>
      </c>
      <c r="K15" s="157">
        <v>38</v>
      </c>
      <c r="L15" s="157">
        <v>2155</v>
      </c>
      <c r="M15" s="157">
        <v>474</v>
      </c>
    </row>
    <row r="16" spans="3:13" ht="12" customHeight="1">
      <c r="C16" s="38"/>
      <c r="D16" s="181" t="s">
        <v>80</v>
      </c>
      <c r="E16" s="157">
        <v>173947</v>
      </c>
      <c r="F16" s="270">
        <v>110133</v>
      </c>
      <c r="G16" s="27">
        <v>166</v>
      </c>
      <c r="H16" s="270">
        <v>39517</v>
      </c>
      <c r="I16" s="27">
        <v>2920</v>
      </c>
      <c r="J16" s="270">
        <v>49334</v>
      </c>
      <c r="K16" s="270">
        <v>512</v>
      </c>
      <c r="L16" s="270">
        <v>33822</v>
      </c>
      <c r="M16" s="270">
        <v>12421</v>
      </c>
    </row>
    <row r="17" spans="3:13" ht="12" customHeight="1">
      <c r="C17" s="38" t="s">
        <v>110</v>
      </c>
      <c r="D17" s="181" t="s">
        <v>79</v>
      </c>
      <c r="E17" s="157">
        <v>144</v>
      </c>
      <c r="F17" s="157">
        <v>84</v>
      </c>
      <c r="G17" s="157">
        <v>0</v>
      </c>
      <c r="H17" s="157">
        <v>28</v>
      </c>
      <c r="I17" s="157">
        <v>3</v>
      </c>
      <c r="J17" s="157">
        <v>41</v>
      </c>
      <c r="K17" s="157">
        <v>2</v>
      </c>
      <c r="L17" s="157">
        <v>28</v>
      </c>
      <c r="M17" s="157">
        <v>13</v>
      </c>
    </row>
    <row r="18" spans="3:13" ht="12" customHeight="1">
      <c r="C18" s="38"/>
      <c r="D18" s="181" t="s">
        <v>80</v>
      </c>
      <c r="E18" s="157">
        <v>51694</v>
      </c>
      <c r="F18" s="157">
        <v>31532</v>
      </c>
      <c r="G18" s="157">
        <v>0</v>
      </c>
      <c r="H18" s="157">
        <v>7393</v>
      </c>
      <c r="I18" s="157">
        <v>587</v>
      </c>
      <c r="J18" s="157">
        <v>23319</v>
      </c>
      <c r="K18" s="157">
        <v>98</v>
      </c>
      <c r="L18" s="157">
        <v>8032</v>
      </c>
      <c r="M18" s="157">
        <v>6607</v>
      </c>
    </row>
    <row r="19" spans="3:13" ht="12" customHeight="1">
      <c r="C19" s="38" t="s">
        <v>111</v>
      </c>
      <c r="D19" s="181" t="s">
        <v>79</v>
      </c>
      <c r="E19" s="157">
        <v>6145</v>
      </c>
      <c r="F19" s="157">
        <v>4069</v>
      </c>
      <c r="G19" s="27">
        <v>11</v>
      </c>
      <c r="H19" s="157">
        <v>1582</v>
      </c>
      <c r="I19" s="27">
        <v>134</v>
      </c>
      <c r="J19" s="157">
        <v>1244</v>
      </c>
      <c r="K19" s="157">
        <v>23</v>
      </c>
      <c r="L19" s="157">
        <v>1102</v>
      </c>
      <c r="M19" s="157">
        <v>284</v>
      </c>
    </row>
    <row r="20" spans="3:13" ht="12" customHeight="1">
      <c r="C20" s="38"/>
      <c r="D20" s="181" t="s">
        <v>80</v>
      </c>
      <c r="E20" s="157">
        <v>71700</v>
      </c>
      <c r="F20" s="157">
        <v>45756</v>
      </c>
      <c r="G20" s="27">
        <v>162</v>
      </c>
      <c r="H20" s="157">
        <v>19047</v>
      </c>
      <c r="I20" s="27">
        <v>1983</v>
      </c>
      <c r="J20" s="157">
        <v>15008</v>
      </c>
      <c r="K20" s="157">
        <v>279</v>
      </c>
      <c r="L20" s="157">
        <v>13785</v>
      </c>
      <c r="M20" s="157">
        <v>3695</v>
      </c>
    </row>
    <row r="21" spans="3:13" ht="12" customHeight="1">
      <c r="C21" s="38" t="s">
        <v>112</v>
      </c>
      <c r="D21" s="181" t="s">
        <v>79</v>
      </c>
      <c r="E21" s="157">
        <v>1317</v>
      </c>
      <c r="F21" s="157">
        <v>878</v>
      </c>
      <c r="G21" s="157">
        <v>0</v>
      </c>
      <c r="H21" s="157">
        <v>406</v>
      </c>
      <c r="I21" s="157">
        <v>13</v>
      </c>
      <c r="J21" s="157">
        <v>317</v>
      </c>
      <c r="K21" s="157">
        <v>2</v>
      </c>
      <c r="L21" s="157">
        <v>270</v>
      </c>
      <c r="M21" s="157">
        <v>50</v>
      </c>
    </row>
    <row r="22" spans="3:13" ht="12" customHeight="1">
      <c r="C22" s="38"/>
      <c r="D22" s="181" t="s">
        <v>80</v>
      </c>
      <c r="E22" s="157">
        <v>18718</v>
      </c>
      <c r="F22" s="157">
        <v>13587</v>
      </c>
      <c r="G22" s="157">
        <v>0</v>
      </c>
      <c r="H22" s="157">
        <v>4896</v>
      </c>
      <c r="I22" s="157">
        <v>172</v>
      </c>
      <c r="J22" s="157">
        <v>3893</v>
      </c>
      <c r="K22" s="157">
        <v>26</v>
      </c>
      <c r="L22" s="157">
        <v>2903</v>
      </c>
      <c r="M22" s="157">
        <v>850</v>
      </c>
    </row>
    <row r="23" spans="3:13" ht="12" customHeight="1">
      <c r="C23" s="38" t="s">
        <v>284</v>
      </c>
      <c r="D23" s="181" t="s">
        <v>79</v>
      </c>
      <c r="E23" s="157">
        <v>2488</v>
      </c>
      <c r="F23" s="157">
        <v>1832</v>
      </c>
      <c r="G23" s="27">
        <v>1</v>
      </c>
      <c r="H23" s="157">
        <v>876</v>
      </c>
      <c r="I23" s="27">
        <v>33</v>
      </c>
      <c r="J23" s="157">
        <v>658</v>
      </c>
      <c r="K23" s="157">
        <v>10</v>
      </c>
      <c r="L23" s="157">
        <v>662</v>
      </c>
      <c r="M23" s="157">
        <v>127</v>
      </c>
    </row>
    <row r="24" spans="3:13" ht="12" customHeight="1">
      <c r="C24" s="38"/>
      <c r="D24" s="181" t="s">
        <v>80</v>
      </c>
      <c r="E24" s="157">
        <v>13798</v>
      </c>
      <c r="F24" s="157">
        <v>10602</v>
      </c>
      <c r="G24" s="27">
        <v>4</v>
      </c>
      <c r="H24" s="157">
        <v>4212</v>
      </c>
      <c r="I24" s="27">
        <v>175</v>
      </c>
      <c r="J24" s="157">
        <v>4032</v>
      </c>
      <c r="K24" s="157">
        <v>102</v>
      </c>
      <c r="L24" s="157">
        <v>4898</v>
      </c>
      <c r="M24" s="157">
        <v>1269</v>
      </c>
    </row>
    <row r="25" spans="3:13" ht="12" customHeight="1">
      <c r="C25" s="38" t="s">
        <v>83</v>
      </c>
      <c r="D25" s="181" t="s">
        <v>79</v>
      </c>
      <c r="E25" s="157">
        <v>502</v>
      </c>
      <c r="F25" s="157">
        <v>264</v>
      </c>
      <c r="G25" s="157" t="s">
        <v>285</v>
      </c>
      <c r="H25" s="157">
        <v>94</v>
      </c>
      <c r="I25" s="157" t="s">
        <v>285</v>
      </c>
      <c r="J25" s="157">
        <v>115</v>
      </c>
      <c r="K25" s="157" t="s">
        <v>285</v>
      </c>
      <c r="L25" s="157">
        <v>75</v>
      </c>
      <c r="M25" s="157" t="s">
        <v>285</v>
      </c>
    </row>
    <row r="26" spans="3:13" ht="12" customHeight="1">
      <c r="C26" s="38"/>
      <c r="D26" s="181" t="s">
        <v>80</v>
      </c>
      <c r="E26" s="157">
        <v>4770</v>
      </c>
      <c r="F26" s="157">
        <v>2110</v>
      </c>
      <c r="G26" s="157" t="s">
        <v>285</v>
      </c>
      <c r="H26" s="157">
        <v>814</v>
      </c>
      <c r="I26" s="157" t="s">
        <v>285</v>
      </c>
      <c r="J26" s="157">
        <v>798</v>
      </c>
      <c r="K26" s="157" t="s">
        <v>285</v>
      </c>
      <c r="L26" s="157">
        <v>426</v>
      </c>
      <c r="M26" s="157" t="s">
        <v>285</v>
      </c>
    </row>
    <row r="27" spans="3:13" ht="12" customHeight="1">
      <c r="C27" s="38" t="s">
        <v>84</v>
      </c>
      <c r="D27" s="181" t="s">
        <v>79</v>
      </c>
      <c r="E27" s="157">
        <v>36</v>
      </c>
      <c r="F27" s="157">
        <v>20</v>
      </c>
      <c r="G27" s="157">
        <v>0</v>
      </c>
      <c r="H27" s="157">
        <v>4</v>
      </c>
      <c r="I27" s="157">
        <v>1</v>
      </c>
      <c r="J27" s="157">
        <v>3</v>
      </c>
      <c r="K27" s="157">
        <v>1</v>
      </c>
      <c r="L27" s="157">
        <v>2</v>
      </c>
      <c r="M27" s="157">
        <v>0</v>
      </c>
    </row>
    <row r="28" spans="3:13" ht="12" customHeight="1">
      <c r="C28" s="38"/>
      <c r="D28" s="181" t="s">
        <v>80</v>
      </c>
      <c r="E28" s="157">
        <v>2274</v>
      </c>
      <c r="F28" s="157">
        <v>2711</v>
      </c>
      <c r="G28" s="157">
        <v>0</v>
      </c>
      <c r="H28" s="157">
        <v>744</v>
      </c>
      <c r="I28" s="157">
        <v>3</v>
      </c>
      <c r="J28" s="157">
        <v>595</v>
      </c>
      <c r="K28" s="157">
        <v>7</v>
      </c>
      <c r="L28" s="157">
        <v>82</v>
      </c>
      <c r="M28" s="157">
        <v>0</v>
      </c>
    </row>
    <row r="29" spans="3:13" ht="12" customHeight="1">
      <c r="C29" s="38" t="s">
        <v>85</v>
      </c>
      <c r="D29" s="181" t="s">
        <v>79</v>
      </c>
      <c r="E29" s="157">
        <v>0</v>
      </c>
      <c r="F29" s="157">
        <v>0</v>
      </c>
      <c r="G29" s="157" t="s">
        <v>285</v>
      </c>
      <c r="H29" s="157">
        <v>0</v>
      </c>
      <c r="I29" s="157" t="s">
        <v>285</v>
      </c>
      <c r="J29" s="157">
        <v>0</v>
      </c>
      <c r="K29" s="157" t="s">
        <v>271</v>
      </c>
      <c r="L29" s="157">
        <v>0</v>
      </c>
      <c r="M29" s="157" t="s">
        <v>271</v>
      </c>
    </row>
    <row r="30" spans="3:13" ht="12" customHeight="1">
      <c r="C30" s="38"/>
      <c r="D30" s="181" t="s">
        <v>80</v>
      </c>
      <c r="E30" s="157">
        <v>0</v>
      </c>
      <c r="F30" s="157">
        <v>0</v>
      </c>
      <c r="G30" s="157" t="s">
        <v>285</v>
      </c>
      <c r="H30" s="157">
        <v>0</v>
      </c>
      <c r="I30" s="157" t="s">
        <v>285</v>
      </c>
      <c r="J30" s="157">
        <v>0</v>
      </c>
      <c r="K30" s="157" t="s">
        <v>271</v>
      </c>
      <c r="L30" s="157">
        <v>0</v>
      </c>
      <c r="M30" s="157" t="s">
        <v>271</v>
      </c>
    </row>
    <row r="31" spans="3:13" ht="12" customHeight="1">
      <c r="C31" s="38" t="s">
        <v>86</v>
      </c>
      <c r="D31" s="181" t="s">
        <v>79</v>
      </c>
      <c r="E31" s="157">
        <v>0</v>
      </c>
      <c r="F31" s="157">
        <v>0</v>
      </c>
      <c r="G31" s="157" t="s">
        <v>285</v>
      </c>
      <c r="H31" s="157">
        <v>0</v>
      </c>
      <c r="I31" s="157" t="s">
        <v>285</v>
      </c>
      <c r="J31" s="157">
        <v>0</v>
      </c>
      <c r="K31" s="157" t="s">
        <v>271</v>
      </c>
      <c r="L31" s="157">
        <v>0</v>
      </c>
      <c r="M31" s="157" t="s">
        <v>271</v>
      </c>
    </row>
    <row r="32" spans="3:13" ht="12" customHeight="1">
      <c r="C32" s="38"/>
      <c r="D32" s="181" t="s">
        <v>80</v>
      </c>
      <c r="E32" s="157">
        <v>0</v>
      </c>
      <c r="F32" s="157">
        <v>0</v>
      </c>
      <c r="G32" s="157" t="s">
        <v>285</v>
      </c>
      <c r="H32" s="157">
        <v>0</v>
      </c>
      <c r="I32" s="157" t="s">
        <v>285</v>
      </c>
      <c r="J32" s="157">
        <v>0</v>
      </c>
      <c r="K32" s="157" t="s">
        <v>271</v>
      </c>
      <c r="L32" s="157">
        <v>0</v>
      </c>
      <c r="M32" s="157" t="s">
        <v>271</v>
      </c>
    </row>
    <row r="33" spans="3:13" ht="12" customHeight="1">
      <c r="C33" s="38" t="s">
        <v>87</v>
      </c>
      <c r="D33" s="181" t="s">
        <v>79</v>
      </c>
      <c r="E33" s="157">
        <v>63</v>
      </c>
      <c r="F33" s="157">
        <v>18</v>
      </c>
      <c r="G33" s="157" t="s">
        <v>285</v>
      </c>
      <c r="H33" s="157">
        <v>18</v>
      </c>
      <c r="I33" s="157" t="s">
        <v>285</v>
      </c>
      <c r="J33" s="157">
        <v>9</v>
      </c>
      <c r="K33" s="157" t="s">
        <v>271</v>
      </c>
      <c r="L33" s="157">
        <v>15</v>
      </c>
      <c r="M33" s="157" t="s">
        <v>271</v>
      </c>
    </row>
    <row r="34" spans="3:13" ht="12" customHeight="1">
      <c r="C34" s="38"/>
      <c r="D34" s="181" t="s">
        <v>80</v>
      </c>
      <c r="E34" s="157">
        <v>10693</v>
      </c>
      <c r="F34" s="157">
        <v>3183</v>
      </c>
      <c r="G34" s="157" t="s">
        <v>285</v>
      </c>
      <c r="H34" s="157">
        <v>2406</v>
      </c>
      <c r="I34" s="157" t="s">
        <v>285</v>
      </c>
      <c r="J34" s="157">
        <v>1033</v>
      </c>
      <c r="K34" s="157" t="s">
        <v>271</v>
      </c>
      <c r="L34" s="157">
        <v>3396</v>
      </c>
      <c r="M34" s="157" t="s">
        <v>271</v>
      </c>
    </row>
    <row r="35" spans="3:13" ht="12" customHeight="1">
      <c r="C35" s="38" t="s">
        <v>88</v>
      </c>
      <c r="D35" s="181" t="s">
        <v>79</v>
      </c>
      <c r="E35" s="157">
        <v>3</v>
      </c>
      <c r="F35" s="157">
        <v>1</v>
      </c>
      <c r="G35" s="157" t="s">
        <v>285</v>
      </c>
      <c r="H35" s="157">
        <v>1</v>
      </c>
      <c r="I35" s="157" t="s">
        <v>285</v>
      </c>
      <c r="J35" s="157">
        <v>1</v>
      </c>
      <c r="K35" s="157" t="s">
        <v>271</v>
      </c>
      <c r="L35" s="157">
        <v>0</v>
      </c>
      <c r="M35" s="157" t="s">
        <v>271</v>
      </c>
    </row>
    <row r="36" spans="3:13" ht="12" customHeight="1">
      <c r="C36" s="38"/>
      <c r="D36" s="181" t="s">
        <v>80</v>
      </c>
      <c r="E36" s="157">
        <v>300</v>
      </c>
      <c r="F36" s="157">
        <v>123</v>
      </c>
      <c r="G36" s="157" t="s">
        <v>285</v>
      </c>
      <c r="H36" s="157">
        <v>5</v>
      </c>
      <c r="I36" s="157" t="s">
        <v>285</v>
      </c>
      <c r="J36" s="157">
        <v>442</v>
      </c>
      <c r="K36" s="157" t="s">
        <v>271</v>
      </c>
      <c r="L36" s="157">
        <v>0</v>
      </c>
      <c r="M36" s="157" t="s">
        <v>271</v>
      </c>
    </row>
    <row r="37" spans="3:13" ht="12" customHeight="1">
      <c r="C37" s="38" t="s">
        <v>89</v>
      </c>
      <c r="D37" s="181" t="s">
        <v>79</v>
      </c>
      <c r="E37" s="157">
        <v>0</v>
      </c>
      <c r="F37" s="157">
        <v>1</v>
      </c>
      <c r="G37" s="157" t="s">
        <v>285</v>
      </c>
      <c r="H37" s="157">
        <v>0</v>
      </c>
      <c r="I37" s="157" t="s">
        <v>285</v>
      </c>
      <c r="J37" s="157">
        <v>0</v>
      </c>
      <c r="K37" s="157" t="s">
        <v>271</v>
      </c>
      <c r="L37" s="157">
        <v>1</v>
      </c>
      <c r="M37" s="157" t="s">
        <v>271</v>
      </c>
    </row>
    <row r="38" spans="3:13" ht="12" customHeight="1">
      <c r="C38" s="38"/>
      <c r="D38" s="181" t="s">
        <v>80</v>
      </c>
      <c r="E38" s="157">
        <v>0</v>
      </c>
      <c r="F38" s="157">
        <v>300</v>
      </c>
      <c r="G38" s="157" t="s">
        <v>285</v>
      </c>
      <c r="H38" s="157">
        <v>0</v>
      </c>
      <c r="I38" s="157" t="s">
        <v>285</v>
      </c>
      <c r="J38" s="157">
        <v>0</v>
      </c>
      <c r="K38" s="157" t="s">
        <v>271</v>
      </c>
      <c r="L38" s="157">
        <v>300</v>
      </c>
      <c r="M38" s="157" t="s">
        <v>271</v>
      </c>
    </row>
    <row r="39" spans="3:13" ht="12" customHeight="1">
      <c r="C39" s="38" t="s">
        <v>90</v>
      </c>
      <c r="D39" s="181" t="s">
        <v>79</v>
      </c>
      <c r="E39" s="157">
        <v>0</v>
      </c>
      <c r="F39" s="157">
        <v>2</v>
      </c>
      <c r="G39" s="157" t="s">
        <v>285</v>
      </c>
      <c r="H39" s="157">
        <v>0</v>
      </c>
      <c r="I39" s="157" t="s">
        <v>285</v>
      </c>
      <c r="J39" s="157">
        <v>1</v>
      </c>
      <c r="K39" s="157" t="s">
        <v>271</v>
      </c>
      <c r="L39" s="157">
        <v>0</v>
      </c>
      <c r="M39" s="157" t="s">
        <v>271</v>
      </c>
    </row>
    <row r="40" spans="3:13" ht="12" customHeight="1">
      <c r="C40" s="38"/>
      <c r="D40" s="181" t="s">
        <v>80</v>
      </c>
      <c r="E40" s="157">
        <v>0</v>
      </c>
      <c r="F40" s="157">
        <v>229</v>
      </c>
      <c r="G40" s="157" t="s">
        <v>285</v>
      </c>
      <c r="H40" s="157">
        <v>0</v>
      </c>
      <c r="I40" s="157" t="s">
        <v>285</v>
      </c>
      <c r="J40" s="157">
        <v>214</v>
      </c>
      <c r="K40" s="157" t="s">
        <v>271</v>
      </c>
      <c r="L40" s="157">
        <v>0</v>
      </c>
      <c r="M40" s="157" t="s">
        <v>271</v>
      </c>
    </row>
    <row r="41" spans="3:12" ht="12" customHeight="1">
      <c r="C41" s="38"/>
      <c r="D41" s="181"/>
      <c r="E41" s="157"/>
      <c r="F41" s="157"/>
      <c r="H41" s="157"/>
      <c r="J41" s="157"/>
      <c r="L41" s="157"/>
    </row>
    <row r="42" spans="3:13" ht="12" customHeight="1">
      <c r="C42" s="259" t="s">
        <v>113</v>
      </c>
      <c r="D42" s="181" t="s">
        <v>79</v>
      </c>
      <c r="E42" s="157">
        <v>3861</v>
      </c>
      <c r="F42" s="157">
        <v>2987</v>
      </c>
      <c r="G42" s="157" t="s">
        <v>285</v>
      </c>
      <c r="H42" s="157">
        <v>2449</v>
      </c>
      <c r="I42" s="157" t="s">
        <v>285</v>
      </c>
      <c r="J42" s="157">
        <v>2420</v>
      </c>
      <c r="K42" s="157" t="s">
        <v>271</v>
      </c>
      <c r="L42" s="157">
        <v>2216</v>
      </c>
      <c r="M42" s="157" t="s">
        <v>271</v>
      </c>
    </row>
    <row r="43" spans="3:13" ht="12" customHeight="1">
      <c r="C43" s="38"/>
      <c r="D43" s="181" t="s">
        <v>80</v>
      </c>
      <c r="E43" s="157">
        <v>44774</v>
      </c>
      <c r="F43" s="157">
        <v>31942</v>
      </c>
      <c r="G43" s="157" t="s">
        <v>285</v>
      </c>
      <c r="H43" s="157">
        <v>38396</v>
      </c>
      <c r="I43" s="157" t="s">
        <v>285</v>
      </c>
      <c r="J43" s="157">
        <v>26926</v>
      </c>
      <c r="K43" s="157" t="s">
        <v>271</v>
      </c>
      <c r="L43" s="157">
        <v>25175</v>
      </c>
      <c r="M43" s="157" t="s">
        <v>271</v>
      </c>
    </row>
    <row r="44" spans="3:13" ht="12" customHeight="1">
      <c r="C44" s="38" t="s">
        <v>110</v>
      </c>
      <c r="D44" s="181" t="s">
        <v>79</v>
      </c>
      <c r="E44" s="157">
        <v>53</v>
      </c>
      <c r="F44" s="157">
        <v>34</v>
      </c>
      <c r="G44" s="157" t="s">
        <v>285</v>
      </c>
      <c r="H44" s="157">
        <v>34</v>
      </c>
      <c r="I44" s="157" t="s">
        <v>285</v>
      </c>
      <c r="J44" s="157">
        <v>23</v>
      </c>
      <c r="K44" s="157" t="s">
        <v>271</v>
      </c>
      <c r="L44" s="157">
        <v>20</v>
      </c>
      <c r="M44" s="157" t="s">
        <v>271</v>
      </c>
    </row>
    <row r="45" spans="3:13" ht="12" customHeight="1">
      <c r="C45" s="38"/>
      <c r="D45" s="181" t="s">
        <v>80</v>
      </c>
      <c r="E45" s="157">
        <v>11503</v>
      </c>
      <c r="F45" s="157">
        <v>6507</v>
      </c>
      <c r="G45" s="157" t="s">
        <v>285</v>
      </c>
      <c r="H45" s="157">
        <v>17067</v>
      </c>
      <c r="I45" s="157" t="s">
        <v>285</v>
      </c>
      <c r="J45" s="157">
        <v>5597</v>
      </c>
      <c r="K45" s="157" t="s">
        <v>271</v>
      </c>
      <c r="L45" s="157">
        <v>5050</v>
      </c>
      <c r="M45" s="157" t="s">
        <v>271</v>
      </c>
    </row>
    <row r="46" spans="3:13" ht="12" customHeight="1">
      <c r="C46" s="38" t="s">
        <v>111</v>
      </c>
      <c r="D46" s="181" t="s">
        <v>79</v>
      </c>
      <c r="E46" s="157">
        <v>2330</v>
      </c>
      <c r="F46" s="157">
        <v>1841</v>
      </c>
      <c r="G46" s="157" t="s">
        <v>285</v>
      </c>
      <c r="H46" s="157">
        <v>1400</v>
      </c>
      <c r="I46" s="157" t="s">
        <v>285</v>
      </c>
      <c r="J46" s="157">
        <v>1324</v>
      </c>
      <c r="K46" s="157" t="s">
        <v>271</v>
      </c>
      <c r="L46" s="157">
        <v>1323</v>
      </c>
      <c r="M46" s="157" t="s">
        <v>271</v>
      </c>
    </row>
    <row r="47" spans="3:13" ht="12" customHeight="1">
      <c r="C47" s="38"/>
      <c r="D47" s="181" t="s">
        <v>80</v>
      </c>
      <c r="E47" s="157">
        <v>22184</v>
      </c>
      <c r="F47" s="157">
        <v>18428</v>
      </c>
      <c r="G47" s="157" t="s">
        <v>285</v>
      </c>
      <c r="H47" s="157">
        <v>14297</v>
      </c>
      <c r="I47" s="157" t="s">
        <v>285</v>
      </c>
      <c r="J47" s="157">
        <v>13969</v>
      </c>
      <c r="K47" s="157" t="s">
        <v>271</v>
      </c>
      <c r="L47" s="157">
        <v>13688</v>
      </c>
      <c r="M47" s="157" t="s">
        <v>271</v>
      </c>
    </row>
    <row r="48" spans="3:13" ht="12" customHeight="1">
      <c r="C48" s="38" t="s">
        <v>112</v>
      </c>
      <c r="D48" s="181" t="s">
        <v>79</v>
      </c>
      <c r="E48" s="157">
        <v>452</v>
      </c>
      <c r="F48" s="157">
        <v>285</v>
      </c>
      <c r="G48" s="157" t="s">
        <v>285</v>
      </c>
      <c r="H48" s="157">
        <v>270</v>
      </c>
      <c r="I48" s="157" t="s">
        <v>285</v>
      </c>
      <c r="J48" s="157">
        <v>309</v>
      </c>
      <c r="K48" s="157" t="s">
        <v>271</v>
      </c>
      <c r="L48" s="157">
        <v>219</v>
      </c>
      <c r="M48" s="157" t="s">
        <v>271</v>
      </c>
    </row>
    <row r="49" spans="3:13" ht="12" customHeight="1">
      <c r="C49" s="38"/>
      <c r="D49" s="181" t="s">
        <v>80</v>
      </c>
      <c r="E49" s="157">
        <v>4514</v>
      </c>
      <c r="F49" s="157">
        <v>2595</v>
      </c>
      <c r="G49" s="157" t="s">
        <v>285</v>
      </c>
      <c r="H49" s="157">
        <v>2537</v>
      </c>
      <c r="I49" s="157" t="s">
        <v>285</v>
      </c>
      <c r="J49" s="157">
        <v>3073</v>
      </c>
      <c r="K49" s="157" t="s">
        <v>271</v>
      </c>
      <c r="L49" s="157">
        <v>1763</v>
      </c>
      <c r="M49" s="157" t="s">
        <v>271</v>
      </c>
    </row>
    <row r="50" spans="3:13" ht="12" customHeight="1">
      <c r="C50" s="38" t="s">
        <v>82</v>
      </c>
      <c r="D50" s="181" t="s">
        <v>79</v>
      </c>
      <c r="E50" s="157">
        <v>937</v>
      </c>
      <c r="F50" s="157">
        <v>770</v>
      </c>
      <c r="G50" s="157" t="s">
        <v>285</v>
      </c>
      <c r="H50" s="157">
        <v>697</v>
      </c>
      <c r="I50" s="157" t="s">
        <v>285</v>
      </c>
      <c r="J50" s="157">
        <v>713</v>
      </c>
      <c r="K50" s="157" t="s">
        <v>271</v>
      </c>
      <c r="L50" s="157">
        <v>602</v>
      </c>
      <c r="M50" s="157" t="s">
        <v>271</v>
      </c>
    </row>
    <row r="51" spans="3:13" ht="12" customHeight="1">
      <c r="C51" s="38"/>
      <c r="D51" s="181" t="s">
        <v>80</v>
      </c>
      <c r="E51" s="157">
        <v>4017</v>
      </c>
      <c r="F51" s="157">
        <v>3342</v>
      </c>
      <c r="G51" s="157" t="s">
        <v>285</v>
      </c>
      <c r="H51" s="157">
        <v>3168</v>
      </c>
      <c r="I51" s="157" t="s">
        <v>285</v>
      </c>
      <c r="J51" s="157">
        <v>2918</v>
      </c>
      <c r="K51" s="157" t="s">
        <v>271</v>
      </c>
      <c r="L51" s="157">
        <v>3103</v>
      </c>
      <c r="M51" s="157" t="s">
        <v>271</v>
      </c>
    </row>
    <row r="52" spans="3:13" ht="12" customHeight="1">
      <c r="C52" s="38" t="s">
        <v>83</v>
      </c>
      <c r="D52" s="181" t="s">
        <v>79</v>
      </c>
      <c r="E52" s="157">
        <v>73</v>
      </c>
      <c r="F52" s="157">
        <v>52</v>
      </c>
      <c r="G52" s="157" t="s">
        <v>285</v>
      </c>
      <c r="H52" s="157">
        <v>40</v>
      </c>
      <c r="I52" s="157" t="s">
        <v>285</v>
      </c>
      <c r="J52" s="157">
        <v>46</v>
      </c>
      <c r="K52" s="157" t="s">
        <v>271</v>
      </c>
      <c r="L52" s="157">
        <v>47</v>
      </c>
      <c r="M52" s="157" t="s">
        <v>271</v>
      </c>
    </row>
    <row r="53" spans="3:13" ht="12" customHeight="1">
      <c r="C53" s="38"/>
      <c r="D53" s="181" t="s">
        <v>80</v>
      </c>
      <c r="E53" s="157">
        <v>629</v>
      </c>
      <c r="F53" s="157">
        <v>312</v>
      </c>
      <c r="G53" s="157" t="s">
        <v>285</v>
      </c>
      <c r="H53" s="157">
        <v>240</v>
      </c>
      <c r="I53" s="157" t="s">
        <v>285</v>
      </c>
      <c r="J53" s="157">
        <v>301</v>
      </c>
      <c r="K53" s="157" t="s">
        <v>271</v>
      </c>
      <c r="L53" s="157">
        <v>339</v>
      </c>
      <c r="M53" s="157" t="s">
        <v>271</v>
      </c>
    </row>
    <row r="54" spans="3:13" ht="12" customHeight="1">
      <c r="C54" s="38" t="s">
        <v>84</v>
      </c>
      <c r="D54" s="181" t="s">
        <v>79</v>
      </c>
      <c r="E54" s="157">
        <v>11</v>
      </c>
      <c r="F54" s="157">
        <v>2</v>
      </c>
      <c r="G54" s="157" t="s">
        <v>285</v>
      </c>
      <c r="H54" s="157">
        <v>4</v>
      </c>
      <c r="I54" s="157" t="s">
        <v>285</v>
      </c>
      <c r="J54" s="157">
        <v>1</v>
      </c>
      <c r="K54" s="157" t="s">
        <v>271</v>
      </c>
      <c r="L54" s="157">
        <v>1</v>
      </c>
      <c r="M54" s="157" t="s">
        <v>271</v>
      </c>
    </row>
    <row r="55" spans="3:13" ht="12" customHeight="1">
      <c r="C55" s="38"/>
      <c r="D55" s="181" t="s">
        <v>80</v>
      </c>
      <c r="E55" s="157">
        <v>427</v>
      </c>
      <c r="F55" s="157">
        <v>58</v>
      </c>
      <c r="G55" s="157" t="s">
        <v>285</v>
      </c>
      <c r="H55" s="157">
        <v>87</v>
      </c>
      <c r="I55" s="157" t="s">
        <v>285</v>
      </c>
      <c r="J55" s="157">
        <v>68</v>
      </c>
      <c r="K55" s="157" t="s">
        <v>271</v>
      </c>
      <c r="L55" s="157">
        <v>32</v>
      </c>
      <c r="M55" s="157" t="s">
        <v>271</v>
      </c>
    </row>
    <row r="56" spans="3:13" ht="12" customHeight="1">
      <c r="C56" s="38" t="s">
        <v>85</v>
      </c>
      <c r="D56" s="181" t="s">
        <v>79</v>
      </c>
      <c r="E56" s="157">
        <v>0</v>
      </c>
      <c r="F56" s="157">
        <v>0</v>
      </c>
      <c r="G56" s="157" t="s">
        <v>285</v>
      </c>
      <c r="H56" s="157">
        <v>0</v>
      </c>
      <c r="I56" s="157" t="s">
        <v>285</v>
      </c>
      <c r="J56" s="157">
        <v>0</v>
      </c>
      <c r="K56" s="157" t="s">
        <v>271</v>
      </c>
      <c r="L56" s="157">
        <v>0</v>
      </c>
      <c r="M56" s="157" t="s">
        <v>271</v>
      </c>
    </row>
    <row r="57" spans="3:13" ht="12" customHeight="1">
      <c r="C57" s="38"/>
      <c r="D57" s="181" t="s">
        <v>80</v>
      </c>
      <c r="E57" s="157">
        <v>0</v>
      </c>
      <c r="F57" s="157">
        <v>0</v>
      </c>
      <c r="G57" s="157" t="s">
        <v>285</v>
      </c>
      <c r="H57" s="157">
        <v>0</v>
      </c>
      <c r="I57" s="157" t="s">
        <v>285</v>
      </c>
      <c r="J57" s="157">
        <v>0</v>
      </c>
      <c r="K57" s="157" t="s">
        <v>271</v>
      </c>
      <c r="L57" s="157">
        <v>0</v>
      </c>
      <c r="M57" s="157" t="s">
        <v>271</v>
      </c>
    </row>
    <row r="58" spans="3:13" ht="12" customHeight="1">
      <c r="C58" s="38" t="s">
        <v>94</v>
      </c>
      <c r="D58" s="181" t="s">
        <v>79</v>
      </c>
      <c r="E58" s="157">
        <v>0</v>
      </c>
      <c r="F58" s="157">
        <v>1</v>
      </c>
      <c r="G58" s="157" t="s">
        <v>285</v>
      </c>
      <c r="H58" s="157">
        <v>1</v>
      </c>
      <c r="I58" s="157" t="s">
        <v>285</v>
      </c>
      <c r="J58" s="157">
        <v>1</v>
      </c>
      <c r="K58" s="157" t="s">
        <v>271</v>
      </c>
      <c r="L58" s="157">
        <v>0</v>
      </c>
      <c r="M58" s="157" t="s">
        <v>271</v>
      </c>
    </row>
    <row r="59" spans="3:13" ht="12" customHeight="1">
      <c r="C59" s="38"/>
      <c r="D59" s="181" t="s">
        <v>80</v>
      </c>
      <c r="E59" s="157">
        <v>0</v>
      </c>
      <c r="F59" s="157">
        <v>100</v>
      </c>
      <c r="G59" s="157" t="s">
        <v>285</v>
      </c>
      <c r="H59" s="157">
        <v>100</v>
      </c>
      <c r="I59" s="157" t="s">
        <v>285</v>
      </c>
      <c r="J59" s="157">
        <v>100</v>
      </c>
      <c r="K59" s="157" t="s">
        <v>271</v>
      </c>
      <c r="L59" s="157">
        <v>0</v>
      </c>
      <c r="M59" s="157" t="s">
        <v>271</v>
      </c>
    </row>
    <row r="60" spans="3:13" ht="12" customHeight="1">
      <c r="C60" s="38" t="s">
        <v>300</v>
      </c>
      <c r="D60" s="181" t="s">
        <v>79</v>
      </c>
      <c r="E60" s="157">
        <v>5</v>
      </c>
      <c r="F60" s="157">
        <v>2</v>
      </c>
      <c r="G60" s="157" t="s">
        <v>285</v>
      </c>
      <c r="H60" s="157">
        <v>3</v>
      </c>
      <c r="I60" s="157" t="s">
        <v>285</v>
      </c>
      <c r="J60" s="157">
        <v>3</v>
      </c>
      <c r="K60" s="157" t="s">
        <v>271</v>
      </c>
      <c r="L60" s="157">
        <v>4</v>
      </c>
      <c r="M60" s="157" t="s">
        <v>271</v>
      </c>
    </row>
    <row r="61" spans="3:13" ht="12" customHeight="1">
      <c r="C61" s="38"/>
      <c r="D61" s="181" t="s">
        <v>80</v>
      </c>
      <c r="E61" s="157">
        <v>1500</v>
      </c>
      <c r="F61" s="157">
        <v>600</v>
      </c>
      <c r="G61" s="157" t="s">
        <v>285</v>
      </c>
      <c r="H61" s="157">
        <v>900</v>
      </c>
      <c r="I61" s="157" t="s">
        <v>285</v>
      </c>
      <c r="J61" s="157">
        <v>900</v>
      </c>
      <c r="K61" s="157" t="s">
        <v>271</v>
      </c>
      <c r="L61" s="157">
        <v>1200</v>
      </c>
      <c r="M61" s="157" t="s">
        <v>271</v>
      </c>
    </row>
    <row r="62" spans="3:13" ht="12" customHeight="1">
      <c r="C62" s="38"/>
      <c r="D62" s="181"/>
      <c r="E62" s="157"/>
      <c r="F62" s="157"/>
      <c r="G62" s="157" t="s">
        <v>299</v>
      </c>
      <c r="H62" s="157"/>
      <c r="I62" s="157" t="s">
        <v>299</v>
      </c>
      <c r="J62" s="157"/>
      <c r="K62" s="157" t="s">
        <v>122</v>
      </c>
      <c r="L62" s="157"/>
      <c r="M62" s="157" t="s">
        <v>122</v>
      </c>
    </row>
    <row r="63" spans="2:13" ht="12" customHeight="1">
      <c r="B63" s="259" t="s">
        <v>95</v>
      </c>
      <c r="D63" s="181" t="s">
        <v>79</v>
      </c>
      <c r="E63" s="157">
        <v>1</v>
      </c>
      <c r="F63" s="157">
        <v>0</v>
      </c>
      <c r="G63" s="157" t="s">
        <v>285</v>
      </c>
      <c r="H63" s="157">
        <v>0</v>
      </c>
      <c r="I63" s="157" t="s">
        <v>285</v>
      </c>
      <c r="J63" s="157">
        <v>0</v>
      </c>
      <c r="K63" s="157" t="s">
        <v>271</v>
      </c>
      <c r="L63" s="157">
        <v>0</v>
      </c>
      <c r="M63" s="157" t="s">
        <v>271</v>
      </c>
    </row>
    <row r="64" spans="1:13" ht="12" customHeight="1">
      <c r="A64" s="30"/>
      <c r="B64" s="30"/>
      <c r="C64" s="183"/>
      <c r="D64" s="182" t="s">
        <v>80</v>
      </c>
      <c r="E64" s="160">
        <v>44</v>
      </c>
      <c r="F64" s="160">
        <v>0</v>
      </c>
      <c r="G64" s="160" t="s">
        <v>285</v>
      </c>
      <c r="H64" s="160">
        <v>0</v>
      </c>
      <c r="I64" s="160" t="s">
        <v>285</v>
      </c>
      <c r="J64" s="160">
        <v>0</v>
      </c>
      <c r="K64" s="160" t="s">
        <v>271</v>
      </c>
      <c r="L64" s="160">
        <v>0</v>
      </c>
      <c r="M64" s="160" t="s">
        <v>271</v>
      </c>
    </row>
    <row r="65" ht="12" customHeight="1">
      <c r="A65" s="27" t="s">
        <v>247</v>
      </c>
    </row>
    <row r="66" spans="1:5" ht="12" customHeight="1">
      <c r="A66" s="1" t="s">
        <v>303</v>
      </c>
      <c r="E66" s="5"/>
    </row>
  </sheetData>
  <mergeCells count="4">
    <mergeCell ref="F3:G3"/>
    <mergeCell ref="H3:I3"/>
    <mergeCell ref="J3:K3"/>
    <mergeCell ref="L3:M3"/>
  </mergeCells>
  <printOptions/>
  <pageMargins left="0.44" right="0.44" top="0.5905511811023623" bottom="0.56" header="0.5118110236220472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F17" sqref="F17"/>
    </sheetView>
  </sheetViews>
  <sheetFormatPr defaultColWidth="9.00390625" defaultRowHeight="12.75"/>
  <cols>
    <col min="1" max="1" width="9.75390625" style="27" customWidth="1"/>
    <col min="2" max="2" width="2.00390625" style="27" customWidth="1"/>
    <col min="3" max="3" width="14.25390625" style="27" customWidth="1"/>
    <col min="4" max="4" width="6.375" style="27" customWidth="1"/>
    <col min="5" max="8" width="12.875" style="27" customWidth="1"/>
    <col min="9" max="9" width="11.625" style="27" customWidth="1"/>
    <col min="10" max="10" width="10.125" style="27" customWidth="1"/>
    <col min="11" max="11" width="11.625" style="27" customWidth="1"/>
    <col min="12" max="12" width="10.125" style="27" customWidth="1"/>
    <col min="13" max="13" width="11.75390625" style="27" customWidth="1"/>
    <col min="14" max="14" width="10.125" style="27" customWidth="1"/>
    <col min="15" max="15" width="11.875" style="27" customWidth="1"/>
    <col min="16" max="17" width="10.125" style="27" customWidth="1"/>
    <col min="18" max="16384" width="9.125" style="27" customWidth="1"/>
  </cols>
  <sheetData>
    <row r="1" ht="17.25">
      <c r="A1" s="35" t="s">
        <v>367</v>
      </c>
    </row>
    <row r="2" spans="5:7" ht="4.5" customHeight="1">
      <c r="E2" s="38"/>
      <c r="G2" s="38"/>
    </row>
    <row r="3" spans="1:9" ht="13.5" customHeight="1">
      <c r="A3" s="125" t="s">
        <v>244</v>
      </c>
      <c r="B3" s="125"/>
      <c r="C3" s="125"/>
      <c r="D3" s="125"/>
      <c r="E3" s="123" t="s">
        <v>432</v>
      </c>
      <c r="F3" s="123" t="s">
        <v>380</v>
      </c>
      <c r="G3" s="123" t="s">
        <v>387</v>
      </c>
      <c r="H3" s="123" t="s">
        <v>404</v>
      </c>
      <c r="I3" s="123" t="s">
        <v>430</v>
      </c>
    </row>
    <row r="4" spans="1:9" ht="15.75" customHeight="1">
      <c r="A4" s="27" t="s">
        <v>114</v>
      </c>
      <c r="D4" s="88"/>
      <c r="E4" s="5">
        <v>96</v>
      </c>
      <c r="F4" s="5">
        <v>96</v>
      </c>
      <c r="G4" s="5">
        <v>96</v>
      </c>
      <c r="H4" s="310">
        <v>85</v>
      </c>
      <c r="I4" s="310">
        <v>49</v>
      </c>
    </row>
    <row r="5" spans="4:9" ht="6.75" customHeight="1">
      <c r="D5" s="88"/>
      <c r="E5" s="5"/>
      <c r="F5" s="5"/>
      <c r="G5" s="5"/>
      <c r="H5" s="310"/>
      <c r="I5" s="310"/>
    </row>
    <row r="6" spans="1:9" ht="15.75" customHeight="1">
      <c r="A6" s="27" t="s">
        <v>74</v>
      </c>
      <c r="D6" s="88"/>
      <c r="E6" s="157">
        <v>2027050</v>
      </c>
      <c r="F6" s="157">
        <v>2095582</v>
      </c>
      <c r="G6" s="157">
        <v>2141113</v>
      </c>
      <c r="H6" s="157">
        <v>2158581</v>
      </c>
      <c r="I6" s="157">
        <v>2161474</v>
      </c>
    </row>
    <row r="7" spans="4:9" ht="7.5" customHeight="1">
      <c r="D7" s="88"/>
      <c r="E7" s="157"/>
      <c r="F7" s="157"/>
      <c r="G7" s="157"/>
      <c r="H7" s="157"/>
      <c r="I7" s="157"/>
    </row>
    <row r="8" spans="1:9" ht="15.75" customHeight="1">
      <c r="A8" s="27" t="s">
        <v>115</v>
      </c>
      <c r="B8" s="27" t="s">
        <v>418</v>
      </c>
      <c r="D8" s="88"/>
      <c r="E8" s="157">
        <v>162242959</v>
      </c>
      <c r="F8" s="157">
        <v>164893834</v>
      </c>
      <c r="G8" s="157">
        <v>168446063</v>
      </c>
      <c r="H8" s="157">
        <v>172865172</v>
      </c>
      <c r="I8" s="157">
        <v>182068313</v>
      </c>
    </row>
    <row r="9" spans="2:9" ht="15.75" customHeight="1">
      <c r="B9" s="27" t="s">
        <v>419</v>
      </c>
      <c r="D9" s="88"/>
      <c r="E9" s="157">
        <v>149738769</v>
      </c>
      <c r="F9" s="157">
        <v>151751202</v>
      </c>
      <c r="G9" s="157">
        <v>154732852</v>
      </c>
      <c r="H9" s="157">
        <v>158627204</v>
      </c>
      <c r="I9" s="157">
        <v>167037187</v>
      </c>
    </row>
    <row r="10" spans="4:9" ht="9" customHeight="1">
      <c r="D10" s="88"/>
      <c r="E10" s="157"/>
      <c r="F10" s="157"/>
      <c r="G10" s="157"/>
      <c r="H10" s="157"/>
      <c r="I10" s="157"/>
    </row>
    <row r="11" spans="1:9" ht="15.75" customHeight="1">
      <c r="A11" s="27" t="s">
        <v>104</v>
      </c>
      <c r="B11" s="27" t="s">
        <v>116</v>
      </c>
      <c r="D11" s="181" t="s">
        <v>79</v>
      </c>
      <c r="E11" s="157">
        <v>16990802</v>
      </c>
      <c r="F11" s="157">
        <v>16358858</v>
      </c>
      <c r="G11" s="157">
        <v>19107564</v>
      </c>
      <c r="H11" s="157">
        <v>20895235</v>
      </c>
      <c r="I11" s="157">
        <v>22466928</v>
      </c>
    </row>
    <row r="12" spans="4:9" ht="15.75" customHeight="1">
      <c r="D12" s="181" t="s">
        <v>117</v>
      </c>
      <c r="E12" s="157">
        <v>332563014</v>
      </c>
      <c r="F12" s="157">
        <v>307926376</v>
      </c>
      <c r="G12" s="157">
        <v>362550467</v>
      </c>
      <c r="H12" s="157">
        <v>391077918</v>
      </c>
      <c r="I12" s="157">
        <v>421094763</v>
      </c>
    </row>
    <row r="13" spans="4:9" ht="8.25" customHeight="1">
      <c r="D13" s="181"/>
      <c r="E13" s="157"/>
      <c r="F13" s="157"/>
      <c r="G13" s="157"/>
      <c r="H13" s="157"/>
      <c r="I13" s="157"/>
    </row>
    <row r="14" spans="2:9" ht="15.75" customHeight="1">
      <c r="B14" s="27" t="s">
        <v>118</v>
      </c>
      <c r="D14" s="181" t="s">
        <v>79</v>
      </c>
      <c r="E14" s="157">
        <v>16588449</v>
      </c>
      <c r="F14" s="157">
        <v>15931378</v>
      </c>
      <c r="G14" s="157">
        <v>18631040</v>
      </c>
      <c r="H14" s="157">
        <v>20310086</v>
      </c>
      <c r="I14" s="157">
        <v>21845706</v>
      </c>
    </row>
    <row r="15" spans="4:9" ht="15.75" customHeight="1">
      <c r="D15" s="181" t="s">
        <v>117</v>
      </c>
      <c r="E15" s="157">
        <v>328366796</v>
      </c>
      <c r="F15" s="157">
        <v>303525575</v>
      </c>
      <c r="G15" s="157">
        <v>357694759</v>
      </c>
      <c r="H15" s="157">
        <v>385193284</v>
      </c>
      <c r="I15" s="157">
        <v>414768789</v>
      </c>
    </row>
    <row r="16" spans="3:9" ht="15.75" customHeight="1">
      <c r="C16" s="27" t="s">
        <v>249</v>
      </c>
      <c r="D16" s="181" t="s">
        <v>79</v>
      </c>
      <c r="E16" s="157">
        <v>289321</v>
      </c>
      <c r="F16" s="157">
        <v>269420</v>
      </c>
      <c r="G16" s="157">
        <v>305311</v>
      </c>
      <c r="H16" s="157">
        <v>318815</v>
      </c>
      <c r="I16" s="157">
        <v>331274</v>
      </c>
    </row>
    <row r="17" spans="4:9" ht="15.75" customHeight="1">
      <c r="D17" s="181" t="s">
        <v>117</v>
      </c>
      <c r="E17" s="157">
        <v>112222648</v>
      </c>
      <c r="F17" s="157">
        <v>104639050</v>
      </c>
      <c r="G17" s="157">
        <v>122066371</v>
      </c>
      <c r="H17" s="157">
        <v>130155513</v>
      </c>
      <c r="I17" s="157">
        <v>138561250</v>
      </c>
    </row>
    <row r="18" spans="3:9" ht="15.75" customHeight="1">
      <c r="C18" s="27" t="s">
        <v>250</v>
      </c>
      <c r="D18" s="181" t="s">
        <v>79</v>
      </c>
      <c r="E18" s="157">
        <v>10272746</v>
      </c>
      <c r="F18" s="157">
        <v>9696705</v>
      </c>
      <c r="G18" s="157">
        <v>11236835</v>
      </c>
      <c r="H18" s="157">
        <v>12050370</v>
      </c>
      <c r="I18" s="157">
        <v>12820591</v>
      </c>
    </row>
    <row r="19" spans="4:9" ht="15.75" customHeight="1">
      <c r="D19" s="181" t="s">
        <v>117</v>
      </c>
      <c r="E19" s="157">
        <v>139191722</v>
      </c>
      <c r="F19" s="157">
        <v>124863474</v>
      </c>
      <c r="G19" s="157">
        <v>146860920</v>
      </c>
      <c r="H19" s="157">
        <v>155913654</v>
      </c>
      <c r="I19" s="157">
        <v>166585412</v>
      </c>
    </row>
    <row r="20" spans="3:9" ht="15.75" customHeight="1">
      <c r="C20" s="27" t="s">
        <v>251</v>
      </c>
      <c r="D20" s="181" t="s">
        <v>79</v>
      </c>
      <c r="E20" s="157">
        <v>2088946</v>
      </c>
      <c r="F20" s="157">
        <v>2007624</v>
      </c>
      <c r="G20" s="157">
        <v>2322070</v>
      </c>
      <c r="H20" s="157">
        <v>2538947</v>
      </c>
      <c r="I20" s="157">
        <v>2689759</v>
      </c>
    </row>
    <row r="21" spans="4:9" ht="15.75" customHeight="1">
      <c r="D21" s="181" t="s">
        <v>117</v>
      </c>
      <c r="E21" s="157">
        <v>33364032</v>
      </c>
      <c r="F21" s="157">
        <v>30891026</v>
      </c>
      <c r="G21" s="157">
        <v>35431065</v>
      </c>
      <c r="H21" s="157">
        <v>37829887</v>
      </c>
      <c r="I21" s="157">
        <v>39365638</v>
      </c>
    </row>
    <row r="22" spans="3:9" ht="15.75" customHeight="1">
      <c r="C22" s="27" t="s">
        <v>252</v>
      </c>
      <c r="D22" s="181" t="s">
        <v>79</v>
      </c>
      <c r="E22" s="157">
        <v>3933530</v>
      </c>
      <c r="F22" s="157">
        <v>3953652</v>
      </c>
      <c r="G22" s="157">
        <v>4761334</v>
      </c>
      <c r="H22" s="157">
        <v>5395059</v>
      </c>
      <c r="I22" s="157">
        <v>5995897</v>
      </c>
    </row>
    <row r="23" spans="4:9" ht="15.75" customHeight="1">
      <c r="D23" s="181" t="s">
        <v>117</v>
      </c>
      <c r="E23" s="157">
        <v>33090746</v>
      </c>
      <c r="F23" s="157">
        <v>33495853</v>
      </c>
      <c r="G23" s="157">
        <v>42384166</v>
      </c>
      <c r="H23" s="157">
        <v>49903959</v>
      </c>
      <c r="I23" s="157">
        <v>58486752</v>
      </c>
    </row>
    <row r="24" spans="3:9" ht="15.75" customHeight="1">
      <c r="C24" s="27" t="s">
        <v>253</v>
      </c>
      <c r="D24" s="181" t="s">
        <v>79</v>
      </c>
      <c r="E24" s="157">
        <v>273300</v>
      </c>
      <c r="F24" s="157">
        <v>252895</v>
      </c>
      <c r="G24" s="157">
        <v>287580</v>
      </c>
      <c r="H24" s="157">
        <v>301917</v>
      </c>
      <c r="I24" s="157">
        <v>313084</v>
      </c>
    </row>
    <row r="25" spans="3:9" ht="15.75" customHeight="1">
      <c r="C25" s="27" t="s">
        <v>254</v>
      </c>
      <c r="D25" s="181" t="s">
        <v>117</v>
      </c>
      <c r="E25" s="157">
        <v>10257307</v>
      </c>
      <c r="F25" s="157">
        <v>9394645</v>
      </c>
      <c r="G25" s="157">
        <v>10628692</v>
      </c>
      <c r="H25" s="157">
        <v>10979949</v>
      </c>
      <c r="I25" s="157">
        <v>11292970</v>
      </c>
    </row>
    <row r="26" spans="3:9" ht="15.75" customHeight="1">
      <c r="C26" s="27" t="s">
        <v>255</v>
      </c>
      <c r="D26" s="181" t="s">
        <v>79</v>
      </c>
      <c r="E26" s="157">
        <v>3906</v>
      </c>
      <c r="F26" s="157">
        <v>3977</v>
      </c>
      <c r="G26" s="157">
        <v>5490</v>
      </c>
      <c r="H26" s="157">
        <v>6895</v>
      </c>
      <c r="I26" s="157">
        <v>8185</v>
      </c>
    </row>
    <row r="27" spans="4:9" ht="15.75" customHeight="1">
      <c r="D27" s="181" t="s">
        <v>117</v>
      </c>
      <c r="E27" s="157">
        <v>240342</v>
      </c>
      <c r="F27" s="157">
        <v>241527</v>
      </c>
      <c r="G27" s="157">
        <v>323545</v>
      </c>
      <c r="H27" s="157">
        <v>410320</v>
      </c>
      <c r="I27" s="157">
        <v>476767</v>
      </c>
    </row>
    <row r="28" spans="3:9" ht="15.75" customHeight="1">
      <c r="C28" s="27" t="s">
        <v>256</v>
      </c>
      <c r="D28" s="181" t="s">
        <v>79</v>
      </c>
      <c r="E28" s="157">
        <v>0</v>
      </c>
      <c r="F28" s="157">
        <v>0</v>
      </c>
      <c r="G28" s="157">
        <v>0</v>
      </c>
      <c r="H28" s="157">
        <v>0</v>
      </c>
      <c r="I28" s="157">
        <v>0</v>
      </c>
    </row>
    <row r="29" spans="4:9" ht="15.75" customHeight="1">
      <c r="D29" s="181" t="s">
        <v>117</v>
      </c>
      <c r="E29" s="157">
        <v>0</v>
      </c>
      <c r="F29" s="157">
        <v>0</v>
      </c>
      <c r="G29" s="157">
        <v>0</v>
      </c>
      <c r="H29" s="157">
        <v>0</v>
      </c>
      <c r="I29" s="157">
        <v>0</v>
      </c>
    </row>
    <row r="30" spans="4:9" ht="12" customHeight="1">
      <c r="D30" s="181"/>
      <c r="E30" s="157"/>
      <c r="F30" s="157"/>
      <c r="G30" s="157"/>
      <c r="H30" s="157"/>
      <c r="I30" s="157"/>
    </row>
    <row r="31" spans="2:9" ht="15.75" customHeight="1">
      <c r="B31" s="27" t="s">
        <v>119</v>
      </c>
      <c r="D31" s="181" t="s">
        <v>79</v>
      </c>
      <c r="E31" s="157">
        <v>402335</v>
      </c>
      <c r="F31" s="157">
        <v>427467</v>
      </c>
      <c r="G31" s="157">
        <v>476501</v>
      </c>
      <c r="H31" s="157">
        <v>585136</v>
      </c>
      <c r="I31" s="157">
        <v>621203</v>
      </c>
    </row>
    <row r="32" spans="4:9" ht="15.75" customHeight="1">
      <c r="D32" s="181" t="s">
        <v>117</v>
      </c>
      <c r="E32" s="157">
        <v>4195831</v>
      </c>
      <c r="F32" s="157">
        <v>4400623</v>
      </c>
      <c r="G32" s="157">
        <v>4855170</v>
      </c>
      <c r="H32" s="157">
        <v>5884330</v>
      </c>
      <c r="I32" s="157">
        <v>6325564</v>
      </c>
    </row>
    <row r="33" spans="3:9" ht="15.75" customHeight="1">
      <c r="C33" s="27" t="s">
        <v>257</v>
      </c>
      <c r="D33" s="181" t="s">
        <v>79</v>
      </c>
      <c r="E33" s="157">
        <v>5259</v>
      </c>
      <c r="F33" s="157">
        <v>5998</v>
      </c>
      <c r="G33" s="157">
        <v>7507</v>
      </c>
      <c r="H33" s="157">
        <v>8928</v>
      </c>
      <c r="I33" s="157">
        <v>10107</v>
      </c>
    </row>
    <row r="34" spans="4:9" ht="15.75" customHeight="1">
      <c r="D34" s="181" t="s">
        <v>117</v>
      </c>
      <c r="E34" s="157">
        <v>93202</v>
      </c>
      <c r="F34" s="157">
        <v>118545</v>
      </c>
      <c r="G34" s="157">
        <v>143756</v>
      </c>
      <c r="H34" s="157">
        <v>141043</v>
      </c>
      <c r="I34" s="157">
        <v>169396</v>
      </c>
    </row>
    <row r="35" spans="3:9" ht="15.75" customHeight="1">
      <c r="C35" s="27" t="s">
        <v>256</v>
      </c>
      <c r="D35" s="181" t="s">
        <v>79</v>
      </c>
      <c r="E35" s="157">
        <v>397076</v>
      </c>
      <c r="F35" s="157">
        <v>421469</v>
      </c>
      <c r="G35" s="157">
        <v>468994</v>
      </c>
      <c r="H35" s="157">
        <v>576208</v>
      </c>
      <c r="I35" s="157">
        <v>611096</v>
      </c>
    </row>
    <row r="36" spans="4:9" ht="15.75" customHeight="1">
      <c r="D36" s="181" t="s">
        <v>117</v>
      </c>
      <c r="E36" s="157">
        <v>4102629</v>
      </c>
      <c r="F36" s="157">
        <v>4282079</v>
      </c>
      <c r="G36" s="157">
        <v>4711414</v>
      </c>
      <c r="H36" s="157">
        <v>5743287</v>
      </c>
      <c r="I36" s="157">
        <v>6156268</v>
      </c>
    </row>
    <row r="37" spans="4:9" ht="6.75" customHeight="1">
      <c r="D37" s="181"/>
      <c r="E37" s="157"/>
      <c r="F37" s="157"/>
      <c r="G37" s="157"/>
      <c r="H37" s="157"/>
      <c r="I37" s="157"/>
    </row>
    <row r="38" spans="2:9" ht="15.75" customHeight="1">
      <c r="B38" s="27" t="s">
        <v>86</v>
      </c>
      <c r="D38" s="181" t="s">
        <v>79</v>
      </c>
      <c r="E38" s="157">
        <v>18</v>
      </c>
      <c r="F38" s="157">
        <v>13</v>
      </c>
      <c r="G38" s="157">
        <v>23</v>
      </c>
      <c r="H38" s="157">
        <v>13</v>
      </c>
      <c r="I38" s="157">
        <v>19</v>
      </c>
    </row>
    <row r="39" spans="4:9" ht="15.75" customHeight="1">
      <c r="D39" s="181" t="s">
        <v>80</v>
      </c>
      <c r="E39" s="157">
        <v>387</v>
      </c>
      <c r="F39" s="157">
        <v>178</v>
      </c>
      <c r="G39" s="157">
        <v>539</v>
      </c>
      <c r="H39" s="157">
        <v>305</v>
      </c>
      <c r="I39" s="157">
        <v>310</v>
      </c>
    </row>
    <row r="40" spans="4:9" ht="7.5" customHeight="1">
      <c r="D40" s="181"/>
      <c r="E40" s="157"/>
      <c r="F40" s="157"/>
      <c r="G40" s="157"/>
      <c r="H40" s="157"/>
      <c r="I40" s="157"/>
    </row>
    <row r="41" spans="2:9" ht="15.75" customHeight="1">
      <c r="B41" s="27" t="s">
        <v>120</v>
      </c>
      <c r="D41" s="181" t="s">
        <v>79</v>
      </c>
      <c r="E41" s="157">
        <v>234399</v>
      </c>
      <c r="F41" s="157">
        <v>237495</v>
      </c>
      <c r="G41" s="157">
        <v>262212</v>
      </c>
      <c r="H41" s="157">
        <v>292611</v>
      </c>
      <c r="I41" s="157">
        <v>324441</v>
      </c>
    </row>
    <row r="42" spans="4:9" ht="15.75" customHeight="1">
      <c r="D42" s="181" t="s">
        <v>80</v>
      </c>
      <c r="E42" s="157">
        <v>20490858</v>
      </c>
      <c r="F42" s="157">
        <v>20866315</v>
      </c>
      <c r="G42" s="157">
        <v>23864914</v>
      </c>
      <c r="H42" s="157">
        <v>25643347</v>
      </c>
      <c r="I42" s="157">
        <v>26525281</v>
      </c>
    </row>
    <row r="43" spans="4:9" ht="8.25" customHeight="1">
      <c r="D43" s="181"/>
      <c r="E43" s="157"/>
      <c r="F43" s="157"/>
      <c r="G43" s="157"/>
      <c r="H43" s="157"/>
      <c r="I43" s="157"/>
    </row>
    <row r="44" spans="2:9" ht="15.75" customHeight="1">
      <c r="B44" s="27" t="s">
        <v>121</v>
      </c>
      <c r="D44" s="181" t="s">
        <v>79</v>
      </c>
      <c r="E44" s="157">
        <v>189624</v>
      </c>
      <c r="F44" s="157">
        <v>281403</v>
      </c>
      <c r="G44" s="157">
        <v>307363</v>
      </c>
      <c r="H44" s="157">
        <v>340294</v>
      </c>
      <c r="I44" s="157">
        <v>363530</v>
      </c>
    </row>
    <row r="45" spans="4:9" ht="15.75" customHeight="1">
      <c r="D45" s="181" t="s">
        <v>80</v>
      </c>
      <c r="E45" s="157">
        <v>4953972</v>
      </c>
      <c r="F45" s="157">
        <v>5650957</v>
      </c>
      <c r="G45" s="157">
        <v>5635765</v>
      </c>
      <c r="H45" s="157">
        <v>5470090</v>
      </c>
      <c r="I45" s="157">
        <v>5516331</v>
      </c>
    </row>
    <row r="46" spans="3:9" ht="15.75" customHeight="1">
      <c r="C46" s="27" t="s">
        <v>258</v>
      </c>
      <c r="D46" s="181" t="s">
        <v>79</v>
      </c>
      <c r="E46" s="157">
        <v>10539</v>
      </c>
      <c r="F46" s="157">
        <v>10478</v>
      </c>
      <c r="G46" s="157">
        <v>10292</v>
      </c>
      <c r="H46" s="157">
        <v>9706</v>
      </c>
      <c r="I46" s="157">
        <v>9420</v>
      </c>
    </row>
    <row r="47" spans="4:9" ht="15.75" customHeight="1">
      <c r="D47" s="181" t="s">
        <v>80</v>
      </c>
      <c r="E47" s="157">
        <v>3205122</v>
      </c>
      <c r="F47" s="157">
        <v>3243992</v>
      </c>
      <c r="G47" s="157">
        <v>3183960</v>
      </c>
      <c r="H47" s="157">
        <v>2995254</v>
      </c>
      <c r="I47" s="157">
        <v>2914592</v>
      </c>
    </row>
    <row r="48" spans="3:9" ht="15.75" customHeight="1">
      <c r="C48" s="27" t="s">
        <v>259</v>
      </c>
      <c r="D48" s="181" t="s">
        <v>79</v>
      </c>
      <c r="E48" s="157">
        <v>28143</v>
      </c>
      <c r="F48" s="157">
        <v>29807</v>
      </c>
      <c r="G48" s="157">
        <v>30978</v>
      </c>
      <c r="H48" s="157">
        <v>32091</v>
      </c>
      <c r="I48" s="157">
        <v>33660</v>
      </c>
    </row>
    <row r="49" spans="4:9" ht="15.75" customHeight="1">
      <c r="D49" s="181" t="s">
        <v>80</v>
      </c>
      <c r="E49" s="157">
        <v>1281358</v>
      </c>
      <c r="F49" s="157">
        <v>1388443</v>
      </c>
      <c r="G49" s="157">
        <v>1439930</v>
      </c>
      <c r="H49" s="157">
        <v>1494201</v>
      </c>
      <c r="I49" s="157">
        <v>1571468</v>
      </c>
    </row>
    <row r="50" spans="3:9" ht="15.75" customHeight="1">
      <c r="C50" s="27" t="s">
        <v>256</v>
      </c>
      <c r="D50" s="181" t="s">
        <v>79</v>
      </c>
      <c r="E50" s="157">
        <v>150942</v>
      </c>
      <c r="F50" s="157">
        <v>241118</v>
      </c>
      <c r="G50" s="157">
        <v>266093</v>
      </c>
      <c r="H50" s="157">
        <v>298497</v>
      </c>
      <c r="I50" s="157">
        <v>320450</v>
      </c>
    </row>
    <row r="51" spans="1:9" ht="15.75" customHeight="1">
      <c r="A51" s="30"/>
      <c r="B51" s="30"/>
      <c r="C51" s="30"/>
      <c r="D51" s="182" t="s">
        <v>80</v>
      </c>
      <c r="E51" s="160">
        <v>467492</v>
      </c>
      <c r="F51" s="160">
        <v>1018522</v>
      </c>
      <c r="G51" s="160">
        <v>1011876</v>
      </c>
      <c r="H51" s="160">
        <v>980635</v>
      </c>
      <c r="I51" s="160">
        <v>1030272</v>
      </c>
    </row>
    <row r="52" ht="12" customHeight="1">
      <c r="A52" s="1" t="s">
        <v>423</v>
      </c>
    </row>
    <row r="53" ht="12" customHeight="1">
      <c r="A53" s="1" t="s">
        <v>420</v>
      </c>
    </row>
    <row r="54" ht="11.25">
      <c r="A54" s="27" t="s">
        <v>421</v>
      </c>
    </row>
    <row r="55" ht="11.25">
      <c r="A55" s="27" t="s">
        <v>515</v>
      </c>
    </row>
  </sheetData>
  <printOptions/>
  <pageMargins left="0.73" right="0.59" top="0.5905511811023623" bottom="0.5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29">
      <pane xSplit="3" ySplit="3" topLeftCell="D32" activePane="bottomRight" state="frozen"/>
      <selection pane="topLeft" activeCell="A29" sqref="A29"/>
      <selection pane="topRight" activeCell="D29" sqref="D29"/>
      <selection pane="bottomLeft" activeCell="A32" sqref="A32"/>
      <selection pane="bottomRight" activeCell="A32" sqref="A32"/>
    </sheetView>
  </sheetViews>
  <sheetFormatPr defaultColWidth="9.00390625" defaultRowHeight="12.75"/>
  <cols>
    <col min="1" max="1" width="3.00390625" style="27" customWidth="1"/>
    <col min="2" max="2" width="12.875" style="27" customWidth="1"/>
    <col min="3" max="3" width="5.375" style="27" customWidth="1"/>
    <col min="4" max="7" width="14.75390625" style="27" customWidth="1"/>
    <col min="8" max="9" width="13.125" style="27" customWidth="1"/>
    <col min="10" max="16384" width="9.125" style="27" customWidth="1"/>
  </cols>
  <sheetData>
    <row r="1" ht="17.25">
      <c r="A1" s="35" t="s">
        <v>368</v>
      </c>
    </row>
    <row r="2" ht="14.25">
      <c r="A2" s="121" t="s">
        <v>369</v>
      </c>
    </row>
    <row r="3" spans="1:8" ht="13.5" customHeight="1">
      <c r="A3" s="122" t="s">
        <v>260</v>
      </c>
      <c r="B3" s="122"/>
      <c r="C3" s="122"/>
      <c r="D3" s="123" t="s">
        <v>432</v>
      </c>
      <c r="E3" s="123" t="s">
        <v>380</v>
      </c>
      <c r="F3" s="123" t="s">
        <v>387</v>
      </c>
      <c r="G3" s="123" t="s">
        <v>404</v>
      </c>
      <c r="H3" s="123" t="s">
        <v>433</v>
      </c>
    </row>
    <row r="4" spans="1:3" ht="12" customHeight="1">
      <c r="A4" s="39"/>
      <c r="B4" s="39"/>
      <c r="C4" s="87"/>
    </row>
    <row r="5" spans="1:8" ht="15" customHeight="1">
      <c r="A5" s="27" t="s">
        <v>261</v>
      </c>
      <c r="C5" s="181" t="s">
        <v>79</v>
      </c>
      <c r="D5" s="157">
        <v>1969285</v>
      </c>
      <c r="E5" s="157">
        <v>1963795</v>
      </c>
      <c r="F5" s="157">
        <v>1851444</v>
      </c>
      <c r="G5" s="157">
        <v>1751174</v>
      </c>
      <c r="H5" s="157">
        <v>1660744</v>
      </c>
    </row>
    <row r="6" spans="3:8" ht="15" customHeight="1">
      <c r="C6" s="181" t="s">
        <v>80</v>
      </c>
      <c r="D6" s="157">
        <v>53443327</v>
      </c>
      <c r="E6" s="157">
        <v>49446087</v>
      </c>
      <c r="F6" s="157">
        <v>46409967</v>
      </c>
      <c r="G6" s="157">
        <v>44099550</v>
      </c>
      <c r="H6" s="157">
        <v>41783984</v>
      </c>
    </row>
    <row r="7" spans="3:8" ht="12" customHeight="1">
      <c r="C7" s="181"/>
      <c r="D7" s="157"/>
      <c r="E7" s="157"/>
      <c r="F7" s="157"/>
      <c r="G7" s="157"/>
      <c r="H7" s="157"/>
    </row>
    <row r="8" spans="1:8" ht="15" customHeight="1">
      <c r="A8" s="27" t="s">
        <v>123</v>
      </c>
      <c r="C8" s="181" t="s">
        <v>79</v>
      </c>
      <c r="D8" s="157">
        <v>1937856</v>
      </c>
      <c r="E8" s="157">
        <v>1924768</v>
      </c>
      <c r="F8" s="157">
        <v>1797936</v>
      </c>
      <c r="G8" s="157">
        <v>1691219</v>
      </c>
      <c r="H8" s="157">
        <v>1602345</v>
      </c>
    </row>
    <row r="9" spans="3:8" ht="15" customHeight="1">
      <c r="C9" s="181" t="s">
        <v>80</v>
      </c>
      <c r="D9" s="157">
        <v>52997376</v>
      </c>
      <c r="E9" s="157">
        <v>48928676</v>
      </c>
      <c r="F9" s="157">
        <v>45841901</v>
      </c>
      <c r="G9" s="157">
        <v>43467646</v>
      </c>
      <c r="H9" s="157">
        <v>41182921</v>
      </c>
    </row>
    <row r="10" spans="2:8" ht="15" customHeight="1">
      <c r="B10" s="38" t="s">
        <v>110</v>
      </c>
      <c r="C10" s="181" t="s">
        <v>79</v>
      </c>
      <c r="D10" s="157">
        <v>59342</v>
      </c>
      <c r="E10" s="157">
        <v>57094</v>
      </c>
      <c r="F10" s="157">
        <v>53819</v>
      </c>
      <c r="G10" s="157">
        <v>51445</v>
      </c>
      <c r="H10" s="157">
        <v>49354</v>
      </c>
    </row>
    <row r="11" spans="2:8" ht="15" customHeight="1">
      <c r="B11" s="38"/>
      <c r="C11" s="181" t="s">
        <v>80</v>
      </c>
      <c r="D11" s="157">
        <v>22928749</v>
      </c>
      <c r="E11" s="157">
        <v>21729899</v>
      </c>
      <c r="F11" s="157">
        <v>21199944</v>
      </c>
      <c r="G11" s="157">
        <v>20365489</v>
      </c>
      <c r="H11" s="157">
        <v>18362780</v>
      </c>
    </row>
    <row r="12" spans="2:8" ht="15" customHeight="1">
      <c r="B12" s="38" t="s">
        <v>111</v>
      </c>
      <c r="C12" s="181" t="s">
        <v>79</v>
      </c>
      <c r="D12" s="157">
        <v>1267884</v>
      </c>
      <c r="E12" s="157">
        <v>1230989</v>
      </c>
      <c r="F12" s="157">
        <v>1136494</v>
      </c>
      <c r="G12" s="157">
        <v>1047874</v>
      </c>
      <c r="H12" s="157">
        <v>973387</v>
      </c>
    </row>
    <row r="13" spans="2:8" ht="15" customHeight="1">
      <c r="B13" s="38"/>
      <c r="C13" s="181" t="s">
        <v>80</v>
      </c>
      <c r="D13" s="157">
        <v>22144957</v>
      </c>
      <c r="E13" s="157">
        <v>19329733</v>
      </c>
      <c r="F13" s="157">
        <v>17511768</v>
      </c>
      <c r="G13" s="157">
        <v>15969765</v>
      </c>
      <c r="H13" s="157">
        <v>15542044</v>
      </c>
    </row>
    <row r="14" spans="2:8" ht="15" customHeight="1">
      <c r="B14" s="38" t="s">
        <v>112</v>
      </c>
      <c r="C14" s="181" t="s">
        <v>79</v>
      </c>
      <c r="D14" s="263">
        <v>115845</v>
      </c>
      <c r="E14" s="263">
        <v>116893</v>
      </c>
      <c r="F14" s="263">
        <v>107629</v>
      </c>
      <c r="G14" s="263">
        <v>98968</v>
      </c>
      <c r="H14" s="263">
        <v>94551</v>
      </c>
    </row>
    <row r="15" spans="2:8" ht="15" customHeight="1">
      <c r="B15" s="38"/>
      <c r="C15" s="181" t="s">
        <v>80</v>
      </c>
      <c r="D15" s="157">
        <v>2069718</v>
      </c>
      <c r="E15" s="157">
        <v>1946430</v>
      </c>
      <c r="F15" s="157">
        <v>1545442</v>
      </c>
      <c r="G15" s="157">
        <v>1517424</v>
      </c>
      <c r="H15" s="157">
        <v>1431729</v>
      </c>
    </row>
    <row r="16" spans="2:8" ht="15" customHeight="1">
      <c r="B16" s="38" t="s">
        <v>82</v>
      </c>
      <c r="C16" s="181" t="s">
        <v>79</v>
      </c>
      <c r="D16" s="157">
        <v>494785</v>
      </c>
      <c r="E16" s="157">
        <v>519792</v>
      </c>
      <c r="F16" s="157">
        <v>499994</v>
      </c>
      <c r="G16" s="157">
        <v>492932</v>
      </c>
      <c r="H16" s="157">
        <v>485053</v>
      </c>
    </row>
    <row r="17" spans="3:8" ht="15" customHeight="1">
      <c r="C17" s="181" t="s">
        <v>80</v>
      </c>
      <c r="D17" s="157">
        <v>5853952</v>
      </c>
      <c r="E17" s="157">
        <v>5922614</v>
      </c>
      <c r="F17" s="157">
        <v>5584747</v>
      </c>
      <c r="G17" s="157">
        <v>5614966</v>
      </c>
      <c r="H17" s="157">
        <v>5846368</v>
      </c>
    </row>
    <row r="18" spans="3:8" ht="12" customHeight="1">
      <c r="C18" s="181"/>
      <c r="D18" s="157"/>
      <c r="E18" s="157"/>
      <c r="F18" s="157"/>
      <c r="G18" s="157"/>
      <c r="H18" s="157"/>
    </row>
    <row r="19" spans="1:8" ht="15" customHeight="1">
      <c r="A19" s="27" t="s">
        <v>98</v>
      </c>
      <c r="C19" s="181" t="s">
        <v>79</v>
      </c>
      <c r="D19" s="157">
        <v>31429</v>
      </c>
      <c r="E19" s="157">
        <v>39027</v>
      </c>
      <c r="F19" s="157">
        <v>53508</v>
      </c>
      <c r="G19" s="157">
        <v>59955</v>
      </c>
      <c r="H19" s="157">
        <v>58399</v>
      </c>
    </row>
    <row r="20" spans="3:8" ht="15" customHeight="1">
      <c r="C20" s="181" t="s">
        <v>80</v>
      </c>
      <c r="D20" s="157">
        <v>445951</v>
      </c>
      <c r="E20" s="157">
        <v>517411</v>
      </c>
      <c r="F20" s="157">
        <v>568066</v>
      </c>
      <c r="G20" s="157">
        <v>631904</v>
      </c>
      <c r="H20" s="157">
        <v>601063</v>
      </c>
    </row>
    <row r="21" spans="2:8" ht="15" customHeight="1">
      <c r="B21" s="38" t="s">
        <v>83</v>
      </c>
      <c r="C21" s="181" t="s">
        <v>79</v>
      </c>
      <c r="D21" s="157">
        <v>31428</v>
      </c>
      <c r="E21" s="157">
        <v>39026</v>
      </c>
      <c r="F21" s="157">
        <v>53508</v>
      </c>
      <c r="G21" s="157">
        <v>59955</v>
      </c>
      <c r="H21" s="157">
        <v>58399</v>
      </c>
    </row>
    <row r="22" spans="2:8" ht="15" customHeight="1">
      <c r="B22" s="38"/>
      <c r="C22" s="181" t="s">
        <v>80</v>
      </c>
      <c r="D22" s="157">
        <v>445942</v>
      </c>
      <c r="E22" s="157">
        <v>517402</v>
      </c>
      <c r="F22" s="157">
        <v>568066</v>
      </c>
      <c r="G22" s="157">
        <v>631904</v>
      </c>
      <c r="H22" s="157">
        <v>601063</v>
      </c>
    </row>
    <row r="23" spans="2:8" ht="15" customHeight="1">
      <c r="B23" s="38" t="s">
        <v>85</v>
      </c>
      <c r="C23" s="181" t="s">
        <v>79</v>
      </c>
      <c r="D23" s="157">
        <v>0</v>
      </c>
      <c r="E23" s="157">
        <v>0</v>
      </c>
      <c r="F23" s="157">
        <v>0</v>
      </c>
      <c r="G23" s="157">
        <v>0</v>
      </c>
      <c r="H23" s="157">
        <v>0</v>
      </c>
    </row>
    <row r="24" spans="2:8" ht="15" customHeight="1">
      <c r="B24" s="38"/>
      <c r="C24" s="181" t="s">
        <v>80</v>
      </c>
      <c r="D24" s="157">
        <v>0</v>
      </c>
      <c r="E24" s="157">
        <v>0</v>
      </c>
      <c r="F24" s="157">
        <v>0</v>
      </c>
      <c r="G24" s="157">
        <v>0</v>
      </c>
      <c r="H24" s="157">
        <v>0</v>
      </c>
    </row>
    <row r="25" spans="2:8" ht="15" customHeight="1">
      <c r="B25" s="38" t="s">
        <v>86</v>
      </c>
      <c r="C25" s="181" t="s">
        <v>79</v>
      </c>
      <c r="D25" s="157">
        <v>1</v>
      </c>
      <c r="E25" s="157">
        <v>1</v>
      </c>
      <c r="F25" s="157">
        <v>0</v>
      </c>
      <c r="G25" s="157">
        <v>0</v>
      </c>
      <c r="H25" s="157">
        <v>0</v>
      </c>
    </row>
    <row r="26" spans="1:8" ht="15" customHeight="1">
      <c r="A26" s="30"/>
      <c r="B26" s="30"/>
      <c r="C26" s="182" t="s">
        <v>80</v>
      </c>
      <c r="D26" s="160">
        <v>9</v>
      </c>
      <c r="E26" s="160">
        <v>8</v>
      </c>
      <c r="F26" s="160">
        <v>0</v>
      </c>
      <c r="G26" s="160">
        <v>0</v>
      </c>
      <c r="H26" s="160">
        <v>0</v>
      </c>
    </row>
    <row r="27" ht="12" customHeight="1">
      <c r="A27" s="1" t="s">
        <v>331</v>
      </c>
    </row>
    <row r="30" ht="14.25">
      <c r="A30" s="126" t="s">
        <v>370</v>
      </c>
    </row>
    <row r="31" spans="1:8" ht="13.5" customHeight="1">
      <c r="A31" s="122" t="s">
        <v>235</v>
      </c>
      <c r="B31" s="122"/>
      <c r="C31" s="122"/>
      <c r="D31" s="123" t="s">
        <v>432</v>
      </c>
      <c r="E31" s="123" t="s">
        <v>380</v>
      </c>
      <c r="F31" s="123" t="s">
        <v>387</v>
      </c>
      <c r="G31" s="123" t="s">
        <v>404</v>
      </c>
      <c r="H31" s="123" t="s">
        <v>433</v>
      </c>
    </row>
    <row r="32" spans="1:8" ht="15" customHeight="1">
      <c r="A32" s="27" t="s">
        <v>262</v>
      </c>
      <c r="B32" s="38"/>
      <c r="C32" s="181" t="s">
        <v>79</v>
      </c>
      <c r="D32" s="157">
        <v>2440</v>
      </c>
      <c r="E32" s="157">
        <v>1464</v>
      </c>
      <c r="F32" s="157">
        <v>792</v>
      </c>
      <c r="G32" s="38">
        <v>446</v>
      </c>
      <c r="H32" s="38">
        <v>384</v>
      </c>
    </row>
    <row r="33" spans="2:8" ht="15" customHeight="1">
      <c r="B33" s="38"/>
      <c r="C33" s="181" t="s">
        <v>80</v>
      </c>
      <c r="D33" s="157">
        <v>55219</v>
      </c>
      <c r="E33" s="157">
        <v>48296</v>
      </c>
      <c r="F33" s="157">
        <v>23420</v>
      </c>
      <c r="G33" s="157">
        <v>6765</v>
      </c>
      <c r="H33" s="157">
        <v>10274</v>
      </c>
    </row>
    <row r="34" spans="2:8" ht="12" customHeight="1">
      <c r="B34" s="38"/>
      <c r="C34" s="181"/>
      <c r="D34" s="157"/>
      <c r="E34" s="157"/>
      <c r="F34" s="157"/>
      <c r="G34" s="157"/>
      <c r="H34" s="157"/>
    </row>
    <row r="35" spans="1:8" ht="15" customHeight="1">
      <c r="A35" s="27" t="s">
        <v>123</v>
      </c>
      <c r="B35" s="38"/>
      <c r="C35" s="181" t="s">
        <v>79</v>
      </c>
      <c r="D35" s="157">
        <v>2394</v>
      </c>
      <c r="E35" s="157">
        <v>1452</v>
      </c>
      <c r="F35" s="157">
        <v>790</v>
      </c>
      <c r="G35" s="157">
        <v>446</v>
      </c>
      <c r="H35" s="157">
        <v>384</v>
      </c>
    </row>
    <row r="36" spans="2:8" ht="15" customHeight="1">
      <c r="B36" s="38"/>
      <c r="C36" s="181" t="s">
        <v>80</v>
      </c>
      <c r="D36" s="157">
        <v>54367</v>
      </c>
      <c r="E36" s="157">
        <v>48014</v>
      </c>
      <c r="F36" s="157">
        <v>18839</v>
      </c>
      <c r="G36" s="157">
        <v>6765</v>
      </c>
      <c r="H36" s="157">
        <v>10274</v>
      </c>
    </row>
    <row r="37" spans="2:8" ht="15" customHeight="1">
      <c r="B37" s="38" t="s">
        <v>110</v>
      </c>
      <c r="C37" s="181" t="s">
        <v>79</v>
      </c>
      <c r="D37" s="157">
        <v>52</v>
      </c>
      <c r="E37" s="157">
        <v>24</v>
      </c>
      <c r="F37" s="157">
        <v>21</v>
      </c>
      <c r="G37" s="157">
        <v>1</v>
      </c>
      <c r="H37" s="157">
        <v>11</v>
      </c>
    </row>
    <row r="38" spans="2:8" ht="15" customHeight="1">
      <c r="B38" s="38"/>
      <c r="C38" s="181" t="s">
        <v>80</v>
      </c>
      <c r="D38" s="157">
        <v>17418</v>
      </c>
      <c r="E38" s="157">
        <v>8735</v>
      </c>
      <c r="F38" s="157">
        <v>8968</v>
      </c>
      <c r="G38" s="157">
        <v>574</v>
      </c>
      <c r="H38" s="157">
        <v>4847</v>
      </c>
    </row>
    <row r="39" spans="2:8" ht="15" customHeight="1">
      <c r="B39" s="38" t="s">
        <v>111</v>
      </c>
      <c r="C39" s="181" t="s">
        <v>79</v>
      </c>
      <c r="D39" s="157">
        <v>1625</v>
      </c>
      <c r="E39" s="157">
        <v>932</v>
      </c>
      <c r="F39" s="157">
        <v>489</v>
      </c>
      <c r="G39" s="157">
        <v>284</v>
      </c>
      <c r="H39" s="157">
        <v>243</v>
      </c>
    </row>
    <row r="40" spans="2:8" ht="15" customHeight="1">
      <c r="B40" s="38"/>
      <c r="C40" s="181" t="s">
        <v>80</v>
      </c>
      <c r="D40" s="157">
        <v>29150</v>
      </c>
      <c r="E40" s="157">
        <v>33538</v>
      </c>
      <c r="F40" s="157">
        <v>6691</v>
      </c>
      <c r="G40" s="157">
        <v>4307</v>
      </c>
      <c r="H40" s="157">
        <v>4078</v>
      </c>
    </row>
    <row r="41" spans="2:8" ht="15" customHeight="1">
      <c r="B41" s="38" t="s">
        <v>112</v>
      </c>
      <c r="C41" s="181" t="s">
        <v>79</v>
      </c>
      <c r="D41" s="157">
        <v>148</v>
      </c>
      <c r="E41" s="157">
        <v>79</v>
      </c>
      <c r="F41" s="157">
        <v>68</v>
      </c>
      <c r="G41" s="157">
        <v>38</v>
      </c>
      <c r="H41" s="157">
        <v>35</v>
      </c>
    </row>
    <row r="42" spans="2:8" ht="15" customHeight="1">
      <c r="B42" s="38"/>
      <c r="C42" s="181" t="s">
        <v>80</v>
      </c>
      <c r="D42" s="157">
        <v>2393</v>
      </c>
      <c r="E42" s="157">
        <v>1988</v>
      </c>
      <c r="F42" s="157">
        <v>1441</v>
      </c>
      <c r="G42" s="157">
        <v>846</v>
      </c>
      <c r="H42" s="157">
        <v>569</v>
      </c>
    </row>
    <row r="43" spans="2:8" ht="15" customHeight="1">
      <c r="B43" s="38" t="s">
        <v>82</v>
      </c>
      <c r="C43" s="181" t="s">
        <v>79</v>
      </c>
      <c r="D43" s="157">
        <v>569</v>
      </c>
      <c r="E43" s="157">
        <v>417</v>
      </c>
      <c r="F43" s="157">
        <v>212</v>
      </c>
      <c r="G43" s="157">
        <v>123</v>
      </c>
      <c r="H43" s="157">
        <v>95</v>
      </c>
    </row>
    <row r="44" spans="2:8" ht="15" customHeight="1">
      <c r="B44" s="38"/>
      <c r="C44" s="181" t="s">
        <v>80</v>
      </c>
      <c r="D44" s="157">
        <v>5406</v>
      </c>
      <c r="E44" s="157">
        <v>3753</v>
      </c>
      <c r="F44" s="157">
        <v>1739</v>
      </c>
      <c r="G44" s="157">
        <v>1036</v>
      </c>
      <c r="H44" s="157">
        <v>780</v>
      </c>
    </row>
    <row r="45" spans="2:8" ht="12" customHeight="1">
      <c r="B45" s="38"/>
      <c r="C45" s="181"/>
      <c r="D45" s="157"/>
      <c r="E45" s="157"/>
      <c r="F45" s="157"/>
      <c r="G45" s="157"/>
      <c r="H45" s="157"/>
    </row>
    <row r="46" spans="1:8" ht="15" customHeight="1">
      <c r="A46" s="27" t="s">
        <v>98</v>
      </c>
      <c r="B46" s="38"/>
      <c r="C46" s="181" t="s">
        <v>79</v>
      </c>
      <c r="D46" s="157">
        <v>46</v>
      </c>
      <c r="E46" s="157">
        <v>12</v>
      </c>
      <c r="F46" s="157">
        <v>2</v>
      </c>
      <c r="G46" s="157">
        <v>0</v>
      </c>
      <c r="H46" s="157">
        <v>0</v>
      </c>
    </row>
    <row r="47" spans="2:8" ht="15" customHeight="1">
      <c r="B47" s="38"/>
      <c r="C47" s="181" t="s">
        <v>80</v>
      </c>
      <c r="D47" s="157">
        <v>852</v>
      </c>
      <c r="E47" s="157">
        <v>282</v>
      </c>
      <c r="F47" s="157">
        <v>4581</v>
      </c>
      <c r="G47" s="157">
        <v>0</v>
      </c>
      <c r="H47" s="157">
        <v>0</v>
      </c>
    </row>
    <row r="48" spans="2:8" ht="15" customHeight="1">
      <c r="B48" s="38" t="s">
        <v>83</v>
      </c>
      <c r="C48" s="181" t="s">
        <v>79</v>
      </c>
      <c r="D48" s="157">
        <v>46</v>
      </c>
      <c r="E48" s="157">
        <v>12</v>
      </c>
      <c r="F48" s="157">
        <v>2</v>
      </c>
      <c r="G48" s="157">
        <v>0</v>
      </c>
      <c r="H48" s="157">
        <v>0</v>
      </c>
    </row>
    <row r="49" spans="2:8" ht="15" customHeight="1">
      <c r="B49" s="38"/>
      <c r="C49" s="181" t="s">
        <v>80</v>
      </c>
      <c r="D49" s="157">
        <v>852</v>
      </c>
      <c r="E49" s="157">
        <v>282</v>
      </c>
      <c r="F49" s="157">
        <v>4581</v>
      </c>
      <c r="G49" s="157">
        <v>0</v>
      </c>
      <c r="H49" s="157">
        <v>0</v>
      </c>
    </row>
    <row r="50" spans="2:8" ht="15" customHeight="1">
      <c r="B50" s="38" t="s">
        <v>85</v>
      </c>
      <c r="C50" s="181" t="s">
        <v>79</v>
      </c>
      <c r="D50" s="157">
        <v>0</v>
      </c>
      <c r="E50" s="157">
        <v>0</v>
      </c>
      <c r="F50" s="157">
        <v>0</v>
      </c>
      <c r="G50" s="157">
        <v>0</v>
      </c>
      <c r="H50" s="157">
        <v>0</v>
      </c>
    </row>
    <row r="51" spans="2:8" ht="15" customHeight="1">
      <c r="B51" s="38"/>
      <c r="C51" s="181" t="s">
        <v>80</v>
      </c>
      <c r="D51" s="157">
        <v>0</v>
      </c>
      <c r="E51" s="157">
        <v>0</v>
      </c>
      <c r="F51" s="157">
        <v>0</v>
      </c>
      <c r="G51" s="157">
        <v>0</v>
      </c>
      <c r="H51" s="157">
        <v>0</v>
      </c>
    </row>
    <row r="52" spans="2:8" ht="15" customHeight="1">
      <c r="B52" s="38" t="s">
        <v>86</v>
      </c>
      <c r="C52" s="181" t="s">
        <v>79</v>
      </c>
      <c r="D52" s="157">
        <v>0</v>
      </c>
      <c r="E52" s="157">
        <v>0</v>
      </c>
      <c r="F52" s="157">
        <v>0</v>
      </c>
      <c r="G52" s="157">
        <v>0</v>
      </c>
      <c r="H52" s="157">
        <v>0</v>
      </c>
    </row>
    <row r="53" spans="1:8" ht="15" customHeight="1">
      <c r="A53" s="30"/>
      <c r="B53" s="183"/>
      <c r="C53" s="182" t="s">
        <v>80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</row>
    <row r="54" ht="12" customHeight="1">
      <c r="A54" s="1" t="s">
        <v>329</v>
      </c>
    </row>
    <row r="55" ht="12" customHeight="1"/>
  </sheetData>
  <printOptions/>
  <pageMargins left="0.7" right="0.59" top="0.5905511811023623" bottom="0.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m096095</cp:lastModifiedBy>
  <cp:lastPrinted>2007-02-21T09:56:45Z</cp:lastPrinted>
  <dcterms:created xsi:type="dcterms:W3CDTF">2002-02-26T07:46:23Z</dcterms:created>
  <dcterms:modified xsi:type="dcterms:W3CDTF">2007-02-21T10:13:16Z</dcterms:modified>
  <cp:category/>
  <cp:version/>
  <cp:contentType/>
  <cp:contentStatus/>
</cp:coreProperties>
</file>