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もくじ" sheetId="1" r:id="rId1"/>
    <sheet name="19.1-19.3" sheetId="2" r:id="rId2"/>
    <sheet name="19.4" sheetId="3" r:id="rId3"/>
    <sheet name="19.5" sheetId="4" r:id="rId4"/>
    <sheet name="19.6" sheetId="5" r:id="rId5"/>
  </sheets>
  <externalReferences>
    <externalReference r:id="rId8"/>
  </externalReferences>
  <definedNames>
    <definedName name="_xlnm.Print_Area" localSheetId="1">'19.1-19.3'!$A$1:$J$60</definedName>
    <definedName name="_xlnm.Print_Area" localSheetId="4">'19.6'!$A$1:$L$120</definedName>
    <definedName name="Print_Area_MI">'[1]#REF'!$A$1:$C$104</definedName>
    <definedName name="_xlnm.Print_Titles" localSheetId="3">'19.5'!$3:$4</definedName>
    <definedName name="_xlnm.Print_Titles" localSheetId="4">'19.6'!$3:$5</definedName>
    <definedName name="定数">#REF!</definedName>
  </definedNames>
  <calcPr fullCalcOnLoad="1"/>
</workbook>
</file>

<file path=xl/sharedStrings.xml><?xml version="1.0" encoding="utf-8"?>
<sst xmlns="http://schemas.openxmlformats.org/spreadsheetml/2006/main" count="627" uniqueCount="406">
  <si>
    <t>区分</t>
  </si>
  <si>
    <t>(単位：人)県警察本部  調</t>
  </si>
  <si>
    <t>(単位：人)県市町振興課  調</t>
  </si>
  <si>
    <t>選挙執行日</t>
  </si>
  <si>
    <t>当日有権者数</t>
  </si>
  <si>
    <t>投票者数</t>
  </si>
  <si>
    <t>投票率</t>
  </si>
  <si>
    <t>無投票</t>
  </si>
  <si>
    <t>(単位：人)県人事課・各事務局  調</t>
  </si>
  <si>
    <t>計</t>
  </si>
  <si>
    <t>男</t>
  </si>
  <si>
    <t>女</t>
  </si>
  <si>
    <t>県　計　</t>
  </si>
  <si>
    <t>市部計　　</t>
  </si>
  <si>
    <t>（神戸市計）</t>
  </si>
  <si>
    <t>郡部計　　</t>
  </si>
  <si>
    <t>第１区　　</t>
  </si>
  <si>
    <t>第２区　　</t>
  </si>
  <si>
    <t>第３区　　</t>
  </si>
  <si>
    <t>第４区　　</t>
  </si>
  <si>
    <t>　八千代町</t>
  </si>
  <si>
    <t>　黒田庄町</t>
  </si>
  <si>
    <t>第５区　　</t>
  </si>
  <si>
    <t>　猪名川町</t>
  </si>
  <si>
    <t>第６区　　</t>
  </si>
  <si>
    <t>第７区　　</t>
  </si>
  <si>
    <t>第８区　　</t>
  </si>
  <si>
    <t>第９区　　</t>
  </si>
  <si>
    <t>第10区</t>
  </si>
  <si>
    <t>　加古川市</t>
  </si>
  <si>
    <t>　高砂市</t>
  </si>
  <si>
    <t>　稲美町</t>
  </si>
  <si>
    <t>　播磨町</t>
  </si>
  <si>
    <t>第11区</t>
  </si>
  <si>
    <t>　姫路市</t>
  </si>
  <si>
    <t>第12区</t>
  </si>
  <si>
    <t>　相生市</t>
  </si>
  <si>
    <t>　龍野市</t>
  </si>
  <si>
    <t>　赤穂市</t>
  </si>
  <si>
    <t>　家島町</t>
  </si>
  <si>
    <t>　夢前町</t>
  </si>
  <si>
    <t>　神崎町</t>
  </si>
  <si>
    <t>　市川町</t>
  </si>
  <si>
    <t>　福崎町</t>
  </si>
  <si>
    <t>　香寺町</t>
  </si>
  <si>
    <t>　大河内町</t>
  </si>
  <si>
    <t>　新宮町</t>
  </si>
  <si>
    <t>　揖保川町</t>
  </si>
  <si>
    <t>　御津町</t>
  </si>
  <si>
    <t>　太子町</t>
  </si>
  <si>
    <t>　上郡町</t>
  </si>
  <si>
    <t>　佐用町</t>
  </si>
  <si>
    <t>　上月町</t>
  </si>
  <si>
    <t>　南光町</t>
  </si>
  <si>
    <t>　三日月町</t>
  </si>
  <si>
    <t>　安富町</t>
  </si>
  <si>
    <t>地域順</t>
  </si>
  <si>
    <t>知事部局</t>
  </si>
  <si>
    <t>その他の部局</t>
  </si>
  <si>
    <t>　　　　計</t>
  </si>
  <si>
    <t>　　　総計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</si>
  <si>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</si>
  <si>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</si>
  <si>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</si>
  <si>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</si>
  <si>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</si>
  <si>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</si>
  <si>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</si>
  <si>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</si>
  <si>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</si>
  <si>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</si>
  <si>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</si>
  <si>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</si>
  <si>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</si>
  <si>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</si>
  <si>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</si>
  <si>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</si>
  <si>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</si>
  <si>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</si>
  <si>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龍野市　</t>
  </si>
  <si>
    <t>　　  2 その他は技能労務職と準職員を内訳とする。</t>
  </si>
  <si>
    <t>神戸市　</t>
  </si>
  <si>
    <t>　　区分</t>
  </si>
  <si>
    <t>　　 職員数</t>
  </si>
  <si>
    <t>14年12月末</t>
  </si>
  <si>
    <t>　　   14年4月1日</t>
  </si>
  <si>
    <t>19　公務員・選挙</t>
  </si>
  <si>
    <t>19.1  県職員数</t>
  </si>
  <si>
    <t>19.2  県警察職員数</t>
  </si>
  <si>
    <t>19.3  市町別職員数</t>
  </si>
  <si>
    <t>19.4  選挙人名簿登録人員数</t>
  </si>
  <si>
    <t>19.5  市町首長の選挙投票結果</t>
  </si>
  <si>
    <t>19.6  兵庫県議会議員投票結果</t>
  </si>
  <si>
    <t>19.1  県職員数</t>
  </si>
  <si>
    <t>19.2  県警察職員数</t>
  </si>
  <si>
    <t>19.3  市町別職員数</t>
  </si>
  <si>
    <t>19.6  兵庫県議会議員投票結果</t>
  </si>
  <si>
    <t>地域順</t>
  </si>
  <si>
    <t>当日の有権者</t>
  </si>
  <si>
    <t>投票者数</t>
  </si>
  <si>
    <t>投票率</t>
  </si>
  <si>
    <t xml:space="preserve">     区  分</t>
  </si>
  <si>
    <t>男</t>
  </si>
  <si>
    <t>女</t>
  </si>
  <si>
    <t>計</t>
  </si>
  <si>
    <t>阪神南地域</t>
  </si>
  <si>
    <t>阪神北地域</t>
  </si>
  <si>
    <t>東播磨地域</t>
  </si>
  <si>
    <t>北播磨地域</t>
  </si>
  <si>
    <t>中播磨地域</t>
  </si>
  <si>
    <t xml:space="preserve"> </t>
  </si>
  <si>
    <t>西播磨地域</t>
  </si>
  <si>
    <t>但馬地域　</t>
  </si>
  <si>
    <t>丹波地域　</t>
  </si>
  <si>
    <t>淡路地域　</t>
  </si>
  <si>
    <t>神戸市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</si>
  <si>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</si>
  <si>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</si>
  <si>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</si>
  <si>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</si>
  <si>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</si>
  <si>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</si>
  <si>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</si>
  <si>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</si>
  <si>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</si>
  <si>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</si>
  <si>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</si>
  <si>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</si>
  <si>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</si>
  <si>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</si>
  <si>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</si>
  <si>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</si>
  <si>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</si>
  <si>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</si>
  <si>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</si>
  <si>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</si>
  <si>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</si>
  <si>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</si>
  <si>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</si>
  <si>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</si>
  <si>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</si>
  <si>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</si>
  <si>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</si>
  <si>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</si>
  <si>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</si>
  <si>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</si>
  <si>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</si>
  <si>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</si>
  <si>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</si>
  <si>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</si>
  <si>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</si>
  <si>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</si>
  <si>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</si>
  <si>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</si>
  <si>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</si>
  <si>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</si>
  <si>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</si>
  <si>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</si>
  <si>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</si>
  <si>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</si>
  <si>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</si>
  <si>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</si>
  <si>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</si>
  <si>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</si>
  <si>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</si>
  <si>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</si>
  <si>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</si>
  <si>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</si>
  <si>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</si>
  <si>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</si>
  <si>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</si>
  <si>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</si>
  <si>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</si>
  <si>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</si>
  <si>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</si>
  <si>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</si>
  <si>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</si>
  <si>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</si>
  <si>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</si>
  <si>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</si>
  <si>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</si>
  <si>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</si>
  <si>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</si>
  <si>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</si>
  <si>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</si>
  <si>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</si>
  <si>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</si>
  <si>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</si>
  <si>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</si>
  <si>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</si>
  <si>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</si>
  <si>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</si>
  <si>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</si>
  <si>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</si>
  <si>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</si>
  <si>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</si>
  <si>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</si>
  <si>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</si>
  <si>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</si>
  <si>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</si>
  <si>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</si>
  <si>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</si>
  <si>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</si>
  <si>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</si>
  <si>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</si>
  <si>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</si>
  <si>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</si>
  <si>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</si>
  <si>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</si>
  <si>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</si>
  <si>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</si>
  <si>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</si>
  <si>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(単位：人、％)　県選挙管理委員会  調</t>
  </si>
  <si>
    <t xml:space="preserve"> </t>
  </si>
  <si>
    <t xml:space="preserve"> </t>
  </si>
  <si>
    <t>主な用語解説</t>
  </si>
  <si>
    <t>選挙人名簿：市町村の選挙管理委員会が住民基本台帳に基づき登録する名簿。対象は</t>
  </si>
  <si>
    <t>　その市町村内に住所がある満２０歳以上の日本国民で、住民票が作成された日（他の</t>
  </si>
  <si>
    <t>　市町村から転入した人は転入届をした日）から引き続き３ヶ月以上、その市町村の住民</t>
  </si>
  <si>
    <t>　基本台帳に記録されている人で、登録は毎年３月、６月、９月、１２月の２日に登録する</t>
  </si>
  <si>
    <t>　定時登録と、選挙が行われる際に登録する選挙時登録がある。</t>
  </si>
  <si>
    <t>(19.4)</t>
  </si>
  <si>
    <t xml:space="preserve"> </t>
  </si>
  <si>
    <t>H15.4.13県計</t>
  </si>
  <si>
    <t>無投票</t>
  </si>
  <si>
    <t>15年12月末</t>
  </si>
  <si>
    <t>　　   15年4月1日</t>
  </si>
  <si>
    <t>(注) 1　知事部局には企業庁、病院局並びに議会、教委、人事委、</t>
  </si>
  <si>
    <t>　　   16年4月1日</t>
  </si>
  <si>
    <t>　　　　 労委、監査委、選管、海区の各事務局人員は含まれていない。</t>
  </si>
  <si>
    <t>16年12月末</t>
  </si>
  <si>
    <t>養父市　</t>
  </si>
  <si>
    <t>小野市　</t>
  </si>
  <si>
    <t>伊丹市</t>
  </si>
  <si>
    <t>宝塚市</t>
  </si>
  <si>
    <t>川西市</t>
  </si>
  <si>
    <t>西宮市</t>
  </si>
  <si>
    <t>東灘区</t>
  </si>
  <si>
    <t>芦屋市</t>
  </si>
  <si>
    <t>灘　 区</t>
  </si>
  <si>
    <t>中央区</t>
  </si>
  <si>
    <t>尼崎市</t>
  </si>
  <si>
    <t>兵庫区</t>
  </si>
  <si>
    <t>北 　区</t>
  </si>
  <si>
    <t>明石市</t>
  </si>
  <si>
    <t>長田区</t>
  </si>
  <si>
    <t>洲本市</t>
  </si>
  <si>
    <t>須磨区</t>
  </si>
  <si>
    <t>垂水区</t>
  </si>
  <si>
    <t>五色町</t>
  </si>
  <si>
    <t>西 　区</t>
  </si>
  <si>
    <t>西脇市</t>
  </si>
  <si>
    <t>三木市</t>
  </si>
  <si>
    <t>小野市</t>
  </si>
  <si>
    <t>加西市</t>
  </si>
  <si>
    <t>吉川町</t>
  </si>
  <si>
    <t>社　 町</t>
  </si>
  <si>
    <t>滝野町</t>
  </si>
  <si>
    <t>東条町</t>
  </si>
  <si>
    <t>中　 町</t>
  </si>
  <si>
    <t>加美町</t>
  </si>
  <si>
    <t>豊岡市</t>
  </si>
  <si>
    <t>三田市</t>
  </si>
  <si>
    <t>篠山市</t>
  </si>
  <si>
    <t>養父市</t>
  </si>
  <si>
    <t>浜坂町</t>
  </si>
  <si>
    <t>温泉町</t>
  </si>
  <si>
    <t>　　区分</t>
  </si>
  <si>
    <t>16.5.23</t>
  </si>
  <si>
    <t>-</t>
  </si>
  <si>
    <t>14.6.30</t>
  </si>
  <si>
    <t>-</t>
  </si>
  <si>
    <t>17.1.30</t>
  </si>
  <si>
    <t>16.12.5</t>
  </si>
  <si>
    <t>南あわじ市</t>
  </si>
  <si>
    <t>17.2.13</t>
  </si>
  <si>
    <t>(単位：人、％)  県選挙管理委員会  調</t>
  </si>
  <si>
    <t>　平成13年4月1日</t>
  </si>
  <si>
    <t>　　   17年4月1日</t>
  </si>
  <si>
    <t>平成13年12月末</t>
  </si>
  <si>
    <t>17年12月末</t>
  </si>
  <si>
    <t>警察官</t>
  </si>
  <si>
    <t>　　　その他</t>
  </si>
  <si>
    <t>　吏員</t>
  </si>
  <si>
    <t>　　一般職員</t>
  </si>
  <si>
    <t>安富町　</t>
  </si>
  <si>
    <t>温泉町　</t>
  </si>
  <si>
    <t>香美町　</t>
  </si>
  <si>
    <t>佐用町　</t>
  </si>
  <si>
    <t>上月町　</t>
  </si>
  <si>
    <t>南光町　</t>
  </si>
  <si>
    <t>三日月町</t>
  </si>
  <si>
    <t>上郡町　</t>
  </si>
  <si>
    <t>太子町　</t>
  </si>
  <si>
    <t>御津町　</t>
  </si>
  <si>
    <t>揖保川町</t>
  </si>
  <si>
    <t>新宮町　</t>
  </si>
  <si>
    <t>大河内町</t>
  </si>
  <si>
    <t>香寺町　</t>
  </si>
  <si>
    <t>福崎町　</t>
  </si>
  <si>
    <t>市川町　</t>
  </si>
  <si>
    <t>神崎町　</t>
  </si>
  <si>
    <t>夢前町　</t>
  </si>
  <si>
    <t>家島町　</t>
  </si>
  <si>
    <t>播磨町　</t>
  </si>
  <si>
    <t>稲美町　</t>
  </si>
  <si>
    <t>黒田庄町</t>
  </si>
  <si>
    <t>八千代町</t>
  </si>
  <si>
    <t>加美町　</t>
  </si>
  <si>
    <t>中町　</t>
  </si>
  <si>
    <t>東条町　</t>
  </si>
  <si>
    <t>滝野町　</t>
  </si>
  <si>
    <t>社町　</t>
  </si>
  <si>
    <t>吉川町　</t>
  </si>
  <si>
    <t>猪名川町</t>
  </si>
  <si>
    <t>丹波市　</t>
  </si>
  <si>
    <t>朝来市　</t>
  </si>
  <si>
    <t>淡路市　</t>
  </si>
  <si>
    <t>宍粟市　</t>
  </si>
  <si>
    <t>篠山市　</t>
  </si>
  <si>
    <t>加西市　</t>
  </si>
  <si>
    <t>三田市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</si>
  <si>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</si>
  <si>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</si>
  <si>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</si>
  <si>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</si>
  <si>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</si>
  <si>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</si>
  <si>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</si>
  <si>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浜坂町　</t>
  </si>
  <si>
    <t>五色町　</t>
  </si>
  <si>
    <t>19.4  選挙人名簿登録人員数＜平成17年9月2日現在＞</t>
  </si>
  <si>
    <t>淡路市</t>
  </si>
  <si>
    <t>宍粟市</t>
  </si>
  <si>
    <t>丹波市</t>
  </si>
  <si>
    <t>朝来市</t>
  </si>
  <si>
    <t>香美町</t>
  </si>
  <si>
    <t>(単位：人）　県選挙管理委員会　調</t>
  </si>
  <si>
    <t>神戸市</t>
  </si>
  <si>
    <t>17.10.23</t>
  </si>
  <si>
    <t>姫路市</t>
  </si>
  <si>
    <t>15.4.27</t>
  </si>
  <si>
    <t>尼崎市</t>
  </si>
  <si>
    <t>14.11.17</t>
  </si>
  <si>
    <t>明石市</t>
  </si>
  <si>
    <t>西宮市</t>
  </si>
  <si>
    <t>16.11.14</t>
  </si>
  <si>
    <t>洲本市</t>
  </si>
  <si>
    <t>18.3.19</t>
  </si>
  <si>
    <t>芦屋市</t>
  </si>
  <si>
    <t>伊丹市</t>
  </si>
  <si>
    <t>17.4.10</t>
  </si>
  <si>
    <t>相生市</t>
  </si>
  <si>
    <t>豊岡市</t>
  </si>
  <si>
    <t>17.5.1</t>
  </si>
  <si>
    <t>たつの市</t>
  </si>
  <si>
    <t>17.11.13</t>
  </si>
  <si>
    <t>赤穂市</t>
  </si>
  <si>
    <t>15.1.19</t>
  </si>
  <si>
    <t>西脇市</t>
  </si>
  <si>
    <t>宝塚市</t>
  </si>
  <si>
    <t>15.4.27</t>
  </si>
  <si>
    <t>三木市</t>
  </si>
  <si>
    <t>18.1.15</t>
  </si>
  <si>
    <t>高砂市</t>
  </si>
  <si>
    <t>14.9.8</t>
  </si>
  <si>
    <t>-</t>
  </si>
  <si>
    <t>川西市</t>
  </si>
  <si>
    <t>14.10.20</t>
  </si>
  <si>
    <t>小野市</t>
  </si>
  <si>
    <t>15.2.2</t>
  </si>
  <si>
    <t>三田市</t>
  </si>
  <si>
    <t>15.7.13</t>
  </si>
  <si>
    <t>加西市</t>
  </si>
  <si>
    <t>17.7.3</t>
  </si>
  <si>
    <t>篠山市</t>
  </si>
  <si>
    <t>朝来市</t>
  </si>
  <si>
    <t>17.5.8</t>
  </si>
  <si>
    <t>17.5.15</t>
  </si>
  <si>
    <t>加東市</t>
  </si>
  <si>
    <t>17.10.23</t>
  </si>
  <si>
    <t>多可町</t>
  </si>
  <si>
    <t>17.11.27</t>
  </si>
  <si>
    <t>稲美町</t>
  </si>
  <si>
    <t>14.5.26</t>
  </si>
  <si>
    <t>播磨町</t>
  </si>
  <si>
    <t>14.6.30</t>
  </si>
  <si>
    <t>神河町</t>
  </si>
  <si>
    <t>17.11.27</t>
  </si>
  <si>
    <t>-</t>
  </si>
  <si>
    <t>市川町</t>
  </si>
  <si>
    <t>15.8.3</t>
  </si>
  <si>
    <t>福崎町</t>
  </si>
  <si>
    <t>15.11.30</t>
  </si>
  <si>
    <t>太子町</t>
  </si>
  <si>
    <t>16.7.11</t>
  </si>
  <si>
    <t>上郡町</t>
  </si>
  <si>
    <t>14.11.3</t>
  </si>
  <si>
    <t>佐用町</t>
  </si>
  <si>
    <t>17.11.13</t>
  </si>
  <si>
    <t>香美町</t>
  </si>
  <si>
    <t>17.5.15</t>
  </si>
  <si>
    <t>新温泉町</t>
  </si>
  <si>
    <t>17.11.13</t>
  </si>
  <si>
    <t>19.5  市町首長の選挙投票結果(平成18年3月31日現在)</t>
  </si>
  <si>
    <t>(注）教育長及び教育公務員を除く。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</si>
</sst>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\ ###\ ##0;\-#\ ###\ ##0;&quot;－&quot;"/>
    <numFmt numFmtId="187" formatCode="#\ ###\ ##0"/>
    <numFmt numFmtId="188" formatCode="#\ ###\ ###\ ###\ ##0"/>
    <numFmt numFmtId="189" formatCode="#,##0.00;\-#,##0.00;&quot;－&quot;"/>
    <numFmt numFmtId="190" formatCode="0.00_ "/>
    <numFmt numFmtId="191" formatCode="0.00_);[Red]\(0.00\)"/>
    <numFmt numFmtId="192" formatCode="#\ ###\ ###;\-#\ ###;&quot;－&quot;"/>
    <numFmt numFmtId="193" formatCode="#,###,##0;#,###,##0;\-"/>
    <numFmt numFmtId="194" formatCode="#,##0_);[Red]\(#,##0\)"/>
    <numFmt numFmtId="195" formatCode="#,##0_ "/>
    <numFmt numFmtId="196" formatCode="0.000%"/>
    <numFmt numFmtId="197" formatCode="0.0000%"/>
    <numFmt numFmtId="198" formatCode="&quot;\&quot;#,##0;[Red]&quot;\&quot;&quot;\&quot;\!\-#,##0"/>
    <numFmt numFmtId="199" formatCode="&quot;\&quot;#,##0.00;[Red]&quot;\&quot;&quot;\&quot;\!\-#,##0.00"/>
    <numFmt numFmtId="200" formatCode="0.0"/>
    <numFmt numFmtId="201" formatCode="#,##0.0;[Red]&quot;\&quot;\!\-#,##0.0"/>
    <numFmt numFmtId="202" formatCode="#&quot;\&quot;\!\ ###&quot;\&quot;\!\ ##0"/>
    <numFmt numFmtId="203" formatCode="#,##0.0;[Red]\-#,##0.0"/>
    <numFmt numFmtId="204" formatCode="#,##0.000;[Red]\-#,##0.000"/>
    <numFmt numFmtId="205" formatCode="mmm\-yyyy"/>
    <numFmt numFmtId="206" formatCode="#,##0.0000;[Red]\-#,##0.0000"/>
    <numFmt numFmtId="207" formatCode="#,##0.00000;[Red]\-#,##0.00000"/>
    <numFmt numFmtId="208" formatCode="#,##0.000000;[Red]\-#,##0.000000"/>
    <numFmt numFmtId="209" formatCode="0_ "/>
    <numFmt numFmtId="210" formatCode="#,##0;&quot;△ &quot;#,##0"/>
    <numFmt numFmtId="211" formatCode="#,##0;[Red]#,##0"/>
    <numFmt numFmtId="212" formatCode="#,##0.00_ ;[Red]\-#,##0.00\ "/>
    <numFmt numFmtId="213" formatCode="#,##0.0;\-#,##0.0"/>
    <numFmt numFmtId="214" formatCode="#,##0.000;\-#,##0.000"/>
    <numFmt numFmtId="215" formatCode="###,###,##0;&quot;-&quot;##,###,##0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4"/>
      <name val="Terminal"/>
      <family val="0"/>
    </font>
    <font>
      <sz val="7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0" fillId="0" borderId="0" applyFill="0" applyBorder="0">
      <alignment/>
      <protection/>
    </xf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8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4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86" fontId="6" fillId="0" borderId="0" xfId="0" applyNumberFormat="1" applyFont="1" applyAlignment="1">
      <alignment/>
    </xf>
    <xf numFmtId="184" fontId="7" fillId="0" borderId="0" xfId="0" applyNumberFormat="1" applyFont="1" applyBorder="1" applyAlignment="1" quotePrefix="1">
      <alignment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Alignment="1">
      <alignment/>
    </xf>
    <xf numFmtId="186" fontId="6" fillId="0" borderId="0" xfId="0" applyNumberFormat="1" applyFont="1" applyFill="1" applyAlignment="1">
      <alignment horizontal="right"/>
    </xf>
    <xf numFmtId="190" fontId="6" fillId="0" borderId="0" xfId="0" applyNumberFormat="1" applyFont="1" applyAlignment="1">
      <alignment/>
    </xf>
    <xf numFmtId="186" fontId="6" fillId="0" borderId="0" xfId="0" applyNumberFormat="1" applyFont="1" applyBorder="1" applyAlignment="1" quotePrefix="1">
      <alignment horizontal="right"/>
    </xf>
    <xf numFmtId="186" fontId="6" fillId="0" borderId="2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/>
    </xf>
    <xf numFmtId="186" fontId="9" fillId="0" borderId="0" xfId="21" applyNumberFormat="1" applyFont="1" applyAlignment="1">
      <alignment/>
      <protection/>
    </xf>
    <xf numFmtId="0" fontId="9" fillId="0" borderId="0" xfId="0" applyFont="1" applyAlignment="1">
      <alignment/>
    </xf>
    <xf numFmtId="186" fontId="6" fillId="0" borderId="2" xfId="0" applyNumberFormat="1" applyFont="1" applyBorder="1" applyAlignment="1">
      <alignment/>
    </xf>
    <xf numFmtId="0" fontId="6" fillId="0" borderId="5" xfId="0" applyFont="1" applyBorder="1" applyAlignment="1" quotePrefix="1">
      <alignment/>
    </xf>
    <xf numFmtId="186" fontId="6" fillId="0" borderId="6" xfId="0" applyNumberFormat="1" applyFont="1" applyBorder="1" applyAlignment="1">
      <alignment/>
    </xf>
    <xf numFmtId="0" fontId="6" fillId="0" borderId="0" xfId="0" applyFont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5" xfId="0" applyFont="1" applyBorder="1" applyAlignment="1">
      <alignment/>
    </xf>
    <xf numFmtId="184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 quotePrefix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/>
    </xf>
    <xf numFmtId="186" fontId="6" fillId="0" borderId="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189" fontId="6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6" fontId="6" fillId="0" borderId="5" xfId="0" applyNumberFormat="1" applyFont="1" applyBorder="1" applyAlignment="1">
      <alignment horizontal="left"/>
    </xf>
    <xf numFmtId="186" fontId="6" fillId="0" borderId="5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8" fontId="6" fillId="0" borderId="4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3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0" xfId="17" applyFont="1" applyAlignment="1">
      <alignment horizontal="right"/>
    </xf>
    <xf numFmtId="193" fontId="6" fillId="0" borderId="0" xfId="0" applyNumberFormat="1" applyFont="1" applyFill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93" fontId="6" fillId="0" borderId="1" xfId="0" applyNumberFormat="1" applyFont="1" applyFill="1" applyBorder="1" applyAlignment="1">
      <alignment horizontal="right"/>
    </xf>
    <xf numFmtId="193" fontId="6" fillId="0" borderId="4" xfId="0" applyNumberFormat="1" applyFont="1" applyFill="1" applyBorder="1" applyAlignment="1">
      <alignment horizontal="right"/>
    </xf>
    <xf numFmtId="186" fontId="6" fillId="0" borderId="11" xfId="0" applyNumberFormat="1" applyFont="1" applyBorder="1" applyAlignment="1">
      <alignment horizontal="right"/>
    </xf>
    <xf numFmtId="186" fontId="6" fillId="0" borderId="11" xfId="0" applyNumberFormat="1" applyFont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9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91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left"/>
    </xf>
    <xf numFmtId="186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6" fillId="0" borderId="1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8" fontId="6" fillId="0" borderId="0" xfId="17" applyFont="1" applyBorder="1" applyAlignment="1">
      <alignment horizontal="right"/>
    </xf>
    <xf numFmtId="57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 wrapText="1"/>
    </xf>
    <xf numFmtId="57" fontId="6" fillId="0" borderId="13" xfId="0" applyNumberFormat="1" applyFont="1" applyBorder="1" applyAlignment="1">
      <alignment wrapText="1"/>
    </xf>
    <xf numFmtId="57" fontId="6" fillId="0" borderId="4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6" xfId="0" applyFont="1" applyFill="1" applyBorder="1" applyAlignment="1">
      <alignment/>
    </xf>
    <xf numFmtId="186" fontId="6" fillId="0" borderId="17" xfId="0" applyNumberFormat="1" applyFont="1" applyBorder="1" applyAlignment="1">
      <alignment/>
    </xf>
    <xf numFmtId="186" fontId="6" fillId="0" borderId="1" xfId="0" applyNumberFormat="1" applyFont="1" applyBorder="1" applyAlignment="1">
      <alignment/>
    </xf>
    <xf numFmtId="38" fontId="0" fillId="0" borderId="0" xfId="17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38" fontId="6" fillId="0" borderId="18" xfId="17" applyFont="1" applyBorder="1" applyAlignment="1">
      <alignment/>
    </xf>
    <xf numFmtId="0" fontId="6" fillId="0" borderId="2" xfId="0" applyFont="1" applyFill="1" applyBorder="1" applyAlignment="1">
      <alignment horizontal="center"/>
    </xf>
    <xf numFmtId="38" fontId="6" fillId="0" borderId="1" xfId="17" applyFont="1" applyFill="1" applyBorder="1" applyAlignment="1">
      <alignment/>
    </xf>
    <xf numFmtId="38" fontId="6" fillId="0" borderId="3" xfId="17" applyFont="1" applyFill="1" applyBorder="1" applyAlignment="1">
      <alignment/>
    </xf>
    <xf numFmtId="184" fontId="6" fillId="0" borderId="19" xfId="0" applyNumberFormat="1" applyFont="1" applyBorder="1" applyAlignment="1">
      <alignment/>
    </xf>
    <xf numFmtId="38" fontId="6" fillId="0" borderId="20" xfId="17" applyFont="1" applyBorder="1" applyAlignment="1">
      <alignment/>
    </xf>
    <xf numFmtId="38" fontId="6" fillId="0" borderId="21" xfId="17" applyFont="1" applyBorder="1" applyAlignment="1">
      <alignment/>
    </xf>
    <xf numFmtId="186" fontId="6" fillId="0" borderId="8" xfId="0" applyNumberFormat="1" applyFont="1" applyBorder="1" applyAlignment="1">
      <alignment/>
    </xf>
    <xf numFmtId="186" fontId="6" fillId="0" borderId="5" xfId="0" applyNumberFormat="1" applyFont="1" applyBorder="1" applyAlignment="1">
      <alignment/>
    </xf>
    <xf numFmtId="184" fontId="6" fillId="0" borderId="8" xfId="0" applyNumberFormat="1" applyFont="1" applyBorder="1" applyAlignment="1">
      <alignment/>
    </xf>
    <xf numFmtId="184" fontId="6" fillId="0" borderId="5" xfId="0" applyNumberFormat="1" applyFont="1" applyBorder="1" applyAlignment="1">
      <alignment/>
    </xf>
    <xf numFmtId="0" fontId="6" fillId="0" borderId="12" xfId="0" applyFont="1" applyBorder="1" applyAlignment="1">
      <alignment/>
    </xf>
    <xf numFmtId="38" fontId="6" fillId="0" borderId="1" xfId="17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189" fontId="6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5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 quotePrefix="1">
      <alignment horizontal="center"/>
    </xf>
    <xf numFmtId="186" fontId="6" fillId="0" borderId="13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0203a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file://D:\HPOK\WINDOWS\TEMP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7.125" style="1" customWidth="1"/>
    <col min="2" max="2" width="7.125" style="4" customWidth="1"/>
    <col min="3" max="35" width="7.125" style="3" customWidth="1"/>
    <col min="36" max="16384" width="9.125" style="3" customWidth="1"/>
  </cols>
  <sheetData>
    <row r="1" spans="1:13" ht="33" customHeight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</row>
    <row r="2" spans="1:2" ht="24.75" customHeight="1">
      <c r="A2" s="93"/>
      <c r="B2" s="2"/>
    </row>
    <row r="3" spans="1:5" s="96" customFormat="1" ht="16.5" customHeight="1">
      <c r="A3" s="94"/>
      <c r="C3" s="95" t="s">
        <v>87</v>
      </c>
      <c r="D3" s="95"/>
      <c r="E3" s="95"/>
    </row>
    <row r="4" spans="1:5" s="96" customFormat="1" ht="16.5" customHeight="1">
      <c r="A4" s="94"/>
      <c r="C4" s="95" t="s">
        <v>88</v>
      </c>
      <c r="D4" s="95"/>
      <c r="E4" s="95"/>
    </row>
    <row r="5" spans="1:5" s="96" customFormat="1" ht="16.5" customHeight="1">
      <c r="A5" s="94"/>
      <c r="C5" s="95" t="s">
        <v>89</v>
      </c>
      <c r="D5" s="95"/>
      <c r="E5" s="95"/>
    </row>
    <row r="6" spans="1:5" s="96" customFormat="1" ht="16.5" customHeight="1">
      <c r="A6" s="94"/>
      <c r="C6" s="95" t="s">
        <v>90</v>
      </c>
      <c r="D6" s="95"/>
      <c r="E6" s="95"/>
    </row>
    <row r="7" spans="1:5" s="96" customFormat="1" ht="16.5" customHeight="1">
      <c r="A7" s="94"/>
      <c r="C7" s="95" t="s">
        <v>91</v>
      </c>
      <c r="D7" s="95"/>
      <c r="E7" s="95"/>
    </row>
    <row r="8" spans="1:10" s="96" customFormat="1" ht="16.5" customHeight="1">
      <c r="A8" s="94"/>
      <c r="C8" s="95" t="s">
        <v>92</v>
      </c>
      <c r="D8" s="95"/>
      <c r="E8" s="95"/>
      <c r="J8" s="96" t="s">
        <v>222</v>
      </c>
    </row>
    <row r="9" spans="1:5" s="96" customFormat="1" ht="16.5" customHeight="1">
      <c r="A9" s="94"/>
      <c r="C9" s="95"/>
      <c r="D9" s="95"/>
      <c r="E9" s="95"/>
    </row>
    <row r="10" spans="1:14" ht="11.25">
      <c r="A10" s="9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</row>
    <row r="11" spans="1:14" ht="11.25">
      <c r="A11" s="9"/>
      <c r="B11" s="6"/>
      <c r="C11" s="112" t="s">
        <v>215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</row>
    <row r="12" spans="1:14" ht="11.25">
      <c r="A12" s="9"/>
      <c r="B12" s="6"/>
      <c r="C12" s="113" t="s">
        <v>221</v>
      </c>
      <c r="D12" s="104" t="s">
        <v>216</v>
      </c>
      <c r="E12" s="105"/>
      <c r="F12" s="7"/>
      <c r="G12" s="7"/>
      <c r="H12" s="7"/>
      <c r="I12" s="7"/>
      <c r="J12" s="106"/>
      <c r="K12" s="7"/>
      <c r="L12" s="7"/>
      <c r="M12" s="7"/>
      <c r="N12" s="7"/>
    </row>
    <row r="13" spans="1:14" ht="11.25">
      <c r="A13" s="9"/>
      <c r="B13" s="6"/>
      <c r="C13" s="7"/>
      <c r="D13" s="104" t="s">
        <v>217</v>
      </c>
      <c r="E13" s="105"/>
      <c r="F13" s="7"/>
      <c r="G13" s="7"/>
      <c r="H13" s="7"/>
      <c r="I13" s="7"/>
      <c r="J13" s="106"/>
      <c r="K13" s="7"/>
      <c r="L13" s="7"/>
      <c r="M13" s="7"/>
      <c r="N13" s="7"/>
    </row>
    <row r="14" spans="1:14" ht="11.25">
      <c r="A14" s="9"/>
      <c r="B14" s="6"/>
      <c r="C14" s="7"/>
      <c r="D14" s="104" t="s">
        <v>218</v>
      </c>
      <c r="E14" s="105"/>
      <c r="F14" s="7"/>
      <c r="G14" s="7"/>
      <c r="H14" s="7"/>
      <c r="I14" s="7"/>
      <c r="J14" s="106"/>
      <c r="K14" s="7"/>
      <c r="L14" s="7"/>
      <c r="M14" s="7"/>
      <c r="N14" s="7"/>
    </row>
    <row r="15" spans="1:14" ht="11.25">
      <c r="A15" s="9"/>
      <c r="B15" s="6"/>
      <c r="C15" s="7"/>
      <c r="D15" s="7" t="s">
        <v>219</v>
      </c>
      <c r="E15" s="105"/>
      <c r="F15" s="7"/>
      <c r="G15" s="7"/>
      <c r="H15" s="7"/>
      <c r="I15" s="7"/>
      <c r="J15" s="106"/>
      <c r="K15" s="7"/>
      <c r="L15" s="7"/>
      <c r="M15" s="7"/>
      <c r="N15" s="7"/>
    </row>
    <row r="16" spans="1:14" ht="11.25">
      <c r="A16" s="9"/>
      <c r="B16" s="6"/>
      <c r="C16" s="7"/>
      <c r="D16" s="104" t="s">
        <v>220</v>
      </c>
      <c r="E16" s="105"/>
      <c r="F16" s="7"/>
      <c r="G16" s="7"/>
      <c r="H16" s="7"/>
      <c r="I16" s="7"/>
      <c r="J16" s="106"/>
      <c r="K16" s="7"/>
      <c r="L16" s="7"/>
      <c r="M16" s="7"/>
      <c r="N16" s="7"/>
    </row>
    <row r="17" spans="1:14" ht="11.25">
      <c r="A17" s="9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1.25">
      <c r="A18" s="9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</sheetData>
  <mergeCells count="1">
    <mergeCell ref="A1:M1"/>
  </mergeCells>
  <printOptions/>
  <pageMargins left="0.69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6">
      <selection activeCell="E18" sqref="E18"/>
    </sheetView>
  </sheetViews>
  <sheetFormatPr defaultColWidth="9.00390625" defaultRowHeight="12.75"/>
  <cols>
    <col min="1" max="1" width="5.75390625" style="1" customWidth="1"/>
    <col min="2" max="2" width="10.75390625" style="11" customWidth="1"/>
    <col min="3" max="3" width="12.75390625" style="11" customWidth="1"/>
    <col min="4" max="4" width="5.125" style="3" bestFit="1" customWidth="1"/>
    <col min="5" max="5" width="9.625" style="3" customWidth="1"/>
    <col min="6" max="6" width="12.875" style="3" customWidth="1"/>
    <col min="7" max="7" width="5.125" style="3" bestFit="1" customWidth="1"/>
    <col min="8" max="8" width="11.00390625" style="3" bestFit="1" customWidth="1"/>
    <col min="9" max="9" width="12.875" style="3" customWidth="1"/>
    <col min="10" max="10" width="3.625" style="3" customWidth="1"/>
    <col min="11" max="13" width="5.75390625" style="3" customWidth="1"/>
    <col min="14" max="14" width="6.75390625" style="3" customWidth="1"/>
    <col min="15" max="16384" width="8.875" style="3" customWidth="1"/>
  </cols>
  <sheetData>
    <row r="1" ht="17.25">
      <c r="A1" s="8" t="s">
        <v>93</v>
      </c>
    </row>
    <row r="2" spans="1:3" ht="4.5" customHeight="1">
      <c r="A2" s="9"/>
      <c r="B2" s="29"/>
      <c r="C2" s="29"/>
    </row>
    <row r="3" spans="1:6" ht="12" customHeight="1">
      <c r="A3" s="35"/>
      <c r="B3" s="46" t="s">
        <v>0</v>
      </c>
      <c r="C3" s="36" t="s">
        <v>59</v>
      </c>
      <c r="D3" s="36"/>
      <c r="E3" s="121" t="s">
        <v>283</v>
      </c>
      <c r="F3" s="122" t="s">
        <v>282</v>
      </c>
    </row>
    <row r="4" spans="1:6" ht="12" customHeight="1">
      <c r="A4" s="43"/>
      <c r="B4" s="37" t="s">
        <v>277</v>
      </c>
      <c r="C4" s="65">
        <v>14943</v>
      </c>
      <c r="D4" s="66"/>
      <c r="E4" s="66">
        <v>13756</v>
      </c>
      <c r="F4" s="66">
        <v>1187</v>
      </c>
    </row>
    <row r="5" spans="1:6" ht="12" customHeight="1">
      <c r="A5" s="43"/>
      <c r="B5" s="37" t="s">
        <v>85</v>
      </c>
      <c r="C5" s="65">
        <v>14824</v>
      </c>
      <c r="D5" s="66"/>
      <c r="E5" s="66">
        <v>13643</v>
      </c>
      <c r="F5" s="66">
        <v>1181</v>
      </c>
    </row>
    <row r="6" spans="1:6" ht="12" customHeight="1">
      <c r="A6" s="43"/>
      <c r="B6" s="37" t="s">
        <v>226</v>
      </c>
      <c r="C6" s="65">
        <v>14717</v>
      </c>
      <c r="D6" s="66"/>
      <c r="E6" s="66">
        <v>13669</v>
      </c>
      <c r="F6" s="66">
        <v>1048</v>
      </c>
    </row>
    <row r="7" spans="1:6" ht="12" customHeight="1">
      <c r="A7" s="43"/>
      <c r="B7" s="37" t="s">
        <v>228</v>
      </c>
      <c r="C7" s="65">
        <v>14560</v>
      </c>
      <c r="D7" s="66"/>
      <c r="E7" s="66">
        <v>13567</v>
      </c>
      <c r="F7" s="66">
        <v>993</v>
      </c>
    </row>
    <row r="8" spans="1:6" ht="12" customHeight="1">
      <c r="A8" s="43"/>
      <c r="B8" s="37" t="s">
        <v>278</v>
      </c>
      <c r="C8" s="65">
        <v>14373</v>
      </c>
      <c r="D8" s="66"/>
      <c r="E8" s="66">
        <v>13463</v>
      </c>
      <c r="F8" s="66">
        <v>910</v>
      </c>
    </row>
    <row r="9" spans="1:6" ht="9.75" customHeight="1">
      <c r="A9" s="43"/>
      <c r="B9" s="37"/>
      <c r="C9" s="65"/>
      <c r="D9" s="66"/>
      <c r="E9" s="111"/>
      <c r="F9" s="111"/>
    </row>
    <row r="10" spans="1:6" ht="12" customHeight="1">
      <c r="A10" s="43"/>
      <c r="B10" s="37" t="s">
        <v>57</v>
      </c>
      <c r="C10" s="65">
        <v>8665</v>
      </c>
      <c r="D10" s="66"/>
      <c r="E10" s="66">
        <v>7991</v>
      </c>
      <c r="F10" s="66">
        <v>674</v>
      </c>
    </row>
    <row r="11" spans="1:15" ht="12" customHeight="1">
      <c r="A11" s="44"/>
      <c r="B11" s="38" t="s">
        <v>58</v>
      </c>
      <c r="C11" s="117">
        <v>5708</v>
      </c>
      <c r="D11" s="116"/>
      <c r="E11" s="68">
        <v>5472</v>
      </c>
      <c r="F11" s="68">
        <v>236</v>
      </c>
      <c r="M11" s="86"/>
      <c r="N11" s="86"/>
      <c r="O11" s="86"/>
    </row>
    <row r="12" spans="1:15" ht="12" customHeight="1">
      <c r="A12" s="31" t="s">
        <v>8</v>
      </c>
      <c r="B12" s="34"/>
      <c r="C12" s="29"/>
      <c r="M12" s="86"/>
      <c r="N12" s="86"/>
      <c r="O12" s="86"/>
    </row>
    <row r="13" spans="1:15" ht="12" customHeight="1">
      <c r="A13" s="88" t="s">
        <v>227</v>
      </c>
      <c r="B13" s="89"/>
      <c r="M13" s="86"/>
      <c r="N13" s="86"/>
      <c r="O13" s="86"/>
    </row>
    <row r="14" spans="1:15" ht="12" customHeight="1">
      <c r="A14" s="88" t="s">
        <v>229</v>
      </c>
      <c r="B14" s="89"/>
      <c r="M14" s="86"/>
      <c r="N14" s="86"/>
      <c r="O14" s="86"/>
    </row>
    <row r="15" spans="1:15" ht="12" customHeight="1">
      <c r="A15" s="90" t="s">
        <v>80</v>
      </c>
      <c r="B15" s="89"/>
      <c r="M15" s="86"/>
      <c r="N15" s="86"/>
      <c r="O15" s="86"/>
    </row>
    <row r="16" spans="1:16" ht="11.25">
      <c r="A16" s="88"/>
      <c r="B16" s="89"/>
      <c r="M16" s="86"/>
      <c r="N16" s="86"/>
      <c r="O16" s="86"/>
      <c r="P16" s="86"/>
    </row>
    <row r="17" spans="13:16" ht="11.25">
      <c r="M17" s="86"/>
      <c r="N17" s="86"/>
      <c r="O17" s="86"/>
      <c r="P17" s="86"/>
    </row>
    <row r="18" spans="1:16" ht="17.25">
      <c r="A18" s="8" t="s">
        <v>94</v>
      </c>
      <c r="B18" s="3"/>
      <c r="C18" s="4"/>
      <c r="M18" s="86"/>
      <c r="N18" s="86"/>
      <c r="O18" s="86"/>
      <c r="P18" s="86"/>
    </row>
    <row r="19" spans="1:3" ht="4.5" customHeight="1">
      <c r="A19" s="9"/>
      <c r="B19" s="6"/>
      <c r="C19" s="6"/>
    </row>
    <row r="20" spans="1:15" ht="12" customHeight="1">
      <c r="A20" s="39"/>
      <c r="B20" s="47" t="s">
        <v>0</v>
      </c>
      <c r="C20" s="40" t="s">
        <v>60</v>
      </c>
      <c r="D20" s="40"/>
      <c r="E20" s="123" t="s">
        <v>281</v>
      </c>
      <c r="F20" s="124" t="s">
        <v>284</v>
      </c>
      <c r="M20" s="86"/>
      <c r="N20" s="86"/>
      <c r="O20" s="86"/>
    </row>
    <row r="21" spans="1:6" ht="12" customHeight="1">
      <c r="A21" s="28"/>
      <c r="B21" s="13" t="s">
        <v>279</v>
      </c>
      <c r="C21" s="65">
        <v>11771</v>
      </c>
      <c r="D21" s="66"/>
      <c r="E21" s="66">
        <v>10796</v>
      </c>
      <c r="F21" s="66">
        <v>975</v>
      </c>
    </row>
    <row r="22" spans="1:6" ht="12" customHeight="1">
      <c r="A22" s="28"/>
      <c r="B22" s="13" t="s">
        <v>84</v>
      </c>
      <c r="C22" s="65">
        <v>11931</v>
      </c>
      <c r="D22" s="66"/>
      <c r="E22" s="66">
        <v>10956</v>
      </c>
      <c r="F22" s="66">
        <v>975</v>
      </c>
    </row>
    <row r="23" spans="1:6" ht="12" customHeight="1">
      <c r="A23" s="28"/>
      <c r="B23" s="107" t="s">
        <v>225</v>
      </c>
      <c r="C23" s="65">
        <v>12181</v>
      </c>
      <c r="D23" s="66"/>
      <c r="E23" s="66">
        <v>11206</v>
      </c>
      <c r="F23" s="66">
        <v>975</v>
      </c>
    </row>
    <row r="24" spans="1:6" ht="12" customHeight="1">
      <c r="A24" s="28"/>
      <c r="B24" s="107" t="s">
        <v>230</v>
      </c>
      <c r="C24" s="65">
        <v>12306</v>
      </c>
      <c r="D24" s="66"/>
      <c r="E24" s="66">
        <v>11331</v>
      </c>
      <c r="F24" s="66">
        <v>975</v>
      </c>
    </row>
    <row r="25" spans="1:6" ht="12" customHeight="1">
      <c r="A25" s="44"/>
      <c r="B25" s="87" t="s">
        <v>280</v>
      </c>
      <c r="C25" s="67">
        <v>12416</v>
      </c>
      <c r="D25" s="68"/>
      <c r="E25" s="68">
        <v>11441</v>
      </c>
      <c r="F25" s="68">
        <v>975</v>
      </c>
    </row>
    <row r="26" spans="1:3" ht="12" customHeight="1">
      <c r="A26" s="1" t="s">
        <v>1</v>
      </c>
      <c r="B26" s="4"/>
      <c r="C26" s="4"/>
    </row>
    <row r="27" spans="2:3" ht="11.25">
      <c r="B27" s="4"/>
      <c r="C27" s="4"/>
    </row>
    <row r="28" spans="2:3" ht="11.25">
      <c r="B28" s="4"/>
      <c r="C28" s="4"/>
    </row>
    <row r="29" spans="1:3" ht="17.25">
      <c r="A29" s="12" t="s">
        <v>95</v>
      </c>
      <c r="B29" s="3"/>
      <c r="C29" s="3"/>
    </row>
    <row r="30" spans="1:3" ht="4.5" customHeight="1">
      <c r="A30" s="7"/>
      <c r="B30" s="9"/>
      <c r="C30" s="28"/>
    </row>
    <row r="31" spans="1:9" ht="12" customHeight="1">
      <c r="A31" s="41"/>
      <c r="B31" s="91" t="s">
        <v>82</v>
      </c>
      <c r="C31" s="118" t="s">
        <v>83</v>
      </c>
      <c r="D31" s="48"/>
      <c r="E31" s="39" t="s">
        <v>82</v>
      </c>
      <c r="F31" s="40" t="s">
        <v>83</v>
      </c>
      <c r="G31" s="48"/>
      <c r="H31" s="39" t="s">
        <v>82</v>
      </c>
      <c r="I31" s="40" t="s">
        <v>83</v>
      </c>
    </row>
    <row r="32" spans="1:9" ht="12" customHeight="1">
      <c r="A32" s="3"/>
      <c r="B32" s="37" t="s">
        <v>277</v>
      </c>
      <c r="C32" s="119">
        <v>60920</v>
      </c>
      <c r="D32" s="108">
        <v>210</v>
      </c>
      <c r="E32" s="115" t="s">
        <v>322</v>
      </c>
      <c r="F32" s="114">
        <v>2299</v>
      </c>
      <c r="G32" s="108">
        <v>364</v>
      </c>
      <c r="H32" s="115" t="s">
        <v>306</v>
      </c>
      <c r="I32" s="114">
        <v>99</v>
      </c>
    </row>
    <row r="33" spans="1:9" ht="12" customHeight="1">
      <c r="A33" s="3"/>
      <c r="B33" s="37" t="s">
        <v>85</v>
      </c>
      <c r="C33" s="119">
        <v>59807</v>
      </c>
      <c r="D33" s="45">
        <v>211</v>
      </c>
      <c r="E33" s="61" t="s">
        <v>79</v>
      </c>
      <c r="F33" s="65">
        <v>380</v>
      </c>
      <c r="G33" s="45">
        <v>381</v>
      </c>
      <c r="H33" s="61" t="s">
        <v>305</v>
      </c>
      <c r="I33" s="65">
        <v>187</v>
      </c>
    </row>
    <row r="34" spans="1:9" ht="12" customHeight="1">
      <c r="A34" s="3"/>
      <c r="B34" s="37" t="s">
        <v>226</v>
      </c>
      <c r="C34" s="119">
        <v>58412</v>
      </c>
      <c r="D34" s="45">
        <v>212</v>
      </c>
      <c r="E34" s="61" t="s">
        <v>323</v>
      </c>
      <c r="F34" s="65">
        <v>944</v>
      </c>
      <c r="G34" s="45">
        <v>382</v>
      </c>
      <c r="H34" s="61" t="s">
        <v>304</v>
      </c>
      <c r="I34" s="65">
        <v>178</v>
      </c>
    </row>
    <row r="35" spans="1:9" ht="12" customHeight="1">
      <c r="A35" s="3"/>
      <c r="B35" s="37" t="s">
        <v>228</v>
      </c>
      <c r="C35" s="119">
        <v>57289</v>
      </c>
      <c r="D35" s="45">
        <v>213</v>
      </c>
      <c r="E35" s="61" t="s">
        <v>324</v>
      </c>
      <c r="F35" s="65">
        <v>619</v>
      </c>
      <c r="G35" s="45">
        <v>421</v>
      </c>
      <c r="H35" s="61" t="s">
        <v>303</v>
      </c>
      <c r="I35" s="65">
        <v>112</v>
      </c>
    </row>
    <row r="36" spans="1:9" ht="12" customHeight="1">
      <c r="A36" s="3"/>
      <c r="B36" s="37" t="s">
        <v>278</v>
      </c>
      <c r="C36" s="119">
        <f>SUM(C38:C46,C48)</f>
        <v>56641</v>
      </c>
      <c r="D36" s="45">
        <v>214</v>
      </c>
      <c r="E36" s="61" t="s">
        <v>325</v>
      </c>
      <c r="F36" s="65">
        <v>2135</v>
      </c>
      <c r="G36" s="45">
        <v>422</v>
      </c>
      <c r="H36" s="61" t="s">
        <v>302</v>
      </c>
      <c r="I36" s="65">
        <v>127</v>
      </c>
    </row>
    <row r="37" spans="1:15" ht="12" customHeight="1">
      <c r="A37" s="3"/>
      <c r="B37" s="3"/>
      <c r="C37" s="119"/>
      <c r="D37" s="45">
        <v>215</v>
      </c>
      <c r="E37" s="61" t="s">
        <v>326</v>
      </c>
      <c r="F37" s="65">
        <v>954</v>
      </c>
      <c r="G37" s="45">
        <v>441</v>
      </c>
      <c r="H37" s="61" t="s">
        <v>301</v>
      </c>
      <c r="I37" s="65">
        <v>113</v>
      </c>
      <c r="O37" s="3" t="s">
        <v>213</v>
      </c>
    </row>
    <row r="38" spans="1:9" ht="12" customHeight="1">
      <c r="A38" s="3"/>
      <c r="B38" s="92" t="s">
        <v>61</v>
      </c>
      <c r="C38" s="119">
        <f>SUM(C50,C52,C54)</f>
        <v>8149</v>
      </c>
      <c r="D38" s="45">
        <v>216</v>
      </c>
      <c r="E38" s="61" t="s">
        <v>327</v>
      </c>
      <c r="F38" s="65">
        <v>1274</v>
      </c>
      <c r="G38" s="45">
        <v>442</v>
      </c>
      <c r="H38" s="61" t="s">
        <v>300</v>
      </c>
      <c r="I38" s="65">
        <v>155</v>
      </c>
    </row>
    <row r="39" spans="1:9" ht="12" customHeight="1">
      <c r="A39" s="3"/>
      <c r="B39" s="92" t="s">
        <v>62</v>
      </c>
      <c r="C39" s="119">
        <f>SUM(C55,F36,F39,F41,F50)</f>
        <v>6891</v>
      </c>
      <c r="D39" s="45">
        <v>217</v>
      </c>
      <c r="E39" s="61" t="s">
        <v>328</v>
      </c>
      <c r="F39" s="65">
        <v>1404</v>
      </c>
      <c r="G39" s="45">
        <v>443</v>
      </c>
      <c r="H39" s="61" t="s">
        <v>299</v>
      </c>
      <c r="I39" s="65">
        <v>164</v>
      </c>
    </row>
    <row r="40" spans="1:9" ht="12" customHeight="1">
      <c r="A40" s="58"/>
      <c r="B40" s="92" t="s">
        <v>63</v>
      </c>
      <c r="C40" s="119">
        <f>SUM(C51,F32,F38,I33:I34)</f>
        <v>6421</v>
      </c>
      <c r="D40" s="45">
        <v>218</v>
      </c>
      <c r="E40" s="61" t="s">
        <v>232</v>
      </c>
      <c r="F40" s="65">
        <v>542</v>
      </c>
      <c r="G40" s="45">
        <v>444</v>
      </c>
      <c r="H40" s="61" t="s">
        <v>298</v>
      </c>
      <c r="I40" s="65">
        <v>158</v>
      </c>
    </row>
    <row r="41" spans="1:9" ht="12" customHeight="1">
      <c r="A41" s="58"/>
      <c r="B41" s="92" t="s">
        <v>64</v>
      </c>
      <c r="C41" s="119">
        <f>SUM(F35,F37,F40,F42,F51,F52:F57,I32)</f>
        <v>3872</v>
      </c>
      <c r="D41" s="45">
        <v>219</v>
      </c>
      <c r="E41" s="61" t="s">
        <v>321</v>
      </c>
      <c r="F41" s="65">
        <v>1162</v>
      </c>
      <c r="G41" s="45">
        <v>445</v>
      </c>
      <c r="H41" s="61" t="s">
        <v>297</v>
      </c>
      <c r="I41" s="65">
        <v>74</v>
      </c>
    </row>
    <row r="42" spans="1:15" ht="12" customHeight="1">
      <c r="A42" s="58"/>
      <c r="B42" s="92" t="s">
        <v>65</v>
      </c>
      <c r="C42" s="119">
        <f>SUM(C49,I35:I41)</f>
        <v>4167</v>
      </c>
      <c r="D42" s="45">
        <v>220</v>
      </c>
      <c r="E42" s="61" t="s">
        <v>320</v>
      </c>
      <c r="F42" s="65">
        <v>739</v>
      </c>
      <c r="G42" s="45">
        <v>461</v>
      </c>
      <c r="H42" s="61" t="s">
        <v>296</v>
      </c>
      <c r="I42" s="65">
        <v>148</v>
      </c>
      <c r="O42" s="3" t="s">
        <v>214</v>
      </c>
    </row>
    <row r="43" spans="1:9" ht="12" customHeight="1">
      <c r="A43" s="58"/>
      <c r="B43" s="92" t="s">
        <v>66</v>
      </c>
      <c r="C43" s="119">
        <f>SUM(C56,F33,F34,F49,I42:I51)</f>
        <v>3759</v>
      </c>
      <c r="D43" s="45">
        <v>221</v>
      </c>
      <c r="E43" s="61" t="s">
        <v>319</v>
      </c>
      <c r="F43" s="65">
        <v>579</v>
      </c>
      <c r="G43" s="45">
        <v>462</v>
      </c>
      <c r="H43" s="61" t="s">
        <v>295</v>
      </c>
      <c r="I43" s="65">
        <v>99</v>
      </c>
    </row>
    <row r="44" spans="1:9" ht="12" customHeight="1">
      <c r="A44" s="58"/>
      <c r="B44" s="92" t="s">
        <v>67</v>
      </c>
      <c r="C44" s="119">
        <f>SUM(C57,F44,F47,I52:I54)</f>
        <v>2656</v>
      </c>
      <c r="D44" s="45">
        <v>222</v>
      </c>
      <c r="E44" s="61" t="s">
        <v>231</v>
      </c>
      <c r="F44" s="65">
        <v>442</v>
      </c>
      <c r="G44" s="45">
        <v>463</v>
      </c>
      <c r="H44" s="61" t="s">
        <v>294</v>
      </c>
      <c r="I44" s="65">
        <v>264</v>
      </c>
    </row>
    <row r="45" spans="1:9" ht="12" customHeight="1">
      <c r="A45" s="58"/>
      <c r="B45" s="92" t="s">
        <v>68</v>
      </c>
      <c r="C45" s="119">
        <f>SUM(F43,F45)</f>
        <v>1372</v>
      </c>
      <c r="D45" s="45">
        <v>223</v>
      </c>
      <c r="E45" s="61" t="s">
        <v>315</v>
      </c>
      <c r="F45" s="65">
        <v>793</v>
      </c>
      <c r="G45" s="45">
        <v>464</v>
      </c>
      <c r="H45" s="61" t="s">
        <v>293</v>
      </c>
      <c r="I45" s="65">
        <v>191</v>
      </c>
    </row>
    <row r="46" spans="1:9" ht="12" customHeight="1">
      <c r="A46" s="58"/>
      <c r="B46" s="92" t="s">
        <v>69</v>
      </c>
      <c r="C46" s="119">
        <f>SUM(C53,F46,F48,I55)</f>
        <v>1884</v>
      </c>
      <c r="D46" s="45">
        <v>224</v>
      </c>
      <c r="E46" s="61" t="s">
        <v>274</v>
      </c>
      <c r="F46" s="65">
        <v>641</v>
      </c>
      <c r="G46" s="45">
        <v>481</v>
      </c>
      <c r="H46" s="61" t="s">
        <v>292</v>
      </c>
      <c r="I46" s="65">
        <v>174</v>
      </c>
    </row>
    <row r="47" spans="1:9" ht="12" customHeight="1">
      <c r="A47" s="58"/>
      <c r="B47" s="92"/>
      <c r="C47" s="119"/>
      <c r="D47" s="45">
        <v>225</v>
      </c>
      <c r="E47" s="61" t="s">
        <v>316</v>
      </c>
      <c r="F47" s="65">
        <v>474</v>
      </c>
      <c r="G47" s="45">
        <v>501</v>
      </c>
      <c r="H47" s="61" t="s">
        <v>288</v>
      </c>
      <c r="I47" s="65">
        <v>114</v>
      </c>
    </row>
    <row r="48" spans="1:9" ht="12" customHeight="1">
      <c r="A48" s="59">
        <v>100</v>
      </c>
      <c r="B48" s="60" t="s">
        <v>81</v>
      </c>
      <c r="C48" s="119">
        <v>17470</v>
      </c>
      <c r="D48" s="45">
        <v>226</v>
      </c>
      <c r="E48" s="61" t="s">
        <v>317</v>
      </c>
      <c r="F48" s="65">
        <v>671</v>
      </c>
      <c r="G48" s="45">
        <v>502</v>
      </c>
      <c r="H48" s="61" t="s">
        <v>289</v>
      </c>
      <c r="I48" s="65">
        <v>91</v>
      </c>
    </row>
    <row r="49" spans="1:9" ht="12" customHeight="1">
      <c r="A49" s="58">
        <v>201</v>
      </c>
      <c r="B49" s="60" t="s">
        <v>70</v>
      </c>
      <c r="C49" s="119">
        <v>3264</v>
      </c>
      <c r="D49" s="45">
        <v>227</v>
      </c>
      <c r="E49" s="61" t="s">
        <v>318</v>
      </c>
      <c r="F49" s="65">
        <v>818</v>
      </c>
      <c r="G49" s="45">
        <v>503</v>
      </c>
      <c r="H49" s="61" t="s">
        <v>290</v>
      </c>
      <c r="I49" s="65">
        <v>73</v>
      </c>
    </row>
    <row r="50" spans="1:9" ht="12" customHeight="1">
      <c r="A50" s="58">
        <v>202</v>
      </c>
      <c r="B50" s="60" t="s">
        <v>71</v>
      </c>
      <c r="C50" s="119">
        <v>3697</v>
      </c>
      <c r="D50" s="45">
        <v>301</v>
      </c>
      <c r="E50" s="61" t="s">
        <v>314</v>
      </c>
      <c r="F50" s="65">
        <v>258</v>
      </c>
      <c r="G50" s="45">
        <v>504</v>
      </c>
      <c r="H50" s="61" t="s">
        <v>291</v>
      </c>
      <c r="I50" s="65">
        <v>55</v>
      </c>
    </row>
    <row r="51" spans="1:9" ht="12" customHeight="1">
      <c r="A51" s="58">
        <v>203</v>
      </c>
      <c r="B51" s="60" t="s">
        <v>72</v>
      </c>
      <c r="C51" s="119">
        <v>2483</v>
      </c>
      <c r="D51" s="45">
        <v>321</v>
      </c>
      <c r="E51" s="61" t="s">
        <v>313</v>
      </c>
      <c r="F51" s="65">
        <v>111</v>
      </c>
      <c r="G51" s="45">
        <v>522</v>
      </c>
      <c r="H51" s="61" t="s">
        <v>285</v>
      </c>
      <c r="I51" s="65">
        <v>78</v>
      </c>
    </row>
    <row r="52" spans="1:9" ht="12" customHeight="1">
      <c r="A52" s="58">
        <v>204</v>
      </c>
      <c r="B52" s="60" t="s">
        <v>73</v>
      </c>
      <c r="C52" s="119">
        <v>3512</v>
      </c>
      <c r="D52" s="45">
        <v>341</v>
      </c>
      <c r="E52" s="61" t="s">
        <v>312</v>
      </c>
      <c r="F52" s="65">
        <v>330</v>
      </c>
      <c r="G52" s="45">
        <v>582</v>
      </c>
      <c r="H52" s="61" t="s">
        <v>329</v>
      </c>
      <c r="I52" s="65">
        <v>248</v>
      </c>
    </row>
    <row r="53" spans="1:9" ht="12" customHeight="1">
      <c r="A53" s="58">
        <v>205</v>
      </c>
      <c r="B53" s="60" t="s">
        <v>74</v>
      </c>
      <c r="C53" s="119">
        <v>364</v>
      </c>
      <c r="D53" s="45">
        <v>342</v>
      </c>
      <c r="E53" s="61" t="s">
        <v>311</v>
      </c>
      <c r="F53" s="65">
        <v>90</v>
      </c>
      <c r="G53" s="45">
        <v>584</v>
      </c>
      <c r="H53" s="61" t="s">
        <v>286</v>
      </c>
      <c r="I53" s="65">
        <v>108</v>
      </c>
    </row>
    <row r="54" spans="1:9" ht="12" customHeight="1">
      <c r="A54" s="58">
        <v>206</v>
      </c>
      <c r="B54" s="60" t="s">
        <v>75</v>
      </c>
      <c r="C54" s="119">
        <v>940</v>
      </c>
      <c r="D54" s="45">
        <v>343</v>
      </c>
      <c r="E54" s="61" t="s">
        <v>310</v>
      </c>
      <c r="F54" s="65">
        <v>107</v>
      </c>
      <c r="G54" s="45">
        <v>585</v>
      </c>
      <c r="H54" s="61" t="s">
        <v>287</v>
      </c>
      <c r="I54" s="65">
        <v>357</v>
      </c>
    </row>
    <row r="55" spans="1:9" ht="12" customHeight="1">
      <c r="A55" s="58">
        <v>207</v>
      </c>
      <c r="B55" s="60" t="s">
        <v>76</v>
      </c>
      <c r="C55" s="119">
        <v>1932</v>
      </c>
      <c r="D55" s="45">
        <v>361</v>
      </c>
      <c r="E55" s="61" t="s">
        <v>309</v>
      </c>
      <c r="F55" s="65">
        <v>101</v>
      </c>
      <c r="G55" s="45">
        <v>685</v>
      </c>
      <c r="H55" s="61" t="s">
        <v>330</v>
      </c>
      <c r="I55" s="65">
        <v>208</v>
      </c>
    </row>
    <row r="56" spans="1:9" ht="12" customHeight="1">
      <c r="A56" s="58">
        <v>208</v>
      </c>
      <c r="B56" s="60" t="s">
        <v>77</v>
      </c>
      <c r="C56" s="119">
        <v>330</v>
      </c>
      <c r="D56" s="45">
        <v>362</v>
      </c>
      <c r="E56" s="61" t="s">
        <v>308</v>
      </c>
      <c r="F56" s="65">
        <v>111</v>
      </c>
      <c r="G56" s="45"/>
      <c r="H56" s="61"/>
      <c r="I56" s="65"/>
    </row>
    <row r="57" spans="1:9" ht="12" customHeight="1">
      <c r="A57" s="58">
        <v>209</v>
      </c>
      <c r="B57" s="60" t="s">
        <v>78</v>
      </c>
      <c r="C57" s="119">
        <v>1027</v>
      </c>
      <c r="D57" s="45">
        <v>363</v>
      </c>
      <c r="E57" s="61" t="s">
        <v>307</v>
      </c>
      <c r="F57" s="65">
        <v>69</v>
      </c>
      <c r="G57" s="45"/>
      <c r="H57" s="61"/>
      <c r="I57" s="65"/>
    </row>
    <row r="58" spans="1:9" ht="6" customHeight="1">
      <c r="A58" s="62"/>
      <c r="B58" s="63"/>
      <c r="C58" s="120"/>
      <c r="D58" s="64"/>
      <c r="E58" s="63"/>
      <c r="F58" s="67"/>
      <c r="G58" s="125"/>
      <c r="H58" s="84"/>
      <c r="I58" s="42"/>
    </row>
    <row r="59" spans="1:3" ht="12" customHeight="1">
      <c r="A59" s="28" t="s">
        <v>2</v>
      </c>
      <c r="B59" s="3"/>
      <c r="C59" s="3"/>
    </row>
    <row r="60" spans="1:3" ht="12" customHeight="1">
      <c r="A60" s="3" t="s">
        <v>405</v>
      </c>
      <c r="B60" s="3"/>
      <c r="C60" s="3"/>
    </row>
    <row r="61" spans="1:3" ht="12" customHeight="1">
      <c r="A61" s="3"/>
      <c r="B61" s="3"/>
      <c r="C61" s="3"/>
    </row>
  </sheetData>
  <printOptions/>
  <pageMargins left="0.89" right="0.7874015748031497" top="0.5905511811023623" bottom="0.6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E26" sqref="E26"/>
    </sheetView>
  </sheetViews>
  <sheetFormatPr defaultColWidth="9.00390625" defaultRowHeight="12.75"/>
  <cols>
    <col min="1" max="1" width="11.75390625" style="30" customWidth="1"/>
    <col min="2" max="4" width="12.75390625" style="30" customWidth="1"/>
    <col min="5" max="5" width="11.75390625" style="30" customWidth="1"/>
    <col min="6" max="8" width="12.75390625" style="30" customWidth="1"/>
    <col min="9" max="16384" width="8.875" style="30" customWidth="1"/>
  </cols>
  <sheetData>
    <row r="1" spans="1:5" s="1" customFormat="1" ht="17.25">
      <c r="A1" s="21" t="s">
        <v>331</v>
      </c>
      <c r="B1" s="30"/>
      <c r="C1" s="30"/>
      <c r="D1" s="30"/>
      <c r="E1" s="13"/>
    </row>
    <row r="2" spans="1:5" s="1" customFormat="1" ht="4.5" customHeight="1">
      <c r="A2" s="9"/>
      <c r="B2" s="30"/>
      <c r="C2" s="30"/>
      <c r="D2" s="18"/>
      <c r="E2" s="3"/>
    </row>
    <row r="3" spans="1:8" s="1" customFormat="1" ht="13.5" customHeight="1">
      <c r="A3" s="131" t="s">
        <v>0</v>
      </c>
      <c r="B3" s="97" t="s">
        <v>9</v>
      </c>
      <c r="C3" s="57" t="s">
        <v>10</v>
      </c>
      <c r="D3" s="49" t="s">
        <v>11</v>
      </c>
      <c r="E3" s="50" t="s">
        <v>0</v>
      </c>
      <c r="F3" s="49" t="s">
        <v>9</v>
      </c>
      <c r="G3" s="49" t="s">
        <v>10</v>
      </c>
      <c r="H3" s="49" t="s">
        <v>11</v>
      </c>
    </row>
    <row r="4" spans="1:9" ht="12" customHeight="1">
      <c r="A4" s="132" t="s">
        <v>12</v>
      </c>
      <c r="B4" s="65">
        <f>C4+D4</f>
        <v>4505870</v>
      </c>
      <c r="C4" s="66">
        <v>2143114</v>
      </c>
      <c r="D4" s="66">
        <v>2362756</v>
      </c>
      <c r="E4" s="51"/>
      <c r="F4" s="65"/>
      <c r="G4" s="66"/>
      <c r="H4" s="66"/>
      <c r="I4" s="3"/>
    </row>
    <row r="5" spans="1:9" ht="12" customHeight="1">
      <c r="A5" s="132"/>
      <c r="B5" s="65"/>
      <c r="C5" s="66"/>
      <c r="D5" s="66"/>
      <c r="E5" s="51" t="s">
        <v>24</v>
      </c>
      <c r="F5" s="65">
        <f>SUM(F6:F8)</f>
        <v>464811</v>
      </c>
      <c r="G5" s="66">
        <f>SUM(G6:G8)</f>
        <v>220766</v>
      </c>
      <c r="H5" s="66">
        <f>SUM(H6:H8)</f>
        <v>244045</v>
      </c>
      <c r="I5" s="3"/>
    </row>
    <row r="6" spans="1:8" ht="12" customHeight="1">
      <c r="A6" s="132" t="s">
        <v>13</v>
      </c>
      <c r="B6" s="65">
        <f>C6+D6</f>
        <v>4146801</v>
      </c>
      <c r="C6" s="66">
        <v>1971526</v>
      </c>
      <c r="D6" s="66">
        <v>2175275</v>
      </c>
      <c r="E6" s="74" t="s">
        <v>233</v>
      </c>
      <c r="F6" s="65">
        <f>G6+H6</f>
        <v>154543</v>
      </c>
      <c r="G6" s="66">
        <v>75659</v>
      </c>
      <c r="H6" s="66">
        <v>78884</v>
      </c>
    </row>
    <row r="7" spans="1:8" ht="12" customHeight="1">
      <c r="A7" s="132" t="s">
        <v>14</v>
      </c>
      <c r="B7" s="65">
        <f>B11+B16+B21+B26</f>
        <v>1225332</v>
      </c>
      <c r="C7" s="66">
        <v>576797</v>
      </c>
      <c r="D7" s="66">
        <v>648535</v>
      </c>
      <c r="E7" s="74" t="s">
        <v>234</v>
      </c>
      <c r="F7" s="65">
        <f>G7+H7</f>
        <v>179613</v>
      </c>
      <c r="G7" s="66">
        <v>83402</v>
      </c>
      <c r="H7" s="66">
        <v>96211</v>
      </c>
    </row>
    <row r="8" spans="1:8" ht="12" customHeight="1">
      <c r="A8" s="132"/>
      <c r="B8" s="65"/>
      <c r="C8" s="66"/>
      <c r="D8" s="66"/>
      <c r="E8" s="74" t="s">
        <v>235</v>
      </c>
      <c r="F8" s="65">
        <f>G8+H8</f>
        <v>130655</v>
      </c>
      <c r="G8" s="66">
        <v>61705</v>
      </c>
      <c r="H8" s="66">
        <v>68950</v>
      </c>
    </row>
    <row r="9" spans="1:8" ht="12" customHeight="1">
      <c r="A9" s="132" t="s">
        <v>15</v>
      </c>
      <c r="B9" s="65">
        <f>C9+D9</f>
        <v>359069</v>
      </c>
      <c r="C9" s="66">
        <v>171588</v>
      </c>
      <c r="D9" s="66">
        <v>187481</v>
      </c>
      <c r="E9" s="51"/>
      <c r="F9" s="65"/>
      <c r="G9" s="66"/>
      <c r="H9" s="66"/>
    </row>
    <row r="10" spans="1:8" ht="12" customHeight="1">
      <c r="A10" s="132"/>
      <c r="B10" s="65"/>
      <c r="C10" s="66"/>
      <c r="D10" s="66"/>
      <c r="E10" s="51" t="s">
        <v>25</v>
      </c>
      <c r="F10" s="65">
        <f>F11+F12</f>
        <v>440556</v>
      </c>
      <c r="G10" s="66">
        <f>G11+G12</f>
        <v>205925</v>
      </c>
      <c r="H10" s="66">
        <f>H11+H12</f>
        <v>234631</v>
      </c>
    </row>
    <row r="11" spans="1:8" ht="12" customHeight="1">
      <c r="A11" s="132" t="s">
        <v>16</v>
      </c>
      <c r="B11" s="65">
        <f>SUM(B12:B14)</f>
        <v>357216</v>
      </c>
      <c r="C11" s="66">
        <f>SUM(C12:C14)</f>
        <v>166212</v>
      </c>
      <c r="D11" s="66">
        <f>SUM(D12:D14)</f>
        <v>191004</v>
      </c>
      <c r="E11" s="74" t="s">
        <v>236</v>
      </c>
      <c r="F11" s="65">
        <f>G11+H11</f>
        <v>365100</v>
      </c>
      <c r="G11" s="66">
        <v>171918</v>
      </c>
      <c r="H11" s="66">
        <v>193182</v>
      </c>
    </row>
    <row r="12" spans="1:8" ht="12" customHeight="1">
      <c r="A12" s="133" t="s">
        <v>237</v>
      </c>
      <c r="B12" s="65">
        <f>C12+D12</f>
        <v>163089</v>
      </c>
      <c r="C12" s="66">
        <v>76086</v>
      </c>
      <c r="D12" s="66">
        <v>87003</v>
      </c>
      <c r="E12" s="74" t="s">
        <v>238</v>
      </c>
      <c r="F12" s="65">
        <f>G12+H12</f>
        <v>75456</v>
      </c>
      <c r="G12" s="66">
        <v>34007</v>
      </c>
      <c r="H12" s="66">
        <v>41449</v>
      </c>
    </row>
    <row r="13" spans="1:8" ht="12" customHeight="1">
      <c r="A13" s="18" t="s">
        <v>239</v>
      </c>
      <c r="B13" s="65">
        <f>C13+D13</f>
        <v>102294</v>
      </c>
      <c r="C13" s="66">
        <v>47230</v>
      </c>
      <c r="D13" s="66">
        <v>55064</v>
      </c>
      <c r="E13" s="51"/>
      <c r="F13" s="65"/>
      <c r="G13" s="66"/>
      <c r="H13" s="66"/>
    </row>
    <row r="14" spans="1:8" ht="12" customHeight="1">
      <c r="A14" s="18" t="s">
        <v>240</v>
      </c>
      <c r="B14" s="65">
        <f>C14+D14</f>
        <v>91833</v>
      </c>
      <c r="C14" s="66">
        <v>42896</v>
      </c>
      <c r="D14" s="66">
        <v>48937</v>
      </c>
      <c r="E14" s="51" t="s">
        <v>26</v>
      </c>
      <c r="F14" s="65">
        <f>F15</f>
        <v>380284</v>
      </c>
      <c r="G14" s="66">
        <f>G15</f>
        <v>185493</v>
      </c>
      <c r="H14" s="66">
        <f>H15</f>
        <v>194791</v>
      </c>
    </row>
    <row r="15" spans="1:8" ht="12" customHeight="1">
      <c r="A15" s="134"/>
      <c r="B15" s="65"/>
      <c r="C15" s="66"/>
      <c r="D15" s="66"/>
      <c r="E15" s="74" t="s">
        <v>241</v>
      </c>
      <c r="F15" s="65">
        <f>G15+H15</f>
        <v>380284</v>
      </c>
      <c r="G15" s="66">
        <v>185493</v>
      </c>
      <c r="H15" s="66">
        <v>194791</v>
      </c>
    </row>
    <row r="16" spans="1:8" ht="12" customHeight="1">
      <c r="A16" s="132" t="s">
        <v>17</v>
      </c>
      <c r="B16" s="65">
        <f>SUM(B17:B19)</f>
        <v>356576</v>
      </c>
      <c r="C16" s="66">
        <f>SUM(C17:C19)</f>
        <v>169087</v>
      </c>
      <c r="D16" s="66">
        <f>SUM(D17:D19)</f>
        <v>187489</v>
      </c>
      <c r="E16" s="51"/>
      <c r="F16" s="65"/>
      <c r="G16" s="66"/>
      <c r="H16" s="66"/>
    </row>
    <row r="17" spans="1:8" ht="12" customHeight="1">
      <c r="A17" s="18" t="s">
        <v>242</v>
      </c>
      <c r="B17" s="65">
        <f>C17+D17</f>
        <v>90948</v>
      </c>
      <c r="C17" s="66">
        <v>43684</v>
      </c>
      <c r="D17" s="66">
        <v>47264</v>
      </c>
      <c r="E17" s="51" t="s">
        <v>27</v>
      </c>
      <c r="F17" s="66">
        <f>SUM(F18:F22)</f>
        <v>362696</v>
      </c>
      <c r="G17" s="66">
        <f>SUM(G18:G22)</f>
        <v>173605</v>
      </c>
      <c r="H17" s="66">
        <f>SUM(H18:H22)</f>
        <v>189091</v>
      </c>
    </row>
    <row r="18" spans="1:8" ht="12" customHeight="1">
      <c r="A18" s="18" t="s">
        <v>243</v>
      </c>
      <c r="B18" s="65">
        <f>C18+D18</f>
        <v>181057</v>
      </c>
      <c r="C18" s="66">
        <v>85492</v>
      </c>
      <c r="D18" s="66">
        <v>95565</v>
      </c>
      <c r="E18" s="74" t="s">
        <v>244</v>
      </c>
      <c r="F18" s="65">
        <f>G18+H18</f>
        <v>233603</v>
      </c>
      <c r="G18" s="66">
        <v>112471</v>
      </c>
      <c r="H18" s="66">
        <v>121132</v>
      </c>
    </row>
    <row r="19" spans="1:8" ht="12" customHeight="1">
      <c r="A19" s="18" t="s">
        <v>245</v>
      </c>
      <c r="B19" s="65">
        <f>C19+D19</f>
        <v>84571</v>
      </c>
      <c r="C19" s="66">
        <v>39911</v>
      </c>
      <c r="D19" s="66">
        <v>44660</v>
      </c>
      <c r="E19" s="74" t="s">
        <v>246</v>
      </c>
      <c r="F19" s="65">
        <f>G19+H19</f>
        <v>33112</v>
      </c>
      <c r="G19" s="66">
        <v>15585</v>
      </c>
      <c r="H19" s="66">
        <v>17527</v>
      </c>
    </row>
    <row r="20" spans="1:8" ht="12" customHeight="1">
      <c r="A20" s="134"/>
      <c r="B20" s="65"/>
      <c r="C20" s="66"/>
      <c r="D20" s="66"/>
      <c r="E20" s="74" t="s">
        <v>274</v>
      </c>
      <c r="F20" s="65">
        <f>G20+H20</f>
        <v>44300</v>
      </c>
      <c r="G20" s="66">
        <v>21142</v>
      </c>
      <c r="H20" s="66">
        <v>23158</v>
      </c>
    </row>
    <row r="21" spans="1:8" ht="12" customHeight="1">
      <c r="A21" s="134" t="s">
        <v>18</v>
      </c>
      <c r="B21" s="65">
        <f>B22+B23</f>
        <v>323444</v>
      </c>
      <c r="C21" s="66">
        <f>C22+C23</f>
        <v>151034</v>
      </c>
      <c r="D21" s="66">
        <f>D22+D23</f>
        <v>172410</v>
      </c>
      <c r="E21" s="74" t="s">
        <v>332</v>
      </c>
      <c r="F21" s="65">
        <f>G21+H21</f>
        <v>42490</v>
      </c>
      <c r="G21" s="66">
        <v>20073</v>
      </c>
      <c r="H21" s="66">
        <v>22417</v>
      </c>
    </row>
    <row r="22" spans="1:8" ht="12" customHeight="1">
      <c r="A22" s="18" t="s">
        <v>247</v>
      </c>
      <c r="B22" s="65">
        <f>C22+D22</f>
        <v>139311</v>
      </c>
      <c r="C22" s="66">
        <v>64629</v>
      </c>
      <c r="D22" s="66">
        <v>74682</v>
      </c>
      <c r="E22" s="74" t="s">
        <v>249</v>
      </c>
      <c r="F22" s="65">
        <f>G22+H22</f>
        <v>9191</v>
      </c>
      <c r="G22" s="66">
        <v>4334</v>
      </c>
      <c r="H22" s="66">
        <v>4857</v>
      </c>
    </row>
    <row r="23" spans="1:8" ht="12" customHeight="1">
      <c r="A23" s="18" t="s">
        <v>248</v>
      </c>
      <c r="B23" s="65">
        <f>C23+D23</f>
        <v>184133</v>
      </c>
      <c r="C23" s="66">
        <v>86405</v>
      </c>
      <c r="D23" s="66">
        <v>97728</v>
      </c>
      <c r="E23" s="74"/>
      <c r="F23" s="65"/>
      <c r="G23" s="66"/>
      <c r="H23" s="66"/>
    </row>
    <row r="24" spans="1:8" ht="12" customHeight="1">
      <c r="A24" s="134"/>
      <c r="B24" s="65"/>
      <c r="C24" s="66"/>
      <c r="D24" s="66"/>
      <c r="E24" s="51" t="s">
        <v>28</v>
      </c>
      <c r="F24" s="66">
        <f>SUM(F25:F28)</f>
        <v>341640</v>
      </c>
      <c r="G24" s="66">
        <f>SUM(G25:G28)</f>
        <v>165918</v>
      </c>
      <c r="H24" s="66">
        <f>SUM(H25:H28)</f>
        <v>175722</v>
      </c>
    </row>
    <row r="25" spans="1:8" ht="12" customHeight="1">
      <c r="A25" s="134" t="s">
        <v>19</v>
      </c>
      <c r="B25" s="65">
        <f>SUM(B26:B38)</f>
        <v>424280</v>
      </c>
      <c r="C25" s="66">
        <f>SUM(C26:C38)</f>
        <v>203585</v>
      </c>
      <c r="D25" s="66">
        <f>SUM(D26:D38)</f>
        <v>220695</v>
      </c>
      <c r="E25" s="74" t="s">
        <v>29</v>
      </c>
      <c r="F25" s="65">
        <f>G25+H25</f>
        <v>211406</v>
      </c>
      <c r="G25" s="66">
        <v>102645</v>
      </c>
      <c r="H25" s="66">
        <v>108761</v>
      </c>
    </row>
    <row r="26" spans="1:8" ht="12" customHeight="1">
      <c r="A26" s="18" t="s">
        <v>250</v>
      </c>
      <c r="B26" s="65">
        <f aca="true" t="shared" si="0" ref="B26:B38">C26+D26</f>
        <v>188096</v>
      </c>
      <c r="C26" s="66">
        <v>90464</v>
      </c>
      <c r="D26" s="66">
        <v>97632</v>
      </c>
      <c r="E26" s="74" t="s">
        <v>30</v>
      </c>
      <c r="F26" s="65">
        <f>G26+H26</f>
        <v>76875</v>
      </c>
      <c r="G26" s="66">
        <v>37300</v>
      </c>
      <c r="H26" s="66">
        <v>39575</v>
      </c>
    </row>
    <row r="27" spans="1:8" ht="12" customHeight="1">
      <c r="A27" s="18" t="s">
        <v>251</v>
      </c>
      <c r="B27" s="65">
        <f t="shared" si="0"/>
        <v>30093</v>
      </c>
      <c r="C27" s="66">
        <v>14375</v>
      </c>
      <c r="D27" s="66">
        <v>15718</v>
      </c>
      <c r="E27" s="75" t="s">
        <v>31</v>
      </c>
      <c r="F27" s="65">
        <f>G27+H27</f>
        <v>26237</v>
      </c>
      <c r="G27" s="66">
        <v>12819</v>
      </c>
      <c r="H27" s="66">
        <v>13418</v>
      </c>
    </row>
    <row r="28" spans="1:8" ht="12" customHeight="1">
      <c r="A28" s="18" t="s">
        <v>252</v>
      </c>
      <c r="B28" s="65">
        <f t="shared" si="0"/>
        <v>61522</v>
      </c>
      <c r="C28" s="66">
        <v>29332</v>
      </c>
      <c r="D28" s="66">
        <v>32190</v>
      </c>
      <c r="E28" s="74" t="s">
        <v>32</v>
      </c>
      <c r="F28" s="65">
        <f>G28+H28</f>
        <v>27122</v>
      </c>
      <c r="G28" s="66">
        <v>13154</v>
      </c>
      <c r="H28" s="66">
        <v>13968</v>
      </c>
    </row>
    <row r="29" spans="1:8" ht="12" customHeight="1">
      <c r="A29" s="18" t="s">
        <v>253</v>
      </c>
      <c r="B29" s="65">
        <f t="shared" si="0"/>
        <v>39431</v>
      </c>
      <c r="C29" s="66">
        <v>18958</v>
      </c>
      <c r="D29" s="66">
        <v>20473</v>
      </c>
      <c r="E29" s="51"/>
      <c r="F29" s="65"/>
      <c r="G29" s="66"/>
      <c r="H29" s="66"/>
    </row>
    <row r="30" spans="1:8" ht="12" customHeight="1">
      <c r="A30" s="18" t="s">
        <v>254</v>
      </c>
      <c r="B30" s="65">
        <f t="shared" si="0"/>
        <v>39920</v>
      </c>
      <c r="C30" s="66">
        <v>19197</v>
      </c>
      <c r="D30" s="66">
        <v>20723</v>
      </c>
      <c r="E30" s="51" t="s">
        <v>33</v>
      </c>
      <c r="F30" s="65">
        <f>F31</f>
        <v>377686</v>
      </c>
      <c r="G30" s="66">
        <f>G31</f>
        <v>179960</v>
      </c>
      <c r="H30" s="66">
        <f>H31</f>
        <v>197726</v>
      </c>
    </row>
    <row r="31" spans="1:8" ht="12" customHeight="1">
      <c r="A31" s="18" t="s">
        <v>255</v>
      </c>
      <c r="B31" s="65">
        <f t="shared" si="0"/>
        <v>7112</v>
      </c>
      <c r="C31" s="66">
        <v>3372</v>
      </c>
      <c r="D31" s="66">
        <v>3740</v>
      </c>
      <c r="E31" s="74" t="s">
        <v>34</v>
      </c>
      <c r="F31" s="65">
        <f>G31+H31</f>
        <v>377686</v>
      </c>
      <c r="G31" s="66">
        <v>179960</v>
      </c>
      <c r="H31" s="66">
        <v>197726</v>
      </c>
    </row>
    <row r="32" spans="1:8" ht="12" customHeight="1">
      <c r="A32" s="18" t="s">
        <v>256</v>
      </c>
      <c r="B32" s="65">
        <f t="shared" si="0"/>
        <v>16673</v>
      </c>
      <c r="C32" s="66">
        <v>8007</v>
      </c>
      <c r="D32" s="66">
        <v>8666</v>
      </c>
      <c r="E32" s="51"/>
      <c r="F32" s="65"/>
      <c r="G32" s="66"/>
      <c r="H32" s="66"/>
    </row>
    <row r="33" spans="1:8" ht="12" customHeight="1">
      <c r="A33" s="18" t="s">
        <v>257</v>
      </c>
      <c r="B33" s="65">
        <f t="shared" si="0"/>
        <v>9040</v>
      </c>
      <c r="C33" s="66">
        <v>4463</v>
      </c>
      <c r="D33" s="66">
        <v>4577</v>
      </c>
      <c r="E33" s="51" t="s">
        <v>35</v>
      </c>
      <c r="F33" s="66">
        <f>SUM(F34:F54)</f>
        <v>312933</v>
      </c>
      <c r="G33" s="66">
        <f>SUM(G34:G54)</f>
        <v>148791</v>
      </c>
      <c r="H33" s="66">
        <f>SUM(H34:H54)</f>
        <v>164142</v>
      </c>
    </row>
    <row r="34" spans="1:8" ht="12" customHeight="1">
      <c r="A34" s="18" t="s">
        <v>258</v>
      </c>
      <c r="B34" s="65">
        <f t="shared" si="0"/>
        <v>6042</v>
      </c>
      <c r="C34" s="66">
        <v>2915</v>
      </c>
      <c r="D34" s="66">
        <v>3127</v>
      </c>
      <c r="E34" s="74" t="s">
        <v>36</v>
      </c>
      <c r="F34" s="65">
        <f aca="true" t="shared" si="1" ref="F34:F54">G34+H34</f>
        <v>27370</v>
      </c>
      <c r="G34" s="66">
        <v>12844</v>
      </c>
      <c r="H34" s="66">
        <v>14526</v>
      </c>
    </row>
    <row r="35" spans="1:8" ht="12" customHeight="1">
      <c r="A35" s="18" t="s">
        <v>259</v>
      </c>
      <c r="B35" s="65">
        <f t="shared" si="0"/>
        <v>9232</v>
      </c>
      <c r="C35" s="66">
        <v>4415</v>
      </c>
      <c r="D35" s="66">
        <v>4817</v>
      </c>
      <c r="E35" s="74" t="s">
        <v>37</v>
      </c>
      <c r="F35" s="65">
        <f t="shared" si="1"/>
        <v>32580</v>
      </c>
      <c r="G35" s="66">
        <v>15540</v>
      </c>
      <c r="H35" s="66">
        <v>17040</v>
      </c>
    </row>
    <row r="36" spans="1:8" ht="12" customHeight="1">
      <c r="A36" s="18" t="s">
        <v>260</v>
      </c>
      <c r="B36" s="65">
        <f t="shared" si="0"/>
        <v>5857</v>
      </c>
      <c r="C36" s="66">
        <v>2748</v>
      </c>
      <c r="D36" s="66">
        <v>3109</v>
      </c>
      <c r="E36" s="74" t="s">
        <v>38</v>
      </c>
      <c r="F36" s="65">
        <f t="shared" si="1"/>
        <v>41807</v>
      </c>
      <c r="G36" s="66">
        <v>19890</v>
      </c>
      <c r="H36" s="66">
        <v>21917</v>
      </c>
    </row>
    <row r="37" spans="1:8" ht="12" customHeight="1">
      <c r="A37" s="18" t="s">
        <v>20</v>
      </c>
      <c r="B37" s="65">
        <f t="shared" si="0"/>
        <v>4871</v>
      </c>
      <c r="C37" s="66">
        <v>2327</v>
      </c>
      <c r="D37" s="66">
        <v>2544</v>
      </c>
      <c r="E37" s="74" t="s">
        <v>333</v>
      </c>
      <c r="F37" s="65">
        <f t="shared" si="1"/>
        <v>36466</v>
      </c>
      <c r="G37" s="66">
        <v>17243</v>
      </c>
      <c r="H37" s="66">
        <v>19223</v>
      </c>
    </row>
    <row r="38" spans="1:8" ht="12" customHeight="1">
      <c r="A38" s="18" t="s">
        <v>21</v>
      </c>
      <c r="B38" s="65">
        <f t="shared" si="0"/>
        <v>6391</v>
      </c>
      <c r="C38" s="66">
        <v>3012</v>
      </c>
      <c r="D38" s="66">
        <v>3379</v>
      </c>
      <c r="E38" s="74" t="s">
        <v>39</v>
      </c>
      <c r="F38" s="65">
        <f t="shared" si="1"/>
        <v>6192</v>
      </c>
      <c r="G38" s="66">
        <v>2993</v>
      </c>
      <c r="H38" s="66">
        <v>3199</v>
      </c>
    </row>
    <row r="39" spans="1:8" ht="12" customHeight="1">
      <c r="A39" s="132"/>
      <c r="B39" s="65"/>
      <c r="C39" s="66"/>
      <c r="D39" s="66"/>
      <c r="E39" s="74" t="s">
        <v>40</v>
      </c>
      <c r="F39" s="65">
        <f t="shared" si="1"/>
        <v>16860</v>
      </c>
      <c r="G39" s="66">
        <v>8109</v>
      </c>
      <c r="H39" s="66">
        <v>8751</v>
      </c>
    </row>
    <row r="40" spans="1:8" ht="12" customHeight="1">
      <c r="A40" s="135" t="s">
        <v>22</v>
      </c>
      <c r="B40" s="66">
        <f>SUM(B41:B50)</f>
        <v>363748</v>
      </c>
      <c r="C40" s="66">
        <f>SUM(C41:C50)</f>
        <v>172738</v>
      </c>
      <c r="D40" s="66">
        <f>SUM(D41:D50)</f>
        <v>191010</v>
      </c>
      <c r="E40" s="74" t="s">
        <v>41</v>
      </c>
      <c r="F40" s="65">
        <f t="shared" si="1"/>
        <v>6636</v>
      </c>
      <c r="G40" s="66">
        <v>3109</v>
      </c>
      <c r="H40" s="66">
        <v>3527</v>
      </c>
    </row>
    <row r="41" spans="1:8" ht="12" customHeight="1">
      <c r="A41" s="18" t="s">
        <v>261</v>
      </c>
      <c r="B41" s="65">
        <f aca="true" t="shared" si="2" ref="B41:B50">C41+D41</f>
        <v>74114</v>
      </c>
      <c r="C41" s="66">
        <v>35126</v>
      </c>
      <c r="D41" s="66">
        <v>38988</v>
      </c>
      <c r="E41" s="74" t="s">
        <v>42</v>
      </c>
      <c r="F41" s="65">
        <f t="shared" si="1"/>
        <v>12015</v>
      </c>
      <c r="G41" s="66">
        <v>5771</v>
      </c>
      <c r="H41" s="66">
        <v>6244</v>
      </c>
    </row>
    <row r="42" spans="1:8" ht="12" customHeight="1">
      <c r="A42" s="18" t="s">
        <v>262</v>
      </c>
      <c r="B42" s="65">
        <f t="shared" si="2"/>
        <v>84649</v>
      </c>
      <c r="C42" s="66">
        <v>40748</v>
      </c>
      <c r="D42" s="66">
        <v>43901</v>
      </c>
      <c r="E42" s="74" t="s">
        <v>43</v>
      </c>
      <c r="F42" s="65">
        <f t="shared" si="1"/>
        <v>15490</v>
      </c>
      <c r="G42" s="66">
        <v>7365</v>
      </c>
      <c r="H42" s="66">
        <v>8125</v>
      </c>
    </row>
    <row r="43" spans="1:8" ht="12" customHeight="1">
      <c r="A43" s="18" t="s">
        <v>263</v>
      </c>
      <c r="B43" s="65">
        <f t="shared" si="2"/>
        <v>37502</v>
      </c>
      <c r="C43" s="66">
        <v>17619</v>
      </c>
      <c r="D43" s="66">
        <v>19883</v>
      </c>
      <c r="E43" s="75" t="s">
        <v>44</v>
      </c>
      <c r="F43" s="65">
        <f t="shared" si="1"/>
        <v>16120</v>
      </c>
      <c r="G43" s="66">
        <v>7642</v>
      </c>
      <c r="H43" s="66">
        <v>8478</v>
      </c>
    </row>
    <row r="44" spans="1:8" ht="12" customHeight="1">
      <c r="A44" s="18" t="s">
        <v>264</v>
      </c>
      <c r="B44" s="65">
        <f t="shared" si="2"/>
        <v>23995</v>
      </c>
      <c r="C44" s="66">
        <v>11373</v>
      </c>
      <c r="D44" s="66">
        <v>12622</v>
      </c>
      <c r="E44" s="75" t="s">
        <v>45</v>
      </c>
      <c r="F44" s="65">
        <f t="shared" si="1"/>
        <v>4283</v>
      </c>
      <c r="G44" s="66">
        <v>2010</v>
      </c>
      <c r="H44" s="66">
        <v>2273</v>
      </c>
    </row>
    <row r="45" spans="1:8" ht="12" customHeight="1">
      <c r="A45" s="18" t="s">
        <v>334</v>
      </c>
      <c r="B45" s="65">
        <f t="shared" si="2"/>
        <v>58202</v>
      </c>
      <c r="C45" s="66">
        <v>27472</v>
      </c>
      <c r="D45" s="66">
        <v>30730</v>
      </c>
      <c r="E45" s="74" t="s">
        <v>46</v>
      </c>
      <c r="F45" s="65">
        <f t="shared" si="1"/>
        <v>13546</v>
      </c>
      <c r="G45" s="66">
        <v>6410</v>
      </c>
      <c r="H45" s="66">
        <v>7136</v>
      </c>
    </row>
    <row r="46" spans="1:8" ht="12" customHeight="1">
      <c r="A46" s="18" t="s">
        <v>335</v>
      </c>
      <c r="B46" s="65">
        <f t="shared" si="2"/>
        <v>28695</v>
      </c>
      <c r="C46" s="66">
        <v>13652</v>
      </c>
      <c r="D46" s="66">
        <v>15043</v>
      </c>
      <c r="E46" s="74" t="s">
        <v>47</v>
      </c>
      <c r="F46" s="65">
        <f t="shared" si="1"/>
        <v>10239</v>
      </c>
      <c r="G46" s="66">
        <v>4873</v>
      </c>
      <c r="H46" s="66">
        <v>5366</v>
      </c>
    </row>
    <row r="47" spans="1:8" ht="12" customHeight="1">
      <c r="A47" s="26" t="s">
        <v>23</v>
      </c>
      <c r="B47" s="65">
        <f t="shared" si="2"/>
        <v>23604</v>
      </c>
      <c r="C47" s="66">
        <v>11266</v>
      </c>
      <c r="D47" s="66">
        <v>12338</v>
      </c>
      <c r="E47" s="74" t="s">
        <v>48</v>
      </c>
      <c r="F47" s="65">
        <f t="shared" si="1"/>
        <v>9846</v>
      </c>
      <c r="G47" s="66">
        <v>4642</v>
      </c>
      <c r="H47" s="66">
        <v>5204</v>
      </c>
    </row>
    <row r="48" spans="1:8" ht="12" customHeight="1">
      <c r="A48" s="18" t="s">
        <v>265</v>
      </c>
      <c r="B48" s="65">
        <f t="shared" si="2"/>
        <v>8849</v>
      </c>
      <c r="C48" s="66">
        <v>4149</v>
      </c>
      <c r="D48" s="66">
        <v>4700</v>
      </c>
      <c r="E48" s="74" t="s">
        <v>49</v>
      </c>
      <c r="F48" s="65">
        <f t="shared" si="1"/>
        <v>26268</v>
      </c>
      <c r="G48" s="66">
        <v>12767</v>
      </c>
      <c r="H48" s="66">
        <v>13501</v>
      </c>
    </row>
    <row r="49" spans="1:8" ht="12" customHeight="1">
      <c r="A49" s="18" t="s">
        <v>266</v>
      </c>
      <c r="B49" s="65">
        <f t="shared" si="2"/>
        <v>5895</v>
      </c>
      <c r="C49" s="66">
        <v>2752</v>
      </c>
      <c r="D49" s="66">
        <v>3143</v>
      </c>
      <c r="E49" s="74" t="s">
        <v>50</v>
      </c>
      <c r="F49" s="65">
        <f t="shared" si="1"/>
        <v>14782</v>
      </c>
      <c r="G49" s="66">
        <v>7009</v>
      </c>
      <c r="H49" s="66">
        <v>7773</v>
      </c>
    </row>
    <row r="50" spans="1:8" ht="12" customHeight="1">
      <c r="A50" s="18" t="s">
        <v>336</v>
      </c>
      <c r="B50" s="65">
        <f t="shared" si="2"/>
        <v>18243</v>
      </c>
      <c r="C50" s="66">
        <v>8581</v>
      </c>
      <c r="D50" s="66">
        <v>9662</v>
      </c>
      <c r="E50" s="74" t="s">
        <v>51</v>
      </c>
      <c r="F50" s="65">
        <f t="shared" si="1"/>
        <v>6900</v>
      </c>
      <c r="G50" s="66">
        <v>3219</v>
      </c>
      <c r="H50" s="66">
        <v>3681</v>
      </c>
    </row>
    <row r="51" spans="1:8" ht="12" customHeight="1">
      <c r="A51" s="18"/>
      <c r="B51" s="65"/>
      <c r="C51" s="66"/>
      <c r="D51" s="66"/>
      <c r="E51" s="74" t="s">
        <v>52</v>
      </c>
      <c r="F51" s="65">
        <f t="shared" si="1"/>
        <v>4437</v>
      </c>
      <c r="G51" s="66">
        <v>2097</v>
      </c>
      <c r="H51" s="66">
        <v>2340</v>
      </c>
    </row>
    <row r="52" spans="1:8" ht="12" customHeight="1">
      <c r="A52" s="18"/>
      <c r="B52" s="65"/>
      <c r="C52" s="66"/>
      <c r="D52" s="66"/>
      <c r="E52" s="74" t="s">
        <v>53</v>
      </c>
      <c r="F52" s="65">
        <f t="shared" si="1"/>
        <v>3671</v>
      </c>
      <c r="G52" s="66">
        <v>1727</v>
      </c>
      <c r="H52" s="66">
        <v>1944</v>
      </c>
    </row>
    <row r="53" spans="1:8" ht="12" customHeight="1">
      <c r="A53" s="18"/>
      <c r="B53" s="65"/>
      <c r="C53" s="66"/>
      <c r="D53" s="66"/>
      <c r="E53" s="74" t="s">
        <v>54</v>
      </c>
      <c r="F53" s="65">
        <f t="shared" si="1"/>
        <v>2780</v>
      </c>
      <c r="G53" s="66">
        <v>1306</v>
      </c>
      <c r="H53" s="66">
        <v>1474</v>
      </c>
    </row>
    <row r="54" spans="1:8" ht="12" customHeight="1">
      <c r="A54" s="18"/>
      <c r="B54" s="65"/>
      <c r="C54" s="66"/>
      <c r="D54" s="66"/>
      <c r="E54" s="74" t="s">
        <v>55</v>
      </c>
      <c r="F54" s="65">
        <f t="shared" si="1"/>
        <v>4645</v>
      </c>
      <c r="G54" s="66">
        <v>2225</v>
      </c>
      <c r="H54" s="66">
        <v>2420</v>
      </c>
    </row>
    <row r="55" spans="1:8" ht="12" customHeight="1">
      <c r="A55" s="18"/>
      <c r="B55" s="65"/>
      <c r="C55" s="66"/>
      <c r="D55" s="66"/>
      <c r="E55" s="74"/>
      <c r="F55" s="65"/>
      <c r="G55" s="66"/>
      <c r="H55" s="66"/>
    </row>
    <row r="56" spans="1:8" ht="12" customHeight="1">
      <c r="A56" s="18"/>
      <c r="B56" s="65"/>
      <c r="C56" s="66"/>
      <c r="D56" s="66"/>
      <c r="E56" s="74"/>
      <c r="F56" s="65"/>
      <c r="G56" s="66"/>
      <c r="H56" s="66"/>
    </row>
    <row r="57" spans="1:8" ht="12" customHeight="1">
      <c r="A57" s="18"/>
      <c r="B57" s="65"/>
      <c r="C57" s="66"/>
      <c r="D57" s="66"/>
      <c r="E57" s="74"/>
      <c r="F57" s="65"/>
      <c r="G57" s="66"/>
      <c r="H57" s="66"/>
    </row>
    <row r="58" spans="1:8" ht="12" customHeight="1">
      <c r="A58" s="18"/>
      <c r="B58" s="65"/>
      <c r="C58" s="66"/>
      <c r="D58" s="66"/>
      <c r="E58" s="74"/>
      <c r="F58" s="65"/>
      <c r="G58" s="66"/>
      <c r="H58" s="66"/>
    </row>
    <row r="59" spans="1:8" ht="12" customHeight="1">
      <c r="A59" s="18"/>
      <c r="B59" s="65"/>
      <c r="C59" s="66"/>
      <c r="D59" s="66"/>
      <c r="E59" s="74"/>
      <c r="F59" s="65"/>
      <c r="G59" s="66"/>
      <c r="H59" s="66"/>
    </row>
    <row r="60" spans="1:8" ht="12" customHeight="1">
      <c r="A60" s="18"/>
      <c r="B60" s="65"/>
      <c r="C60" s="66"/>
      <c r="D60" s="66"/>
      <c r="E60" s="74"/>
      <c r="F60" s="65"/>
      <c r="G60" s="66"/>
      <c r="H60" s="66"/>
    </row>
    <row r="61" spans="1:8" ht="12" customHeight="1">
      <c r="A61" s="18"/>
      <c r="B61" s="65"/>
      <c r="C61" s="66"/>
      <c r="D61" s="66"/>
      <c r="E61" s="74"/>
      <c r="F61" s="65"/>
      <c r="G61" s="66"/>
      <c r="H61" s="66"/>
    </row>
    <row r="62" spans="1:8" ht="12" customHeight="1">
      <c r="A62" s="18"/>
      <c r="B62" s="65"/>
      <c r="C62" s="66"/>
      <c r="D62" s="66"/>
      <c r="E62" s="74"/>
      <c r="F62" s="65"/>
      <c r="G62" s="66"/>
      <c r="H62" s="66"/>
    </row>
    <row r="63" spans="1:8" ht="12" customHeight="1">
      <c r="A63" s="18"/>
      <c r="B63" s="65"/>
      <c r="C63" s="66"/>
      <c r="D63" s="66"/>
      <c r="E63" s="74"/>
      <c r="F63" s="65"/>
      <c r="G63" s="66"/>
      <c r="H63" s="66"/>
    </row>
    <row r="64" spans="1:8" ht="12" customHeight="1">
      <c r="A64" s="136"/>
      <c r="B64" s="65"/>
      <c r="C64" s="66"/>
      <c r="D64" s="66"/>
      <c r="E64" s="74"/>
      <c r="F64" s="65"/>
      <c r="G64" s="66"/>
      <c r="H64" s="66"/>
    </row>
    <row r="65" spans="1:8" ht="12" customHeight="1">
      <c r="A65" s="136"/>
      <c r="B65" s="65"/>
      <c r="C65" s="66"/>
      <c r="D65" s="66"/>
      <c r="E65" s="74"/>
      <c r="F65" s="65"/>
      <c r="G65" s="66"/>
      <c r="H65" s="66"/>
    </row>
    <row r="66" spans="1:8" ht="12" customHeight="1">
      <c r="A66" s="19"/>
      <c r="B66" s="67"/>
      <c r="C66" s="68"/>
      <c r="D66" s="68"/>
      <c r="E66" s="109"/>
      <c r="F66" s="110"/>
      <c r="G66" s="110"/>
      <c r="H66" s="110"/>
    </row>
    <row r="67" ht="12" customHeight="1">
      <c r="A67" s="30" t="s">
        <v>337</v>
      </c>
    </row>
    <row r="68" ht="12" customHeight="1"/>
    <row r="69" ht="12" customHeight="1"/>
    <row r="86" ht="12" customHeight="1"/>
    <row r="87" ht="12" customHeight="1"/>
    <row r="88" ht="12" customHeight="1"/>
    <row r="89" ht="12" customHeight="1"/>
  </sheetData>
  <printOptions/>
  <pageMargins left="0.5905511811023623" right="0.5905511811023623" top="0.5905511811023623" bottom="0.5905511811023623" header="0.31496062992125984" footer="0.2362204724409449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B1">
      <selection activeCell="B3" sqref="B3"/>
    </sheetView>
  </sheetViews>
  <sheetFormatPr defaultColWidth="9.00390625" defaultRowHeight="12.75"/>
  <cols>
    <col min="1" max="1" width="9.25390625" style="33" hidden="1" customWidth="1"/>
    <col min="2" max="2" width="4.75390625" style="1" customWidth="1"/>
    <col min="3" max="3" width="12.75390625" style="1" customWidth="1"/>
    <col min="4" max="4" width="18.75390625" style="13" customWidth="1"/>
    <col min="5" max="6" width="18.75390625" style="14" customWidth="1"/>
    <col min="7" max="7" width="15.75390625" style="15" customWidth="1"/>
    <col min="8" max="16384" width="8.875" style="1" customWidth="1"/>
  </cols>
  <sheetData>
    <row r="1" ht="15.75" customHeight="1">
      <c r="B1" s="21" t="s">
        <v>404</v>
      </c>
    </row>
    <row r="2" ht="15.75" customHeight="1" hidden="1">
      <c r="B2" s="21"/>
    </row>
    <row r="3" spans="2:7" ht="4.5" customHeight="1">
      <c r="B3" s="9"/>
      <c r="C3" s="9"/>
      <c r="D3" s="20"/>
      <c r="E3" s="18"/>
      <c r="F3" s="18"/>
      <c r="G3" s="20"/>
    </row>
    <row r="4" spans="1:7" ht="24.75" customHeight="1">
      <c r="A4" s="32" t="s">
        <v>56</v>
      </c>
      <c r="B4" s="39"/>
      <c r="C4" s="39" t="s">
        <v>267</v>
      </c>
      <c r="D4" s="55" t="s">
        <v>3</v>
      </c>
      <c r="E4" s="49" t="s">
        <v>4</v>
      </c>
      <c r="F4" s="49" t="s">
        <v>5</v>
      </c>
      <c r="G4" s="55" t="s">
        <v>6</v>
      </c>
    </row>
    <row r="5" spans="1:7" ht="24.75" customHeight="1">
      <c r="A5" s="128">
        <v>1</v>
      </c>
      <c r="B5" s="130">
        <v>100</v>
      </c>
      <c r="C5" s="61" t="s">
        <v>338</v>
      </c>
      <c r="D5" s="103" t="s">
        <v>339</v>
      </c>
      <c r="E5" s="69">
        <v>1213613</v>
      </c>
      <c r="F5" s="69">
        <v>366817</v>
      </c>
      <c r="G5" s="15">
        <v>30.23</v>
      </c>
    </row>
    <row r="6" spans="1:7" ht="24.75" customHeight="1">
      <c r="A6" s="128">
        <v>501</v>
      </c>
      <c r="B6" s="79">
        <v>201</v>
      </c>
      <c r="C6" s="60" t="s">
        <v>340</v>
      </c>
      <c r="D6" s="17" t="s">
        <v>341</v>
      </c>
      <c r="E6" s="69">
        <v>371104</v>
      </c>
      <c r="F6" s="69">
        <v>215345</v>
      </c>
      <c r="G6" s="15">
        <v>58.03</v>
      </c>
    </row>
    <row r="7" spans="1:7" ht="24.75" customHeight="1">
      <c r="A7" s="128">
        <v>110</v>
      </c>
      <c r="B7" s="79">
        <v>202</v>
      </c>
      <c r="C7" s="60" t="s">
        <v>342</v>
      </c>
      <c r="D7" s="17" t="s">
        <v>343</v>
      </c>
      <c r="E7" s="69">
        <v>375529</v>
      </c>
      <c r="F7" s="69">
        <v>121099</v>
      </c>
      <c r="G7" s="15">
        <v>32.25</v>
      </c>
    </row>
    <row r="8" spans="1:7" ht="24.75" customHeight="1">
      <c r="A8" s="128">
        <v>301</v>
      </c>
      <c r="B8" s="79">
        <v>203</v>
      </c>
      <c r="C8" s="60" t="s">
        <v>344</v>
      </c>
      <c r="D8" s="17" t="s">
        <v>341</v>
      </c>
      <c r="E8" s="69">
        <v>227384</v>
      </c>
      <c r="F8" s="69">
        <v>115793</v>
      </c>
      <c r="G8" s="15">
        <v>50.92</v>
      </c>
    </row>
    <row r="9" spans="1:7" ht="24.75" customHeight="1">
      <c r="A9" s="128">
        <v>120</v>
      </c>
      <c r="B9" s="79">
        <v>204</v>
      </c>
      <c r="C9" s="60" t="s">
        <v>345</v>
      </c>
      <c r="D9" s="103" t="s">
        <v>346</v>
      </c>
      <c r="E9" s="69">
        <v>355922</v>
      </c>
      <c r="F9" s="69">
        <v>95411</v>
      </c>
      <c r="G9" s="15">
        <v>26.81</v>
      </c>
    </row>
    <row r="10" spans="1:7" ht="24.75" customHeight="1">
      <c r="A10" s="128">
        <v>901</v>
      </c>
      <c r="B10" s="79">
        <v>205</v>
      </c>
      <c r="C10" s="60" t="s">
        <v>347</v>
      </c>
      <c r="D10" s="17" t="s">
        <v>348</v>
      </c>
      <c r="E10" s="15" t="s">
        <v>269</v>
      </c>
      <c r="F10" s="14" t="s">
        <v>224</v>
      </c>
      <c r="G10" s="15" t="s">
        <v>269</v>
      </c>
    </row>
    <row r="11" spans="1:7" ht="24.75" customHeight="1">
      <c r="A11" s="128">
        <v>130</v>
      </c>
      <c r="B11" s="79">
        <v>206</v>
      </c>
      <c r="C11" s="60" t="s">
        <v>349</v>
      </c>
      <c r="D11" s="17" t="s">
        <v>341</v>
      </c>
      <c r="E11" s="69">
        <v>71389</v>
      </c>
      <c r="F11" s="69">
        <v>38792</v>
      </c>
      <c r="G11" s="15">
        <v>54.34</v>
      </c>
    </row>
    <row r="12" spans="1:7" ht="24.75" customHeight="1">
      <c r="A12" s="128">
        <v>201</v>
      </c>
      <c r="B12" s="79">
        <v>207</v>
      </c>
      <c r="C12" s="60" t="s">
        <v>350</v>
      </c>
      <c r="D12" s="17" t="s">
        <v>351</v>
      </c>
      <c r="E12" s="69">
        <v>151411</v>
      </c>
      <c r="F12" s="69">
        <v>43702</v>
      </c>
      <c r="G12" s="15">
        <v>28.86</v>
      </c>
    </row>
    <row r="13" spans="1:7" ht="24.75" customHeight="1">
      <c r="A13" s="128">
        <v>601</v>
      </c>
      <c r="B13" s="79">
        <v>208</v>
      </c>
      <c r="C13" s="60" t="s">
        <v>352</v>
      </c>
      <c r="D13" s="17" t="s">
        <v>268</v>
      </c>
      <c r="E13" s="69" t="s">
        <v>269</v>
      </c>
      <c r="F13" s="69" t="s">
        <v>224</v>
      </c>
      <c r="G13" s="15" t="s">
        <v>269</v>
      </c>
    </row>
    <row r="14" spans="1:7" ht="24.75" customHeight="1">
      <c r="A14" s="128">
        <v>701</v>
      </c>
      <c r="B14" s="79">
        <v>209</v>
      </c>
      <c r="C14" s="60" t="s">
        <v>353</v>
      </c>
      <c r="D14" s="17" t="s">
        <v>354</v>
      </c>
      <c r="E14" s="15" t="s">
        <v>269</v>
      </c>
      <c r="F14" s="14" t="s">
        <v>224</v>
      </c>
      <c r="G14" s="15" t="s">
        <v>269</v>
      </c>
    </row>
    <row r="15" spans="1:7" ht="24.75" customHeight="1">
      <c r="A15" s="128">
        <v>302</v>
      </c>
      <c r="B15" s="79">
        <v>210</v>
      </c>
      <c r="C15" s="60" t="s">
        <v>134</v>
      </c>
      <c r="D15" s="17" t="s">
        <v>270</v>
      </c>
      <c r="E15" s="69">
        <v>205241</v>
      </c>
      <c r="F15" s="69">
        <v>118525</v>
      </c>
      <c r="G15" s="15">
        <v>57.75</v>
      </c>
    </row>
    <row r="16" spans="1:7" ht="24.75" customHeight="1">
      <c r="A16" s="128">
        <v>605</v>
      </c>
      <c r="B16" s="79">
        <v>212</v>
      </c>
      <c r="C16" s="60" t="s">
        <v>357</v>
      </c>
      <c r="D16" s="17" t="s">
        <v>358</v>
      </c>
      <c r="E16" s="69">
        <v>41390</v>
      </c>
      <c r="F16" s="69">
        <v>28395</v>
      </c>
      <c r="G16" s="15">
        <v>68.6</v>
      </c>
    </row>
    <row r="17" spans="1:7" ht="24.75" customHeight="1">
      <c r="A17" s="128">
        <v>603</v>
      </c>
      <c r="B17" s="79">
        <v>213</v>
      </c>
      <c r="C17" s="60" t="s">
        <v>359</v>
      </c>
      <c r="D17" s="17" t="s">
        <v>356</v>
      </c>
      <c r="E17" s="69">
        <v>36114</v>
      </c>
      <c r="F17" s="69">
        <v>26105</v>
      </c>
      <c r="G17" s="15">
        <v>72.28</v>
      </c>
    </row>
    <row r="18" spans="1:7" ht="24.75" customHeight="1">
      <c r="A18" s="128">
        <v>401</v>
      </c>
      <c r="B18" s="79">
        <v>214</v>
      </c>
      <c r="C18" s="60" t="s">
        <v>360</v>
      </c>
      <c r="D18" s="17" t="s">
        <v>361</v>
      </c>
      <c r="E18" s="69">
        <v>172020</v>
      </c>
      <c r="F18" s="69">
        <v>86657</v>
      </c>
      <c r="G18" s="15">
        <v>50.38</v>
      </c>
    </row>
    <row r="19" spans="1:7" ht="24.75" customHeight="1">
      <c r="A19" s="128">
        <v>202</v>
      </c>
      <c r="B19" s="79">
        <v>215</v>
      </c>
      <c r="C19" s="60" t="s">
        <v>362</v>
      </c>
      <c r="D19" s="17" t="s">
        <v>363</v>
      </c>
      <c r="E19" s="69">
        <v>67888</v>
      </c>
      <c r="F19" s="69">
        <v>36996</v>
      </c>
      <c r="G19" s="15">
        <v>54.5</v>
      </c>
    </row>
    <row r="20" spans="1:7" ht="24.75" customHeight="1">
      <c r="A20" s="128">
        <v>402</v>
      </c>
      <c r="B20" s="79">
        <v>216</v>
      </c>
      <c r="C20" s="60" t="s">
        <v>364</v>
      </c>
      <c r="D20" s="17" t="s">
        <v>365</v>
      </c>
      <c r="E20" s="69" t="s">
        <v>366</v>
      </c>
      <c r="F20" s="69" t="s">
        <v>224</v>
      </c>
      <c r="G20" s="15" t="s">
        <v>366</v>
      </c>
    </row>
    <row r="21" spans="1:7" ht="24.75" customHeight="1">
      <c r="A21" s="128">
        <v>303</v>
      </c>
      <c r="B21" s="79">
        <v>217</v>
      </c>
      <c r="C21" s="60" t="s">
        <v>367</v>
      </c>
      <c r="D21" s="17" t="s">
        <v>368</v>
      </c>
      <c r="E21" s="69">
        <v>126256</v>
      </c>
      <c r="F21" s="69">
        <v>71400</v>
      </c>
      <c r="G21" s="15">
        <v>56.55</v>
      </c>
    </row>
    <row r="22" spans="1:7" ht="24.75" customHeight="1">
      <c r="A22" s="128">
        <v>203</v>
      </c>
      <c r="B22" s="79">
        <v>218</v>
      </c>
      <c r="C22" s="60" t="s">
        <v>369</v>
      </c>
      <c r="D22" s="17" t="s">
        <v>370</v>
      </c>
      <c r="E22" s="69" t="s">
        <v>366</v>
      </c>
      <c r="F22" s="69" t="s">
        <v>224</v>
      </c>
      <c r="G22" s="15" t="s">
        <v>366</v>
      </c>
    </row>
    <row r="23" spans="1:7" ht="24.75" customHeight="1">
      <c r="A23" s="128">
        <v>403</v>
      </c>
      <c r="B23" s="79">
        <v>219</v>
      </c>
      <c r="C23" s="60" t="s">
        <v>371</v>
      </c>
      <c r="D23" s="17" t="s">
        <v>372</v>
      </c>
      <c r="E23" s="69">
        <v>81303</v>
      </c>
      <c r="F23" s="69">
        <v>33746</v>
      </c>
      <c r="G23" s="15">
        <v>41.51</v>
      </c>
    </row>
    <row r="24" spans="1:7" ht="24.75" customHeight="1">
      <c r="A24" s="128">
        <v>204</v>
      </c>
      <c r="B24" s="79">
        <v>220</v>
      </c>
      <c r="C24" s="60" t="s">
        <v>373</v>
      </c>
      <c r="D24" s="17" t="s">
        <v>374</v>
      </c>
      <c r="E24" s="69">
        <v>39519</v>
      </c>
      <c r="F24" s="69">
        <v>23682</v>
      </c>
      <c r="G24" s="15">
        <v>59.93</v>
      </c>
    </row>
    <row r="25" spans="1:7" ht="24.75" customHeight="1">
      <c r="A25" s="128">
        <v>404</v>
      </c>
      <c r="B25" s="79">
        <v>221</v>
      </c>
      <c r="C25" s="60" t="s">
        <v>375</v>
      </c>
      <c r="D25" s="17" t="s">
        <v>361</v>
      </c>
      <c r="E25" s="69">
        <v>37013</v>
      </c>
      <c r="F25" s="69">
        <v>20705</v>
      </c>
      <c r="G25" s="15">
        <v>55.94</v>
      </c>
    </row>
    <row r="26" spans="1:7" ht="24.75" customHeight="1">
      <c r="A26" s="128">
        <v>801</v>
      </c>
      <c r="B26" s="79">
        <v>222</v>
      </c>
      <c r="C26" s="60" t="s">
        <v>264</v>
      </c>
      <c r="D26" s="17" t="s">
        <v>272</v>
      </c>
      <c r="E26" s="69">
        <v>23906</v>
      </c>
      <c r="F26" s="69">
        <v>17126</v>
      </c>
      <c r="G26" s="15">
        <v>71.64</v>
      </c>
    </row>
    <row r="27" spans="1:7" ht="24.75" customHeight="1">
      <c r="A27" s="128">
        <v>702</v>
      </c>
      <c r="B27" s="79">
        <v>223</v>
      </c>
      <c r="C27" s="60" t="s">
        <v>334</v>
      </c>
      <c r="D27" s="17" t="s">
        <v>273</v>
      </c>
      <c r="E27" s="69">
        <v>57937</v>
      </c>
      <c r="F27" s="69">
        <v>45534</v>
      </c>
      <c r="G27" s="15">
        <v>78.59</v>
      </c>
    </row>
    <row r="28" spans="1:7" ht="24.75" customHeight="1">
      <c r="A28" s="128">
        <v>802</v>
      </c>
      <c r="B28" s="79">
        <v>224</v>
      </c>
      <c r="C28" s="60" t="s">
        <v>274</v>
      </c>
      <c r="D28" s="17" t="s">
        <v>275</v>
      </c>
      <c r="E28" s="69">
        <v>44175</v>
      </c>
      <c r="F28" s="69">
        <v>37010</v>
      </c>
      <c r="G28" s="15">
        <v>83.78</v>
      </c>
    </row>
    <row r="29" spans="1:7" ht="24.75" customHeight="1">
      <c r="A29" s="128">
        <v>902</v>
      </c>
      <c r="B29" s="79">
        <v>225</v>
      </c>
      <c r="C29" s="60" t="s">
        <v>376</v>
      </c>
      <c r="D29" s="17" t="s">
        <v>377</v>
      </c>
      <c r="E29" s="69">
        <v>28397</v>
      </c>
      <c r="F29" s="69">
        <v>22412</v>
      </c>
      <c r="G29" s="15">
        <v>78.92</v>
      </c>
    </row>
    <row r="30" spans="1:7" ht="24.75" customHeight="1">
      <c r="A30" s="128">
        <v>703</v>
      </c>
      <c r="B30" s="79">
        <v>226</v>
      </c>
      <c r="C30" s="60" t="s">
        <v>332</v>
      </c>
      <c r="D30" s="17" t="s">
        <v>377</v>
      </c>
      <c r="E30" s="69">
        <v>42041</v>
      </c>
      <c r="F30" s="69">
        <v>30083</v>
      </c>
      <c r="G30" s="15">
        <v>71.56</v>
      </c>
    </row>
    <row r="31" spans="1:7" ht="24.75" customHeight="1">
      <c r="A31" s="128">
        <v>903</v>
      </c>
      <c r="B31" s="79">
        <v>227</v>
      </c>
      <c r="C31" s="60" t="s">
        <v>333</v>
      </c>
      <c r="D31" s="17" t="s">
        <v>378</v>
      </c>
      <c r="E31" s="69">
        <v>36061</v>
      </c>
      <c r="F31" s="69">
        <v>30433</v>
      </c>
      <c r="G31" s="15">
        <v>84.39</v>
      </c>
    </row>
    <row r="32" spans="1:7" ht="24.75" customHeight="1">
      <c r="A32" s="128">
        <v>604</v>
      </c>
      <c r="B32" s="79">
        <v>228</v>
      </c>
      <c r="C32" s="60" t="s">
        <v>379</v>
      </c>
      <c r="D32" s="129" t="s">
        <v>271</v>
      </c>
      <c r="E32" s="15" t="s">
        <v>271</v>
      </c>
      <c r="F32" s="15" t="s">
        <v>271</v>
      </c>
      <c r="G32" s="15" t="s">
        <v>271</v>
      </c>
    </row>
    <row r="33" spans="1:7" ht="24.75" customHeight="1">
      <c r="A33" s="128">
        <v>405</v>
      </c>
      <c r="B33" s="79">
        <v>229</v>
      </c>
      <c r="C33" s="82" t="s">
        <v>355</v>
      </c>
      <c r="D33" s="13" t="s">
        <v>356</v>
      </c>
      <c r="E33" s="69">
        <v>65512</v>
      </c>
      <c r="F33" s="69">
        <v>31794</v>
      </c>
      <c r="G33" s="15">
        <v>48.53</v>
      </c>
    </row>
    <row r="34" spans="1:6" ht="24.75" customHeight="1">
      <c r="A34" s="128"/>
      <c r="B34" s="79"/>
      <c r="C34" s="61"/>
      <c r="E34" s="69"/>
      <c r="F34" s="69"/>
    </row>
    <row r="35" spans="1:6" ht="24.75" customHeight="1">
      <c r="A35" s="128"/>
      <c r="B35" s="79"/>
      <c r="C35" s="61"/>
      <c r="E35" s="69"/>
      <c r="F35" s="69"/>
    </row>
    <row r="36" spans="1:7" ht="24.75" customHeight="1">
      <c r="A36" s="128">
        <v>251</v>
      </c>
      <c r="B36" s="79">
        <v>301</v>
      </c>
      <c r="C36" s="60" t="s">
        <v>146</v>
      </c>
      <c r="D36" s="17" t="s">
        <v>380</v>
      </c>
      <c r="E36" s="15" t="s">
        <v>271</v>
      </c>
      <c r="F36" s="14" t="s">
        <v>224</v>
      </c>
      <c r="G36" s="15" t="s">
        <v>271</v>
      </c>
    </row>
    <row r="37" spans="1:7" ht="24.75" customHeight="1">
      <c r="A37" s="128">
        <v>475</v>
      </c>
      <c r="B37" s="79">
        <v>365</v>
      </c>
      <c r="C37" s="60" t="s">
        <v>381</v>
      </c>
      <c r="D37" s="17" t="s">
        <v>382</v>
      </c>
      <c r="E37" s="69">
        <v>19820</v>
      </c>
      <c r="F37" s="69">
        <v>16274</v>
      </c>
      <c r="G37" s="15">
        <v>82.11</v>
      </c>
    </row>
    <row r="38" spans="1:7" ht="24.75" customHeight="1">
      <c r="A38" s="128">
        <v>351</v>
      </c>
      <c r="B38" s="79">
        <v>381</v>
      </c>
      <c r="C38" s="60" t="s">
        <v>383</v>
      </c>
      <c r="D38" s="17" t="s">
        <v>384</v>
      </c>
      <c r="E38" s="69">
        <v>25481</v>
      </c>
      <c r="F38" s="69">
        <v>15775</v>
      </c>
      <c r="G38" s="15">
        <v>61.91</v>
      </c>
    </row>
    <row r="39" spans="1:7" ht="24.75" customHeight="1">
      <c r="A39" s="128">
        <v>352</v>
      </c>
      <c r="B39" s="79">
        <v>382</v>
      </c>
      <c r="C39" s="60" t="s">
        <v>385</v>
      </c>
      <c r="D39" s="17" t="s">
        <v>386</v>
      </c>
      <c r="E39" s="15" t="s">
        <v>271</v>
      </c>
      <c r="F39" s="14" t="s">
        <v>224</v>
      </c>
      <c r="G39" s="15" t="s">
        <v>271</v>
      </c>
    </row>
    <row r="40" spans="1:7" ht="24.75" customHeight="1">
      <c r="A40" s="128">
        <v>566</v>
      </c>
      <c r="B40" s="79">
        <v>442</v>
      </c>
      <c r="C40" s="60" t="s">
        <v>390</v>
      </c>
      <c r="D40" s="17" t="s">
        <v>391</v>
      </c>
      <c r="E40" s="69">
        <v>11883</v>
      </c>
      <c r="F40" s="69">
        <v>9837</v>
      </c>
      <c r="G40" s="15">
        <v>82.78</v>
      </c>
    </row>
    <row r="41" spans="1:7" ht="24.75" customHeight="1">
      <c r="A41" s="128">
        <v>562</v>
      </c>
      <c r="B41" s="79">
        <v>443</v>
      </c>
      <c r="C41" s="60" t="s">
        <v>392</v>
      </c>
      <c r="D41" s="17" t="s">
        <v>393</v>
      </c>
      <c r="E41" s="69">
        <v>15311</v>
      </c>
      <c r="F41" s="69">
        <v>11717</v>
      </c>
      <c r="G41" s="15">
        <v>76.53</v>
      </c>
    </row>
    <row r="42" spans="1:7" ht="24.75" customHeight="1">
      <c r="A42" s="128">
        <v>563</v>
      </c>
      <c r="B42" s="79">
        <v>446</v>
      </c>
      <c r="C42" s="60" t="s">
        <v>387</v>
      </c>
      <c r="D42" s="17" t="s">
        <v>388</v>
      </c>
      <c r="E42" s="15" t="s">
        <v>389</v>
      </c>
      <c r="F42" s="14" t="s">
        <v>224</v>
      </c>
      <c r="G42" s="15" t="s">
        <v>389</v>
      </c>
    </row>
    <row r="43" spans="1:7" ht="24.75" customHeight="1">
      <c r="A43" s="128">
        <v>654</v>
      </c>
      <c r="B43" s="79">
        <v>464</v>
      </c>
      <c r="C43" s="61" t="s">
        <v>394</v>
      </c>
      <c r="D43" s="17" t="s">
        <v>395</v>
      </c>
      <c r="E43" s="99">
        <v>25703</v>
      </c>
      <c r="F43" s="99">
        <v>17055</v>
      </c>
      <c r="G43" s="53">
        <v>66.35</v>
      </c>
    </row>
    <row r="44" spans="1:7" ht="24.75" customHeight="1">
      <c r="A44" s="128">
        <v>661</v>
      </c>
      <c r="B44" s="79">
        <v>481</v>
      </c>
      <c r="C44" s="60" t="s">
        <v>396</v>
      </c>
      <c r="D44" s="17" t="s">
        <v>397</v>
      </c>
      <c r="E44" s="98">
        <v>14806</v>
      </c>
      <c r="F44" s="98">
        <v>11221</v>
      </c>
      <c r="G44" s="15">
        <v>75.79</v>
      </c>
    </row>
    <row r="45" spans="1:7" ht="24.75" customHeight="1">
      <c r="A45" s="128">
        <v>671</v>
      </c>
      <c r="B45" s="79">
        <v>501</v>
      </c>
      <c r="C45" s="60" t="s">
        <v>398</v>
      </c>
      <c r="D45" s="17" t="s">
        <v>399</v>
      </c>
      <c r="E45" s="69">
        <v>17618</v>
      </c>
      <c r="F45" s="69">
        <v>14917</v>
      </c>
      <c r="G45" s="15">
        <v>84.67</v>
      </c>
    </row>
    <row r="46" spans="1:7" ht="24.75" customHeight="1">
      <c r="A46" s="128">
        <v>775</v>
      </c>
      <c r="B46" s="79">
        <v>585</v>
      </c>
      <c r="C46" s="60" t="s">
        <v>400</v>
      </c>
      <c r="D46" s="17" t="s">
        <v>401</v>
      </c>
      <c r="E46" s="15" t="s">
        <v>269</v>
      </c>
      <c r="F46" s="14" t="s">
        <v>224</v>
      </c>
      <c r="G46" s="15" t="s">
        <v>269</v>
      </c>
    </row>
    <row r="47" spans="1:7" ht="24.75" customHeight="1">
      <c r="A47" s="128">
        <v>776</v>
      </c>
      <c r="B47" s="62">
        <v>586</v>
      </c>
      <c r="C47" s="63" t="s">
        <v>402</v>
      </c>
      <c r="D47" s="16" t="s">
        <v>403</v>
      </c>
      <c r="E47" s="126">
        <v>14625</v>
      </c>
      <c r="F47" s="126">
        <v>13087</v>
      </c>
      <c r="G47" s="127">
        <v>89.48</v>
      </c>
    </row>
    <row r="48" spans="1:7" ht="24.75" customHeight="1">
      <c r="A48" s="76"/>
      <c r="B48" s="9" t="s">
        <v>276</v>
      </c>
      <c r="D48" s="20"/>
      <c r="E48" s="27"/>
      <c r="F48" s="27"/>
      <c r="G48" s="52"/>
    </row>
    <row r="49" ht="11.25">
      <c r="D49" s="20"/>
    </row>
    <row r="50" ht="11.25">
      <c r="D50" s="20"/>
    </row>
    <row r="51" ht="11.25">
      <c r="D51" s="20"/>
    </row>
  </sheetData>
  <printOptions/>
  <pageMargins left="0.5905511811023623" right="0.7874015748031497" top="0.5905511811023623" bottom="0.5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3"/>
  <sheetViews>
    <sheetView workbookViewId="0" topLeftCell="B2">
      <selection activeCell="B32" sqref="B32"/>
    </sheetView>
  </sheetViews>
  <sheetFormatPr defaultColWidth="9.00390625" defaultRowHeight="12.75"/>
  <cols>
    <col min="1" max="1" width="9.125" style="33" hidden="1" customWidth="1"/>
    <col min="2" max="2" width="4.75390625" style="1" customWidth="1"/>
    <col min="3" max="3" width="10.75390625" style="1" customWidth="1"/>
    <col min="4" max="4" width="9.25390625" style="13" customWidth="1"/>
    <col min="5" max="8" width="9.25390625" style="14" customWidth="1"/>
    <col min="9" max="9" width="9.25390625" style="15" customWidth="1"/>
    <col min="10" max="12" width="8.75390625" style="1" customWidth="1"/>
    <col min="13" max="16384" width="8.875" style="1" customWidth="1"/>
  </cols>
  <sheetData>
    <row r="1" ht="15.75" customHeight="1" hidden="1"/>
    <row r="2" ht="15.75" customHeight="1">
      <c r="B2" s="21" t="s">
        <v>96</v>
      </c>
    </row>
    <row r="3" spans="2:12" ht="4.5" customHeight="1">
      <c r="B3" s="9"/>
      <c r="C3" s="9"/>
      <c r="D3" s="20"/>
      <c r="E3" s="18"/>
      <c r="F3" s="18"/>
      <c r="G3" s="18"/>
      <c r="H3" s="18"/>
      <c r="I3" s="20"/>
      <c r="J3" s="18"/>
      <c r="L3" s="20"/>
    </row>
    <row r="4" spans="1:12" ht="12" customHeight="1">
      <c r="A4" s="32" t="s">
        <v>97</v>
      </c>
      <c r="B4" s="10"/>
      <c r="C4" s="10"/>
      <c r="D4" s="54"/>
      <c r="E4" s="57" t="s">
        <v>98</v>
      </c>
      <c r="F4" s="56"/>
      <c r="G4" s="54"/>
      <c r="H4" s="57" t="s">
        <v>99</v>
      </c>
      <c r="I4" s="56"/>
      <c r="J4" s="54"/>
      <c r="K4" s="57" t="s">
        <v>100</v>
      </c>
      <c r="L4" s="56"/>
    </row>
    <row r="5" spans="2:12" ht="12" customHeight="1">
      <c r="B5" s="5"/>
      <c r="C5" s="5" t="s">
        <v>101</v>
      </c>
      <c r="D5" s="55" t="s">
        <v>102</v>
      </c>
      <c r="E5" s="49" t="s">
        <v>103</v>
      </c>
      <c r="F5" s="49" t="s">
        <v>104</v>
      </c>
      <c r="G5" s="55" t="s">
        <v>102</v>
      </c>
      <c r="H5" s="49" t="s">
        <v>103</v>
      </c>
      <c r="I5" s="49" t="s">
        <v>104</v>
      </c>
      <c r="J5" s="55" t="s">
        <v>102</v>
      </c>
      <c r="K5" s="49" t="s">
        <v>103</v>
      </c>
      <c r="L5" s="49" t="s">
        <v>104</v>
      </c>
    </row>
    <row r="6" spans="2:12" ht="12" customHeight="1">
      <c r="B6" s="9"/>
      <c r="C6" s="100">
        <v>31879</v>
      </c>
      <c r="D6" s="73">
        <v>1644849</v>
      </c>
      <c r="E6" s="70">
        <v>1791153</v>
      </c>
      <c r="F6" s="70">
        <v>3436002</v>
      </c>
      <c r="G6" s="70">
        <v>879087</v>
      </c>
      <c r="H6" s="70">
        <v>1024131</v>
      </c>
      <c r="I6" s="70">
        <v>1903218</v>
      </c>
      <c r="J6" s="22">
        <v>53.44</v>
      </c>
      <c r="K6" s="22">
        <v>57.18</v>
      </c>
      <c r="L6" s="22">
        <v>55.39</v>
      </c>
    </row>
    <row r="7" spans="2:12" ht="12" customHeight="1">
      <c r="B7" s="9"/>
      <c r="C7" s="100">
        <v>33335</v>
      </c>
      <c r="D7" s="73">
        <v>1574030</v>
      </c>
      <c r="E7" s="70">
        <v>1714775</v>
      </c>
      <c r="F7" s="70">
        <v>3288805</v>
      </c>
      <c r="G7" s="70">
        <v>761240</v>
      </c>
      <c r="H7" s="70">
        <v>898915</v>
      </c>
      <c r="I7" s="70">
        <v>1660155</v>
      </c>
      <c r="J7" s="22">
        <v>48.36</v>
      </c>
      <c r="K7" s="22">
        <v>52.42</v>
      </c>
      <c r="L7" s="22">
        <v>50.48</v>
      </c>
    </row>
    <row r="8" spans="2:12" ht="12" customHeight="1">
      <c r="B8" s="9"/>
      <c r="C8" s="100">
        <v>34861</v>
      </c>
      <c r="D8" s="73">
        <v>1701392</v>
      </c>
      <c r="E8" s="70">
        <v>1850366</v>
      </c>
      <c r="F8" s="70">
        <v>3551758</v>
      </c>
      <c r="G8" s="70">
        <v>728528</v>
      </c>
      <c r="H8" s="70">
        <v>867481</v>
      </c>
      <c r="I8" s="70">
        <v>1596009</v>
      </c>
      <c r="J8" s="22">
        <v>42.82</v>
      </c>
      <c r="K8" s="22">
        <v>46.88</v>
      </c>
      <c r="L8" s="22">
        <v>44.94</v>
      </c>
    </row>
    <row r="9" spans="3:12" ht="12" customHeight="1">
      <c r="C9" s="102">
        <v>36261</v>
      </c>
      <c r="D9" s="73">
        <v>1707525</v>
      </c>
      <c r="E9" s="70">
        <v>1859810</v>
      </c>
      <c r="F9" s="70">
        <v>3567335</v>
      </c>
      <c r="G9" s="70">
        <v>798712</v>
      </c>
      <c r="H9" s="70">
        <v>919760</v>
      </c>
      <c r="I9" s="70">
        <v>1718472</v>
      </c>
      <c r="J9" s="22">
        <v>46.78</v>
      </c>
      <c r="K9" s="22">
        <v>49.45</v>
      </c>
      <c r="L9" s="22">
        <v>48.17</v>
      </c>
    </row>
    <row r="10" spans="1:12" ht="3.75" customHeight="1">
      <c r="A10" s="81"/>
      <c r="B10" s="58"/>
      <c r="C10" s="58"/>
      <c r="D10" s="73"/>
      <c r="E10" s="70"/>
      <c r="F10" s="70"/>
      <c r="G10" s="70"/>
      <c r="H10" s="70"/>
      <c r="I10" s="70"/>
      <c r="J10" s="23"/>
      <c r="K10" s="23"/>
      <c r="L10" s="23"/>
    </row>
    <row r="11" spans="3:12" ht="12" customHeight="1">
      <c r="C11" s="101" t="s">
        <v>223</v>
      </c>
      <c r="D11" s="73">
        <v>1710442</v>
      </c>
      <c r="E11" s="70">
        <v>1881963</v>
      </c>
      <c r="F11" s="70">
        <v>3592405</v>
      </c>
      <c r="G11" s="70">
        <v>740998</v>
      </c>
      <c r="H11" s="70">
        <v>861336</v>
      </c>
      <c r="I11" s="70">
        <v>1602334</v>
      </c>
      <c r="J11" s="22">
        <v>43.32</v>
      </c>
      <c r="K11" s="22">
        <v>45.77</v>
      </c>
      <c r="L11" s="22">
        <v>44.6</v>
      </c>
    </row>
    <row r="12" spans="3:12" ht="3.75" customHeight="1">
      <c r="C12" s="77"/>
      <c r="D12" s="73"/>
      <c r="E12" s="70"/>
      <c r="F12" s="70"/>
      <c r="G12" s="70"/>
      <c r="H12" s="70"/>
      <c r="I12" s="70"/>
      <c r="J12" s="22"/>
      <c r="K12" s="22"/>
      <c r="L12" s="22"/>
    </row>
    <row r="13" spans="1:12" ht="13.5" customHeight="1">
      <c r="A13" s="76">
        <v>11</v>
      </c>
      <c r="B13" s="58"/>
      <c r="C13" s="60" t="s">
        <v>105</v>
      </c>
      <c r="D13" s="73">
        <v>378279</v>
      </c>
      <c r="E13" s="70">
        <v>413922</v>
      </c>
      <c r="F13" s="70">
        <v>792201</v>
      </c>
      <c r="G13" s="70">
        <v>141366</v>
      </c>
      <c r="H13" s="70">
        <v>165698</v>
      </c>
      <c r="I13" s="70">
        <v>307064</v>
      </c>
      <c r="J13" s="23">
        <v>37.370829</v>
      </c>
      <c r="K13" s="23">
        <v>40.031213</v>
      </c>
      <c r="L13" s="23">
        <v>38.76087</v>
      </c>
    </row>
    <row r="14" spans="1:12" ht="13.5" customHeight="1">
      <c r="A14" s="76">
        <v>15</v>
      </c>
      <c r="B14" s="58"/>
      <c r="C14" s="60" t="s">
        <v>106</v>
      </c>
      <c r="D14" s="73">
        <v>223527</v>
      </c>
      <c r="E14" s="70">
        <v>245958</v>
      </c>
      <c r="F14" s="70">
        <v>469485</v>
      </c>
      <c r="G14" s="70">
        <v>82029</v>
      </c>
      <c r="H14" s="70">
        <v>91585</v>
      </c>
      <c r="I14" s="70">
        <v>173614</v>
      </c>
      <c r="J14" s="23">
        <v>36.69758</v>
      </c>
      <c r="K14" s="23">
        <v>37.236032</v>
      </c>
      <c r="L14" s="23">
        <v>36.979669</v>
      </c>
    </row>
    <row r="15" spans="1:12" ht="13.5" customHeight="1">
      <c r="A15" s="76">
        <v>21</v>
      </c>
      <c r="B15" s="58"/>
      <c r="C15" s="60" t="s">
        <v>107</v>
      </c>
      <c r="D15" s="73">
        <v>271449</v>
      </c>
      <c r="E15" s="70">
        <v>289618</v>
      </c>
      <c r="F15" s="70">
        <v>561067</v>
      </c>
      <c r="G15" s="70">
        <v>115695</v>
      </c>
      <c r="H15" s="70">
        <v>128951</v>
      </c>
      <c r="I15" s="70">
        <v>244646</v>
      </c>
      <c r="J15" s="23">
        <v>42.621265</v>
      </c>
      <c r="K15" s="23">
        <v>44.524511</v>
      </c>
      <c r="L15" s="23">
        <v>43.603705</v>
      </c>
    </row>
    <row r="16" spans="1:12" ht="13.5" customHeight="1">
      <c r="A16" s="76">
        <v>27</v>
      </c>
      <c r="B16" s="58"/>
      <c r="C16" s="60" t="s">
        <v>108</v>
      </c>
      <c r="D16" s="73">
        <v>33121</v>
      </c>
      <c r="E16" s="70">
        <v>36145</v>
      </c>
      <c r="F16" s="70">
        <v>69266</v>
      </c>
      <c r="G16" s="70">
        <v>18996</v>
      </c>
      <c r="H16" s="70">
        <v>21543</v>
      </c>
      <c r="I16" s="70">
        <v>40539</v>
      </c>
      <c r="J16" s="23">
        <v>57.35334</v>
      </c>
      <c r="K16" s="23">
        <v>59.601604</v>
      </c>
      <c r="L16" s="23">
        <v>58.526549</v>
      </c>
    </row>
    <row r="17" spans="1:15" ht="13.5" customHeight="1">
      <c r="A17" s="76">
        <v>40</v>
      </c>
      <c r="B17" s="58"/>
      <c r="C17" s="60" t="s">
        <v>109</v>
      </c>
      <c r="D17" s="73">
        <v>177078</v>
      </c>
      <c r="E17" s="70">
        <v>194360</v>
      </c>
      <c r="F17" s="70">
        <v>371438</v>
      </c>
      <c r="G17" s="70">
        <v>83890</v>
      </c>
      <c r="H17" s="70">
        <v>99796</v>
      </c>
      <c r="I17" s="70">
        <v>183686</v>
      </c>
      <c r="J17" s="23">
        <v>47.37</v>
      </c>
      <c r="K17" s="23">
        <v>51.35</v>
      </c>
      <c r="L17" s="23">
        <v>49.45</v>
      </c>
      <c r="O17" s="1" t="s">
        <v>110</v>
      </c>
    </row>
    <row r="18" spans="1:12" ht="13.5" customHeight="1">
      <c r="A18" s="76">
        <v>49</v>
      </c>
      <c r="B18" s="58"/>
      <c r="C18" s="60" t="s">
        <v>111</v>
      </c>
      <c r="D18" s="73">
        <v>67311</v>
      </c>
      <c r="E18" s="70">
        <v>74476</v>
      </c>
      <c r="F18" s="70">
        <v>141787</v>
      </c>
      <c r="G18" s="70">
        <v>35493</v>
      </c>
      <c r="H18" s="70">
        <v>41937</v>
      </c>
      <c r="I18" s="70">
        <v>77430</v>
      </c>
      <c r="J18" s="23">
        <v>52.729865</v>
      </c>
      <c r="K18" s="23">
        <v>56.309415</v>
      </c>
      <c r="L18" s="23">
        <v>54.610084</v>
      </c>
    </row>
    <row r="19" spans="1:12" ht="13.5" customHeight="1">
      <c r="A19" s="76">
        <v>67</v>
      </c>
      <c r="B19" s="58"/>
      <c r="C19" s="60" t="s">
        <v>112</v>
      </c>
      <c r="D19" s="73">
        <v>31138</v>
      </c>
      <c r="E19" s="70">
        <v>34433</v>
      </c>
      <c r="F19" s="70">
        <v>65571</v>
      </c>
      <c r="G19" s="70">
        <v>19560</v>
      </c>
      <c r="H19" s="70">
        <v>22564</v>
      </c>
      <c r="I19" s="70">
        <v>42124</v>
      </c>
      <c r="J19" s="23">
        <v>62.817136</v>
      </c>
      <c r="K19" s="23">
        <v>65.53016</v>
      </c>
      <c r="L19" s="23">
        <v>64.241814</v>
      </c>
    </row>
    <row r="20" spans="1:12" ht="13.5" customHeight="1">
      <c r="A20" s="76">
        <v>87</v>
      </c>
      <c r="B20" s="58"/>
      <c r="C20" s="60" t="s">
        <v>113</v>
      </c>
      <c r="D20" s="73">
        <v>17271</v>
      </c>
      <c r="E20" s="70">
        <v>19713</v>
      </c>
      <c r="F20" s="70">
        <v>36984</v>
      </c>
      <c r="G20" s="70">
        <v>9063</v>
      </c>
      <c r="H20" s="70">
        <v>10823</v>
      </c>
      <c r="I20" s="70">
        <v>19886</v>
      </c>
      <c r="J20" s="23">
        <v>52.48</v>
      </c>
      <c r="K20" s="23">
        <v>54.9</v>
      </c>
      <c r="L20" s="23">
        <v>53.77</v>
      </c>
    </row>
    <row r="21" spans="1:12" ht="13.5" customHeight="1">
      <c r="A21" s="76">
        <v>95</v>
      </c>
      <c r="B21" s="58"/>
      <c r="C21" s="60" t="s">
        <v>114</v>
      </c>
      <c r="D21" s="73">
        <v>24376</v>
      </c>
      <c r="E21" s="70">
        <v>27147</v>
      </c>
      <c r="F21" s="70">
        <v>51523</v>
      </c>
      <c r="G21" s="70">
        <v>10196</v>
      </c>
      <c r="H21" s="70">
        <v>11741</v>
      </c>
      <c r="I21" s="70">
        <v>21937</v>
      </c>
      <c r="J21" s="23">
        <v>41.828027</v>
      </c>
      <c r="K21" s="23">
        <v>43.249714</v>
      </c>
      <c r="L21" s="23">
        <v>42.577101</v>
      </c>
    </row>
    <row r="22" spans="1:12" ht="5.25" customHeight="1">
      <c r="A22" s="81"/>
      <c r="B22" s="58"/>
      <c r="C22" s="58"/>
      <c r="D22" s="73"/>
      <c r="E22" s="70"/>
      <c r="F22" s="70"/>
      <c r="G22" s="70"/>
      <c r="H22" s="70"/>
      <c r="I22" s="70"/>
      <c r="J22" s="23"/>
      <c r="K22" s="23"/>
      <c r="L22" s="23"/>
    </row>
    <row r="23" spans="1:12" ht="13.5" customHeight="1">
      <c r="A23" s="76">
        <v>1</v>
      </c>
      <c r="B23" s="59">
        <v>100</v>
      </c>
      <c r="C23" s="61" t="s">
        <v>115</v>
      </c>
      <c r="D23" s="73">
        <v>486892</v>
      </c>
      <c r="E23" s="70">
        <v>546191</v>
      </c>
      <c r="F23" s="70">
        <v>1033083</v>
      </c>
      <c r="G23" s="70">
        <v>224710</v>
      </c>
      <c r="H23" s="70">
        <v>266698</v>
      </c>
      <c r="I23" s="70">
        <v>491408</v>
      </c>
      <c r="J23" s="23">
        <v>46.15</v>
      </c>
      <c r="K23" s="23">
        <v>48.83</v>
      </c>
      <c r="L23" s="23">
        <v>47.57</v>
      </c>
    </row>
    <row r="24" spans="1:12" ht="13.5" customHeight="1">
      <c r="A24" s="76">
        <v>2</v>
      </c>
      <c r="B24" s="59">
        <v>101</v>
      </c>
      <c r="C24" s="80" t="s">
        <v>116</v>
      </c>
      <c r="D24" s="73" t="s">
        <v>7</v>
      </c>
      <c r="E24" s="70" t="s">
        <v>7</v>
      </c>
      <c r="F24" s="70" t="s">
        <v>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3.5" customHeight="1">
      <c r="A25" s="76">
        <v>3</v>
      </c>
      <c r="B25" s="59">
        <v>102</v>
      </c>
      <c r="C25" s="80" t="s">
        <v>117</v>
      </c>
      <c r="D25" s="73">
        <v>45725</v>
      </c>
      <c r="E25" s="70">
        <v>53019</v>
      </c>
      <c r="F25" s="70">
        <v>98744</v>
      </c>
      <c r="G25" s="70">
        <v>20678</v>
      </c>
      <c r="H25" s="70">
        <v>25437</v>
      </c>
      <c r="I25" s="70">
        <v>46115</v>
      </c>
      <c r="J25" s="23">
        <v>45.22</v>
      </c>
      <c r="K25" s="23">
        <v>47.98</v>
      </c>
      <c r="L25" s="23">
        <v>46.7</v>
      </c>
    </row>
    <row r="26" spans="1:12" ht="13.5" customHeight="1">
      <c r="A26" s="76">
        <v>5</v>
      </c>
      <c r="B26" s="59">
        <v>105</v>
      </c>
      <c r="C26" s="80" t="s">
        <v>118</v>
      </c>
      <c r="D26" s="73">
        <v>43070</v>
      </c>
      <c r="E26" s="70">
        <v>47030</v>
      </c>
      <c r="F26" s="70">
        <v>90100</v>
      </c>
      <c r="G26" s="70">
        <v>19576</v>
      </c>
      <c r="H26" s="70">
        <v>24182</v>
      </c>
      <c r="I26" s="70">
        <v>43758</v>
      </c>
      <c r="J26" s="23">
        <v>45.45</v>
      </c>
      <c r="K26" s="23">
        <v>51.42</v>
      </c>
      <c r="L26" s="23">
        <v>48.57</v>
      </c>
    </row>
    <row r="27" spans="1:15" ht="13.5" customHeight="1">
      <c r="A27" s="76">
        <v>7</v>
      </c>
      <c r="B27" s="59">
        <v>106</v>
      </c>
      <c r="C27" s="80" t="s">
        <v>119</v>
      </c>
      <c r="D27" s="73">
        <v>39648</v>
      </c>
      <c r="E27" s="70">
        <v>44164</v>
      </c>
      <c r="F27" s="70">
        <v>83812</v>
      </c>
      <c r="G27" s="70">
        <v>20750</v>
      </c>
      <c r="H27" s="70">
        <v>25922</v>
      </c>
      <c r="I27" s="70">
        <v>46672</v>
      </c>
      <c r="J27" s="23">
        <v>52.34</v>
      </c>
      <c r="K27" s="23">
        <v>58.69</v>
      </c>
      <c r="L27" s="23">
        <v>55.69</v>
      </c>
      <c r="M27" s="25"/>
      <c r="N27" s="25"/>
      <c r="O27" s="25"/>
    </row>
    <row r="28" spans="1:12" ht="13.5" customHeight="1">
      <c r="A28" s="76">
        <v>8</v>
      </c>
      <c r="B28" s="59">
        <v>107</v>
      </c>
      <c r="C28" s="80" t="s">
        <v>120</v>
      </c>
      <c r="D28" s="73">
        <v>63788</v>
      </c>
      <c r="E28" s="70">
        <v>73517</v>
      </c>
      <c r="F28" s="70">
        <v>137305</v>
      </c>
      <c r="G28" s="70">
        <v>31032</v>
      </c>
      <c r="H28" s="70">
        <v>37323</v>
      </c>
      <c r="I28" s="70">
        <v>68355</v>
      </c>
      <c r="J28" s="23">
        <v>48.65</v>
      </c>
      <c r="K28" s="23">
        <v>50.77</v>
      </c>
      <c r="L28" s="23">
        <v>49.78</v>
      </c>
    </row>
    <row r="29" spans="1:12" ht="13.5" customHeight="1">
      <c r="A29" s="76">
        <v>9</v>
      </c>
      <c r="B29" s="59">
        <v>108</v>
      </c>
      <c r="C29" s="80" t="s">
        <v>121</v>
      </c>
      <c r="D29" s="73">
        <v>85580</v>
      </c>
      <c r="E29" s="70">
        <v>96421</v>
      </c>
      <c r="F29" s="70">
        <v>182001</v>
      </c>
      <c r="G29" s="70">
        <v>39007</v>
      </c>
      <c r="H29" s="70">
        <v>45707</v>
      </c>
      <c r="I29" s="70">
        <v>84714</v>
      </c>
      <c r="J29" s="23">
        <v>45.58</v>
      </c>
      <c r="K29" s="23">
        <v>47.4</v>
      </c>
      <c r="L29" s="23">
        <v>46.55</v>
      </c>
    </row>
    <row r="30" spans="1:12" ht="13.5" customHeight="1">
      <c r="A30" s="76">
        <v>6</v>
      </c>
      <c r="B30" s="59">
        <v>109</v>
      </c>
      <c r="C30" s="80" t="s">
        <v>122</v>
      </c>
      <c r="D30" s="73">
        <v>83013</v>
      </c>
      <c r="E30" s="70">
        <v>93071</v>
      </c>
      <c r="F30" s="70">
        <v>176084</v>
      </c>
      <c r="G30" s="70">
        <v>39103</v>
      </c>
      <c r="H30" s="70">
        <v>45279</v>
      </c>
      <c r="I30" s="70">
        <v>84382</v>
      </c>
      <c r="J30" s="23">
        <v>47.1</v>
      </c>
      <c r="K30" s="23">
        <v>48.65</v>
      </c>
      <c r="L30" s="23">
        <v>47.92</v>
      </c>
    </row>
    <row r="31" spans="1:12" ht="13.5" customHeight="1">
      <c r="A31" s="76">
        <v>4</v>
      </c>
      <c r="B31" s="59">
        <v>110</v>
      </c>
      <c r="C31" s="80" t="s">
        <v>123</v>
      </c>
      <c r="D31" s="73">
        <v>40045</v>
      </c>
      <c r="E31" s="70">
        <v>45980</v>
      </c>
      <c r="F31" s="70">
        <v>86025</v>
      </c>
      <c r="G31" s="70">
        <v>16063</v>
      </c>
      <c r="H31" s="70">
        <v>20230</v>
      </c>
      <c r="I31" s="70">
        <v>36293</v>
      </c>
      <c r="J31" s="23">
        <v>40.11</v>
      </c>
      <c r="K31" s="23">
        <v>44</v>
      </c>
      <c r="L31" s="23">
        <v>42.19</v>
      </c>
    </row>
    <row r="32" spans="1:12" ht="13.5" customHeight="1">
      <c r="A32" s="76">
        <v>10</v>
      </c>
      <c r="B32" s="59">
        <v>111</v>
      </c>
      <c r="C32" s="80" t="s">
        <v>124</v>
      </c>
      <c r="D32" s="73">
        <v>86023</v>
      </c>
      <c r="E32" s="70">
        <v>92989</v>
      </c>
      <c r="F32" s="70">
        <v>179012</v>
      </c>
      <c r="G32" s="70">
        <v>38501</v>
      </c>
      <c r="H32" s="70">
        <v>42618</v>
      </c>
      <c r="I32" s="70">
        <v>81119</v>
      </c>
      <c r="J32" s="23">
        <v>44.76</v>
      </c>
      <c r="K32" s="23">
        <v>45.83</v>
      </c>
      <c r="L32" s="23">
        <v>45.31</v>
      </c>
    </row>
    <row r="33" spans="1:12" ht="13.5" customHeight="1">
      <c r="A33" s="76">
        <v>41</v>
      </c>
      <c r="B33" s="58">
        <v>201</v>
      </c>
      <c r="C33" s="61" t="s">
        <v>125</v>
      </c>
      <c r="D33" s="73">
        <v>177078</v>
      </c>
      <c r="E33" s="70">
        <v>194360</v>
      </c>
      <c r="F33" s="70">
        <v>371438</v>
      </c>
      <c r="G33" s="70">
        <v>83890</v>
      </c>
      <c r="H33" s="70">
        <v>99796</v>
      </c>
      <c r="I33" s="70">
        <v>183686</v>
      </c>
      <c r="J33" s="23">
        <v>47.37</v>
      </c>
      <c r="K33" s="23">
        <v>51.35</v>
      </c>
      <c r="L33" s="23">
        <v>49.45</v>
      </c>
    </row>
    <row r="34" spans="1:12" ht="13.5" customHeight="1">
      <c r="A34" s="76">
        <v>12</v>
      </c>
      <c r="B34" s="58">
        <v>202</v>
      </c>
      <c r="C34" s="61" t="s">
        <v>126</v>
      </c>
      <c r="D34" s="73">
        <v>182518</v>
      </c>
      <c r="E34" s="70">
        <v>191056</v>
      </c>
      <c r="F34" s="70">
        <v>373574</v>
      </c>
      <c r="G34" s="70">
        <v>66976</v>
      </c>
      <c r="H34" s="70">
        <v>77605</v>
      </c>
      <c r="I34" s="70">
        <v>144581</v>
      </c>
      <c r="J34" s="23">
        <v>36.7</v>
      </c>
      <c r="K34" s="23">
        <v>40.62</v>
      </c>
      <c r="L34" s="23">
        <v>38.7</v>
      </c>
    </row>
    <row r="35" spans="1:12" ht="13.5" customHeight="1">
      <c r="A35" s="76">
        <v>22</v>
      </c>
      <c r="B35" s="58">
        <v>203</v>
      </c>
      <c r="C35" s="61" t="s">
        <v>127</v>
      </c>
      <c r="D35" s="73">
        <v>109438</v>
      </c>
      <c r="E35" s="70">
        <v>118045</v>
      </c>
      <c r="F35" s="70">
        <v>227483</v>
      </c>
      <c r="G35" s="70">
        <v>43201</v>
      </c>
      <c r="H35" s="70">
        <v>48675</v>
      </c>
      <c r="I35" s="70">
        <v>91876</v>
      </c>
      <c r="J35" s="23">
        <v>39.48</v>
      </c>
      <c r="K35" s="23">
        <v>41.23</v>
      </c>
      <c r="L35" s="23">
        <v>40.39</v>
      </c>
    </row>
    <row r="36" spans="1:12" ht="13.5" customHeight="1">
      <c r="A36" s="76">
        <v>13</v>
      </c>
      <c r="B36" s="58">
        <v>204</v>
      </c>
      <c r="C36" s="61" t="s">
        <v>128</v>
      </c>
      <c r="D36" s="73">
        <v>163499</v>
      </c>
      <c r="E36" s="70">
        <v>183521</v>
      </c>
      <c r="F36" s="70">
        <v>347020</v>
      </c>
      <c r="G36" s="70">
        <v>62787</v>
      </c>
      <c r="H36" s="70">
        <v>73795</v>
      </c>
      <c r="I36" s="70">
        <v>136582</v>
      </c>
      <c r="J36" s="23">
        <v>38.4</v>
      </c>
      <c r="K36" s="23">
        <v>40.21</v>
      </c>
      <c r="L36" s="23">
        <v>39.36</v>
      </c>
    </row>
    <row r="37" spans="1:12" ht="13.5" customHeight="1">
      <c r="A37" s="76">
        <v>96</v>
      </c>
      <c r="B37" s="58">
        <v>205</v>
      </c>
      <c r="C37" s="61" t="s">
        <v>129</v>
      </c>
      <c r="D37" s="73" t="s">
        <v>7</v>
      </c>
      <c r="E37" s="70" t="s">
        <v>7</v>
      </c>
      <c r="F37" s="70" t="s">
        <v>7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spans="1:12" ht="13.5" customHeight="1">
      <c r="A38" s="76">
        <v>14</v>
      </c>
      <c r="B38" s="58">
        <v>206</v>
      </c>
      <c r="C38" s="61" t="s">
        <v>130</v>
      </c>
      <c r="D38" s="73">
        <v>32262</v>
      </c>
      <c r="E38" s="70">
        <v>39345</v>
      </c>
      <c r="F38" s="70">
        <v>71607</v>
      </c>
      <c r="G38" s="70">
        <v>11603</v>
      </c>
      <c r="H38" s="70">
        <v>14298</v>
      </c>
      <c r="I38" s="70">
        <v>25901</v>
      </c>
      <c r="J38" s="23">
        <v>35.96</v>
      </c>
      <c r="K38" s="23">
        <v>36.34</v>
      </c>
      <c r="L38" s="23">
        <v>36.17</v>
      </c>
    </row>
    <row r="39" spans="1:12" ht="13.5" customHeight="1">
      <c r="A39" s="76">
        <v>16</v>
      </c>
      <c r="B39" s="58">
        <v>207</v>
      </c>
      <c r="C39" s="61" t="s">
        <v>131</v>
      </c>
      <c r="D39" s="73">
        <v>73355</v>
      </c>
      <c r="E39" s="70">
        <v>75983</v>
      </c>
      <c r="F39" s="70">
        <v>149338</v>
      </c>
      <c r="G39" s="70">
        <v>29991</v>
      </c>
      <c r="H39" s="70">
        <v>33440</v>
      </c>
      <c r="I39" s="70">
        <v>63431</v>
      </c>
      <c r="J39" s="23">
        <v>40.88</v>
      </c>
      <c r="K39" s="23">
        <v>44.01</v>
      </c>
      <c r="L39" s="23">
        <v>42.47</v>
      </c>
    </row>
    <row r="40" spans="1:12" ht="13.5" customHeight="1">
      <c r="A40" s="76">
        <v>50</v>
      </c>
      <c r="B40" s="58">
        <v>208</v>
      </c>
      <c r="C40" s="61" t="s">
        <v>132</v>
      </c>
      <c r="D40" s="73">
        <v>12844</v>
      </c>
      <c r="E40" s="70">
        <v>14548</v>
      </c>
      <c r="F40" s="70">
        <v>27392</v>
      </c>
      <c r="G40" s="70">
        <v>6904</v>
      </c>
      <c r="H40" s="70">
        <v>8535</v>
      </c>
      <c r="I40" s="70">
        <v>15439</v>
      </c>
      <c r="J40" s="23">
        <v>53.75</v>
      </c>
      <c r="K40" s="23">
        <v>58.67</v>
      </c>
      <c r="L40" s="23">
        <v>56.36</v>
      </c>
    </row>
    <row r="41" spans="1:12" ht="13.5" customHeight="1">
      <c r="A41" s="76">
        <v>68</v>
      </c>
      <c r="B41" s="58">
        <v>209</v>
      </c>
      <c r="C41" s="61" t="s">
        <v>133</v>
      </c>
      <c r="D41" s="73">
        <v>17556</v>
      </c>
      <c r="E41" s="70">
        <v>19436</v>
      </c>
      <c r="F41" s="70">
        <v>36992</v>
      </c>
      <c r="G41" s="70">
        <v>10170</v>
      </c>
      <c r="H41" s="70">
        <v>11742</v>
      </c>
      <c r="I41" s="70">
        <v>21912</v>
      </c>
      <c r="J41" s="23">
        <v>57.93</v>
      </c>
      <c r="K41" s="23">
        <v>60.41</v>
      </c>
      <c r="L41" s="23">
        <v>59.23</v>
      </c>
    </row>
    <row r="42" spans="1:12" ht="13.5" customHeight="1">
      <c r="A42" s="76">
        <v>23</v>
      </c>
      <c r="B42" s="58">
        <v>210</v>
      </c>
      <c r="C42" s="61" t="s">
        <v>134</v>
      </c>
      <c r="D42" s="73">
        <v>99999</v>
      </c>
      <c r="E42" s="70">
        <v>105993</v>
      </c>
      <c r="F42" s="70">
        <v>205992</v>
      </c>
      <c r="G42" s="70">
        <v>44402</v>
      </c>
      <c r="H42" s="70">
        <v>49136</v>
      </c>
      <c r="I42" s="70">
        <v>93538</v>
      </c>
      <c r="J42" s="23">
        <v>44.4</v>
      </c>
      <c r="K42" s="23">
        <v>46.36</v>
      </c>
      <c r="L42" s="23">
        <v>45.41</v>
      </c>
    </row>
    <row r="43" spans="1:12" ht="13.5" customHeight="1">
      <c r="A43" s="76">
        <v>51</v>
      </c>
      <c r="B43" s="58">
        <v>211</v>
      </c>
      <c r="C43" s="61" t="s">
        <v>135</v>
      </c>
      <c r="D43" s="73" t="s">
        <v>7</v>
      </c>
      <c r="E43" s="70" t="s">
        <v>7</v>
      </c>
      <c r="F43" s="70" t="s">
        <v>7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3.5" customHeight="1">
      <c r="A44" s="76">
        <v>52</v>
      </c>
      <c r="B44" s="58">
        <v>212</v>
      </c>
      <c r="C44" s="61" t="s">
        <v>136</v>
      </c>
      <c r="D44" s="73">
        <v>19549</v>
      </c>
      <c r="E44" s="70">
        <v>21654</v>
      </c>
      <c r="F44" s="70">
        <v>41203</v>
      </c>
      <c r="G44" s="70">
        <v>9815</v>
      </c>
      <c r="H44" s="70">
        <v>11383</v>
      </c>
      <c r="I44" s="70">
        <v>21198</v>
      </c>
      <c r="J44" s="23">
        <v>50.21</v>
      </c>
      <c r="K44" s="23">
        <v>52.57</v>
      </c>
      <c r="L44" s="23">
        <v>51.45</v>
      </c>
    </row>
    <row r="45" spans="1:12" ht="13.5" customHeight="1">
      <c r="A45" s="76">
        <v>28</v>
      </c>
      <c r="B45" s="58">
        <v>213</v>
      </c>
      <c r="C45" s="61" t="s">
        <v>137</v>
      </c>
      <c r="D45" s="73">
        <v>14144</v>
      </c>
      <c r="E45" s="70">
        <v>15565</v>
      </c>
      <c r="F45" s="70">
        <v>29709</v>
      </c>
      <c r="G45" s="70">
        <v>7840</v>
      </c>
      <c r="H45" s="70">
        <v>9167</v>
      </c>
      <c r="I45" s="70">
        <v>17007</v>
      </c>
      <c r="J45" s="23">
        <v>55.43</v>
      </c>
      <c r="K45" s="23">
        <v>58.89</v>
      </c>
      <c r="L45" s="23">
        <v>57.25</v>
      </c>
    </row>
    <row r="46" spans="1:12" ht="13.5" customHeight="1">
      <c r="A46" s="76">
        <v>17</v>
      </c>
      <c r="B46" s="58">
        <v>214</v>
      </c>
      <c r="C46" s="61" t="s">
        <v>138</v>
      </c>
      <c r="D46" s="73">
        <v>79927</v>
      </c>
      <c r="E46" s="70">
        <v>91848</v>
      </c>
      <c r="F46" s="70">
        <v>171775</v>
      </c>
      <c r="G46" s="70">
        <v>28979</v>
      </c>
      <c r="H46" s="70">
        <v>33244</v>
      </c>
      <c r="I46" s="70">
        <v>62223</v>
      </c>
      <c r="J46" s="23">
        <v>36.26</v>
      </c>
      <c r="K46" s="23">
        <v>36.19</v>
      </c>
      <c r="L46" s="23">
        <v>36.22</v>
      </c>
    </row>
    <row r="47" spans="1:12" ht="13.5" customHeight="1">
      <c r="A47" s="76">
        <v>29</v>
      </c>
      <c r="B47" s="58">
        <v>215</v>
      </c>
      <c r="C47" s="61" t="s">
        <v>139</v>
      </c>
      <c r="D47" s="73" t="s">
        <v>7</v>
      </c>
      <c r="E47" s="70" t="s">
        <v>7</v>
      </c>
      <c r="F47" s="70" t="s">
        <v>7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ht="13.5" customHeight="1">
      <c r="A48" s="76">
        <v>24</v>
      </c>
      <c r="B48" s="58">
        <v>216</v>
      </c>
      <c r="C48" s="61" t="s">
        <v>140</v>
      </c>
      <c r="D48" s="73">
        <v>36633</v>
      </c>
      <c r="E48" s="70">
        <v>38848</v>
      </c>
      <c r="F48" s="70">
        <v>75481</v>
      </c>
      <c r="G48" s="70">
        <v>15811</v>
      </c>
      <c r="H48" s="70">
        <v>17582</v>
      </c>
      <c r="I48" s="70">
        <v>33393</v>
      </c>
      <c r="J48" s="23">
        <v>43.16</v>
      </c>
      <c r="K48" s="23">
        <v>45.26</v>
      </c>
      <c r="L48" s="23">
        <v>44.24</v>
      </c>
    </row>
    <row r="49" spans="1:12" ht="13.5" customHeight="1">
      <c r="A49" s="76">
        <v>18</v>
      </c>
      <c r="B49" s="58">
        <v>217</v>
      </c>
      <c r="C49" s="61" t="s">
        <v>141</v>
      </c>
      <c r="D49" s="73">
        <v>59700</v>
      </c>
      <c r="E49" s="70">
        <v>66429</v>
      </c>
      <c r="F49" s="70">
        <v>126129</v>
      </c>
      <c r="G49" s="70">
        <v>19319</v>
      </c>
      <c r="H49" s="70">
        <v>20798</v>
      </c>
      <c r="I49" s="70">
        <v>40117</v>
      </c>
      <c r="J49" s="23">
        <v>32.36</v>
      </c>
      <c r="K49" s="23">
        <v>31.31</v>
      </c>
      <c r="L49" s="23">
        <v>31.81</v>
      </c>
    </row>
    <row r="50" spans="1:12" ht="13.5" customHeight="1">
      <c r="A50" s="76">
        <v>30</v>
      </c>
      <c r="B50" s="58">
        <v>218</v>
      </c>
      <c r="C50" s="61" t="s">
        <v>142</v>
      </c>
      <c r="D50" s="73" t="s">
        <v>7</v>
      </c>
      <c r="E50" s="70" t="s">
        <v>7</v>
      </c>
      <c r="F50" s="70" t="s">
        <v>7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ht="13.5" customHeight="1">
      <c r="A51" s="76">
        <v>19</v>
      </c>
      <c r="B51" s="58">
        <v>219</v>
      </c>
      <c r="C51" s="61" t="s">
        <v>143</v>
      </c>
      <c r="D51" s="73" t="s">
        <v>7</v>
      </c>
      <c r="E51" s="70" t="s">
        <v>7</v>
      </c>
      <c r="F51" s="70" t="s">
        <v>7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1:12" ht="13.5" customHeight="1">
      <c r="A52" s="76">
        <v>31</v>
      </c>
      <c r="B52" s="58">
        <v>220</v>
      </c>
      <c r="C52" s="61" t="s">
        <v>144</v>
      </c>
      <c r="D52" s="73">
        <v>18977</v>
      </c>
      <c r="E52" s="70">
        <v>20580</v>
      </c>
      <c r="F52" s="70">
        <v>39557</v>
      </c>
      <c r="G52" s="70">
        <v>11156</v>
      </c>
      <c r="H52" s="70">
        <v>12376</v>
      </c>
      <c r="I52" s="70">
        <v>23532</v>
      </c>
      <c r="J52" s="23">
        <v>58.79</v>
      </c>
      <c r="K52" s="23">
        <v>60.14</v>
      </c>
      <c r="L52" s="23">
        <v>59.49</v>
      </c>
    </row>
    <row r="53" spans="1:12" ht="13.5" customHeight="1">
      <c r="A53" s="76">
        <v>88</v>
      </c>
      <c r="B53" s="58">
        <v>221</v>
      </c>
      <c r="C53" s="61" t="s">
        <v>145</v>
      </c>
      <c r="D53" s="73">
        <v>17271</v>
      </c>
      <c r="E53" s="70">
        <v>19713</v>
      </c>
      <c r="F53" s="70">
        <v>36984</v>
      </c>
      <c r="G53" s="70">
        <v>9063</v>
      </c>
      <c r="H53" s="70">
        <v>10823</v>
      </c>
      <c r="I53" s="70">
        <v>19886</v>
      </c>
      <c r="J53" s="23">
        <v>52.48</v>
      </c>
      <c r="K53" s="23">
        <v>54.9</v>
      </c>
      <c r="L53" s="23">
        <v>53.77</v>
      </c>
    </row>
    <row r="54" spans="1:12" ht="13.5" customHeight="1">
      <c r="A54" s="76">
        <v>20</v>
      </c>
      <c r="B54" s="58">
        <v>301</v>
      </c>
      <c r="C54" s="61" t="s">
        <v>146</v>
      </c>
      <c r="D54" s="73">
        <v>10545</v>
      </c>
      <c r="E54" s="70">
        <v>11698</v>
      </c>
      <c r="F54" s="70">
        <v>22243</v>
      </c>
      <c r="G54" s="70">
        <v>3740</v>
      </c>
      <c r="H54" s="70">
        <v>4103</v>
      </c>
      <c r="I54" s="70">
        <v>7843</v>
      </c>
      <c r="J54" s="23">
        <v>35.47</v>
      </c>
      <c r="K54" s="23">
        <v>35.07</v>
      </c>
      <c r="L54" s="23">
        <v>35.26</v>
      </c>
    </row>
    <row r="55" spans="1:12" ht="13.5" customHeight="1">
      <c r="A55" s="76">
        <v>32</v>
      </c>
      <c r="B55" s="58">
        <v>321</v>
      </c>
      <c r="C55" s="61" t="s">
        <v>147</v>
      </c>
      <c r="D55" s="73" t="s">
        <v>7</v>
      </c>
      <c r="E55" s="70" t="s">
        <v>7</v>
      </c>
      <c r="F55" s="70" t="s">
        <v>7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13.5" customHeight="1">
      <c r="A56" s="76">
        <v>33</v>
      </c>
      <c r="B56" s="58">
        <v>341</v>
      </c>
      <c r="C56" s="61" t="s">
        <v>148</v>
      </c>
      <c r="D56" s="73" t="s">
        <v>7</v>
      </c>
      <c r="E56" s="70" t="s">
        <v>7</v>
      </c>
      <c r="F56" s="70" t="s">
        <v>7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</row>
    <row r="57" spans="1:12" ht="13.5" customHeight="1">
      <c r="A57" s="76">
        <v>34</v>
      </c>
      <c r="B57" s="58">
        <v>342</v>
      </c>
      <c r="C57" s="61" t="s">
        <v>149</v>
      </c>
      <c r="D57" s="73" t="s">
        <v>7</v>
      </c>
      <c r="E57" s="70" t="s">
        <v>7</v>
      </c>
      <c r="F57" s="70" t="s">
        <v>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</row>
    <row r="58" spans="1:12" ht="13.5" customHeight="1">
      <c r="A58" s="76">
        <v>35</v>
      </c>
      <c r="B58" s="58">
        <v>343</v>
      </c>
      <c r="C58" s="61" t="s">
        <v>150</v>
      </c>
      <c r="D58" s="73" t="s">
        <v>7</v>
      </c>
      <c r="E58" s="70" t="s">
        <v>7</v>
      </c>
      <c r="F58" s="70" t="s">
        <v>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ht="13.5" customHeight="1">
      <c r="A59" s="76">
        <v>36</v>
      </c>
      <c r="B59" s="58">
        <v>361</v>
      </c>
      <c r="C59" s="61" t="s">
        <v>151</v>
      </c>
      <c r="D59" s="73" t="s">
        <v>7</v>
      </c>
      <c r="E59" s="70" t="s">
        <v>7</v>
      </c>
      <c r="F59" s="70" t="s">
        <v>7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3.5" customHeight="1">
      <c r="A60" s="76">
        <v>37</v>
      </c>
      <c r="B60" s="58">
        <v>362</v>
      </c>
      <c r="C60" s="61" t="s">
        <v>152</v>
      </c>
      <c r="D60" s="73" t="s">
        <v>7</v>
      </c>
      <c r="E60" s="70" t="s">
        <v>7</v>
      </c>
      <c r="F60" s="70" t="s">
        <v>7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13.5" customHeight="1">
      <c r="A61" s="76">
        <v>38</v>
      </c>
      <c r="B61" s="58">
        <v>363</v>
      </c>
      <c r="C61" s="61" t="s">
        <v>153</v>
      </c>
      <c r="D61" s="73" t="s">
        <v>7</v>
      </c>
      <c r="E61" s="70" t="s">
        <v>7</v>
      </c>
      <c r="F61" s="70" t="s">
        <v>7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13.5" customHeight="1">
      <c r="A62" s="76">
        <v>39</v>
      </c>
      <c r="B62" s="58">
        <v>364</v>
      </c>
      <c r="C62" s="61" t="s">
        <v>154</v>
      </c>
      <c r="D62" s="73" t="s">
        <v>7</v>
      </c>
      <c r="E62" s="70" t="s">
        <v>7</v>
      </c>
      <c r="F62" s="70" t="s">
        <v>7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3.5" customHeight="1">
      <c r="A63" s="76">
        <v>25</v>
      </c>
      <c r="B63" s="58">
        <v>381</v>
      </c>
      <c r="C63" s="61" t="s">
        <v>155</v>
      </c>
      <c r="D63" s="73">
        <v>12463</v>
      </c>
      <c r="E63" s="70">
        <v>13112</v>
      </c>
      <c r="F63" s="70">
        <v>25575</v>
      </c>
      <c r="G63" s="70">
        <v>6767</v>
      </c>
      <c r="H63" s="70">
        <v>7543</v>
      </c>
      <c r="I63" s="70">
        <v>14310</v>
      </c>
      <c r="J63" s="23">
        <v>54.3</v>
      </c>
      <c r="K63" s="23">
        <v>57.53</v>
      </c>
      <c r="L63" s="23">
        <v>55.95</v>
      </c>
    </row>
    <row r="64" spans="1:12" ht="13.5" customHeight="1">
      <c r="A64" s="76">
        <v>26</v>
      </c>
      <c r="B64" s="58">
        <v>382</v>
      </c>
      <c r="C64" s="61" t="s">
        <v>156</v>
      </c>
      <c r="D64" s="73">
        <v>12916</v>
      </c>
      <c r="E64" s="70">
        <v>13620</v>
      </c>
      <c r="F64" s="70">
        <v>26536</v>
      </c>
      <c r="G64" s="70">
        <v>5514</v>
      </c>
      <c r="H64" s="70">
        <v>6015</v>
      </c>
      <c r="I64" s="70">
        <v>11529</v>
      </c>
      <c r="J64" s="23">
        <v>42.69</v>
      </c>
      <c r="K64" s="23">
        <v>44.16</v>
      </c>
      <c r="L64" s="23">
        <v>43.45</v>
      </c>
    </row>
    <row r="65" spans="1:12" ht="13.5" customHeight="1">
      <c r="A65" s="76">
        <v>42</v>
      </c>
      <c r="B65" s="79">
        <v>421</v>
      </c>
      <c r="C65" s="61" t="s">
        <v>157</v>
      </c>
      <c r="D65" s="73" t="s">
        <v>7</v>
      </c>
      <c r="E65" s="78" t="s">
        <v>7</v>
      </c>
      <c r="F65" s="78" t="s">
        <v>7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1:12" ht="13.5" customHeight="1">
      <c r="A66" s="76">
        <v>43</v>
      </c>
      <c r="B66" s="58">
        <v>422</v>
      </c>
      <c r="C66" s="61" t="s">
        <v>158</v>
      </c>
      <c r="D66" s="73" t="s">
        <v>7</v>
      </c>
      <c r="E66" s="70" t="s">
        <v>7</v>
      </c>
      <c r="F66" s="70" t="s">
        <v>7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13.5" customHeight="1">
      <c r="A67" s="76">
        <v>44</v>
      </c>
      <c r="B67" s="58">
        <v>441</v>
      </c>
      <c r="C67" s="61" t="s">
        <v>159</v>
      </c>
      <c r="D67" s="73" t="s">
        <v>7</v>
      </c>
      <c r="E67" s="70" t="s">
        <v>7</v>
      </c>
      <c r="F67" s="70" t="s">
        <v>7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13.5" customHeight="1">
      <c r="A68" s="76">
        <v>45</v>
      </c>
      <c r="B68" s="58">
        <v>442</v>
      </c>
      <c r="C68" s="61" t="s">
        <v>160</v>
      </c>
      <c r="D68" s="73" t="s">
        <v>7</v>
      </c>
      <c r="E68" s="70" t="s">
        <v>7</v>
      </c>
      <c r="F68" s="70" t="s">
        <v>7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3.5" customHeight="1">
      <c r="A69" s="76">
        <v>46</v>
      </c>
      <c r="B69" s="58">
        <v>443</v>
      </c>
      <c r="C69" s="61" t="s">
        <v>161</v>
      </c>
      <c r="D69" s="73" t="s">
        <v>7</v>
      </c>
      <c r="E69" s="70" t="s">
        <v>7</v>
      </c>
      <c r="F69" s="70" t="s">
        <v>7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ht="13.5" customHeight="1">
      <c r="A70" s="76">
        <v>47</v>
      </c>
      <c r="B70" s="58">
        <v>444</v>
      </c>
      <c r="C70" s="61" t="s">
        <v>162</v>
      </c>
      <c r="D70" s="73" t="s">
        <v>7</v>
      </c>
      <c r="E70" s="70" t="s">
        <v>7</v>
      </c>
      <c r="F70" s="70" t="s">
        <v>7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</row>
    <row r="71" spans="1:12" ht="13.5" customHeight="1">
      <c r="A71" s="76">
        <v>48</v>
      </c>
      <c r="B71" s="58">
        <v>445</v>
      </c>
      <c r="C71" s="61" t="s">
        <v>163</v>
      </c>
      <c r="D71" s="73" t="s">
        <v>7</v>
      </c>
      <c r="E71" s="70" t="s">
        <v>7</v>
      </c>
      <c r="F71" s="70" t="s">
        <v>7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</row>
    <row r="72" spans="1:12" ht="13.5" customHeight="1">
      <c r="A72" s="76">
        <v>53</v>
      </c>
      <c r="B72" s="58">
        <v>461</v>
      </c>
      <c r="C72" s="61" t="s">
        <v>164</v>
      </c>
      <c r="D72" s="73">
        <v>6320</v>
      </c>
      <c r="E72" s="70">
        <v>7052</v>
      </c>
      <c r="F72" s="70">
        <v>13372</v>
      </c>
      <c r="G72" s="70">
        <v>3435</v>
      </c>
      <c r="H72" s="70">
        <v>3941</v>
      </c>
      <c r="I72" s="70">
        <v>7376</v>
      </c>
      <c r="J72" s="23">
        <v>54.35</v>
      </c>
      <c r="K72" s="23">
        <v>55.88</v>
      </c>
      <c r="L72" s="23">
        <v>55.16</v>
      </c>
    </row>
    <row r="73" spans="1:12" s="9" customFormat="1" ht="13.5" customHeight="1">
      <c r="A73" s="76">
        <v>54</v>
      </c>
      <c r="B73" s="79">
        <v>462</v>
      </c>
      <c r="C73" s="61" t="s">
        <v>165</v>
      </c>
      <c r="D73" s="73">
        <v>4696</v>
      </c>
      <c r="E73" s="78">
        <v>5255</v>
      </c>
      <c r="F73" s="78">
        <v>9951</v>
      </c>
      <c r="G73" s="78">
        <v>2754</v>
      </c>
      <c r="H73" s="78">
        <v>3337</v>
      </c>
      <c r="I73" s="78">
        <v>6091</v>
      </c>
      <c r="J73" s="85">
        <v>58.65</v>
      </c>
      <c r="K73" s="85">
        <v>63.5</v>
      </c>
      <c r="L73" s="85">
        <v>61.21</v>
      </c>
    </row>
    <row r="74" spans="1:12" ht="13.5" customHeight="1">
      <c r="A74" s="76">
        <v>55</v>
      </c>
      <c r="B74" s="58">
        <v>463</v>
      </c>
      <c r="C74" s="61" t="s">
        <v>166</v>
      </c>
      <c r="D74" s="73">
        <v>4562</v>
      </c>
      <c r="E74" s="70">
        <v>5101</v>
      </c>
      <c r="F74" s="70">
        <v>9663</v>
      </c>
      <c r="G74" s="70">
        <v>2641</v>
      </c>
      <c r="H74" s="70">
        <v>3142</v>
      </c>
      <c r="I74" s="70">
        <v>5783</v>
      </c>
      <c r="J74" s="23">
        <v>57.89</v>
      </c>
      <c r="K74" s="23">
        <v>61.6</v>
      </c>
      <c r="L74" s="23">
        <v>59.85</v>
      </c>
    </row>
    <row r="75" spans="1:12" ht="13.5" customHeight="1">
      <c r="A75" s="76">
        <v>56</v>
      </c>
      <c r="B75" s="58">
        <v>464</v>
      </c>
      <c r="C75" s="61" t="s">
        <v>167</v>
      </c>
      <c r="D75" s="73">
        <v>12378</v>
      </c>
      <c r="E75" s="70">
        <v>13096</v>
      </c>
      <c r="F75" s="70">
        <v>25474</v>
      </c>
      <c r="G75" s="70">
        <v>6147</v>
      </c>
      <c r="H75" s="70">
        <v>7156</v>
      </c>
      <c r="I75" s="70">
        <v>13303</v>
      </c>
      <c r="J75" s="23">
        <v>49.66</v>
      </c>
      <c r="K75" s="23">
        <v>54.64</v>
      </c>
      <c r="L75" s="23">
        <v>52.22</v>
      </c>
    </row>
    <row r="76" spans="1:12" ht="13.5" customHeight="1">
      <c r="A76" s="76">
        <v>57</v>
      </c>
      <c r="B76" s="79">
        <v>481</v>
      </c>
      <c r="C76" s="82" t="s">
        <v>168</v>
      </c>
      <c r="D76" s="78">
        <v>6962</v>
      </c>
      <c r="E76" s="78">
        <v>7770</v>
      </c>
      <c r="F76" s="78">
        <v>14732</v>
      </c>
      <c r="G76" s="78">
        <v>3797</v>
      </c>
      <c r="H76" s="78">
        <v>4443</v>
      </c>
      <c r="I76" s="78">
        <v>8240</v>
      </c>
      <c r="J76" s="85">
        <v>54.54</v>
      </c>
      <c r="K76" s="85">
        <v>57.18</v>
      </c>
      <c r="L76" s="85">
        <v>55.93</v>
      </c>
    </row>
    <row r="77" spans="1:12" ht="13.5" customHeight="1">
      <c r="A77" s="76">
        <v>58</v>
      </c>
      <c r="B77" s="58">
        <v>501</v>
      </c>
      <c r="C77" s="82" t="s">
        <v>169</v>
      </c>
      <c r="D77" s="70" t="s">
        <v>7</v>
      </c>
      <c r="E77" s="70" t="s">
        <v>7</v>
      </c>
      <c r="F77" s="70" t="s">
        <v>7</v>
      </c>
      <c r="G77" s="18">
        <v>0</v>
      </c>
      <c r="H77" s="18">
        <v>0</v>
      </c>
      <c r="I77" s="18">
        <v>0</v>
      </c>
      <c r="J77" s="14">
        <v>0</v>
      </c>
      <c r="K77" s="14">
        <v>0</v>
      </c>
      <c r="L77" s="14">
        <v>0</v>
      </c>
    </row>
    <row r="78" spans="1:12" ht="13.5" customHeight="1">
      <c r="A78" s="76">
        <v>59</v>
      </c>
      <c r="B78" s="58">
        <v>502</v>
      </c>
      <c r="C78" s="82" t="s">
        <v>170</v>
      </c>
      <c r="D78" s="70" t="s">
        <v>7</v>
      </c>
      <c r="E78" s="70" t="s">
        <v>7</v>
      </c>
      <c r="F78" s="70" t="s">
        <v>7</v>
      </c>
      <c r="G78" s="18">
        <v>0</v>
      </c>
      <c r="H78" s="18">
        <v>0</v>
      </c>
      <c r="I78" s="18">
        <v>0</v>
      </c>
      <c r="J78" s="14">
        <v>0</v>
      </c>
      <c r="K78" s="14">
        <v>0</v>
      </c>
      <c r="L78" s="14">
        <v>0</v>
      </c>
    </row>
    <row r="79" spans="1:12" ht="13.5" customHeight="1">
      <c r="A79" s="76">
        <v>60</v>
      </c>
      <c r="B79" s="58">
        <v>503</v>
      </c>
      <c r="C79" s="82" t="s">
        <v>171</v>
      </c>
      <c r="D79" s="70" t="s">
        <v>7</v>
      </c>
      <c r="E79" s="70" t="s">
        <v>7</v>
      </c>
      <c r="F79" s="70" t="s">
        <v>7</v>
      </c>
      <c r="G79" s="18">
        <v>0</v>
      </c>
      <c r="H79" s="18">
        <v>0</v>
      </c>
      <c r="I79" s="18">
        <v>0</v>
      </c>
      <c r="J79" s="14">
        <v>0</v>
      </c>
      <c r="K79" s="14">
        <v>0</v>
      </c>
      <c r="L79" s="14">
        <v>0</v>
      </c>
    </row>
    <row r="80" spans="1:12" ht="13.5" customHeight="1">
      <c r="A80" s="76">
        <v>61</v>
      </c>
      <c r="B80" s="58">
        <v>504</v>
      </c>
      <c r="C80" s="82" t="s">
        <v>172</v>
      </c>
      <c r="D80" s="70" t="s">
        <v>7</v>
      </c>
      <c r="E80" s="70" t="s">
        <v>7</v>
      </c>
      <c r="F80" s="70" t="s">
        <v>7</v>
      </c>
      <c r="G80" s="18">
        <v>0</v>
      </c>
      <c r="H80" s="18">
        <v>0</v>
      </c>
      <c r="I80" s="18">
        <v>0</v>
      </c>
      <c r="J80" s="14">
        <v>0</v>
      </c>
      <c r="K80" s="14">
        <v>0</v>
      </c>
      <c r="L80" s="14">
        <v>0</v>
      </c>
    </row>
    <row r="81" spans="1:12" ht="13.5" customHeight="1">
      <c r="A81" s="76">
        <v>62</v>
      </c>
      <c r="B81" s="58">
        <v>521</v>
      </c>
      <c r="C81" s="82" t="s">
        <v>173</v>
      </c>
      <c r="D81" s="70" t="s">
        <v>7</v>
      </c>
      <c r="E81" s="70" t="s">
        <v>7</v>
      </c>
      <c r="F81" s="70" t="s">
        <v>7</v>
      </c>
      <c r="G81" s="18">
        <v>0</v>
      </c>
      <c r="H81" s="18">
        <v>0</v>
      </c>
      <c r="I81" s="18">
        <v>0</v>
      </c>
      <c r="J81" s="14">
        <v>0</v>
      </c>
      <c r="K81" s="14">
        <v>0</v>
      </c>
      <c r="L81" s="14">
        <v>0</v>
      </c>
    </row>
    <row r="82" spans="1:12" ht="13.5" customHeight="1">
      <c r="A82" s="76">
        <v>63</v>
      </c>
      <c r="B82" s="58">
        <v>522</v>
      </c>
      <c r="C82" s="82" t="s">
        <v>174</v>
      </c>
      <c r="D82" s="70" t="s">
        <v>7</v>
      </c>
      <c r="E82" s="70" t="s">
        <v>7</v>
      </c>
      <c r="F82" s="70" t="s">
        <v>7</v>
      </c>
      <c r="G82" s="18">
        <v>0</v>
      </c>
      <c r="H82" s="18">
        <v>0</v>
      </c>
      <c r="I82" s="18">
        <v>0</v>
      </c>
      <c r="J82" s="14">
        <v>0</v>
      </c>
      <c r="K82" s="14">
        <v>0</v>
      </c>
      <c r="L82" s="14">
        <v>0</v>
      </c>
    </row>
    <row r="83" spans="1:12" ht="13.5" customHeight="1">
      <c r="A83" s="76">
        <v>64</v>
      </c>
      <c r="B83" s="58">
        <v>523</v>
      </c>
      <c r="C83" s="82" t="s">
        <v>175</v>
      </c>
      <c r="D83" s="70" t="s">
        <v>7</v>
      </c>
      <c r="E83" s="70" t="s">
        <v>7</v>
      </c>
      <c r="F83" s="70" t="s">
        <v>7</v>
      </c>
      <c r="G83" s="18">
        <v>0</v>
      </c>
      <c r="H83" s="18">
        <v>0</v>
      </c>
      <c r="I83" s="18">
        <v>0</v>
      </c>
      <c r="J83" s="14">
        <v>0</v>
      </c>
      <c r="K83" s="14">
        <v>0</v>
      </c>
      <c r="L83" s="14">
        <v>0</v>
      </c>
    </row>
    <row r="84" spans="1:12" ht="13.5" customHeight="1">
      <c r="A84" s="76">
        <v>65</v>
      </c>
      <c r="B84" s="58">
        <v>524</v>
      </c>
      <c r="C84" s="82" t="s">
        <v>176</v>
      </c>
      <c r="D84" s="70" t="s">
        <v>7</v>
      </c>
      <c r="E84" s="70" t="s">
        <v>7</v>
      </c>
      <c r="F84" s="70" t="s">
        <v>7</v>
      </c>
      <c r="G84" s="18">
        <v>0</v>
      </c>
      <c r="H84" s="18">
        <v>0</v>
      </c>
      <c r="I84" s="18">
        <v>0</v>
      </c>
      <c r="J84" s="14">
        <v>0</v>
      </c>
      <c r="K84" s="14">
        <v>0</v>
      </c>
      <c r="L84" s="14">
        <v>0</v>
      </c>
    </row>
    <row r="85" spans="1:12" ht="13.5" customHeight="1">
      <c r="A85" s="76">
        <v>66</v>
      </c>
      <c r="B85" s="58">
        <v>525</v>
      </c>
      <c r="C85" s="82" t="s">
        <v>177</v>
      </c>
      <c r="D85" s="70" t="s">
        <v>7</v>
      </c>
      <c r="E85" s="70" t="s">
        <v>7</v>
      </c>
      <c r="F85" s="70" t="s">
        <v>7</v>
      </c>
      <c r="G85" s="18">
        <v>0</v>
      </c>
      <c r="H85" s="18">
        <v>0</v>
      </c>
      <c r="I85" s="18">
        <v>0</v>
      </c>
      <c r="J85" s="14">
        <v>0</v>
      </c>
      <c r="K85" s="14">
        <v>0</v>
      </c>
      <c r="L85" s="14">
        <v>0</v>
      </c>
    </row>
    <row r="86" spans="1:12" ht="13.5" customHeight="1">
      <c r="A86" s="76">
        <v>69</v>
      </c>
      <c r="B86" s="58">
        <v>541</v>
      </c>
      <c r="C86" s="82" t="s">
        <v>178</v>
      </c>
      <c r="D86" s="70" t="s">
        <v>7</v>
      </c>
      <c r="E86" s="70" t="s">
        <v>7</v>
      </c>
      <c r="F86" s="70" t="s">
        <v>7</v>
      </c>
      <c r="G86" s="18">
        <v>0</v>
      </c>
      <c r="H86" s="18">
        <v>0</v>
      </c>
      <c r="I86" s="18">
        <v>0</v>
      </c>
      <c r="J86" s="14">
        <v>0</v>
      </c>
      <c r="K86" s="14">
        <v>0</v>
      </c>
      <c r="L86" s="14">
        <v>0</v>
      </c>
    </row>
    <row r="87" spans="1:12" ht="13.5" customHeight="1">
      <c r="A87" s="76">
        <v>70</v>
      </c>
      <c r="B87" s="58">
        <v>542</v>
      </c>
      <c r="C87" s="82" t="s">
        <v>179</v>
      </c>
      <c r="D87" s="70" t="s">
        <v>7</v>
      </c>
      <c r="E87" s="70" t="s">
        <v>7</v>
      </c>
      <c r="F87" s="70" t="s">
        <v>7</v>
      </c>
      <c r="G87" s="18">
        <v>0</v>
      </c>
      <c r="H87" s="18">
        <v>0</v>
      </c>
      <c r="I87" s="18">
        <v>0</v>
      </c>
      <c r="J87" s="14">
        <v>0</v>
      </c>
      <c r="K87" s="14">
        <v>0</v>
      </c>
      <c r="L87" s="14">
        <v>0</v>
      </c>
    </row>
    <row r="88" spans="1:12" ht="13.5" customHeight="1">
      <c r="A88" s="76">
        <v>71</v>
      </c>
      <c r="B88" s="58">
        <v>543</v>
      </c>
      <c r="C88" s="82" t="s">
        <v>180</v>
      </c>
      <c r="D88" s="70" t="s">
        <v>7</v>
      </c>
      <c r="E88" s="70" t="s">
        <v>7</v>
      </c>
      <c r="F88" s="70" t="s">
        <v>7</v>
      </c>
      <c r="G88" s="18">
        <v>0</v>
      </c>
      <c r="H88" s="18">
        <v>0</v>
      </c>
      <c r="I88" s="18">
        <v>0</v>
      </c>
      <c r="J88" s="14">
        <v>0</v>
      </c>
      <c r="K88" s="14">
        <v>0</v>
      </c>
      <c r="L88" s="14">
        <v>0</v>
      </c>
    </row>
    <row r="89" spans="1:12" ht="13.5" customHeight="1">
      <c r="A89" s="76">
        <v>72</v>
      </c>
      <c r="B89" s="58">
        <v>544</v>
      </c>
      <c r="C89" s="82" t="s">
        <v>181</v>
      </c>
      <c r="D89" s="70" t="s">
        <v>7</v>
      </c>
      <c r="E89" s="70" t="s">
        <v>7</v>
      </c>
      <c r="F89" s="70" t="s">
        <v>7</v>
      </c>
      <c r="G89" s="18">
        <v>0</v>
      </c>
      <c r="H89" s="18">
        <v>0</v>
      </c>
      <c r="I89" s="18">
        <v>0</v>
      </c>
      <c r="J89" s="14">
        <v>0</v>
      </c>
      <c r="K89" s="14">
        <v>0</v>
      </c>
      <c r="L89" s="14">
        <v>0</v>
      </c>
    </row>
    <row r="90" spans="1:12" ht="13.5" customHeight="1">
      <c r="A90" s="76">
        <v>73</v>
      </c>
      <c r="B90" s="58">
        <v>561</v>
      </c>
      <c r="C90" s="82" t="s">
        <v>182</v>
      </c>
      <c r="D90" s="70" t="s">
        <v>7</v>
      </c>
      <c r="E90" s="70" t="s">
        <v>7</v>
      </c>
      <c r="F90" s="70" t="s">
        <v>7</v>
      </c>
      <c r="G90" s="18">
        <v>0</v>
      </c>
      <c r="H90" s="18">
        <v>0</v>
      </c>
      <c r="I90" s="18">
        <v>0</v>
      </c>
      <c r="J90" s="14">
        <v>0</v>
      </c>
      <c r="K90" s="14">
        <v>0</v>
      </c>
      <c r="L90" s="14">
        <v>0</v>
      </c>
    </row>
    <row r="91" spans="1:12" ht="13.5" customHeight="1">
      <c r="A91" s="76">
        <v>74</v>
      </c>
      <c r="B91" s="58">
        <v>562</v>
      </c>
      <c r="C91" s="82" t="s">
        <v>183</v>
      </c>
      <c r="D91" s="70" t="s">
        <v>7</v>
      </c>
      <c r="E91" s="70" t="s">
        <v>7</v>
      </c>
      <c r="F91" s="70" t="s">
        <v>7</v>
      </c>
      <c r="G91" s="18">
        <v>0</v>
      </c>
      <c r="H91" s="18">
        <v>0</v>
      </c>
      <c r="I91" s="18">
        <v>0</v>
      </c>
      <c r="J91" s="14">
        <v>0</v>
      </c>
      <c r="K91" s="14">
        <v>0</v>
      </c>
      <c r="L91" s="14">
        <v>0</v>
      </c>
    </row>
    <row r="92" spans="1:12" ht="13.5" customHeight="1">
      <c r="A92" s="76">
        <v>75</v>
      </c>
      <c r="B92" s="58">
        <v>581</v>
      </c>
      <c r="C92" s="82" t="s">
        <v>184</v>
      </c>
      <c r="D92" s="70" t="s">
        <v>7</v>
      </c>
      <c r="E92" s="70" t="s">
        <v>7</v>
      </c>
      <c r="F92" s="70" t="s">
        <v>7</v>
      </c>
      <c r="G92" s="18">
        <v>0</v>
      </c>
      <c r="H92" s="18">
        <v>0</v>
      </c>
      <c r="I92" s="18">
        <v>0</v>
      </c>
      <c r="J92" s="14">
        <v>0</v>
      </c>
      <c r="K92" s="14">
        <v>0</v>
      </c>
      <c r="L92" s="14">
        <v>0</v>
      </c>
    </row>
    <row r="93" spans="1:12" ht="13.5" customHeight="1">
      <c r="A93" s="76">
        <v>76</v>
      </c>
      <c r="B93" s="58">
        <v>582</v>
      </c>
      <c r="C93" s="82" t="s">
        <v>185</v>
      </c>
      <c r="D93" s="70" t="s">
        <v>7</v>
      </c>
      <c r="E93" s="70" t="s">
        <v>7</v>
      </c>
      <c r="F93" s="70" t="s">
        <v>7</v>
      </c>
      <c r="G93" s="18">
        <v>0</v>
      </c>
      <c r="H93" s="18">
        <v>0</v>
      </c>
      <c r="I93" s="18">
        <v>0</v>
      </c>
      <c r="J93" s="14">
        <v>0</v>
      </c>
      <c r="K93" s="14">
        <v>0</v>
      </c>
      <c r="L93" s="14">
        <v>0</v>
      </c>
    </row>
    <row r="94" spans="1:12" ht="13.5" customHeight="1">
      <c r="A94" s="76">
        <v>77</v>
      </c>
      <c r="B94" s="58">
        <v>583</v>
      </c>
      <c r="C94" s="82" t="s">
        <v>186</v>
      </c>
      <c r="D94" s="70" t="s">
        <v>7</v>
      </c>
      <c r="E94" s="70" t="s">
        <v>7</v>
      </c>
      <c r="F94" s="70" t="s">
        <v>7</v>
      </c>
      <c r="G94" s="18">
        <v>0</v>
      </c>
      <c r="H94" s="18">
        <v>0</v>
      </c>
      <c r="I94" s="18">
        <v>0</v>
      </c>
      <c r="J94" s="14">
        <v>0</v>
      </c>
      <c r="K94" s="14">
        <v>0</v>
      </c>
      <c r="L94" s="14">
        <v>0</v>
      </c>
    </row>
    <row r="95" spans="1:12" ht="13.5" customHeight="1">
      <c r="A95" s="76">
        <v>78</v>
      </c>
      <c r="B95" s="58">
        <v>584</v>
      </c>
      <c r="C95" s="82" t="s">
        <v>187</v>
      </c>
      <c r="D95" s="70" t="s">
        <v>7</v>
      </c>
      <c r="E95" s="70" t="s">
        <v>7</v>
      </c>
      <c r="F95" s="70" t="s">
        <v>7</v>
      </c>
      <c r="G95" s="18">
        <v>0</v>
      </c>
      <c r="H95" s="18">
        <v>0</v>
      </c>
      <c r="I95" s="18">
        <v>0</v>
      </c>
      <c r="J95" s="14">
        <v>0</v>
      </c>
      <c r="K95" s="14">
        <v>0</v>
      </c>
      <c r="L95" s="14">
        <v>0</v>
      </c>
    </row>
    <row r="96" spans="1:12" ht="13.5" customHeight="1">
      <c r="A96" s="76">
        <v>79</v>
      </c>
      <c r="B96" s="58">
        <v>601</v>
      </c>
      <c r="C96" s="82" t="s">
        <v>188</v>
      </c>
      <c r="D96" s="70" t="s">
        <v>7</v>
      </c>
      <c r="E96" s="70" t="s">
        <v>7</v>
      </c>
      <c r="F96" s="70" t="s">
        <v>7</v>
      </c>
      <c r="G96" s="18">
        <v>0</v>
      </c>
      <c r="H96" s="18">
        <v>0</v>
      </c>
      <c r="I96" s="18">
        <v>0</v>
      </c>
      <c r="J96" s="14">
        <v>0</v>
      </c>
      <c r="K96" s="14">
        <v>0</v>
      </c>
      <c r="L96" s="14">
        <v>0</v>
      </c>
    </row>
    <row r="97" spans="1:12" ht="13.5" customHeight="1">
      <c r="A97" s="76">
        <v>80</v>
      </c>
      <c r="B97" s="58">
        <v>602</v>
      </c>
      <c r="C97" s="82" t="s">
        <v>189</v>
      </c>
      <c r="D97" s="70" t="s">
        <v>7</v>
      </c>
      <c r="E97" s="70" t="s">
        <v>7</v>
      </c>
      <c r="F97" s="70" t="s">
        <v>7</v>
      </c>
      <c r="G97" s="18">
        <v>0</v>
      </c>
      <c r="H97" s="18">
        <v>0</v>
      </c>
      <c r="I97" s="18">
        <v>0</v>
      </c>
      <c r="J97" s="14">
        <v>0</v>
      </c>
      <c r="K97" s="14">
        <v>0</v>
      </c>
      <c r="L97" s="14">
        <v>0</v>
      </c>
    </row>
    <row r="98" spans="1:12" ht="13.5" customHeight="1">
      <c r="A98" s="76">
        <v>81</v>
      </c>
      <c r="B98" s="58">
        <v>603</v>
      </c>
      <c r="C98" s="82" t="s">
        <v>190</v>
      </c>
      <c r="D98" s="70" t="s">
        <v>7</v>
      </c>
      <c r="E98" s="70" t="s">
        <v>7</v>
      </c>
      <c r="F98" s="70" t="s">
        <v>7</v>
      </c>
      <c r="G98" s="18">
        <v>0</v>
      </c>
      <c r="H98" s="18">
        <v>0</v>
      </c>
      <c r="I98" s="18">
        <v>0</v>
      </c>
      <c r="J98" s="14">
        <v>0</v>
      </c>
      <c r="K98" s="14">
        <v>0</v>
      </c>
      <c r="L98" s="14">
        <v>0</v>
      </c>
    </row>
    <row r="99" spans="1:12" ht="13.5" customHeight="1">
      <c r="A99" s="76">
        <v>82</v>
      </c>
      <c r="B99" s="58">
        <v>604</v>
      </c>
      <c r="C99" s="82" t="s">
        <v>191</v>
      </c>
      <c r="D99" s="70" t="s">
        <v>7</v>
      </c>
      <c r="E99" s="70" t="s">
        <v>7</v>
      </c>
      <c r="F99" s="70" t="s">
        <v>7</v>
      </c>
      <c r="G99" s="18">
        <v>0</v>
      </c>
      <c r="H99" s="18">
        <v>0</v>
      </c>
      <c r="I99" s="18">
        <v>0</v>
      </c>
      <c r="J99" s="14">
        <v>0</v>
      </c>
      <c r="K99" s="14">
        <v>0</v>
      </c>
      <c r="L99" s="14">
        <v>0</v>
      </c>
    </row>
    <row r="100" spans="1:12" ht="13.5" customHeight="1">
      <c r="A100" s="76">
        <v>83</v>
      </c>
      <c r="B100" s="58">
        <v>621</v>
      </c>
      <c r="C100" s="82" t="s">
        <v>192</v>
      </c>
      <c r="D100" s="70">
        <v>1892</v>
      </c>
      <c r="E100" s="70">
        <v>2157</v>
      </c>
      <c r="F100" s="70">
        <v>4049</v>
      </c>
      <c r="G100" s="78">
        <v>1318</v>
      </c>
      <c r="H100" s="78">
        <v>1620</v>
      </c>
      <c r="I100" s="78">
        <v>2938</v>
      </c>
      <c r="J100" s="23">
        <v>69.66</v>
      </c>
      <c r="K100" s="23">
        <v>75.1</v>
      </c>
      <c r="L100" s="23">
        <v>72.56</v>
      </c>
    </row>
    <row r="101" spans="1:12" ht="13.5" customHeight="1">
      <c r="A101" s="76">
        <v>84</v>
      </c>
      <c r="B101" s="58">
        <v>622</v>
      </c>
      <c r="C101" s="82" t="s">
        <v>193</v>
      </c>
      <c r="D101" s="70">
        <v>6533</v>
      </c>
      <c r="E101" s="70">
        <v>7123</v>
      </c>
      <c r="F101" s="70">
        <v>13656</v>
      </c>
      <c r="G101" s="78">
        <v>4418</v>
      </c>
      <c r="H101" s="78">
        <v>4990</v>
      </c>
      <c r="I101" s="78">
        <v>9408</v>
      </c>
      <c r="J101" s="23">
        <v>67.63</v>
      </c>
      <c r="K101" s="23">
        <v>70.05</v>
      </c>
      <c r="L101" s="23">
        <v>68.89</v>
      </c>
    </row>
    <row r="102" spans="1:12" ht="13.5" customHeight="1">
      <c r="A102" s="76">
        <v>85</v>
      </c>
      <c r="B102" s="58">
        <v>623</v>
      </c>
      <c r="C102" s="82" t="s">
        <v>194</v>
      </c>
      <c r="D102" s="70">
        <v>2374</v>
      </c>
      <c r="E102" s="70">
        <v>2718</v>
      </c>
      <c r="F102" s="70">
        <v>5092</v>
      </c>
      <c r="G102" s="78">
        <v>1761</v>
      </c>
      <c r="H102" s="78">
        <v>2084</v>
      </c>
      <c r="I102" s="78">
        <v>3845</v>
      </c>
      <c r="J102" s="23">
        <v>74.18</v>
      </c>
      <c r="K102" s="23">
        <v>76.67</v>
      </c>
      <c r="L102" s="23">
        <v>75.51</v>
      </c>
    </row>
    <row r="103" spans="1:12" ht="13.5" customHeight="1">
      <c r="A103" s="76">
        <v>86</v>
      </c>
      <c r="B103" s="58">
        <v>624</v>
      </c>
      <c r="C103" s="82" t="s">
        <v>195</v>
      </c>
      <c r="D103" s="70">
        <v>2783</v>
      </c>
      <c r="E103" s="70">
        <v>2999</v>
      </c>
      <c r="F103" s="70">
        <v>5782</v>
      </c>
      <c r="G103" s="78">
        <v>1893</v>
      </c>
      <c r="H103" s="78">
        <v>2128</v>
      </c>
      <c r="I103" s="78">
        <v>4021</v>
      </c>
      <c r="J103" s="23">
        <v>68.02</v>
      </c>
      <c r="K103" s="23">
        <v>70.96</v>
      </c>
      <c r="L103" s="23">
        <v>69.54</v>
      </c>
    </row>
    <row r="104" spans="1:12" ht="13.5" customHeight="1">
      <c r="A104" s="76">
        <v>89</v>
      </c>
      <c r="B104" s="58">
        <v>641</v>
      </c>
      <c r="C104" s="82" t="s">
        <v>196</v>
      </c>
      <c r="D104" s="70" t="s">
        <v>7</v>
      </c>
      <c r="E104" s="70" t="s">
        <v>7</v>
      </c>
      <c r="F104" s="70" t="s">
        <v>7</v>
      </c>
      <c r="G104" s="18">
        <v>0</v>
      </c>
      <c r="H104" s="18">
        <v>0</v>
      </c>
      <c r="I104" s="18">
        <v>0</v>
      </c>
      <c r="J104" s="14">
        <v>0</v>
      </c>
      <c r="K104" s="14">
        <v>0</v>
      </c>
      <c r="L104" s="14">
        <v>0</v>
      </c>
    </row>
    <row r="105" spans="1:12" ht="13.5" customHeight="1">
      <c r="A105" s="76">
        <v>90</v>
      </c>
      <c r="B105" s="58">
        <v>642</v>
      </c>
      <c r="C105" s="82" t="s">
        <v>197</v>
      </c>
      <c r="D105" s="70" t="s">
        <v>7</v>
      </c>
      <c r="E105" s="70" t="s">
        <v>7</v>
      </c>
      <c r="F105" s="70" t="s">
        <v>7</v>
      </c>
      <c r="G105" s="18">
        <v>0</v>
      </c>
      <c r="H105" s="18">
        <v>0</v>
      </c>
      <c r="I105" s="18">
        <v>0</v>
      </c>
      <c r="J105" s="14">
        <v>0</v>
      </c>
      <c r="K105" s="14">
        <v>0</v>
      </c>
      <c r="L105" s="14">
        <v>0</v>
      </c>
    </row>
    <row r="106" spans="1:12" ht="13.5" customHeight="1">
      <c r="A106" s="76">
        <v>91</v>
      </c>
      <c r="B106" s="58">
        <v>643</v>
      </c>
      <c r="C106" s="82" t="s">
        <v>198</v>
      </c>
      <c r="D106" s="70" t="s">
        <v>7</v>
      </c>
      <c r="E106" s="70" t="s">
        <v>7</v>
      </c>
      <c r="F106" s="70" t="s">
        <v>7</v>
      </c>
      <c r="G106" s="18">
        <v>0</v>
      </c>
      <c r="H106" s="18">
        <v>0</v>
      </c>
      <c r="I106" s="18">
        <v>0</v>
      </c>
      <c r="J106" s="14">
        <v>0</v>
      </c>
      <c r="K106" s="14">
        <v>0</v>
      </c>
      <c r="L106" s="14">
        <v>0</v>
      </c>
    </row>
    <row r="107" spans="1:12" ht="13.5" customHeight="1">
      <c r="A107" s="76">
        <v>92</v>
      </c>
      <c r="B107" s="58">
        <v>644</v>
      </c>
      <c r="C107" s="82" t="s">
        <v>199</v>
      </c>
      <c r="D107" s="70" t="s">
        <v>7</v>
      </c>
      <c r="E107" s="70" t="s">
        <v>7</v>
      </c>
      <c r="F107" s="70" t="s">
        <v>7</v>
      </c>
      <c r="G107" s="18">
        <v>0</v>
      </c>
      <c r="H107" s="18">
        <v>0</v>
      </c>
      <c r="I107" s="18">
        <v>0</v>
      </c>
      <c r="J107" s="14">
        <v>0</v>
      </c>
      <c r="K107" s="14">
        <v>0</v>
      </c>
      <c r="L107" s="14">
        <v>0</v>
      </c>
    </row>
    <row r="108" spans="1:12" ht="13.5" customHeight="1">
      <c r="A108" s="76">
        <v>93</v>
      </c>
      <c r="B108" s="58">
        <v>645</v>
      </c>
      <c r="C108" s="82" t="s">
        <v>200</v>
      </c>
      <c r="D108" s="70" t="s">
        <v>7</v>
      </c>
      <c r="E108" s="70" t="s">
        <v>7</v>
      </c>
      <c r="F108" s="70" t="s">
        <v>7</v>
      </c>
      <c r="G108" s="18">
        <v>0</v>
      </c>
      <c r="H108" s="18">
        <v>0</v>
      </c>
      <c r="I108" s="18">
        <v>0</v>
      </c>
      <c r="J108" s="14">
        <v>0</v>
      </c>
      <c r="K108" s="14">
        <v>0</v>
      </c>
      <c r="L108" s="14">
        <v>0</v>
      </c>
    </row>
    <row r="109" spans="1:12" ht="13.5" customHeight="1">
      <c r="A109" s="76">
        <v>94</v>
      </c>
      <c r="B109" s="58">
        <v>646</v>
      </c>
      <c r="C109" s="82" t="s">
        <v>201</v>
      </c>
      <c r="D109" s="70" t="s">
        <v>7</v>
      </c>
      <c r="E109" s="70" t="s">
        <v>7</v>
      </c>
      <c r="F109" s="70" t="s">
        <v>7</v>
      </c>
      <c r="G109" s="18">
        <v>0</v>
      </c>
      <c r="H109" s="18">
        <v>0</v>
      </c>
      <c r="I109" s="18">
        <v>0</v>
      </c>
      <c r="J109" s="14">
        <v>0</v>
      </c>
      <c r="K109" s="14">
        <v>0</v>
      </c>
      <c r="L109" s="14">
        <v>0</v>
      </c>
    </row>
    <row r="110" spans="1:12" ht="13.5" customHeight="1">
      <c r="A110" s="76">
        <v>97</v>
      </c>
      <c r="B110" s="58">
        <v>681</v>
      </c>
      <c r="C110" s="82" t="s">
        <v>202</v>
      </c>
      <c r="D110" s="70">
        <v>6443</v>
      </c>
      <c r="E110" s="70">
        <v>7123</v>
      </c>
      <c r="F110" s="70">
        <v>13566</v>
      </c>
      <c r="G110" s="70">
        <v>2198</v>
      </c>
      <c r="H110" s="70">
        <v>2406</v>
      </c>
      <c r="I110" s="70">
        <v>4604</v>
      </c>
      <c r="J110" s="23">
        <v>34.11</v>
      </c>
      <c r="K110" s="23">
        <v>33.78</v>
      </c>
      <c r="L110" s="23">
        <v>33.94</v>
      </c>
    </row>
    <row r="111" spans="1:12" ht="13.5" customHeight="1">
      <c r="A111" s="76">
        <v>98</v>
      </c>
      <c r="B111" s="58">
        <v>682</v>
      </c>
      <c r="C111" s="82" t="s">
        <v>203</v>
      </c>
      <c r="D111" s="70">
        <v>2756</v>
      </c>
      <c r="E111" s="70">
        <v>2985</v>
      </c>
      <c r="F111" s="70">
        <v>5741</v>
      </c>
      <c r="G111" s="70">
        <v>1205</v>
      </c>
      <c r="H111" s="70">
        <v>1569</v>
      </c>
      <c r="I111" s="70">
        <v>2774</v>
      </c>
      <c r="J111" s="23">
        <v>43.72</v>
      </c>
      <c r="K111" s="23">
        <v>52.56</v>
      </c>
      <c r="L111" s="23">
        <v>48.32</v>
      </c>
    </row>
    <row r="112" spans="1:12" ht="13.5" customHeight="1">
      <c r="A112" s="76">
        <v>99</v>
      </c>
      <c r="B112" s="58">
        <v>683</v>
      </c>
      <c r="C112" s="82" t="s">
        <v>204</v>
      </c>
      <c r="D112" s="70">
        <v>4069</v>
      </c>
      <c r="E112" s="70">
        <v>4507</v>
      </c>
      <c r="F112" s="70">
        <v>8576</v>
      </c>
      <c r="G112" s="70">
        <v>2101</v>
      </c>
      <c r="H112" s="70">
        <v>2569</v>
      </c>
      <c r="I112" s="70">
        <v>4670</v>
      </c>
      <c r="J112" s="23">
        <v>51.63</v>
      </c>
      <c r="K112" s="23">
        <v>57</v>
      </c>
      <c r="L112" s="23">
        <v>54.45</v>
      </c>
    </row>
    <row r="113" spans="1:12" ht="13.5" customHeight="1">
      <c r="A113" s="76">
        <v>100</v>
      </c>
      <c r="B113" s="58">
        <v>684</v>
      </c>
      <c r="C113" s="82" t="s">
        <v>205</v>
      </c>
      <c r="D113" s="70">
        <v>3587</v>
      </c>
      <c r="E113" s="70">
        <v>4070</v>
      </c>
      <c r="F113" s="70">
        <v>7657</v>
      </c>
      <c r="G113" s="70">
        <v>1446</v>
      </c>
      <c r="H113" s="70">
        <v>1463</v>
      </c>
      <c r="I113" s="70">
        <v>2909</v>
      </c>
      <c r="J113" s="23">
        <v>40.31</v>
      </c>
      <c r="K113" s="23">
        <v>35.95</v>
      </c>
      <c r="L113" s="23">
        <v>37.99</v>
      </c>
    </row>
    <row r="114" spans="1:12" ht="13.5" customHeight="1">
      <c r="A114" s="76">
        <v>101</v>
      </c>
      <c r="B114" s="58">
        <v>685</v>
      </c>
      <c r="C114" s="82" t="s">
        <v>206</v>
      </c>
      <c r="D114" s="70">
        <v>4275</v>
      </c>
      <c r="E114" s="70">
        <v>4801</v>
      </c>
      <c r="F114" s="70">
        <v>9076</v>
      </c>
      <c r="G114" s="70">
        <v>1547</v>
      </c>
      <c r="H114" s="70">
        <v>1654</v>
      </c>
      <c r="I114" s="70">
        <v>3201</v>
      </c>
      <c r="J114" s="23">
        <v>36.19</v>
      </c>
      <c r="K114" s="23">
        <v>34.45</v>
      </c>
      <c r="L114" s="23">
        <v>35.27</v>
      </c>
    </row>
    <row r="115" spans="1:12" ht="13.5" customHeight="1">
      <c r="A115" s="76">
        <v>102</v>
      </c>
      <c r="B115" s="58">
        <v>686</v>
      </c>
      <c r="C115" s="82" t="s">
        <v>207</v>
      </c>
      <c r="D115" s="70">
        <v>3246</v>
      </c>
      <c r="E115" s="70">
        <v>3661</v>
      </c>
      <c r="F115" s="70">
        <v>6907</v>
      </c>
      <c r="G115" s="70">
        <v>1699</v>
      </c>
      <c r="H115" s="70">
        <v>2080</v>
      </c>
      <c r="I115" s="70">
        <v>3779</v>
      </c>
      <c r="J115" s="23">
        <v>52.34</v>
      </c>
      <c r="K115" s="23">
        <v>56.82</v>
      </c>
      <c r="L115" s="23">
        <v>54.71</v>
      </c>
    </row>
    <row r="116" spans="1:12" ht="13.5" customHeight="1">
      <c r="A116" s="76">
        <v>103</v>
      </c>
      <c r="B116" s="58">
        <v>701</v>
      </c>
      <c r="C116" s="82" t="s">
        <v>208</v>
      </c>
      <c r="D116" s="70" t="s">
        <v>7</v>
      </c>
      <c r="E116" s="70" t="s">
        <v>7</v>
      </c>
      <c r="F116" s="70" t="s">
        <v>7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</row>
    <row r="117" spans="1:12" ht="13.5" customHeight="1">
      <c r="A117" s="76">
        <v>104</v>
      </c>
      <c r="B117" s="58">
        <v>702</v>
      </c>
      <c r="C117" s="82" t="s">
        <v>209</v>
      </c>
      <c r="D117" s="70" t="s">
        <v>7</v>
      </c>
      <c r="E117" s="70" t="s">
        <v>7</v>
      </c>
      <c r="F117" s="70" t="s">
        <v>7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</row>
    <row r="118" spans="1:12" ht="13.5" customHeight="1">
      <c r="A118" s="76">
        <v>105</v>
      </c>
      <c r="B118" s="79">
        <v>703</v>
      </c>
      <c r="C118" s="82" t="s">
        <v>210</v>
      </c>
      <c r="D118" s="70" t="s">
        <v>7</v>
      </c>
      <c r="E118" s="70" t="s">
        <v>7</v>
      </c>
      <c r="F118" s="70" t="s">
        <v>7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</row>
    <row r="119" spans="1:12" ht="13.5" customHeight="1">
      <c r="A119" s="83">
        <v>106</v>
      </c>
      <c r="B119" s="62">
        <v>704</v>
      </c>
      <c r="C119" s="84" t="s">
        <v>211</v>
      </c>
      <c r="D119" s="72" t="s">
        <v>7</v>
      </c>
      <c r="E119" s="72" t="s">
        <v>7</v>
      </c>
      <c r="F119" s="72" t="s">
        <v>7</v>
      </c>
      <c r="G119" s="19">
        <v>0</v>
      </c>
      <c r="H119" s="19">
        <v>0</v>
      </c>
      <c r="I119" s="19">
        <v>0</v>
      </c>
      <c r="J119" s="19">
        <v>0</v>
      </c>
      <c r="K119" s="18">
        <v>0</v>
      </c>
      <c r="L119" s="18">
        <v>0</v>
      </c>
    </row>
    <row r="120" spans="2:12" ht="12" customHeight="1">
      <c r="B120" s="10" t="s">
        <v>212</v>
      </c>
      <c r="D120" s="26"/>
      <c r="E120" s="24"/>
      <c r="F120" s="24"/>
      <c r="G120" s="71"/>
      <c r="H120" s="71"/>
      <c r="I120" s="18"/>
      <c r="J120" s="9"/>
      <c r="K120" s="10"/>
      <c r="L120" s="10"/>
    </row>
    <row r="121" spans="4:9" ht="11.25">
      <c r="D121" s="26"/>
      <c r="I121" s="14"/>
    </row>
    <row r="122" spans="4:9" ht="11.25">
      <c r="D122" s="26"/>
      <c r="E122" s="18"/>
      <c r="I122" s="14"/>
    </row>
    <row r="123" spans="4:9" ht="11.25">
      <c r="D123" s="26"/>
      <c r="E123" s="18"/>
      <c r="I123" s="14"/>
    </row>
  </sheetData>
  <printOptions/>
  <pageMargins left="0.5905511811023623" right="0.6692913385826772" top="0.53" bottom="0.55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2007-02-14T05:36:43Z</cp:lastPrinted>
  <dcterms:created xsi:type="dcterms:W3CDTF">2002-01-30T00:40:20Z</dcterms:created>
  <dcterms:modified xsi:type="dcterms:W3CDTF">2007-02-14T05:36:47Z</dcterms:modified>
  <cp:category/>
  <cp:version/>
  <cp:contentType/>
  <cp:contentStatus/>
</cp:coreProperties>
</file>