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805" windowWidth="11700" windowHeight="8100" activeTab="0"/>
  </bookViews>
  <sheets>
    <sheet name="(8)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<sst xmlns="http://schemas.openxmlformats.org/spreadsheetml/2006/main" count="62" uniqueCount="35">
  <si>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実数</t>
  </si>
  <si>
    <t>計</t>
  </si>
  <si>
    <t>全国</t>
  </si>
  <si>
    <t>区分</t>
  </si>
  <si>
    <t>構成比（％）</t>
  </si>
  <si>
    <t>　　　１トン未満</t>
  </si>
  <si>
    <t>　　　100トン以上</t>
  </si>
  <si>
    <t>増減率（％）</t>
  </si>
  <si>
    <t>　　　単位：隻</t>
  </si>
  <si>
    <t>兵庫県</t>
  </si>
  <si>
    <t>経営体数</t>
  </si>
  <si>
    <t>増減（H20-H15)</t>
  </si>
  <si>
    <t>平成15年</t>
  </si>
  <si>
    <t>平成20年</t>
  </si>
  <si>
    <t>うち日本海西区</t>
  </si>
  <si>
    <t>うち瀬戸内海区</t>
  </si>
  <si>
    <t>全県</t>
  </si>
  <si>
    <t>皆減</t>
  </si>
  <si>
    <t>-</t>
  </si>
  <si>
    <t>　　　１～３</t>
  </si>
  <si>
    <t>　　　３～５トン</t>
  </si>
  <si>
    <t>　　　５～10</t>
  </si>
  <si>
    <t>　　　１0～20</t>
  </si>
  <si>
    <t>　　　20～30</t>
  </si>
  <si>
    <t>-</t>
  </si>
  <si>
    <t>△１</t>
  </si>
  <si>
    <t>　　　30～50</t>
  </si>
  <si>
    <t>　　　50～100</t>
  </si>
  <si>
    <t>-</t>
  </si>
  <si>
    <t>△１</t>
  </si>
  <si>
    <t>(H20-H15)</t>
  </si>
  <si>
    <t>　無動力漁船</t>
  </si>
  <si>
    <t>　船外機付漁船</t>
  </si>
  <si>
    <t>　動力漁船　 　計</t>
  </si>
  <si>
    <t>（８）　漁船規模別隻数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</si>
</sst>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#,##0_ "/>
    <numFmt numFmtId="179" formatCode="#,##0;&quot;△ &quot;#,##0"/>
    <numFmt numFmtId="180" formatCode="#,##0_);[Red]\(#,##0\)"/>
    <numFmt numFmtId="181" formatCode="0_);[Red]\(0\)"/>
    <numFmt numFmtId="182" formatCode="#,##0.0;&quot;△ &quot;#,##0.0"/>
    <numFmt numFmtId="183" formatCode="#,##0.0_ "/>
    <numFmt numFmtId="184" formatCode="[&lt;=999]000;[&lt;=99999]000\-00;000\-0000"/>
    <numFmt numFmtId="185" formatCode="0_ "/>
    <numFmt numFmtId="186" formatCode="0.0_ "/>
    <numFmt numFmtId="187" formatCode="#,##0.0_);[Red]\(#,##0.0\)"/>
    <numFmt numFmtId="188" formatCode="0.0;&quot;△ &quot;0.0"/>
    <numFmt numFmtId="189" formatCode="0.0_);[Red]\(0.0\)"/>
    <numFmt numFmtId="190" formatCode="#,##0_ ;[Red]\-#,##0\ "/>
    <numFmt numFmtId="191" formatCode="#,##0_);\(#,##0\)"/>
    <numFmt numFmtId="192" formatCode="#,##0.0_);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8" fontId="5" fillId="2" borderId="1" xfId="0" applyNumberFormat="1" applyFont="1" applyFill="1" applyBorder="1" applyAlignment="1">
      <alignment vertical="center"/>
    </xf>
    <xf numFmtId="178" fontId="5" fillId="2" borderId="2" xfId="0" applyNumberFormat="1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vertical="center"/>
    </xf>
    <xf numFmtId="178" fontId="5" fillId="2" borderId="5" xfId="0" applyNumberFormat="1" applyFont="1" applyFill="1" applyBorder="1" applyAlignment="1">
      <alignment vertical="center"/>
    </xf>
    <xf numFmtId="183" fontId="5" fillId="2" borderId="6" xfId="0" applyNumberFormat="1" applyFont="1" applyFill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182" fontId="5" fillId="2" borderId="6" xfId="0" applyNumberFormat="1" applyFont="1" applyFill="1" applyBorder="1" applyAlignment="1">
      <alignment horizontal="right" vertical="center"/>
    </xf>
    <xf numFmtId="182" fontId="5" fillId="2" borderId="7" xfId="0" applyNumberFormat="1" applyFont="1" applyFill="1" applyBorder="1" applyAlignment="1">
      <alignment horizontal="right" vertical="center"/>
    </xf>
    <xf numFmtId="183" fontId="5" fillId="2" borderId="2" xfId="0" applyNumberFormat="1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vertical="center"/>
    </xf>
    <xf numFmtId="182" fontId="5" fillId="2" borderId="2" xfId="0" applyNumberFormat="1" applyFont="1" applyFill="1" applyBorder="1" applyAlignment="1">
      <alignment horizontal="right" vertical="center"/>
    </xf>
    <xf numFmtId="182" fontId="5" fillId="2" borderId="8" xfId="0" applyNumberFormat="1" applyFont="1" applyFill="1" applyBorder="1" applyAlignment="1">
      <alignment horizontal="right" vertical="center"/>
    </xf>
    <xf numFmtId="177" fontId="5" fillId="2" borderId="4" xfId="0" applyNumberFormat="1" applyFont="1" applyFill="1" applyBorder="1" applyAlignment="1">
      <alignment vertical="center"/>
    </xf>
    <xf numFmtId="178" fontId="5" fillId="2" borderId="9" xfId="0" applyNumberFormat="1" applyFont="1" applyFill="1" applyBorder="1" applyAlignment="1">
      <alignment vertical="center"/>
    </xf>
    <xf numFmtId="182" fontId="5" fillId="2" borderId="3" xfId="0" applyNumberFormat="1" applyFont="1" applyFill="1" applyBorder="1" applyAlignment="1">
      <alignment horizontal="right" vertical="center"/>
    </xf>
    <xf numFmtId="182" fontId="5" fillId="2" borderId="10" xfId="0" applyNumberFormat="1" applyFont="1" applyFill="1" applyBorder="1" applyAlignment="1">
      <alignment horizontal="right" vertical="center"/>
    </xf>
    <xf numFmtId="178" fontId="5" fillId="2" borderId="11" xfId="0" applyNumberFormat="1" applyFont="1" applyFill="1" applyBorder="1" applyAlignment="1">
      <alignment vertical="center"/>
    </xf>
    <xf numFmtId="178" fontId="5" fillId="2" borderId="12" xfId="0" applyNumberFormat="1" applyFont="1" applyFill="1" applyBorder="1" applyAlignment="1">
      <alignment vertical="center"/>
    </xf>
    <xf numFmtId="178" fontId="5" fillId="2" borderId="13" xfId="0" applyNumberFormat="1" applyFont="1" applyFill="1" applyBorder="1" applyAlignment="1">
      <alignment vertical="center"/>
    </xf>
    <xf numFmtId="178" fontId="5" fillId="2" borderId="14" xfId="0" applyNumberFormat="1" applyFont="1" applyFill="1" applyBorder="1" applyAlignment="1">
      <alignment vertical="center"/>
    </xf>
    <xf numFmtId="178" fontId="5" fillId="2" borderId="15" xfId="0" applyNumberFormat="1" applyFont="1" applyFill="1" applyBorder="1" applyAlignment="1">
      <alignment vertical="center"/>
    </xf>
    <xf numFmtId="178" fontId="5" fillId="2" borderId="16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178" fontId="5" fillId="2" borderId="18" xfId="0" applyNumberFormat="1" applyFont="1" applyFill="1" applyBorder="1" applyAlignment="1">
      <alignment vertical="center"/>
    </xf>
    <xf numFmtId="178" fontId="5" fillId="2" borderId="19" xfId="0" applyNumberFormat="1" applyFont="1" applyFill="1" applyBorder="1" applyAlignment="1">
      <alignment vertical="center"/>
    </xf>
    <xf numFmtId="178" fontId="5" fillId="2" borderId="20" xfId="0" applyNumberFormat="1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horizontal="right" vertical="center"/>
    </xf>
    <xf numFmtId="177" fontId="5" fillId="2" borderId="3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right" vertical="center"/>
    </xf>
    <xf numFmtId="178" fontId="5" fillId="2" borderId="4" xfId="0" applyNumberFormat="1" applyFont="1" applyFill="1" applyBorder="1" applyAlignment="1">
      <alignment horizontal="right" vertical="center"/>
    </xf>
    <xf numFmtId="178" fontId="5" fillId="2" borderId="16" xfId="0" applyNumberFormat="1" applyFont="1" applyFill="1" applyBorder="1" applyAlignment="1">
      <alignment horizontal="right" vertical="center"/>
    </xf>
    <xf numFmtId="183" fontId="5" fillId="2" borderId="2" xfId="0" applyNumberFormat="1" applyFont="1" applyFill="1" applyBorder="1" applyAlignment="1">
      <alignment horizontal="right" vertical="center"/>
    </xf>
    <xf numFmtId="178" fontId="5" fillId="2" borderId="27" xfId="0" applyNumberFormat="1" applyFont="1" applyFill="1" applyBorder="1" applyAlignment="1">
      <alignment horizontal="right" vertical="center"/>
    </xf>
    <xf numFmtId="183" fontId="5" fillId="2" borderId="3" xfId="0" applyNumberFormat="1" applyFont="1" applyFill="1" applyBorder="1" applyAlignment="1">
      <alignment horizontal="right" vertical="center"/>
    </xf>
    <xf numFmtId="178" fontId="5" fillId="2" borderId="3" xfId="0" applyNumberFormat="1" applyFont="1" applyFill="1" applyBorder="1" applyAlignment="1">
      <alignment horizontal="right" vertical="center"/>
    </xf>
    <xf numFmtId="178" fontId="5" fillId="2" borderId="19" xfId="0" applyNumberFormat="1" applyFont="1" applyFill="1" applyBorder="1" applyAlignment="1">
      <alignment horizontal="right" vertical="center"/>
    </xf>
    <xf numFmtId="178" fontId="5" fillId="2" borderId="22" xfId="0" applyNumberFormat="1" applyFont="1" applyFill="1" applyBorder="1" applyAlignment="1">
      <alignment horizontal="right" vertical="center"/>
    </xf>
    <xf numFmtId="178" fontId="5" fillId="2" borderId="2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0"/>
  <sheetViews>
    <sheetView tabSelected="1" workbookViewId="0" topLeftCell="A1">
      <selection activeCell="B2" sqref="B2:P2"/>
    </sheetView>
  </sheetViews>
  <sheetFormatPr defaultColWidth="9.00390625" defaultRowHeight="13.5"/>
  <cols>
    <col min="1" max="1" width="4.75390625" style="0" customWidth="1"/>
    <col min="2" max="2" width="6.25390625" style="0" customWidth="1"/>
    <col min="3" max="3" width="12.75390625" style="0" customWidth="1"/>
    <col min="5" max="5" width="10.00390625" style="0" customWidth="1"/>
    <col min="7" max="7" width="11.125" style="0" customWidth="1"/>
    <col min="9" max="9" width="10.00390625" style="0" customWidth="1"/>
    <col min="16" max="16" width="10.00390625" style="0" customWidth="1"/>
  </cols>
  <sheetData>
    <row r="1" ht="16.5" customHeight="1"/>
    <row r="2" spans="2:16" ht="23.25" customHeight="1">
      <c r="B2" s="52" t="s">
        <v>34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2:16" ht="19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84" t="s">
        <v>8</v>
      </c>
      <c r="P3" s="84"/>
    </row>
    <row r="4" spans="2:16" ht="15.75" customHeight="1">
      <c r="B4" s="55" t="s">
        <v>3</v>
      </c>
      <c r="C4" s="56"/>
      <c r="D4" s="68" t="s">
        <v>9</v>
      </c>
      <c r="E4" s="69"/>
      <c r="F4" s="69"/>
      <c r="G4" s="69"/>
      <c r="H4" s="70"/>
      <c r="I4" s="70"/>
      <c r="J4" s="70"/>
      <c r="K4" s="70"/>
      <c r="L4" s="70"/>
      <c r="M4" s="71"/>
      <c r="N4" s="72" t="s">
        <v>2</v>
      </c>
      <c r="O4" s="72"/>
      <c r="P4" s="56"/>
    </row>
    <row r="5" spans="2:16" ht="15.75" customHeight="1">
      <c r="B5" s="57"/>
      <c r="C5" s="58"/>
      <c r="D5" s="80" t="s">
        <v>16</v>
      </c>
      <c r="E5" s="81"/>
      <c r="F5" s="81"/>
      <c r="G5" s="81"/>
      <c r="H5" s="81"/>
      <c r="I5" s="82"/>
      <c r="J5" s="75" t="s">
        <v>14</v>
      </c>
      <c r="K5" s="76"/>
      <c r="L5" s="75" t="s">
        <v>15</v>
      </c>
      <c r="M5" s="77"/>
      <c r="N5" s="73"/>
      <c r="O5" s="73"/>
      <c r="P5" s="74"/>
    </row>
    <row r="6" spans="2:16" ht="15.75" customHeight="1">
      <c r="B6" s="57"/>
      <c r="C6" s="58"/>
      <c r="D6" s="31" t="s">
        <v>13</v>
      </c>
      <c r="E6" s="66" t="s">
        <v>4</v>
      </c>
      <c r="F6" s="33" t="s">
        <v>12</v>
      </c>
      <c r="G6" s="66" t="s">
        <v>4</v>
      </c>
      <c r="H6" s="78" t="s">
        <v>11</v>
      </c>
      <c r="I6" s="79"/>
      <c r="J6" s="32" t="s">
        <v>13</v>
      </c>
      <c r="K6" s="32" t="s">
        <v>12</v>
      </c>
      <c r="L6" s="33" t="s">
        <v>13</v>
      </c>
      <c r="M6" s="38" t="s">
        <v>12</v>
      </c>
      <c r="N6" s="33" t="s">
        <v>13</v>
      </c>
      <c r="O6" s="33" t="s">
        <v>12</v>
      </c>
      <c r="P6" s="40" t="s">
        <v>7</v>
      </c>
    </row>
    <row r="7" spans="2:16" ht="19.5" customHeight="1" thickBot="1">
      <c r="B7" s="59"/>
      <c r="C7" s="60"/>
      <c r="D7" s="34" t="s">
        <v>10</v>
      </c>
      <c r="E7" s="67"/>
      <c r="F7" s="37" t="s">
        <v>10</v>
      </c>
      <c r="G7" s="67"/>
      <c r="H7" s="36" t="s">
        <v>0</v>
      </c>
      <c r="I7" s="25" t="s">
        <v>7</v>
      </c>
      <c r="J7" s="35" t="s">
        <v>10</v>
      </c>
      <c r="K7" s="35" t="s">
        <v>10</v>
      </c>
      <c r="L7" s="35" t="s">
        <v>10</v>
      </c>
      <c r="M7" s="39" t="s">
        <v>10</v>
      </c>
      <c r="N7" s="37" t="s">
        <v>10</v>
      </c>
      <c r="O7" s="37" t="s">
        <v>10</v>
      </c>
      <c r="P7" s="41" t="s">
        <v>30</v>
      </c>
    </row>
    <row r="8" spans="2:16" ht="19.5" customHeight="1">
      <c r="B8" s="68" t="s">
        <v>1</v>
      </c>
      <c r="C8" s="83"/>
      <c r="D8" s="22">
        <f>SUM(D9:D11)</f>
        <v>6356</v>
      </c>
      <c r="E8" s="7">
        <v>100</v>
      </c>
      <c r="F8" s="6">
        <f>SUM(F9:F11)</f>
        <v>6872</v>
      </c>
      <c r="G8" s="7">
        <v>100</v>
      </c>
      <c r="H8" s="8">
        <f aca="true" t="shared" si="0" ref="H8:H16">D8-F8</f>
        <v>-516</v>
      </c>
      <c r="I8" s="9">
        <f aca="true" t="shared" si="1" ref="I8:I16">(D8-F8)/F8*100</f>
        <v>-7.508731082654249</v>
      </c>
      <c r="J8" s="6">
        <f>SUM(J9:J11)</f>
        <v>577</v>
      </c>
      <c r="K8" s="6">
        <f>SUM(K9:K11)</f>
        <v>751</v>
      </c>
      <c r="L8" s="2">
        <f>SUM(L9:L11)</f>
        <v>5779</v>
      </c>
      <c r="M8" s="26">
        <f>SUM(M9:M11)</f>
        <v>6121</v>
      </c>
      <c r="N8" s="6">
        <f>N9+N10+N11</f>
        <v>185461</v>
      </c>
      <c r="O8" s="6">
        <f>O9+O10+O11</f>
        <v>213808</v>
      </c>
      <c r="P8" s="10">
        <f aca="true" t="shared" si="2" ref="P8:P20">(N8-O8)/O8*100</f>
        <v>-13.258156851006511</v>
      </c>
    </row>
    <row r="9" spans="2:16" ht="19.5" customHeight="1">
      <c r="B9" s="63" t="s">
        <v>31</v>
      </c>
      <c r="C9" s="64"/>
      <c r="D9" s="23">
        <v>76</v>
      </c>
      <c r="E9" s="11">
        <f aca="true" t="shared" si="3" ref="E9:E16">D9/$D$8*100</f>
        <v>1.195720578980491</v>
      </c>
      <c r="F9" s="19">
        <v>114</v>
      </c>
      <c r="G9" s="11">
        <f aca="true" t="shared" si="4" ref="G9:G19">F9/$F$8*100</f>
        <v>1.658905704307334</v>
      </c>
      <c r="H9" s="12">
        <f t="shared" si="0"/>
        <v>-38</v>
      </c>
      <c r="I9" s="13">
        <f t="shared" si="1"/>
        <v>-33.33333333333333</v>
      </c>
      <c r="J9" s="3">
        <v>1</v>
      </c>
      <c r="K9" s="3">
        <v>6</v>
      </c>
      <c r="L9" s="3">
        <v>75</v>
      </c>
      <c r="M9" s="27">
        <v>108</v>
      </c>
      <c r="N9" s="19">
        <v>5327</v>
      </c>
      <c r="O9" s="19">
        <v>7688</v>
      </c>
      <c r="P9" s="14">
        <f t="shared" si="2"/>
        <v>-30.710197710718003</v>
      </c>
    </row>
    <row r="10" spans="2:16" ht="19.5" customHeight="1">
      <c r="B10" s="63" t="s">
        <v>32</v>
      </c>
      <c r="C10" s="64"/>
      <c r="D10" s="23">
        <v>1300</v>
      </c>
      <c r="E10" s="11">
        <f t="shared" si="3"/>
        <v>20.453115166771553</v>
      </c>
      <c r="F10" s="19">
        <v>1478</v>
      </c>
      <c r="G10" s="11">
        <f t="shared" si="4"/>
        <v>21.50756693830035</v>
      </c>
      <c r="H10" s="12">
        <f t="shared" si="0"/>
        <v>-178</v>
      </c>
      <c r="I10" s="13">
        <f t="shared" si="1"/>
        <v>-12.043301759133964</v>
      </c>
      <c r="J10" s="3">
        <v>250</v>
      </c>
      <c r="K10" s="3">
        <v>323</v>
      </c>
      <c r="L10" s="3">
        <v>1050</v>
      </c>
      <c r="M10" s="27">
        <v>1155</v>
      </c>
      <c r="N10" s="19">
        <v>81075</v>
      </c>
      <c r="O10" s="19">
        <v>91195</v>
      </c>
      <c r="P10" s="14">
        <f t="shared" si="2"/>
        <v>-11.097099621689786</v>
      </c>
    </row>
    <row r="11" spans="2:16" ht="19.5" customHeight="1">
      <c r="B11" s="63" t="s">
        <v>33</v>
      </c>
      <c r="C11" s="65"/>
      <c r="D11" s="23">
        <f>SUM(D12:D20)</f>
        <v>4980</v>
      </c>
      <c r="E11" s="11">
        <f t="shared" si="3"/>
        <v>78.35116425424795</v>
      </c>
      <c r="F11" s="19">
        <f>SUM(F12:F20)</f>
        <v>5280</v>
      </c>
      <c r="G11" s="11">
        <f t="shared" si="4"/>
        <v>76.83352735739231</v>
      </c>
      <c r="H11" s="12">
        <f t="shared" si="0"/>
        <v>-300</v>
      </c>
      <c r="I11" s="13">
        <f t="shared" si="1"/>
        <v>-5.681818181818182</v>
      </c>
      <c r="J11" s="3">
        <f aca="true" t="shared" si="5" ref="J11:O11">SUM(J12:J20)</f>
        <v>326</v>
      </c>
      <c r="K11" s="3">
        <f t="shared" si="5"/>
        <v>422</v>
      </c>
      <c r="L11" s="3">
        <f t="shared" si="5"/>
        <v>4654</v>
      </c>
      <c r="M11" s="27">
        <f t="shared" si="5"/>
        <v>4858</v>
      </c>
      <c r="N11" s="19">
        <f t="shared" si="5"/>
        <v>99059</v>
      </c>
      <c r="O11" s="19">
        <f t="shared" si="5"/>
        <v>114925</v>
      </c>
      <c r="P11" s="14">
        <f t="shared" si="2"/>
        <v>-13.80552534261475</v>
      </c>
    </row>
    <row r="12" spans="2:16" ht="19.5" customHeight="1">
      <c r="B12" s="61" t="s">
        <v>5</v>
      </c>
      <c r="C12" s="62"/>
      <c r="D12" s="23">
        <v>166</v>
      </c>
      <c r="E12" s="11">
        <f t="shared" si="3"/>
        <v>2.6117054751415987</v>
      </c>
      <c r="F12" s="19">
        <v>175</v>
      </c>
      <c r="G12" s="11">
        <f t="shared" si="4"/>
        <v>2.5465657741559955</v>
      </c>
      <c r="H12" s="12">
        <f t="shared" si="0"/>
        <v>-9</v>
      </c>
      <c r="I12" s="13">
        <f t="shared" si="1"/>
        <v>-5.142857142857142</v>
      </c>
      <c r="J12" s="3">
        <v>32</v>
      </c>
      <c r="K12" s="3">
        <v>32</v>
      </c>
      <c r="L12" s="3">
        <v>134</v>
      </c>
      <c r="M12" s="27">
        <v>143</v>
      </c>
      <c r="N12" s="19">
        <v>5696</v>
      </c>
      <c r="O12" s="19">
        <v>7311</v>
      </c>
      <c r="P12" s="14">
        <f t="shared" si="2"/>
        <v>-22.090001367801943</v>
      </c>
    </row>
    <row r="13" spans="2:16" ht="19.5" customHeight="1">
      <c r="B13" s="61" t="s">
        <v>19</v>
      </c>
      <c r="C13" s="62"/>
      <c r="D13" s="23">
        <v>1071</v>
      </c>
      <c r="E13" s="11">
        <f t="shared" si="3"/>
        <v>16.85022026431718</v>
      </c>
      <c r="F13" s="19">
        <v>1263</v>
      </c>
      <c r="G13" s="11">
        <f t="shared" si="4"/>
        <v>18.378928987194413</v>
      </c>
      <c r="H13" s="12">
        <f t="shared" si="0"/>
        <v>-192</v>
      </c>
      <c r="I13" s="13">
        <f t="shared" si="1"/>
        <v>-15.201900237529692</v>
      </c>
      <c r="J13" s="3">
        <v>90</v>
      </c>
      <c r="K13" s="3">
        <v>120</v>
      </c>
      <c r="L13" s="3">
        <v>981</v>
      </c>
      <c r="M13" s="27">
        <v>1143</v>
      </c>
      <c r="N13" s="19">
        <v>29121</v>
      </c>
      <c r="O13" s="19">
        <v>36106</v>
      </c>
      <c r="P13" s="14">
        <f t="shared" si="2"/>
        <v>-19.345815099983383</v>
      </c>
    </row>
    <row r="14" spans="2:16" ht="19.5" customHeight="1">
      <c r="B14" s="61" t="s">
        <v>20</v>
      </c>
      <c r="C14" s="62"/>
      <c r="D14" s="23">
        <v>2729</v>
      </c>
      <c r="E14" s="11">
        <f t="shared" si="3"/>
        <v>42.93580868470736</v>
      </c>
      <c r="F14" s="19">
        <v>2870</v>
      </c>
      <c r="G14" s="11">
        <f t="shared" si="4"/>
        <v>41.76367869615832</v>
      </c>
      <c r="H14" s="12">
        <f t="shared" si="0"/>
        <v>-141</v>
      </c>
      <c r="I14" s="13">
        <f t="shared" si="1"/>
        <v>-4.912891986062718</v>
      </c>
      <c r="J14" s="3">
        <v>75</v>
      </c>
      <c r="K14" s="3">
        <v>110</v>
      </c>
      <c r="L14" s="3">
        <v>2654</v>
      </c>
      <c r="M14" s="27">
        <v>2760</v>
      </c>
      <c r="N14" s="19">
        <v>39775</v>
      </c>
      <c r="O14" s="19">
        <v>45453</v>
      </c>
      <c r="P14" s="14">
        <f t="shared" si="2"/>
        <v>-12.49202472884078</v>
      </c>
    </row>
    <row r="15" spans="2:16" ht="19.5" customHeight="1">
      <c r="B15" s="61" t="s">
        <v>21</v>
      </c>
      <c r="C15" s="62"/>
      <c r="D15" s="23">
        <v>766</v>
      </c>
      <c r="E15" s="11">
        <f t="shared" si="3"/>
        <v>12.051604782882317</v>
      </c>
      <c r="F15" s="19">
        <v>735</v>
      </c>
      <c r="G15" s="11">
        <f t="shared" si="4"/>
        <v>10.69557625145518</v>
      </c>
      <c r="H15" s="12">
        <f t="shared" si="0"/>
        <v>31</v>
      </c>
      <c r="I15" s="13">
        <f t="shared" si="1"/>
        <v>4.217687074829931</v>
      </c>
      <c r="J15" s="3">
        <v>58</v>
      </c>
      <c r="K15" s="3">
        <v>76</v>
      </c>
      <c r="L15" s="3">
        <v>708</v>
      </c>
      <c r="M15" s="27">
        <v>659</v>
      </c>
      <c r="N15" s="19">
        <v>14726</v>
      </c>
      <c r="O15" s="19">
        <v>15508</v>
      </c>
      <c r="P15" s="14">
        <f t="shared" si="2"/>
        <v>-5.0425586793912816</v>
      </c>
    </row>
    <row r="16" spans="2:16" ht="19.5" customHeight="1">
      <c r="B16" s="61" t="s">
        <v>22</v>
      </c>
      <c r="C16" s="62"/>
      <c r="D16" s="24">
        <v>197</v>
      </c>
      <c r="E16" s="11">
        <f t="shared" si="3"/>
        <v>3.0994336060415355</v>
      </c>
      <c r="F16" s="20">
        <v>178</v>
      </c>
      <c r="G16" s="11">
        <f t="shared" si="4"/>
        <v>2.590221187427241</v>
      </c>
      <c r="H16" s="15">
        <f t="shared" si="0"/>
        <v>19</v>
      </c>
      <c r="I16" s="13">
        <f t="shared" si="1"/>
        <v>10.674157303370785</v>
      </c>
      <c r="J16" s="5">
        <v>20</v>
      </c>
      <c r="K16" s="5">
        <v>26</v>
      </c>
      <c r="L16" s="5">
        <v>177</v>
      </c>
      <c r="M16" s="28">
        <v>152</v>
      </c>
      <c r="N16" s="20">
        <v>8445</v>
      </c>
      <c r="O16" s="20">
        <v>8702</v>
      </c>
      <c r="P16" s="14">
        <f t="shared" si="2"/>
        <v>-2.953344058837049</v>
      </c>
    </row>
    <row r="17" spans="2:16" ht="19.5" customHeight="1">
      <c r="B17" s="61" t="s">
        <v>23</v>
      </c>
      <c r="C17" s="62"/>
      <c r="D17" s="44" t="s">
        <v>24</v>
      </c>
      <c r="E17" s="45" t="s">
        <v>24</v>
      </c>
      <c r="F17" s="20">
        <v>1</v>
      </c>
      <c r="G17" s="3">
        <f t="shared" si="4"/>
        <v>0.014551804423748545</v>
      </c>
      <c r="H17" s="29" t="s">
        <v>25</v>
      </c>
      <c r="I17" s="13" t="s">
        <v>17</v>
      </c>
      <c r="J17" s="42" t="s">
        <v>18</v>
      </c>
      <c r="K17" s="42" t="s">
        <v>18</v>
      </c>
      <c r="L17" s="43" t="s">
        <v>18</v>
      </c>
      <c r="M17" s="28">
        <v>1</v>
      </c>
      <c r="N17" s="20">
        <v>36</v>
      </c>
      <c r="O17" s="20">
        <v>50</v>
      </c>
      <c r="P17" s="14">
        <f t="shared" si="2"/>
        <v>-28.000000000000004</v>
      </c>
    </row>
    <row r="18" spans="2:16" ht="19.5" customHeight="1">
      <c r="B18" s="61" t="s">
        <v>26</v>
      </c>
      <c r="C18" s="62"/>
      <c r="D18" s="24">
        <v>14</v>
      </c>
      <c r="E18" s="11">
        <f>D18/$D$8*100</f>
        <v>0.22026431718061676</v>
      </c>
      <c r="F18" s="20">
        <v>17</v>
      </c>
      <c r="G18" s="11">
        <f t="shared" si="4"/>
        <v>0.24738067520372525</v>
      </c>
      <c r="H18" s="15">
        <f>D18-F18</f>
        <v>-3</v>
      </c>
      <c r="I18" s="13">
        <f>(D18-F18)/F18*100</f>
        <v>-17.647058823529413</v>
      </c>
      <c r="J18" s="16">
        <v>14</v>
      </c>
      <c r="K18" s="16">
        <v>17</v>
      </c>
      <c r="L18" s="42" t="s">
        <v>18</v>
      </c>
      <c r="M18" s="49" t="s">
        <v>18</v>
      </c>
      <c r="N18" s="20">
        <v>81</v>
      </c>
      <c r="O18" s="20">
        <v>105</v>
      </c>
      <c r="P18" s="14">
        <f t="shared" si="2"/>
        <v>-22.857142857142858</v>
      </c>
    </row>
    <row r="19" spans="2:16" ht="19.5" customHeight="1">
      <c r="B19" s="61" t="s">
        <v>27</v>
      </c>
      <c r="C19" s="62"/>
      <c r="D19" s="24">
        <v>37</v>
      </c>
      <c r="E19" s="11">
        <f>D19/$D$8*100</f>
        <v>0.5821271239773442</v>
      </c>
      <c r="F19" s="20">
        <v>40</v>
      </c>
      <c r="G19" s="11">
        <f t="shared" si="4"/>
        <v>0.5820721769499418</v>
      </c>
      <c r="H19" s="15">
        <f>D19-F19</f>
        <v>-3</v>
      </c>
      <c r="I19" s="13">
        <f>(D19-F19)/F19*100</f>
        <v>-7.5</v>
      </c>
      <c r="J19" s="5">
        <v>37</v>
      </c>
      <c r="K19" s="5">
        <v>40</v>
      </c>
      <c r="L19" s="42" t="s">
        <v>18</v>
      </c>
      <c r="M19" s="49" t="s">
        <v>18</v>
      </c>
      <c r="N19" s="20">
        <v>346</v>
      </c>
      <c r="O19" s="20">
        <v>469</v>
      </c>
      <c r="P19" s="14">
        <f t="shared" si="2"/>
        <v>-26.226012793176974</v>
      </c>
    </row>
    <row r="20" spans="2:16" ht="19.5" customHeight="1" thickBot="1">
      <c r="B20" s="53" t="s">
        <v>6</v>
      </c>
      <c r="C20" s="54"/>
      <c r="D20" s="46" t="s">
        <v>28</v>
      </c>
      <c r="E20" s="47" t="s">
        <v>28</v>
      </c>
      <c r="F20" s="21">
        <v>1</v>
      </c>
      <c r="G20" s="4">
        <f>F20/$F$10*100</f>
        <v>0.06765899864682003</v>
      </c>
      <c r="H20" s="30" t="s">
        <v>29</v>
      </c>
      <c r="I20" s="17" t="s">
        <v>17</v>
      </c>
      <c r="J20" s="48" t="s">
        <v>18</v>
      </c>
      <c r="K20" s="4">
        <v>1</v>
      </c>
      <c r="L20" s="50" t="s">
        <v>18</v>
      </c>
      <c r="M20" s="51" t="s">
        <v>18</v>
      </c>
      <c r="N20" s="21">
        <v>833</v>
      </c>
      <c r="O20" s="21">
        <v>1221</v>
      </c>
      <c r="P20" s="18">
        <f t="shared" si="2"/>
        <v>-31.77723177723178</v>
      </c>
    </row>
  </sheetData>
  <mergeCells count="24">
    <mergeCell ref="D5:I5"/>
    <mergeCell ref="B8:C8"/>
    <mergeCell ref="B9:C9"/>
    <mergeCell ref="O3:P3"/>
    <mergeCell ref="D4:M4"/>
    <mergeCell ref="B18:C18"/>
    <mergeCell ref="B19:C19"/>
    <mergeCell ref="N4:P5"/>
    <mergeCell ref="B12:C12"/>
    <mergeCell ref="B13:C13"/>
    <mergeCell ref="J5:K5"/>
    <mergeCell ref="L5:M5"/>
    <mergeCell ref="G6:G7"/>
    <mergeCell ref="H6:I6"/>
    <mergeCell ref="B2:P2"/>
    <mergeCell ref="B20:C20"/>
    <mergeCell ref="B4:C7"/>
    <mergeCell ref="B17:C17"/>
    <mergeCell ref="B10:C10"/>
    <mergeCell ref="B11:C11"/>
    <mergeCell ref="B14:C14"/>
    <mergeCell ref="B16:C16"/>
    <mergeCell ref="B15:C15"/>
    <mergeCell ref="E6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治子</dc:creator>
  <cp:keywords/>
  <dc:description/>
  <cp:lastModifiedBy>兵庫県</cp:lastModifiedBy>
  <cp:lastPrinted>2009-09-03T04:52:23Z</cp:lastPrinted>
  <dcterms:created xsi:type="dcterms:W3CDTF">2004-07-14T00:13:01Z</dcterms:created>
  <dcterms:modified xsi:type="dcterms:W3CDTF">2009-12-01T02:38:05Z</dcterms:modified>
  <cp:category/>
  <cp:version/>
  <cp:contentType/>
  <cp:contentStatus/>
</cp:coreProperties>
</file>