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475" windowHeight="6780" activeTab="0"/>
  </bookViews>
  <sheets>
    <sheet name="H14" sheetId="1" r:id="rId1"/>
  </sheets>
  <definedNames>
    <definedName name="_xlnm.Print_Area" localSheetId="0">'H14'!$A$1:$Q$11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<sst xmlns="http://schemas.openxmlformats.org/spreadsheetml/2006/main" count="34" uniqueCount="20">
  <si>
    <t>計</t>
  </si>
  <si>
    <t>男</t>
  </si>
  <si>
    <t>女</t>
  </si>
  <si>
    <t>区　　分</t>
  </si>
  <si>
    <t>生　　　徒　　　数</t>
  </si>
  <si>
    <t>計</t>
  </si>
  <si>
    <t>課程数</t>
  </si>
  <si>
    <t>…</t>
  </si>
  <si>
    <t>修業年限４年</t>
  </si>
  <si>
    <t>公　立</t>
  </si>
  <si>
    <t>私　立</t>
  </si>
  <si>
    <t>平　成　14　年　度</t>
  </si>
  <si>
    <t>平　成　13　年　度</t>
  </si>
  <si>
    <t>全　日　制</t>
  </si>
  <si>
    <t>定　時　制</t>
  </si>
  <si>
    <t>6　高等学校の単位制による課程の課程数及び生徒数</t>
  </si>
  <si>
    <t>１学年相当</t>
  </si>
  <si>
    <t>２学年相当</t>
  </si>
  <si>
    <t>３学年相当</t>
  </si>
  <si>
    <t>４学年相当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</si>
</sst>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_ "/>
    <numFmt numFmtId="179" formatCode="#,##0_);[Red]&quot;¥&quot;\!\(#,##0&quot;¥&quot;\!\)"/>
    <numFmt numFmtId="180" formatCode="#,##0_);[Red]\(#,##0\)"/>
    <numFmt numFmtId="181" formatCode="0_);[Red]\(0\)"/>
    <numFmt numFmtId="182" formatCode="#,###"/>
    <numFmt numFmtId="183" formatCode="#,###_ "/>
    <numFmt numFmtId="184" formatCode="#,##0;\-#,##0;&quot;-&quot;"/>
    <numFmt numFmtId="185" formatCode="#,###;\-#,###;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184" fontId="5" fillId="0" borderId="0" xfId="0" applyNumberFormat="1" applyFont="1" applyBorder="1" applyAlignment="1" applyProtection="1">
      <alignment horizontal="right"/>
      <protection locked="0"/>
    </xf>
    <xf numFmtId="184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184" fontId="5" fillId="0" borderId="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 applyProtection="1">
      <alignment horizontal="right"/>
      <protection locked="0"/>
    </xf>
    <xf numFmtId="184" fontId="4" fillId="0" borderId="14" xfId="0" applyNumberFormat="1" applyFont="1" applyBorder="1" applyAlignment="1" applyProtection="1">
      <alignment/>
      <protection locked="0"/>
    </xf>
    <xf numFmtId="184" fontId="5" fillId="0" borderId="14" xfId="0" applyNumberFormat="1" applyFont="1" applyBorder="1" applyAlignment="1" applyProtection="1">
      <alignment/>
      <protection locked="0"/>
    </xf>
    <xf numFmtId="184" fontId="5" fillId="0" borderId="15" xfId="0" applyNumberFormat="1" applyFont="1" applyBorder="1" applyAlignment="1" applyProtection="1">
      <alignment vertical="top"/>
      <protection locked="0"/>
    </xf>
    <xf numFmtId="184" fontId="5" fillId="0" borderId="10" xfId="0" applyNumberFormat="1" applyFont="1" applyBorder="1" applyAlignment="1" applyProtection="1">
      <alignment vertical="top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distributed"/>
      <protection locked="0"/>
    </xf>
    <xf numFmtId="0" fontId="4" fillId="0" borderId="17" xfId="0" applyFont="1" applyBorder="1" applyAlignment="1" applyProtection="1">
      <alignment horizontal="distributed" vertical="top"/>
      <protection locked="0"/>
    </xf>
    <xf numFmtId="178" fontId="5" fillId="0" borderId="18" xfId="0" applyNumberFormat="1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distributed"/>
      <protection locked="0"/>
    </xf>
    <xf numFmtId="184" fontId="5" fillId="0" borderId="19" xfId="0" applyNumberFormat="1" applyFont="1" applyBorder="1" applyAlignment="1" applyProtection="1">
      <alignment horizontal="right"/>
      <protection locked="0"/>
    </xf>
    <xf numFmtId="184" fontId="5" fillId="0" borderId="20" xfId="0" applyNumberFormat="1" applyFont="1" applyBorder="1" applyAlignment="1" applyProtection="1">
      <alignment horizontal="right"/>
      <protection locked="0"/>
    </xf>
    <xf numFmtId="178" fontId="5" fillId="0" borderId="0" xfId="0" applyNumberFormat="1" applyFont="1" applyAlignment="1">
      <alignment vertical="center"/>
    </xf>
    <xf numFmtId="184" fontId="4" fillId="0" borderId="14" xfId="0" applyNumberFormat="1" applyFont="1" applyBorder="1" applyAlignment="1">
      <alignment horizontal="right"/>
    </xf>
    <xf numFmtId="184" fontId="4" fillId="0" borderId="0" xfId="0" applyNumberFormat="1" applyFont="1" applyBorder="1" applyAlignment="1" applyProtection="1">
      <alignment horizontal="right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125" style="1" customWidth="1"/>
    <col min="2" max="2" width="11.00390625" style="0" customWidth="1"/>
    <col min="3" max="17" width="10.125" style="1" customWidth="1"/>
    <col min="18" max="16384" width="9.00390625" style="1" customWidth="1"/>
  </cols>
  <sheetData>
    <row r="1" spans="1:210" s="6" customFormat="1" ht="22.5" customHeigh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</row>
    <row r="2" spans="1:17" ht="12.75" customHeight="1">
      <c r="A2" s="35" t="s">
        <v>3</v>
      </c>
      <c r="B2" s="38" t="s">
        <v>6</v>
      </c>
      <c r="C2" s="43" t="s">
        <v>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2.75" customHeight="1">
      <c r="A3" s="36"/>
      <c r="B3" s="39"/>
      <c r="C3" s="41" t="s">
        <v>5</v>
      </c>
      <c r="D3" s="41"/>
      <c r="E3" s="42"/>
      <c r="F3" s="44" t="s">
        <v>16</v>
      </c>
      <c r="G3" s="41"/>
      <c r="H3" s="42"/>
      <c r="I3" s="44" t="s">
        <v>17</v>
      </c>
      <c r="J3" s="41"/>
      <c r="K3" s="42"/>
      <c r="L3" s="44" t="s">
        <v>18</v>
      </c>
      <c r="M3" s="41"/>
      <c r="N3" s="42"/>
      <c r="O3" s="44" t="s">
        <v>19</v>
      </c>
      <c r="P3" s="41"/>
      <c r="Q3" s="41"/>
    </row>
    <row r="4" spans="1:17" ht="12.75" customHeight="1">
      <c r="A4" s="37"/>
      <c r="B4" s="40"/>
      <c r="C4" s="13" t="s">
        <v>0</v>
      </c>
      <c r="D4" s="14" t="s">
        <v>1</v>
      </c>
      <c r="E4" s="14" t="s">
        <v>2</v>
      </c>
      <c r="F4" s="13" t="s">
        <v>0</v>
      </c>
      <c r="G4" s="14" t="s">
        <v>1</v>
      </c>
      <c r="H4" s="14" t="s">
        <v>2</v>
      </c>
      <c r="I4" s="13" t="s">
        <v>0</v>
      </c>
      <c r="J4" s="14" t="s">
        <v>1</v>
      </c>
      <c r="K4" s="14" t="s">
        <v>2</v>
      </c>
      <c r="L4" s="13" t="s">
        <v>0</v>
      </c>
      <c r="M4" s="14" t="s">
        <v>1</v>
      </c>
      <c r="N4" s="14" t="s">
        <v>2</v>
      </c>
      <c r="O4" s="13" t="s">
        <v>0</v>
      </c>
      <c r="P4" s="14" t="s">
        <v>1</v>
      </c>
      <c r="Q4" s="15" t="s">
        <v>2</v>
      </c>
    </row>
    <row r="5" spans="1:17" s="32" customFormat="1" ht="11.25">
      <c r="A5" s="28" t="s">
        <v>12</v>
      </c>
      <c r="B5" s="30">
        <f>2+8</f>
        <v>10</v>
      </c>
      <c r="C5" s="31">
        <f>571+4259</f>
        <v>4830</v>
      </c>
      <c r="D5" s="31">
        <f>297+1593</f>
        <v>1890</v>
      </c>
      <c r="E5" s="31">
        <f>274+2666</f>
        <v>2940</v>
      </c>
      <c r="F5" s="31">
        <f>342+1795</f>
        <v>2137</v>
      </c>
      <c r="G5" s="31">
        <f>171+656</f>
        <v>827</v>
      </c>
      <c r="H5" s="31">
        <f>171+1139</f>
        <v>1310</v>
      </c>
      <c r="I5" s="31">
        <f>88+1525</f>
        <v>1613</v>
      </c>
      <c r="J5" s="31">
        <f>43+573</f>
        <v>616</v>
      </c>
      <c r="K5" s="31">
        <f>45+952</f>
        <v>997</v>
      </c>
      <c r="L5" s="31">
        <f>74+939</f>
        <v>1013</v>
      </c>
      <c r="M5" s="31">
        <f>44+364</f>
        <v>408</v>
      </c>
      <c r="N5" s="31">
        <f>30+575</f>
        <v>605</v>
      </c>
      <c r="O5" s="31">
        <v>67</v>
      </c>
      <c r="P5" s="31">
        <v>39</v>
      </c>
      <c r="Q5" s="31">
        <v>28</v>
      </c>
    </row>
    <row r="6" spans="1:47" s="3" customFormat="1" ht="15.75" customHeight="1">
      <c r="A6" s="29" t="s">
        <v>11</v>
      </c>
      <c r="B6" s="33">
        <f>B7+B11</f>
        <v>13</v>
      </c>
      <c r="C6" s="34">
        <f aca="true" t="shared" si="0" ref="C6:Q6">C7+C11</f>
        <v>6741</v>
      </c>
      <c r="D6" s="34">
        <f t="shared" si="0"/>
        <v>2647</v>
      </c>
      <c r="E6" s="34">
        <f t="shared" si="0"/>
        <v>4094</v>
      </c>
      <c r="F6" s="34">
        <f t="shared" si="0"/>
        <v>3027</v>
      </c>
      <c r="G6" s="34">
        <f t="shared" si="0"/>
        <v>1198</v>
      </c>
      <c r="H6" s="34">
        <f t="shared" si="0"/>
        <v>1829</v>
      </c>
      <c r="I6" s="34">
        <f t="shared" si="0"/>
        <v>2082</v>
      </c>
      <c r="J6" s="34">
        <f t="shared" si="0"/>
        <v>813</v>
      </c>
      <c r="K6" s="34">
        <f t="shared" si="0"/>
        <v>1269</v>
      </c>
      <c r="L6" s="34">
        <f t="shared" si="0"/>
        <v>1556</v>
      </c>
      <c r="M6" s="34">
        <f t="shared" si="0"/>
        <v>589</v>
      </c>
      <c r="N6" s="34">
        <f t="shared" si="0"/>
        <v>967</v>
      </c>
      <c r="O6" s="34">
        <f t="shared" si="0"/>
        <v>76</v>
      </c>
      <c r="P6" s="34">
        <f t="shared" si="0"/>
        <v>47</v>
      </c>
      <c r="Q6" s="34">
        <f t="shared" si="0"/>
        <v>29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4" s="3" customFormat="1" ht="15.75" customHeight="1">
      <c r="A7" s="26" t="s">
        <v>9</v>
      </c>
      <c r="B7" s="19">
        <f>SUM(B8:B9)</f>
        <v>13</v>
      </c>
      <c r="C7" s="10">
        <f aca="true" t="shared" si="1" ref="C7:Q7">SUM(C8:C9)</f>
        <v>6741</v>
      </c>
      <c r="D7" s="10">
        <f t="shared" si="1"/>
        <v>2647</v>
      </c>
      <c r="E7" s="10">
        <f t="shared" si="1"/>
        <v>4094</v>
      </c>
      <c r="F7" s="10">
        <f t="shared" si="1"/>
        <v>3027</v>
      </c>
      <c r="G7" s="10">
        <f t="shared" si="1"/>
        <v>1198</v>
      </c>
      <c r="H7" s="10">
        <f t="shared" si="1"/>
        <v>1829</v>
      </c>
      <c r="I7" s="10">
        <f t="shared" si="1"/>
        <v>2082</v>
      </c>
      <c r="J7" s="10">
        <f t="shared" si="1"/>
        <v>813</v>
      </c>
      <c r="K7" s="10">
        <f t="shared" si="1"/>
        <v>1269</v>
      </c>
      <c r="L7" s="10">
        <f t="shared" si="1"/>
        <v>1556</v>
      </c>
      <c r="M7" s="10">
        <f t="shared" si="1"/>
        <v>589</v>
      </c>
      <c r="N7" s="10">
        <f t="shared" si="1"/>
        <v>967</v>
      </c>
      <c r="O7" s="10">
        <f t="shared" si="1"/>
        <v>76</v>
      </c>
      <c r="P7" s="10">
        <f t="shared" si="1"/>
        <v>47</v>
      </c>
      <c r="Q7" s="10">
        <f t="shared" si="1"/>
        <v>29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</row>
    <row r="8" spans="1:134" s="17" customFormat="1" ht="11.25" customHeight="1">
      <c r="A8" s="25" t="s">
        <v>13</v>
      </c>
      <c r="B8" s="20">
        <v>11</v>
      </c>
      <c r="C8" s="12">
        <v>5872</v>
      </c>
      <c r="D8" s="12">
        <v>2214</v>
      </c>
      <c r="E8" s="12">
        <v>3658</v>
      </c>
      <c r="F8" s="12">
        <v>2647</v>
      </c>
      <c r="G8" s="12">
        <v>1022</v>
      </c>
      <c r="H8" s="12">
        <v>1625</v>
      </c>
      <c r="I8" s="12">
        <v>1757</v>
      </c>
      <c r="J8" s="12">
        <v>646</v>
      </c>
      <c r="K8" s="12">
        <v>1111</v>
      </c>
      <c r="L8" s="12">
        <v>1468</v>
      </c>
      <c r="M8" s="12">
        <v>546</v>
      </c>
      <c r="N8" s="12">
        <v>922</v>
      </c>
      <c r="O8" s="9" t="s">
        <v>7</v>
      </c>
      <c r="P8" s="9" t="s">
        <v>7</v>
      </c>
      <c r="Q8" s="9" t="s">
        <v>7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7" s="4" customFormat="1" ht="11.25">
      <c r="A9" s="25" t="s">
        <v>14</v>
      </c>
      <c r="B9" s="20">
        <f>B10</f>
        <v>2</v>
      </c>
      <c r="C9" s="12">
        <f aca="true" t="shared" si="2" ref="C9:Q9">C10</f>
        <v>869</v>
      </c>
      <c r="D9" s="12">
        <f t="shared" si="2"/>
        <v>433</v>
      </c>
      <c r="E9" s="12">
        <f t="shared" si="2"/>
        <v>436</v>
      </c>
      <c r="F9" s="12">
        <f t="shared" si="2"/>
        <v>380</v>
      </c>
      <c r="G9" s="12">
        <f t="shared" si="2"/>
        <v>176</v>
      </c>
      <c r="H9" s="12">
        <f t="shared" si="2"/>
        <v>204</v>
      </c>
      <c r="I9" s="12">
        <f t="shared" si="2"/>
        <v>325</v>
      </c>
      <c r="J9" s="12">
        <f t="shared" si="2"/>
        <v>167</v>
      </c>
      <c r="K9" s="12">
        <f t="shared" si="2"/>
        <v>158</v>
      </c>
      <c r="L9" s="12">
        <f t="shared" si="2"/>
        <v>88</v>
      </c>
      <c r="M9" s="12">
        <f t="shared" si="2"/>
        <v>43</v>
      </c>
      <c r="N9" s="12">
        <f t="shared" si="2"/>
        <v>45</v>
      </c>
      <c r="O9" s="12">
        <f t="shared" si="2"/>
        <v>76</v>
      </c>
      <c r="P9" s="12">
        <f t="shared" si="2"/>
        <v>47</v>
      </c>
      <c r="Q9" s="12">
        <f t="shared" si="2"/>
        <v>29</v>
      </c>
    </row>
    <row r="10" spans="1:17" ht="11.25">
      <c r="A10" s="18" t="s">
        <v>8</v>
      </c>
      <c r="B10" s="20">
        <v>2</v>
      </c>
      <c r="C10" s="12">
        <v>869</v>
      </c>
      <c r="D10" s="12">
        <v>433</v>
      </c>
      <c r="E10" s="12">
        <v>436</v>
      </c>
      <c r="F10" s="12">
        <v>380</v>
      </c>
      <c r="G10" s="12">
        <v>176</v>
      </c>
      <c r="H10" s="12">
        <v>204</v>
      </c>
      <c r="I10" s="12">
        <v>325</v>
      </c>
      <c r="J10" s="12">
        <v>167</v>
      </c>
      <c r="K10" s="12">
        <v>158</v>
      </c>
      <c r="L10" s="12">
        <v>88</v>
      </c>
      <c r="M10" s="12">
        <v>43</v>
      </c>
      <c r="N10" s="12">
        <v>45</v>
      </c>
      <c r="O10" s="12">
        <v>76</v>
      </c>
      <c r="P10" s="12">
        <v>47</v>
      </c>
      <c r="Q10" s="12">
        <v>29</v>
      </c>
    </row>
    <row r="11" spans="1:17" s="7" customFormat="1" ht="16.5" customHeight="1">
      <c r="A11" s="27" t="s">
        <v>10</v>
      </c>
      <c r="B11" s="21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</row>
    <row r="12" spans="1:2" ht="11.25">
      <c r="A12" s="8"/>
      <c r="B12" s="1"/>
    </row>
    <row r="13" spans="1:2" ht="11.25">
      <c r="A13" s="11"/>
      <c r="B13" s="1"/>
    </row>
    <row r="14" ht="11.25">
      <c r="B14" s="1"/>
    </row>
  </sheetData>
  <sheetProtection/>
  <mergeCells count="8">
    <mergeCell ref="A2:A4"/>
    <mergeCell ref="B2:B4"/>
    <mergeCell ref="C3:E3"/>
    <mergeCell ref="C2:Q2"/>
    <mergeCell ref="F3:H3"/>
    <mergeCell ref="I3:K3"/>
    <mergeCell ref="L3:N3"/>
    <mergeCell ref="O3:Q3"/>
  </mergeCells>
  <printOptions horizontalCentered="1" verticalCentered="1"/>
  <pageMargins left="0.5905511811023623" right="0.5905511811023623" top="0.5905511811023623" bottom="0.5905511811023623" header="0.5905511811023623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2002-10-23T04:08:08Z</cp:lastPrinted>
  <dcterms:created xsi:type="dcterms:W3CDTF">2001-08-30T00:32:45Z</dcterms:created>
  <dcterms:modified xsi:type="dcterms:W3CDTF">2022-09-29T01:51:06Z</dcterms:modified>
  <cp:category/>
  <cp:version/>
  <cp:contentType/>
  <cp:contentStatus/>
</cp:coreProperties>
</file>