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004105\Desktop\市町民HP用データ\"/>
    </mc:Choice>
  </mc:AlternateContent>
  <xr:revisionPtr revIDLastSave="0" documentId="13_ncr:1_{43CFCA85-C3C9-4E66-8FFE-D45DC92876BE}" xr6:coauthVersionLast="36" xr6:coauthVersionMax="36" xr10:uidLastSave="{00000000-0000-0000-0000-000000000000}"/>
  <bookViews>
    <workbookView xWindow="0" yWindow="0" windowWidth="20610" windowHeight="9210" tabRatio="898" xr2:uid="{00000000-000D-0000-FFFF-FFFF00000000}"/>
  </bookViews>
  <sheets>
    <sheet name="主要関連指標の推移" sheetId="97" r:id="rId1"/>
    <sheet name="名目時系列" sheetId="108" r:id="rId2"/>
    <sheet name="実質時系列" sheetId="107" r:id="rId3"/>
    <sheet name="1人当たり市町民所得" sheetId="109" r:id="rId4"/>
    <sheet name="農業" sheetId="100" r:id="rId5"/>
    <sheet name="製造業" sheetId="101" r:id="rId6"/>
    <sheet name="卸売小売業" sheetId="103" r:id="rId7"/>
    <sheet name="総人口" sheetId="99" r:id="rId8"/>
    <sheet name="就業者数" sheetId="106" r:id="rId9"/>
  </sheets>
  <definedNames>
    <definedName name="_xlnm.Database">#REF!</definedName>
    <definedName name="_xlnm.Print_Area" localSheetId="0">主要関連指標の推移!$A$1:$Y$98</definedName>
    <definedName name="_xlnm.Print_Area" localSheetId="8">就業者数!$A$1:$AR$65</definedName>
    <definedName name="_xlnm.Print_Area" localSheetId="5">製造業!$A$1:$AF$69</definedName>
    <definedName name="Print_Area_MI">#REF!</definedName>
  </definedNames>
  <calcPr calcId="191029"/>
</workbook>
</file>

<file path=xl/calcChain.xml><?xml version="1.0" encoding="utf-8"?>
<calcChain xmlns="http://schemas.openxmlformats.org/spreadsheetml/2006/main">
  <c r="N33" i="97" l="1"/>
  <c r="M33" i="97"/>
  <c r="N32" i="97"/>
  <c r="M32" i="97"/>
  <c r="N31" i="97"/>
  <c r="M31" i="97"/>
  <c r="N30" i="97"/>
  <c r="M30" i="97"/>
  <c r="N29" i="97"/>
  <c r="M29" i="97"/>
  <c r="N28" i="97"/>
  <c r="M28" i="97"/>
  <c r="N27" i="97"/>
  <c r="M27" i="97"/>
  <c r="N26" i="97"/>
  <c r="M26" i="97"/>
  <c r="N25" i="97"/>
  <c r="M25" i="97"/>
  <c r="N24" i="97"/>
  <c r="M24" i="97"/>
  <c r="N23" i="97"/>
  <c r="M23" i="97"/>
  <c r="N22" i="97"/>
  <c r="M22" i="97"/>
  <c r="N21" i="97"/>
  <c r="M21" i="97"/>
  <c r="N20" i="97"/>
  <c r="M20" i="97"/>
  <c r="N19" i="97"/>
  <c r="M19" i="97"/>
  <c r="N18" i="97"/>
  <c r="M18" i="97"/>
  <c r="N17" i="97"/>
  <c r="M17" i="97"/>
  <c r="N16" i="97"/>
  <c r="M16" i="97"/>
  <c r="N15" i="97"/>
  <c r="M15" i="97"/>
  <c r="N14" i="97"/>
  <c r="M14" i="97"/>
  <c r="N13" i="97"/>
  <c r="M13" i="97"/>
  <c r="N12" i="97"/>
  <c r="M12" i="97"/>
  <c r="N11" i="97"/>
  <c r="M11" i="97"/>
  <c r="N10" i="97"/>
  <c r="M10" i="97"/>
  <c r="N9" i="97"/>
  <c r="M9" i="97"/>
  <c r="N8" i="97"/>
  <c r="M8" i="97"/>
  <c r="N7" i="97"/>
  <c r="M7" i="97"/>
  <c r="N6" i="97"/>
  <c r="M6" i="97"/>
  <c r="N5" i="97"/>
  <c r="M5" i="97"/>
  <c r="N4" i="97"/>
  <c r="M4" i="97"/>
  <c r="P44" i="97" l="1"/>
  <c r="R34" i="97"/>
  <c r="Q34" i="97"/>
  <c r="P34" i="97"/>
  <c r="R43" i="97"/>
  <c r="Q43" i="97"/>
  <c r="P43" i="97"/>
  <c r="R42" i="97"/>
  <c r="Q42" i="97"/>
  <c r="P42" i="97"/>
  <c r="R41" i="97"/>
  <c r="Q41" i="97"/>
  <c r="P41" i="97"/>
  <c r="R40" i="97"/>
  <c r="Q40" i="97"/>
  <c r="P40" i="97"/>
  <c r="R39" i="97"/>
  <c r="Q39" i="97"/>
  <c r="P39" i="97"/>
  <c r="R38" i="97"/>
  <c r="Q38" i="97"/>
  <c r="P38" i="97"/>
  <c r="R37" i="97"/>
  <c r="Q37" i="97"/>
  <c r="P37" i="97"/>
  <c r="R36" i="97"/>
  <c r="Q36" i="97"/>
  <c r="P36" i="97"/>
  <c r="R35" i="97"/>
  <c r="Q35" i="97"/>
  <c r="P35" i="97"/>
  <c r="S34" i="97"/>
  <c r="X43" i="97"/>
  <c r="X42" i="97"/>
  <c r="X41" i="97"/>
  <c r="X40" i="97"/>
  <c r="X39" i="97"/>
  <c r="X38" i="97"/>
  <c r="X37" i="97"/>
  <c r="X36" i="97"/>
  <c r="X35" i="97"/>
  <c r="X34" i="97"/>
  <c r="W35" i="97"/>
  <c r="W43" i="97"/>
  <c r="W42" i="97"/>
  <c r="W41" i="97"/>
  <c r="W40" i="97"/>
  <c r="W39" i="97"/>
  <c r="W38" i="97"/>
  <c r="W37" i="97"/>
  <c r="W36" i="97"/>
  <c r="W34" i="97"/>
  <c r="V34" i="97"/>
  <c r="W95" i="97"/>
  <c r="W94" i="97"/>
  <c r="W83" i="97"/>
  <c r="W82" i="97"/>
  <c r="W81" i="97"/>
  <c r="W80" i="97"/>
  <c r="W79" i="97"/>
  <c r="W78" i="97"/>
  <c r="W77" i="97"/>
  <c r="W76" i="97"/>
  <c r="W75" i="97"/>
  <c r="W74" i="97"/>
  <c r="W73" i="97"/>
  <c r="W72" i="97"/>
  <c r="W71" i="97"/>
  <c r="W70" i="97"/>
  <c r="W69" i="97"/>
  <c r="W68" i="97"/>
  <c r="W67" i="97"/>
  <c r="W66" i="97"/>
  <c r="W65" i="97"/>
  <c r="W64" i="97"/>
  <c r="W53" i="97"/>
  <c r="W52" i="97"/>
  <c r="W51" i="97"/>
  <c r="W50" i="97"/>
  <c r="W49" i="97"/>
  <c r="W48" i="97"/>
  <c r="W47" i="97"/>
  <c r="W46" i="97"/>
  <c r="W45" i="97"/>
  <c r="W44" i="97"/>
  <c r="W33" i="97"/>
  <c r="W32" i="97"/>
  <c r="W31" i="97"/>
  <c r="W30" i="97"/>
  <c r="W29" i="97"/>
  <c r="W28" i="97"/>
  <c r="W27" i="97"/>
  <c r="W26" i="97"/>
  <c r="W25" i="97"/>
  <c r="W24" i="97"/>
  <c r="W23" i="97"/>
  <c r="W22" i="97"/>
  <c r="W21" i="97"/>
  <c r="W20" i="97"/>
  <c r="W19" i="97"/>
  <c r="W18" i="97"/>
  <c r="W17" i="97"/>
  <c r="W16" i="97"/>
  <c r="W15" i="97"/>
  <c r="W14" i="97"/>
  <c r="W13" i="97"/>
  <c r="W12" i="97"/>
  <c r="W11" i="97"/>
  <c r="W10" i="97"/>
  <c r="W9" i="97"/>
  <c r="W8" i="97"/>
  <c r="W7" i="97"/>
  <c r="W6" i="97"/>
  <c r="W5" i="97"/>
  <c r="W4" i="97"/>
  <c r="N43" i="97"/>
  <c r="M43" i="97"/>
  <c r="L43" i="97"/>
  <c r="K43" i="97"/>
  <c r="J43" i="97"/>
  <c r="I43" i="97"/>
  <c r="H43" i="97"/>
  <c r="G43" i="97"/>
  <c r="F43" i="97"/>
  <c r="N42" i="97"/>
  <c r="M42" i="97"/>
  <c r="L42" i="97"/>
  <c r="K42" i="97"/>
  <c r="J42" i="97"/>
  <c r="I42" i="97"/>
  <c r="H42" i="97"/>
  <c r="G42" i="97"/>
  <c r="F42" i="97"/>
  <c r="N41" i="97"/>
  <c r="M41" i="97"/>
  <c r="L41" i="97"/>
  <c r="K41" i="97"/>
  <c r="J41" i="97"/>
  <c r="I41" i="97"/>
  <c r="H41" i="97"/>
  <c r="G41" i="97"/>
  <c r="F41" i="97"/>
  <c r="N40" i="97"/>
  <c r="M40" i="97"/>
  <c r="L40" i="97"/>
  <c r="K40" i="97"/>
  <c r="J40" i="97"/>
  <c r="I40" i="97"/>
  <c r="H40" i="97"/>
  <c r="G40" i="97"/>
  <c r="F40" i="97"/>
  <c r="N39" i="97"/>
  <c r="M39" i="97"/>
  <c r="L39" i="97"/>
  <c r="K39" i="97"/>
  <c r="J39" i="97"/>
  <c r="I39" i="97"/>
  <c r="H39" i="97"/>
  <c r="G39" i="97"/>
  <c r="F39" i="97"/>
  <c r="N38" i="97"/>
  <c r="M38" i="97"/>
  <c r="L38" i="97"/>
  <c r="K38" i="97"/>
  <c r="J38" i="97"/>
  <c r="I38" i="97"/>
  <c r="H38" i="97"/>
  <c r="G38" i="97"/>
  <c r="F38" i="97"/>
  <c r="N37" i="97"/>
  <c r="M37" i="97"/>
  <c r="L37" i="97"/>
  <c r="K37" i="97"/>
  <c r="J37" i="97"/>
  <c r="I37" i="97"/>
  <c r="H37" i="97"/>
  <c r="G37" i="97"/>
  <c r="F37" i="97"/>
  <c r="N36" i="97"/>
  <c r="M36" i="97"/>
  <c r="L36" i="97"/>
  <c r="K36" i="97"/>
  <c r="J36" i="97"/>
  <c r="I36" i="97"/>
  <c r="H36" i="97"/>
  <c r="G36" i="97"/>
  <c r="F36" i="97"/>
  <c r="N35" i="97"/>
  <c r="M35" i="97"/>
  <c r="L35" i="97"/>
  <c r="K35" i="97"/>
  <c r="J35" i="97"/>
  <c r="I35" i="97"/>
  <c r="H35" i="97"/>
  <c r="G35" i="97"/>
  <c r="F35" i="97"/>
  <c r="N34" i="97"/>
  <c r="M34" i="97"/>
  <c r="L34" i="97"/>
  <c r="K34" i="97"/>
  <c r="J34" i="97"/>
  <c r="I34" i="97"/>
  <c r="H34" i="97"/>
  <c r="G34" i="97"/>
  <c r="F34" i="97"/>
  <c r="E43" i="97"/>
  <c r="E42" i="97"/>
  <c r="E41" i="97"/>
  <c r="E40" i="97"/>
  <c r="E39" i="97"/>
  <c r="E38" i="97"/>
  <c r="E37" i="97"/>
  <c r="E36" i="97"/>
  <c r="E35" i="97"/>
  <c r="E34" i="97"/>
  <c r="X95" i="97" l="1"/>
  <c r="X94" i="97"/>
  <c r="X73" i="97"/>
  <c r="X72" i="97"/>
  <c r="X71" i="97"/>
  <c r="X70" i="97"/>
  <c r="X69" i="97"/>
  <c r="X68" i="97"/>
  <c r="X67" i="97"/>
  <c r="X66" i="97"/>
  <c r="X65" i="97"/>
  <c r="X64" i="97"/>
  <c r="N93" i="97"/>
  <c r="N92" i="97"/>
  <c r="N91" i="97"/>
  <c r="N90" i="97"/>
  <c r="N89" i="97"/>
  <c r="N88" i="97"/>
  <c r="N87" i="97"/>
  <c r="N86" i="97"/>
  <c r="N85" i="97"/>
  <c r="N84" i="97"/>
  <c r="N83" i="97"/>
  <c r="N82" i="97"/>
  <c r="N81" i="97"/>
  <c r="N80" i="97"/>
  <c r="N79" i="97"/>
  <c r="N78" i="97"/>
  <c r="N77" i="97"/>
  <c r="N76" i="97"/>
  <c r="N75" i="97"/>
  <c r="N74" i="97"/>
  <c r="N53" i="97"/>
  <c r="N52" i="97"/>
  <c r="N51" i="97"/>
  <c r="N50" i="97"/>
  <c r="N49" i="97"/>
  <c r="N48" i="97"/>
  <c r="N47" i="97"/>
  <c r="N46" i="97"/>
  <c r="N45" i="97"/>
  <c r="N44" i="97"/>
  <c r="X44" i="97" s="1"/>
  <c r="AF67" i="101" l="1"/>
  <c r="AF68" i="101" s="1"/>
  <c r="X67" i="101"/>
  <c r="X68" i="101"/>
  <c r="AU75" i="99" l="1"/>
  <c r="R17" i="103" l="1"/>
  <c r="R16" i="103"/>
  <c r="R15" i="103"/>
  <c r="R14" i="103"/>
  <c r="R13" i="103"/>
  <c r="R12" i="103"/>
  <c r="R11" i="103"/>
  <c r="R10" i="103"/>
  <c r="R9" i="103"/>
  <c r="R8" i="103"/>
  <c r="R7" i="103"/>
  <c r="L17" i="103"/>
  <c r="L16" i="103"/>
  <c r="L15" i="103"/>
  <c r="L14" i="103"/>
  <c r="L13" i="103"/>
  <c r="L12" i="103"/>
  <c r="L11" i="103"/>
  <c r="L10" i="103"/>
  <c r="L9" i="103"/>
  <c r="L8" i="103"/>
  <c r="L7" i="103"/>
  <c r="F8" i="103"/>
  <c r="F9" i="103"/>
  <c r="F10" i="103"/>
  <c r="F11" i="103"/>
  <c r="F12" i="103"/>
  <c r="F13" i="103"/>
  <c r="F14" i="103"/>
  <c r="F15" i="103"/>
  <c r="F16" i="103"/>
  <c r="F17" i="103"/>
  <c r="F7" i="103"/>
  <c r="X24" i="97"/>
  <c r="X25" i="97"/>
  <c r="X26" i="97"/>
  <c r="X27" i="97"/>
  <c r="X28" i="97"/>
  <c r="X29" i="97"/>
  <c r="X30" i="97"/>
  <c r="X31" i="97"/>
  <c r="X32" i="97"/>
  <c r="X33" i="97"/>
  <c r="M44" i="97"/>
  <c r="M45" i="97"/>
  <c r="X45" i="97" s="1"/>
  <c r="M46" i="97"/>
  <c r="X46" i="97" s="1"/>
  <c r="M47" i="97"/>
  <c r="X47" i="97" s="1"/>
  <c r="M48" i="97"/>
  <c r="X48" i="97" s="1"/>
  <c r="M49" i="97"/>
  <c r="X49" i="97" s="1"/>
  <c r="M50" i="97"/>
  <c r="X50" i="97" s="1"/>
  <c r="M51" i="97"/>
  <c r="X51" i="97" s="1"/>
  <c r="M52" i="97"/>
  <c r="X52" i="97" s="1"/>
  <c r="M53" i="97"/>
  <c r="X53" i="97" s="1"/>
  <c r="V64" i="97" l="1"/>
  <c r="V65" i="97"/>
  <c r="V66" i="97"/>
  <c r="V67" i="97"/>
  <c r="V68" i="97"/>
  <c r="V69" i="97"/>
  <c r="V70" i="97"/>
  <c r="V71" i="97"/>
  <c r="V72" i="97"/>
  <c r="V73" i="97"/>
  <c r="L44" i="97" l="1"/>
  <c r="L45" i="97"/>
  <c r="L46" i="97"/>
  <c r="L47" i="97"/>
  <c r="L48" i="97"/>
  <c r="L49" i="97"/>
  <c r="L50" i="97"/>
  <c r="L51" i="97"/>
  <c r="L52" i="97"/>
  <c r="L53" i="97"/>
  <c r="L24" i="97"/>
  <c r="L25" i="97"/>
  <c r="L26" i="97"/>
  <c r="L27" i="97"/>
  <c r="L28" i="97"/>
  <c r="L29" i="97"/>
  <c r="L30" i="97"/>
  <c r="L31" i="97"/>
  <c r="L32" i="97"/>
  <c r="L33" i="97"/>
  <c r="X4" i="97"/>
  <c r="X5" i="97"/>
  <c r="X6" i="97"/>
  <c r="X7" i="97"/>
  <c r="X8" i="97"/>
  <c r="X9" i="97"/>
  <c r="X10" i="97"/>
  <c r="X11" i="97"/>
  <c r="X12" i="97"/>
  <c r="X13" i="97"/>
  <c r="X14" i="97"/>
  <c r="X15" i="97"/>
  <c r="X16" i="97"/>
  <c r="X17" i="97"/>
  <c r="X18" i="97"/>
  <c r="X19" i="97"/>
  <c r="X20" i="97"/>
  <c r="X21" i="97"/>
  <c r="X22" i="97"/>
  <c r="X23" i="97"/>
  <c r="M80" i="97"/>
  <c r="X80" i="97" s="1"/>
  <c r="M84" i="97"/>
  <c r="M85" i="97"/>
  <c r="M86" i="97"/>
  <c r="M87" i="97"/>
  <c r="M88" i="97"/>
  <c r="M89" i="97"/>
  <c r="M90" i="97"/>
  <c r="M91" i="97"/>
  <c r="M92" i="97"/>
  <c r="M93" i="97"/>
  <c r="X90" i="97" l="1"/>
  <c r="X86" i="97"/>
  <c r="X93" i="97"/>
  <c r="X89" i="97"/>
  <c r="X85" i="97"/>
  <c r="X88" i="97"/>
  <c r="X84" i="97"/>
  <c r="X92" i="97"/>
  <c r="X91" i="97"/>
  <c r="X87" i="97"/>
  <c r="AE67" i="101"/>
  <c r="AE68" i="101" s="1"/>
  <c r="L84" i="97" l="1"/>
  <c r="W84" i="97" s="1"/>
  <c r="L85" i="97"/>
  <c r="W85" i="97" s="1"/>
  <c r="L86" i="97"/>
  <c r="W86" i="97" s="1"/>
  <c r="L87" i="97"/>
  <c r="W87" i="97" s="1"/>
  <c r="L88" i="97"/>
  <c r="W88" i="97" s="1"/>
  <c r="L89" i="97"/>
  <c r="W89" i="97" s="1"/>
  <c r="L90" i="97"/>
  <c r="W90" i="97" s="1"/>
  <c r="L91" i="97"/>
  <c r="W91" i="97" s="1"/>
  <c r="L92" i="97"/>
  <c r="W92" i="97" s="1"/>
  <c r="L93" i="97"/>
  <c r="W93" i="97" s="1"/>
  <c r="K45" i="97" l="1"/>
  <c r="K46" i="97"/>
  <c r="K47" i="97"/>
  <c r="K48" i="97"/>
  <c r="K49" i="97"/>
  <c r="K50" i="97"/>
  <c r="K51" i="97"/>
  <c r="K52" i="97"/>
  <c r="K53" i="97"/>
  <c r="K44" i="97"/>
  <c r="V44" i="97" s="1"/>
  <c r="AC67" i="101"/>
  <c r="AC68" i="101" s="1"/>
  <c r="AD67" i="101"/>
  <c r="AD68" i="101" s="1"/>
  <c r="U51" i="97" l="1"/>
  <c r="V51" i="97"/>
  <c r="U47" i="97"/>
  <c r="V47" i="97"/>
  <c r="U46" i="97"/>
  <c r="V46" i="97"/>
  <c r="U53" i="97"/>
  <c r="V53" i="97"/>
  <c r="U49" i="97"/>
  <c r="V49" i="97"/>
  <c r="U45" i="97"/>
  <c r="V45" i="97"/>
  <c r="U50" i="97"/>
  <c r="V50" i="97"/>
  <c r="U52" i="97"/>
  <c r="V52" i="97"/>
  <c r="U48" i="97"/>
  <c r="V48" i="97"/>
  <c r="AT14" i="99"/>
  <c r="M83" i="97" s="1"/>
  <c r="X83" i="97" s="1"/>
  <c r="AS14" i="99"/>
  <c r="AR14" i="99"/>
  <c r="AQ14" i="99"/>
  <c r="AP14" i="99"/>
  <c r="AT13" i="99"/>
  <c r="M82" i="97" s="1"/>
  <c r="X82" i="97" s="1"/>
  <c r="AS13" i="99"/>
  <c r="AR13" i="99"/>
  <c r="AQ13" i="99"/>
  <c r="AP13" i="99"/>
  <c r="AT12" i="99"/>
  <c r="M81" i="97" s="1"/>
  <c r="X81" i="97" s="1"/>
  <c r="AS12" i="99"/>
  <c r="AR12" i="99"/>
  <c r="AQ12" i="99"/>
  <c r="AP12" i="99"/>
  <c r="AS11" i="99"/>
  <c r="AR11" i="99"/>
  <c r="AQ11" i="99"/>
  <c r="AP11" i="99"/>
  <c r="AT10" i="99"/>
  <c r="M79" i="97" s="1"/>
  <c r="X79" i="97" s="1"/>
  <c r="AS10" i="99"/>
  <c r="AR10" i="99"/>
  <c r="AQ10" i="99"/>
  <c r="AP10" i="99"/>
  <c r="AT9" i="99"/>
  <c r="M78" i="97" s="1"/>
  <c r="X78" i="97" s="1"/>
  <c r="AS9" i="99"/>
  <c r="AR9" i="99"/>
  <c r="AQ9" i="99"/>
  <c r="AP9" i="99"/>
  <c r="AT8" i="99"/>
  <c r="M77" i="97" s="1"/>
  <c r="X77" i="97" s="1"/>
  <c r="AS8" i="99"/>
  <c r="AR8" i="99"/>
  <c r="AQ8" i="99"/>
  <c r="AP8" i="99"/>
  <c r="AT7" i="99"/>
  <c r="M76" i="97" s="1"/>
  <c r="X76" i="97" s="1"/>
  <c r="AS7" i="99"/>
  <c r="AR7" i="99"/>
  <c r="AQ7" i="99"/>
  <c r="AP7" i="99"/>
  <c r="AT6" i="99"/>
  <c r="AS6" i="99"/>
  <c r="AR6" i="99"/>
  <c r="AQ6" i="99"/>
  <c r="AP6" i="99"/>
  <c r="AP4" i="99" s="1"/>
  <c r="AT5" i="99"/>
  <c r="M74" i="97" s="1"/>
  <c r="X74" i="97" s="1"/>
  <c r="AS5" i="99"/>
  <c r="AR5" i="99"/>
  <c r="AQ5" i="99"/>
  <c r="AQ4" i="99" s="1"/>
  <c r="AP5" i="99"/>
  <c r="AR4" i="99"/>
  <c r="AS4" i="99" l="1"/>
  <c r="AT4" i="99"/>
  <c r="M75" i="97"/>
  <c r="X75" i="97" s="1"/>
  <c r="K24" i="97"/>
  <c r="V24" i="97" s="1"/>
  <c r="K25" i="97"/>
  <c r="V25" i="97" s="1"/>
  <c r="K26" i="97"/>
  <c r="V26" i="97" s="1"/>
  <c r="K27" i="97"/>
  <c r="V27" i="97" s="1"/>
  <c r="K28" i="97"/>
  <c r="V28" i="97" s="1"/>
  <c r="K29" i="97"/>
  <c r="V29" i="97" s="1"/>
  <c r="K30" i="97"/>
  <c r="V30" i="97" s="1"/>
  <c r="K31" i="97"/>
  <c r="V31" i="97" s="1"/>
  <c r="K32" i="97"/>
  <c r="V32" i="97" s="1"/>
  <c r="K33" i="97"/>
  <c r="V33" i="97" s="1"/>
  <c r="K4" i="97"/>
  <c r="L4" i="97"/>
  <c r="K5" i="97"/>
  <c r="L5" i="97"/>
  <c r="K6" i="97"/>
  <c r="L6" i="97"/>
  <c r="K7" i="97"/>
  <c r="L7" i="97"/>
  <c r="K8" i="97"/>
  <c r="L8" i="97"/>
  <c r="K9" i="97"/>
  <c r="L9" i="97"/>
  <c r="K10" i="97"/>
  <c r="L10" i="97"/>
  <c r="K11" i="97"/>
  <c r="L11" i="97"/>
  <c r="K12" i="97"/>
  <c r="L12" i="97"/>
  <c r="K13" i="97"/>
  <c r="L13" i="97"/>
  <c r="K14" i="97"/>
  <c r="L14" i="97"/>
  <c r="K15" i="97"/>
  <c r="L15" i="97"/>
  <c r="K16" i="97"/>
  <c r="L16" i="97"/>
  <c r="K17" i="97"/>
  <c r="L17" i="97"/>
  <c r="K18" i="97"/>
  <c r="L18" i="97"/>
  <c r="K19" i="97"/>
  <c r="L19" i="97"/>
  <c r="K20" i="97"/>
  <c r="L20" i="97"/>
  <c r="K21" i="97"/>
  <c r="L21" i="97"/>
  <c r="K22" i="97"/>
  <c r="L22" i="97"/>
  <c r="K23" i="97"/>
  <c r="L23" i="97"/>
  <c r="V23" i="97" l="1"/>
  <c r="V21" i="97"/>
  <c r="V19" i="97"/>
  <c r="V17" i="97"/>
  <c r="V15" i="97"/>
  <c r="V13" i="97"/>
  <c r="V9" i="97"/>
  <c r="V7" i="97"/>
  <c r="V11" i="97"/>
  <c r="V5" i="97"/>
  <c r="V22" i="97"/>
  <c r="V20" i="97"/>
  <c r="V18" i="97"/>
  <c r="V16" i="97"/>
  <c r="V14" i="97"/>
  <c r="V12" i="97"/>
  <c r="V10" i="97"/>
  <c r="V8" i="97"/>
  <c r="V6" i="97"/>
  <c r="V4" i="97"/>
  <c r="Q64" i="97"/>
  <c r="E24" i="97"/>
  <c r="F24" i="97"/>
  <c r="G24" i="97"/>
  <c r="H24" i="97"/>
  <c r="I24" i="97"/>
  <c r="J24" i="97"/>
  <c r="U24" i="97" s="1"/>
  <c r="E25" i="97"/>
  <c r="F25" i="97"/>
  <c r="G25" i="97"/>
  <c r="H25" i="97"/>
  <c r="I25" i="97"/>
  <c r="J25" i="97"/>
  <c r="U25" i="97" s="1"/>
  <c r="E26" i="97"/>
  <c r="F26" i="97"/>
  <c r="G26" i="97"/>
  <c r="H26" i="97"/>
  <c r="I26" i="97"/>
  <c r="J26" i="97"/>
  <c r="U26" i="97" s="1"/>
  <c r="E27" i="97"/>
  <c r="F27" i="97"/>
  <c r="G27" i="97"/>
  <c r="H27" i="97"/>
  <c r="I27" i="97"/>
  <c r="J27" i="97"/>
  <c r="U27" i="97" s="1"/>
  <c r="E28" i="97"/>
  <c r="F28" i="97"/>
  <c r="G28" i="97"/>
  <c r="H28" i="97"/>
  <c r="I28" i="97"/>
  <c r="J28" i="97"/>
  <c r="U28" i="97" s="1"/>
  <c r="E29" i="97"/>
  <c r="F29" i="97"/>
  <c r="G29" i="97"/>
  <c r="H29" i="97"/>
  <c r="I29" i="97"/>
  <c r="J29" i="97"/>
  <c r="U29" i="97" s="1"/>
  <c r="E30" i="97"/>
  <c r="F30" i="97"/>
  <c r="G30" i="97"/>
  <c r="H30" i="97"/>
  <c r="I30" i="97"/>
  <c r="J30" i="97"/>
  <c r="U30" i="97" s="1"/>
  <c r="E31" i="97"/>
  <c r="F31" i="97"/>
  <c r="G31" i="97"/>
  <c r="H31" i="97"/>
  <c r="I31" i="97"/>
  <c r="J31" i="97"/>
  <c r="U31" i="97" s="1"/>
  <c r="E32" i="97"/>
  <c r="F32" i="97"/>
  <c r="G32" i="97"/>
  <c r="H32" i="97"/>
  <c r="I32" i="97"/>
  <c r="J32" i="97"/>
  <c r="U32" i="97" s="1"/>
  <c r="E33" i="97"/>
  <c r="F33" i="97"/>
  <c r="G33" i="97"/>
  <c r="H33" i="97"/>
  <c r="I33" i="97"/>
  <c r="J33" i="97"/>
  <c r="U33" i="97" s="1"/>
  <c r="T28" i="97" l="1"/>
  <c r="E74" i="97"/>
  <c r="F74" i="97"/>
  <c r="G74" i="97"/>
  <c r="H74" i="97"/>
  <c r="E75" i="97"/>
  <c r="F75" i="97"/>
  <c r="G75" i="97"/>
  <c r="H75" i="97"/>
  <c r="E76" i="97"/>
  <c r="F76" i="97"/>
  <c r="G76" i="97"/>
  <c r="H76" i="97"/>
  <c r="E77" i="97"/>
  <c r="F77" i="97"/>
  <c r="G77" i="97"/>
  <c r="H77" i="97"/>
  <c r="E78" i="97"/>
  <c r="F78" i="97"/>
  <c r="G78" i="97"/>
  <c r="H78" i="97"/>
  <c r="E79" i="97"/>
  <c r="F79" i="97"/>
  <c r="G79" i="97"/>
  <c r="H79" i="97"/>
  <c r="E80" i="97"/>
  <c r="F80" i="97"/>
  <c r="G80" i="97"/>
  <c r="H80" i="97"/>
  <c r="E81" i="97"/>
  <c r="F81" i="97"/>
  <c r="G81" i="97"/>
  <c r="H81" i="97"/>
  <c r="E82" i="97"/>
  <c r="F82" i="97"/>
  <c r="G82" i="97"/>
  <c r="H82" i="97"/>
  <c r="E83" i="97"/>
  <c r="F83" i="97"/>
  <c r="G83" i="97"/>
  <c r="H83" i="97"/>
  <c r="E14" i="97"/>
  <c r="F14" i="97"/>
  <c r="G14" i="97"/>
  <c r="H14" i="97"/>
  <c r="I14" i="97"/>
  <c r="J14" i="97"/>
  <c r="E15" i="97"/>
  <c r="F15" i="97"/>
  <c r="G15" i="97"/>
  <c r="H15" i="97"/>
  <c r="I15" i="97"/>
  <c r="J15" i="97"/>
  <c r="E16" i="97"/>
  <c r="F16" i="97"/>
  <c r="G16" i="97"/>
  <c r="H16" i="97"/>
  <c r="I16" i="97"/>
  <c r="J16" i="97"/>
  <c r="E17" i="97"/>
  <c r="F17" i="97"/>
  <c r="G17" i="97"/>
  <c r="H17" i="97"/>
  <c r="I17" i="97"/>
  <c r="J17" i="97"/>
  <c r="E18" i="97"/>
  <c r="F18" i="97"/>
  <c r="G18" i="97"/>
  <c r="H18" i="97"/>
  <c r="I18" i="97"/>
  <c r="J18" i="97"/>
  <c r="E19" i="97"/>
  <c r="F19" i="97"/>
  <c r="G19" i="97"/>
  <c r="H19" i="97"/>
  <c r="I19" i="97"/>
  <c r="J19" i="97"/>
  <c r="E20" i="97"/>
  <c r="F20" i="97"/>
  <c r="G20" i="97"/>
  <c r="H20" i="97"/>
  <c r="I20" i="97"/>
  <c r="J20" i="97"/>
  <c r="E21" i="97"/>
  <c r="F21" i="97"/>
  <c r="G21" i="97"/>
  <c r="H21" i="97"/>
  <c r="I21" i="97"/>
  <c r="J21" i="97"/>
  <c r="E22" i="97"/>
  <c r="F22" i="97"/>
  <c r="G22" i="97"/>
  <c r="H22" i="97"/>
  <c r="I22" i="97"/>
  <c r="J22" i="97"/>
  <c r="E23" i="97"/>
  <c r="F23" i="97"/>
  <c r="G23" i="97"/>
  <c r="H23" i="97"/>
  <c r="I23" i="97"/>
  <c r="J23" i="97"/>
  <c r="E4" i="97"/>
  <c r="F4" i="97"/>
  <c r="G4" i="97"/>
  <c r="H4" i="97"/>
  <c r="I4" i="97"/>
  <c r="J4" i="97"/>
  <c r="E5" i="97"/>
  <c r="F5" i="97"/>
  <c r="G5" i="97"/>
  <c r="H5" i="97"/>
  <c r="I5" i="97"/>
  <c r="J5" i="97"/>
  <c r="E6" i="97"/>
  <c r="F6" i="97"/>
  <c r="G6" i="97"/>
  <c r="H6" i="97"/>
  <c r="I6" i="97"/>
  <c r="J6" i="97"/>
  <c r="E7" i="97"/>
  <c r="F7" i="97"/>
  <c r="G7" i="97"/>
  <c r="H7" i="97"/>
  <c r="I7" i="97"/>
  <c r="J7" i="97"/>
  <c r="E8" i="97"/>
  <c r="F8" i="97"/>
  <c r="G8" i="97"/>
  <c r="H8" i="97"/>
  <c r="I8" i="97"/>
  <c r="J8" i="97"/>
  <c r="E9" i="97"/>
  <c r="F9" i="97"/>
  <c r="G9" i="97"/>
  <c r="H9" i="97"/>
  <c r="I9" i="97"/>
  <c r="J9" i="97"/>
  <c r="E10" i="97"/>
  <c r="F10" i="97"/>
  <c r="G10" i="97"/>
  <c r="H10" i="97"/>
  <c r="I10" i="97"/>
  <c r="J10" i="97"/>
  <c r="E11" i="97"/>
  <c r="F11" i="97"/>
  <c r="G11" i="97"/>
  <c r="H11" i="97"/>
  <c r="I11" i="97"/>
  <c r="J11" i="97"/>
  <c r="E12" i="97"/>
  <c r="F12" i="97"/>
  <c r="G12" i="97"/>
  <c r="H12" i="97"/>
  <c r="I12" i="97"/>
  <c r="J12" i="97"/>
  <c r="E13" i="97"/>
  <c r="F13" i="97"/>
  <c r="G13" i="97"/>
  <c r="H13" i="97"/>
  <c r="I13" i="97"/>
  <c r="J13" i="97"/>
  <c r="P4" i="97" l="1"/>
  <c r="V41" i="97"/>
  <c r="V39" i="97"/>
  <c r="V36" i="97"/>
  <c r="V43" i="97"/>
  <c r="V35" i="97"/>
  <c r="U37" i="97" l="1"/>
  <c r="V37" i="97"/>
  <c r="U43" i="97"/>
  <c r="U35" i="97"/>
  <c r="U39" i="97"/>
  <c r="U36" i="97"/>
  <c r="U41" i="97"/>
  <c r="U34" i="97"/>
  <c r="U42" i="97" l="1"/>
  <c r="V42" i="97"/>
  <c r="U40" i="97"/>
  <c r="V40" i="97"/>
  <c r="U38" i="97" l="1"/>
  <c r="V38" i="97"/>
  <c r="Q4" i="97" l="1"/>
  <c r="R4" i="97"/>
  <c r="S4" i="97"/>
  <c r="T4" i="97"/>
  <c r="U4" i="97"/>
  <c r="P5" i="97"/>
  <c r="Q5" i="97"/>
  <c r="R5" i="97"/>
  <c r="S5" i="97"/>
  <c r="T5" i="97"/>
  <c r="U5" i="97"/>
  <c r="P6" i="97"/>
  <c r="Q6" i="97"/>
  <c r="R6" i="97"/>
  <c r="S6" i="97"/>
  <c r="T6" i="97"/>
  <c r="U6" i="97"/>
  <c r="P7" i="97"/>
  <c r="Q7" i="97"/>
  <c r="R7" i="97"/>
  <c r="S7" i="97"/>
  <c r="T7" i="97"/>
  <c r="U7" i="97"/>
  <c r="P8" i="97"/>
  <c r="Q8" i="97"/>
  <c r="R8" i="97"/>
  <c r="S8" i="97"/>
  <c r="T8" i="97"/>
  <c r="U8" i="97"/>
  <c r="P9" i="97"/>
  <c r="Q9" i="97"/>
  <c r="R9" i="97"/>
  <c r="S9" i="97"/>
  <c r="T9" i="97"/>
  <c r="U9" i="97"/>
  <c r="P10" i="97"/>
  <c r="Q10" i="97"/>
  <c r="R10" i="97"/>
  <c r="S10" i="97"/>
  <c r="T10" i="97"/>
  <c r="U10" i="97"/>
  <c r="P11" i="97"/>
  <c r="Q11" i="97"/>
  <c r="R11" i="97"/>
  <c r="S11" i="97"/>
  <c r="T11" i="97"/>
  <c r="U11" i="97"/>
  <c r="P12" i="97"/>
  <c r="Q12" i="97"/>
  <c r="R12" i="97"/>
  <c r="S12" i="97"/>
  <c r="T12" i="97"/>
  <c r="U12" i="97"/>
  <c r="P13" i="97"/>
  <c r="Q13" i="97"/>
  <c r="R13" i="97"/>
  <c r="S13" i="97"/>
  <c r="T13" i="97"/>
  <c r="U13" i="97"/>
  <c r="P14" i="97"/>
  <c r="Q14" i="97"/>
  <c r="R14" i="97"/>
  <c r="S14" i="97"/>
  <c r="T14" i="97"/>
  <c r="U14" i="97"/>
  <c r="P15" i="97"/>
  <c r="Q15" i="97"/>
  <c r="R15" i="97"/>
  <c r="S15" i="97"/>
  <c r="T15" i="97"/>
  <c r="U15" i="97"/>
  <c r="P16" i="97"/>
  <c r="Q16" i="97"/>
  <c r="R16" i="97"/>
  <c r="S16" i="97"/>
  <c r="T16" i="97"/>
  <c r="U16" i="97"/>
  <c r="P17" i="97"/>
  <c r="Q17" i="97"/>
  <c r="R17" i="97"/>
  <c r="S17" i="97"/>
  <c r="T17" i="97"/>
  <c r="U17" i="97"/>
  <c r="P18" i="97"/>
  <c r="Q18" i="97"/>
  <c r="R18" i="97"/>
  <c r="S18" i="97"/>
  <c r="T18" i="97"/>
  <c r="U18" i="97"/>
  <c r="P19" i="97"/>
  <c r="Q19" i="97"/>
  <c r="R19" i="97"/>
  <c r="S19" i="97"/>
  <c r="T19" i="97"/>
  <c r="U19" i="97"/>
  <c r="P20" i="97"/>
  <c r="Q20" i="97"/>
  <c r="R20" i="97"/>
  <c r="S20" i="97"/>
  <c r="T20" i="97"/>
  <c r="U20" i="97"/>
  <c r="P21" i="97"/>
  <c r="Q21" i="97"/>
  <c r="R21" i="97"/>
  <c r="S21" i="97"/>
  <c r="T21" i="97"/>
  <c r="U21" i="97"/>
  <c r="P22" i="97"/>
  <c r="Q22" i="97"/>
  <c r="R22" i="97"/>
  <c r="S22" i="97"/>
  <c r="T22" i="97"/>
  <c r="U22" i="97"/>
  <c r="P23" i="97"/>
  <c r="Q23" i="97"/>
  <c r="R23" i="97"/>
  <c r="S23" i="97"/>
  <c r="T23" i="97"/>
  <c r="U23" i="97"/>
  <c r="P24" i="97"/>
  <c r="Q24" i="97"/>
  <c r="R24" i="97"/>
  <c r="S24" i="97"/>
  <c r="T24" i="97"/>
  <c r="P25" i="97"/>
  <c r="Q25" i="97"/>
  <c r="R25" i="97"/>
  <c r="S25" i="97"/>
  <c r="T25" i="97"/>
  <c r="P26" i="97"/>
  <c r="Q26" i="97"/>
  <c r="R26" i="97"/>
  <c r="S26" i="97"/>
  <c r="T26" i="97"/>
  <c r="P27" i="97"/>
  <c r="Q27" i="97"/>
  <c r="R27" i="97"/>
  <c r="S27" i="97"/>
  <c r="T27" i="97"/>
  <c r="P28" i="97"/>
  <c r="Q28" i="97"/>
  <c r="R28" i="97"/>
  <c r="S28" i="97"/>
  <c r="P29" i="97"/>
  <c r="Q29" i="97"/>
  <c r="R29" i="97"/>
  <c r="S29" i="97"/>
  <c r="T29" i="97"/>
  <c r="P30" i="97"/>
  <c r="Q30" i="97"/>
  <c r="R30" i="97"/>
  <c r="S30" i="97"/>
  <c r="T30" i="97"/>
  <c r="P31" i="97"/>
  <c r="Q31" i="97"/>
  <c r="R31" i="97"/>
  <c r="S31" i="97"/>
  <c r="T31" i="97"/>
  <c r="P32" i="97"/>
  <c r="Q32" i="97"/>
  <c r="R32" i="97"/>
  <c r="S32" i="97"/>
  <c r="T32" i="97"/>
  <c r="P33" i="97"/>
  <c r="Q33" i="97"/>
  <c r="R33" i="97"/>
  <c r="S33" i="97"/>
  <c r="T33" i="97"/>
  <c r="T34" i="97"/>
  <c r="S35" i="97"/>
  <c r="T35" i="97"/>
  <c r="S36" i="97"/>
  <c r="T36" i="97"/>
  <c r="S37" i="97"/>
  <c r="T37" i="97"/>
  <c r="S38" i="97"/>
  <c r="T38" i="97"/>
  <c r="S39" i="97"/>
  <c r="T39" i="97"/>
  <c r="S40" i="97"/>
  <c r="T40" i="97"/>
  <c r="S41" i="97"/>
  <c r="T41" i="97"/>
  <c r="S42" i="97"/>
  <c r="T42" i="97"/>
  <c r="S43" i="97"/>
  <c r="T43" i="97"/>
  <c r="Q44" i="97"/>
  <c r="R44" i="97"/>
  <c r="S44" i="97"/>
  <c r="Q45" i="97"/>
  <c r="R45" i="97"/>
  <c r="S45" i="97"/>
  <c r="T45" i="97"/>
  <c r="Q46" i="97"/>
  <c r="R46" i="97"/>
  <c r="S46" i="97"/>
  <c r="T46" i="97"/>
  <c r="Q47" i="97"/>
  <c r="R47" i="97"/>
  <c r="S47" i="97"/>
  <c r="T47" i="97"/>
  <c r="Q48" i="97"/>
  <c r="R48" i="97"/>
  <c r="S48" i="97"/>
  <c r="T48" i="97"/>
  <c r="Q49" i="97"/>
  <c r="R49" i="97"/>
  <c r="S49" i="97"/>
  <c r="T49" i="97"/>
  <c r="Q50" i="97"/>
  <c r="R50" i="97"/>
  <c r="S50" i="97"/>
  <c r="T50" i="97"/>
  <c r="Q51" i="97"/>
  <c r="R51" i="97"/>
  <c r="S51" i="97"/>
  <c r="T51" i="97"/>
  <c r="Q52" i="97"/>
  <c r="R52" i="97"/>
  <c r="S52" i="97"/>
  <c r="T52" i="97"/>
  <c r="Q53" i="97"/>
  <c r="R53" i="97"/>
  <c r="S53" i="97"/>
  <c r="T53" i="97"/>
  <c r="P64" i="97"/>
  <c r="R64" i="97"/>
  <c r="S64" i="97"/>
  <c r="T64" i="97"/>
  <c r="U64" i="97"/>
  <c r="P65" i="97"/>
  <c r="Q65" i="97"/>
  <c r="R65" i="97"/>
  <c r="S65" i="97"/>
  <c r="T65" i="97"/>
  <c r="U65" i="97"/>
  <c r="P66" i="97"/>
  <c r="Q66" i="97"/>
  <c r="R66" i="97"/>
  <c r="S66" i="97"/>
  <c r="T66" i="97"/>
  <c r="U66" i="97"/>
  <c r="P67" i="97"/>
  <c r="Q67" i="97"/>
  <c r="R67" i="97"/>
  <c r="S67" i="97"/>
  <c r="T67" i="97"/>
  <c r="U67" i="97"/>
  <c r="P68" i="97"/>
  <c r="Q68" i="97"/>
  <c r="R68" i="97"/>
  <c r="S68" i="97"/>
  <c r="T68" i="97"/>
  <c r="U68" i="97"/>
  <c r="P69" i="97"/>
  <c r="Q69" i="97"/>
  <c r="R69" i="97"/>
  <c r="S69" i="97"/>
  <c r="T69" i="97"/>
  <c r="U69" i="97"/>
  <c r="P70" i="97"/>
  <c r="Q70" i="97"/>
  <c r="R70" i="97"/>
  <c r="S70" i="97"/>
  <c r="T70" i="97"/>
  <c r="U70" i="97"/>
  <c r="P71" i="97"/>
  <c r="Q71" i="97"/>
  <c r="R71" i="97"/>
  <c r="S71" i="97"/>
  <c r="T71" i="97"/>
  <c r="U71" i="97"/>
  <c r="P72" i="97"/>
  <c r="Q72" i="97"/>
  <c r="R72" i="97"/>
  <c r="S72" i="97"/>
  <c r="T72" i="97"/>
  <c r="U72" i="97"/>
  <c r="P73" i="97"/>
  <c r="Q73" i="97"/>
  <c r="R73" i="97"/>
  <c r="S73" i="97"/>
  <c r="T73" i="97"/>
  <c r="U73" i="97"/>
  <c r="P74" i="97"/>
  <c r="Q74" i="97"/>
  <c r="R74" i="97"/>
  <c r="P75" i="97"/>
  <c r="Q75" i="97"/>
  <c r="R75" i="97"/>
  <c r="P76" i="97"/>
  <c r="Q76" i="97"/>
  <c r="R76" i="97"/>
  <c r="P77" i="97"/>
  <c r="Q77" i="97"/>
  <c r="R77" i="97"/>
  <c r="P78" i="97"/>
  <c r="Q78" i="97"/>
  <c r="R78" i="97"/>
  <c r="P79" i="97"/>
  <c r="Q79" i="97"/>
  <c r="R79" i="97"/>
  <c r="P80" i="97"/>
  <c r="Q80" i="97"/>
  <c r="R80" i="97"/>
  <c r="P81" i="97"/>
  <c r="Q81" i="97"/>
  <c r="R81" i="97"/>
  <c r="P82" i="97"/>
  <c r="Q82" i="97"/>
  <c r="R82" i="97"/>
  <c r="P83" i="97"/>
  <c r="Q83" i="97"/>
  <c r="R83" i="97"/>
  <c r="O94" i="97"/>
  <c r="P94" i="97"/>
  <c r="Q94" i="97"/>
  <c r="R94" i="97"/>
  <c r="S94" i="97"/>
  <c r="T94" i="97"/>
  <c r="U94" i="97"/>
  <c r="P95" i="97"/>
  <c r="Q95" i="97"/>
  <c r="R95" i="97"/>
  <c r="S95" i="97"/>
  <c r="T95" i="97"/>
  <c r="U95" i="97"/>
  <c r="V94" i="97"/>
  <c r="V95" i="97"/>
  <c r="E44" i="97" l="1"/>
  <c r="I93" i="97" l="1"/>
  <c r="E93" i="97"/>
  <c r="H93" i="97"/>
  <c r="H92" i="97"/>
  <c r="F92" i="97"/>
  <c r="G92" i="97"/>
  <c r="E92" i="97"/>
  <c r="H91" i="97"/>
  <c r="F91" i="97"/>
  <c r="G91" i="97"/>
  <c r="E91" i="97"/>
  <c r="F90" i="97"/>
  <c r="I90" i="97"/>
  <c r="E90" i="97"/>
  <c r="I89" i="97"/>
  <c r="E89" i="97"/>
  <c r="H89" i="97"/>
  <c r="I88" i="97"/>
  <c r="F88" i="97"/>
  <c r="E88" i="97"/>
  <c r="I87" i="97"/>
  <c r="H87" i="97"/>
  <c r="G87" i="97"/>
  <c r="E87" i="97"/>
  <c r="H86" i="97"/>
  <c r="F86" i="97"/>
  <c r="I85" i="97"/>
  <c r="G85" i="97"/>
  <c r="E85" i="97"/>
  <c r="H85" i="97"/>
  <c r="K93" i="97"/>
  <c r="V93" i="97" s="1"/>
  <c r="J93" i="97"/>
  <c r="G93" i="97"/>
  <c r="F93" i="97"/>
  <c r="K92" i="97"/>
  <c r="V92" i="97" s="1"/>
  <c r="J92" i="97"/>
  <c r="I92" i="97"/>
  <c r="K91" i="97"/>
  <c r="V91" i="97" s="1"/>
  <c r="J91" i="97"/>
  <c r="I91" i="97"/>
  <c r="K90" i="97"/>
  <c r="V90" i="97" s="1"/>
  <c r="J90" i="97"/>
  <c r="H90" i="97"/>
  <c r="G90" i="97"/>
  <c r="Q90" i="97" s="1"/>
  <c r="K89" i="97"/>
  <c r="V89" i="97" s="1"/>
  <c r="J89" i="97"/>
  <c r="G89" i="97"/>
  <c r="F89" i="97"/>
  <c r="P89" i="97" s="1"/>
  <c r="K88" i="97"/>
  <c r="J88" i="97"/>
  <c r="H88" i="97"/>
  <c r="G88" i="97"/>
  <c r="K87" i="97"/>
  <c r="V87" i="97" s="1"/>
  <c r="J87" i="97"/>
  <c r="F87" i="97"/>
  <c r="K86" i="97"/>
  <c r="J86" i="97"/>
  <c r="I86" i="97"/>
  <c r="G86" i="97"/>
  <c r="E86" i="97"/>
  <c r="K85" i="97"/>
  <c r="V85" i="97" s="1"/>
  <c r="J85" i="97"/>
  <c r="F85" i="97"/>
  <c r="P85" i="97" s="1"/>
  <c r="K84" i="97"/>
  <c r="V84" i="97" s="1"/>
  <c r="J84" i="97"/>
  <c r="I84" i="97"/>
  <c r="H84" i="97"/>
  <c r="G84" i="97"/>
  <c r="F84" i="97"/>
  <c r="E84" i="97"/>
  <c r="Q88" i="97" l="1"/>
  <c r="T93" i="97"/>
  <c r="T87" i="97"/>
  <c r="Q92" i="97"/>
  <c r="T86" i="97"/>
  <c r="P84" i="97"/>
  <c r="T84" i="97"/>
  <c r="R85" i="97"/>
  <c r="P87" i="97"/>
  <c r="R88" i="97"/>
  <c r="S86" i="97"/>
  <c r="S91" i="97"/>
  <c r="P93" i="97"/>
  <c r="R87" i="97"/>
  <c r="R84" i="97"/>
  <c r="U86" i="97"/>
  <c r="V86" i="97"/>
  <c r="R90" i="97"/>
  <c r="R86" i="97"/>
  <c r="Q87" i="97"/>
  <c r="P88" i="97"/>
  <c r="R89" i="97"/>
  <c r="S90" i="97"/>
  <c r="R91" i="97"/>
  <c r="P92" i="97"/>
  <c r="R93" i="97"/>
  <c r="U88" i="97"/>
  <c r="V88" i="97"/>
  <c r="P86" i="97"/>
  <c r="P90" i="97"/>
  <c r="S88" i="97"/>
  <c r="T88" i="97"/>
  <c r="P91" i="97"/>
  <c r="R92" i="97"/>
  <c r="S92" i="97"/>
  <c r="S85" i="97"/>
  <c r="S89" i="97"/>
  <c r="S93" i="97"/>
  <c r="T85" i="97"/>
  <c r="T89" i="97"/>
  <c r="T90" i="97"/>
  <c r="T91" i="97"/>
  <c r="T92" i="97"/>
  <c r="Q84" i="97"/>
  <c r="U84" i="97"/>
  <c r="Q86" i="97"/>
  <c r="U87" i="97"/>
  <c r="Q89" i="97"/>
  <c r="U93" i="97"/>
  <c r="U85" i="97"/>
  <c r="U91" i="97"/>
  <c r="U92" i="97"/>
  <c r="S87" i="97"/>
  <c r="Q91" i="97"/>
  <c r="S84" i="97"/>
  <c r="U89" i="97"/>
  <c r="U90" i="97"/>
  <c r="Q93" i="97"/>
  <c r="Q85" i="97"/>
  <c r="L83" i="97" l="1"/>
  <c r="J83" i="97"/>
  <c r="L79" i="97"/>
  <c r="J79" i="97"/>
  <c r="L74" i="97"/>
  <c r="J74" i="97"/>
  <c r="K83" i="97"/>
  <c r="I83" i="97"/>
  <c r="S83" i="97" s="1"/>
  <c r="L82" i="97"/>
  <c r="K82" i="97"/>
  <c r="J82" i="97"/>
  <c r="I82" i="97"/>
  <c r="S82" i="97" s="1"/>
  <c r="L81" i="97"/>
  <c r="K81" i="97"/>
  <c r="J81" i="97"/>
  <c r="I81" i="97"/>
  <c r="S81" i="97" s="1"/>
  <c r="L80" i="97"/>
  <c r="K80" i="97"/>
  <c r="J80" i="97"/>
  <c r="I80" i="97"/>
  <c r="S80" i="97" s="1"/>
  <c r="K79" i="97"/>
  <c r="I79" i="97"/>
  <c r="S79" i="97" s="1"/>
  <c r="L78" i="97"/>
  <c r="K78" i="97"/>
  <c r="J78" i="97"/>
  <c r="I78" i="97"/>
  <c r="S78" i="97" s="1"/>
  <c r="L77" i="97"/>
  <c r="K77" i="97"/>
  <c r="J77" i="97"/>
  <c r="I77" i="97"/>
  <c r="S77" i="97" s="1"/>
  <c r="L76" i="97"/>
  <c r="K76" i="97"/>
  <c r="J76" i="97"/>
  <c r="I76" i="97"/>
  <c r="S76" i="97" s="1"/>
  <c r="L75" i="97"/>
  <c r="J75" i="97"/>
  <c r="I75" i="97"/>
  <c r="S75" i="97" s="1"/>
  <c r="K74" i="97"/>
  <c r="U74" i="97" s="1"/>
  <c r="I74" i="97"/>
  <c r="S74" i="97" s="1"/>
  <c r="U83" i="97" l="1"/>
  <c r="U79" i="97"/>
  <c r="T76" i="97"/>
  <c r="T77" i="97"/>
  <c r="T78" i="97"/>
  <c r="V80" i="97"/>
  <c r="V81" i="97"/>
  <c r="V82" i="97"/>
  <c r="T75" i="97"/>
  <c r="T79" i="97"/>
  <c r="V74" i="97"/>
  <c r="V83" i="97"/>
  <c r="K75" i="97"/>
  <c r="U75" i="97" s="1"/>
  <c r="U76" i="97"/>
  <c r="U77" i="97"/>
  <c r="U78" i="97"/>
  <c r="V75" i="97"/>
  <c r="V76" i="97"/>
  <c r="V77" i="97"/>
  <c r="V78" i="97"/>
  <c r="T80" i="97"/>
  <c r="T81" i="97"/>
  <c r="T82" i="97"/>
  <c r="V79" i="97"/>
  <c r="U80" i="97"/>
  <c r="U81" i="97"/>
  <c r="U82" i="97"/>
  <c r="T74" i="97"/>
  <c r="T83" i="97"/>
  <c r="H72" i="101" l="1"/>
  <c r="H71" i="101" s="1"/>
  <c r="G72" i="101"/>
  <c r="G71" i="101" s="1"/>
  <c r="F72" i="101"/>
  <c r="F71" i="101" s="1"/>
  <c r="AB67" i="101"/>
  <c r="AB68" i="101" s="1"/>
  <c r="AA67" i="101"/>
  <c r="AA68" i="101" s="1"/>
  <c r="Z67" i="101"/>
  <c r="Z68" i="101" s="1"/>
  <c r="Y67" i="101"/>
  <c r="Y68" i="101" s="1"/>
  <c r="W67" i="101"/>
  <c r="W68" i="101" s="1"/>
  <c r="V67" i="101"/>
  <c r="V68" i="101" s="1"/>
  <c r="U67" i="101"/>
  <c r="U68" i="101" s="1"/>
  <c r="T67" i="101"/>
  <c r="T68" i="101" s="1"/>
  <c r="S67" i="101"/>
  <c r="S68" i="101" s="1"/>
  <c r="R67" i="101"/>
  <c r="R68" i="101" s="1"/>
  <c r="Q67" i="101"/>
  <c r="Q68" i="101" s="1"/>
  <c r="C67" i="101"/>
  <c r="C68" i="101" s="1"/>
  <c r="N66" i="101"/>
  <c r="M66" i="101"/>
  <c r="L66" i="101"/>
  <c r="K66" i="101"/>
  <c r="J66" i="101"/>
  <c r="I66" i="101"/>
  <c r="H66" i="101"/>
  <c r="G66" i="101"/>
  <c r="F66" i="101"/>
  <c r="E66" i="101"/>
  <c r="D66" i="101"/>
  <c r="E52" i="97"/>
  <c r="E51" i="97"/>
  <c r="E50" i="97"/>
  <c r="E49" i="97"/>
  <c r="E48" i="97"/>
  <c r="E47" i="97"/>
  <c r="E46" i="97"/>
  <c r="E45" i="97"/>
  <c r="I67" i="101" l="1"/>
  <c r="I68" i="101" s="1"/>
  <c r="H67" i="101"/>
  <c r="H68" i="101" s="1"/>
  <c r="P48" i="97"/>
  <c r="P49" i="97"/>
  <c r="P51" i="97"/>
  <c r="E67" i="101"/>
  <c r="E68" i="101" s="1"/>
  <c r="O67" i="101"/>
  <c r="O68" i="101" s="1"/>
  <c r="P46" i="97"/>
  <c r="P47" i="97"/>
  <c r="P52" i="97"/>
  <c r="P67" i="101"/>
  <c r="P68" i="101" s="1"/>
  <c r="P45" i="97"/>
  <c r="E53" i="97"/>
  <c r="P50" i="97"/>
  <c r="M67" i="101"/>
  <c r="M68" i="101" s="1"/>
  <c r="F67" i="101" l="1"/>
  <c r="F68" i="101" s="1"/>
  <c r="P53" i="97"/>
  <c r="D67" i="101"/>
  <c r="D68" i="101" s="1"/>
  <c r="N67" i="101"/>
  <c r="N68" i="101" s="1"/>
  <c r="K67" i="101"/>
  <c r="K68" i="101" s="1"/>
  <c r="L67" i="101"/>
  <c r="L68" i="101" s="1"/>
  <c r="J67" i="101"/>
  <c r="J68" i="101" s="1"/>
  <c r="G67" i="101"/>
  <c r="G68" i="101" s="1"/>
  <c r="J44" i="97"/>
  <c r="T44" i="97" l="1"/>
  <c r="U44" i="97"/>
</calcChain>
</file>

<file path=xl/sharedStrings.xml><?xml version="1.0" encoding="utf-8"?>
<sst xmlns="http://schemas.openxmlformats.org/spreadsheetml/2006/main" count="1352" uniqueCount="449">
  <si>
    <t>－</t>
  </si>
  <si>
    <t>（試算値）</t>
    <rPh sb="1" eb="4">
      <t>シサンチ</t>
    </rPh>
    <phoneticPr fontId="2"/>
  </si>
  <si>
    <t>年度</t>
    <rPh sb="0" eb="2">
      <t>ネンド</t>
    </rPh>
    <phoneticPr fontId="2"/>
  </si>
  <si>
    <t>東播磨地域</t>
    <rPh sb="0" eb="1">
      <t>ヒガシ</t>
    </rPh>
    <rPh sb="1" eb="3">
      <t>ハリマ</t>
    </rPh>
    <rPh sb="3" eb="5">
      <t>チイキ</t>
    </rPh>
    <phoneticPr fontId="2"/>
  </si>
  <si>
    <t>但馬地域</t>
    <rPh sb="0" eb="2">
      <t>タジマ</t>
    </rPh>
    <rPh sb="2" eb="4">
      <t>チイキ</t>
    </rPh>
    <phoneticPr fontId="2"/>
  </si>
  <si>
    <t>丹波地域</t>
    <rPh sb="0" eb="2">
      <t>タンバ</t>
    </rPh>
    <rPh sb="2" eb="4">
      <t>チイキ</t>
    </rPh>
    <phoneticPr fontId="2"/>
  </si>
  <si>
    <t>淡路地域</t>
    <rPh sb="0" eb="2">
      <t>アワジ</t>
    </rPh>
    <rPh sb="2" eb="4">
      <t>チイキ</t>
    </rPh>
    <phoneticPr fontId="2"/>
  </si>
  <si>
    <t>就業者数</t>
    <rPh sb="0" eb="3">
      <t>シュウギョウシャ</t>
    </rPh>
    <rPh sb="3" eb="4">
      <t>スウ</t>
    </rPh>
    <phoneticPr fontId="2"/>
  </si>
  <si>
    <t>県統計課</t>
    <rPh sb="0" eb="1">
      <t>ケン</t>
    </rPh>
    <rPh sb="1" eb="4">
      <t>トウケイカ</t>
    </rPh>
    <phoneticPr fontId="2"/>
  </si>
  <si>
    <t>「工業統計」</t>
    <rPh sb="1" eb="3">
      <t>コウギョウ</t>
    </rPh>
    <rPh sb="3" eb="5">
      <t>トウケイ</t>
    </rPh>
    <phoneticPr fontId="2"/>
  </si>
  <si>
    <t>（従業者4人以上の事業所）</t>
    <rPh sb="1" eb="4">
      <t>ジュウギョウシャ</t>
    </rPh>
    <rPh sb="5" eb="8">
      <t>ニンイジョウ</t>
    </rPh>
    <rPh sb="9" eb="12">
      <t>ジギョウショ</t>
    </rPh>
    <phoneticPr fontId="2"/>
  </si>
  <si>
    <t>県観光交流課</t>
    <rPh sb="0" eb="1">
      <t>ケン</t>
    </rPh>
    <rPh sb="1" eb="3">
      <t>カンコウ</t>
    </rPh>
    <rPh sb="3" eb="5">
      <t>コウリュウ</t>
    </rPh>
    <rPh sb="5" eb="6">
      <t>カ</t>
    </rPh>
    <phoneticPr fontId="2"/>
  </si>
  <si>
    <t>各年10月1日現在</t>
    <rPh sb="0" eb="2">
      <t>カクネン</t>
    </rPh>
    <rPh sb="4" eb="5">
      <t>ガツ</t>
    </rPh>
    <rPh sb="6" eb="9">
      <t>ニチゲンザイ</t>
    </rPh>
    <phoneticPr fontId="2"/>
  </si>
  <si>
    <t>物価</t>
    <rPh sb="0" eb="2">
      <t>ブッカ</t>
    </rPh>
    <phoneticPr fontId="2"/>
  </si>
  <si>
    <t>項目</t>
    <rPh sb="0" eb="2">
      <t>コウモク</t>
    </rPh>
    <phoneticPr fontId="2"/>
  </si>
  <si>
    <t>備　　　考</t>
    <rPh sb="0" eb="1">
      <t>ソナエ</t>
    </rPh>
    <rPh sb="4" eb="5">
      <t>コウ</t>
    </rPh>
    <phoneticPr fontId="2"/>
  </si>
  <si>
    <t>関連指標</t>
    <rPh sb="0" eb="2">
      <t>カンレン</t>
    </rPh>
    <rPh sb="2" eb="4">
      <t>シヒョウ</t>
    </rPh>
    <phoneticPr fontId="2"/>
  </si>
  <si>
    <t>地域</t>
    <rPh sb="0" eb="2">
      <t>チイキ</t>
    </rPh>
    <phoneticPr fontId="2"/>
  </si>
  <si>
    <t>単位等</t>
    <rPh sb="0" eb="2">
      <t>タンイ</t>
    </rPh>
    <rPh sb="2" eb="3">
      <t>トウ</t>
    </rPh>
    <phoneticPr fontId="2"/>
  </si>
  <si>
    <t>GDP 名目</t>
    <rPh sb="4" eb="6">
      <t>メイモク</t>
    </rPh>
    <phoneticPr fontId="2"/>
  </si>
  <si>
    <t>地域内総生産</t>
    <rPh sb="0" eb="3">
      <t>チイキナイ</t>
    </rPh>
    <rPh sb="3" eb="6">
      <t>ソウセイサン</t>
    </rPh>
    <phoneticPr fontId="2"/>
  </si>
  <si>
    <t>神戸市</t>
    <rPh sb="0" eb="3">
      <t>コウベシ</t>
    </rPh>
    <phoneticPr fontId="2"/>
  </si>
  <si>
    <t>億円</t>
    <rPh sb="0" eb="2">
      <t>オクエン</t>
    </rPh>
    <phoneticPr fontId="2"/>
  </si>
  <si>
    <t>(名目）</t>
    <rPh sb="1" eb="3">
      <t>メイモク</t>
    </rPh>
    <phoneticPr fontId="2"/>
  </si>
  <si>
    <t>GDP 実質</t>
    <rPh sb="4" eb="6">
      <t>ジッシツ</t>
    </rPh>
    <phoneticPr fontId="2"/>
  </si>
  <si>
    <t>所得水準</t>
    <rPh sb="0" eb="1">
      <t>トコロ</t>
    </rPh>
    <rPh sb="1" eb="2">
      <t>トク</t>
    </rPh>
    <rPh sb="2" eb="3">
      <t>ミズ</t>
    </rPh>
    <rPh sb="3" eb="4">
      <t>ジュン</t>
    </rPh>
    <phoneticPr fontId="2"/>
  </si>
  <si>
    <t>(人口)１人当たり</t>
    <rPh sb="1" eb="3">
      <t>ジンコウ</t>
    </rPh>
    <rPh sb="5" eb="6">
      <t>ニン</t>
    </rPh>
    <rPh sb="6" eb="7">
      <t>ア</t>
    </rPh>
    <phoneticPr fontId="2"/>
  </si>
  <si>
    <t>千円</t>
    <rPh sb="0" eb="2">
      <t>センエン</t>
    </rPh>
    <phoneticPr fontId="2"/>
  </si>
  <si>
    <t>市町民所得</t>
    <rPh sb="0" eb="2">
      <t>シチョウ</t>
    </rPh>
    <rPh sb="2" eb="3">
      <t>ミン</t>
    </rPh>
    <rPh sb="3" eb="5">
      <t>ショトク</t>
    </rPh>
    <phoneticPr fontId="2"/>
  </si>
  <si>
    <t>農　　　業</t>
    <rPh sb="0" eb="1">
      <t>ノウ</t>
    </rPh>
    <rPh sb="4" eb="5">
      <t>ギョウ</t>
    </rPh>
    <phoneticPr fontId="2"/>
  </si>
  <si>
    <t>農業産出額</t>
    <rPh sb="0" eb="2">
      <t>ノウギョウ</t>
    </rPh>
    <rPh sb="2" eb="5">
      <t>サンシュツガク</t>
    </rPh>
    <phoneticPr fontId="2"/>
  </si>
  <si>
    <t>「県民経済計算」</t>
    <rPh sb="1" eb="3">
      <t>ケンミン</t>
    </rPh>
    <rPh sb="3" eb="5">
      <t>ケイザイ</t>
    </rPh>
    <rPh sb="5" eb="7">
      <t>ケイサン</t>
    </rPh>
    <phoneticPr fontId="2"/>
  </si>
  <si>
    <t>工　　　業</t>
    <rPh sb="0" eb="1">
      <t>コウ</t>
    </rPh>
    <rPh sb="4" eb="5">
      <t>ギョウ</t>
    </rPh>
    <phoneticPr fontId="2"/>
  </si>
  <si>
    <t>製造品出荷額等</t>
    <rPh sb="0" eb="2">
      <t>セイゾウ</t>
    </rPh>
    <rPh sb="2" eb="3">
      <t>ヒン</t>
    </rPh>
    <rPh sb="3" eb="6">
      <t>シュッカガク</t>
    </rPh>
    <rPh sb="6" eb="7">
      <t>トウ</t>
    </rPh>
    <phoneticPr fontId="2"/>
  </si>
  <si>
    <t>百万円</t>
    <rPh sb="0" eb="1">
      <t>ヒャク</t>
    </rPh>
    <rPh sb="1" eb="3">
      <t>マンエン</t>
    </rPh>
    <phoneticPr fontId="2"/>
  </si>
  <si>
    <t>暦年</t>
    <rPh sb="0" eb="2">
      <t>レキネン</t>
    </rPh>
    <phoneticPr fontId="2"/>
  </si>
  <si>
    <t>観　　　光</t>
    <rPh sb="0" eb="1">
      <t>カン</t>
    </rPh>
    <rPh sb="4" eb="5">
      <t>ヒカリ</t>
    </rPh>
    <phoneticPr fontId="2"/>
  </si>
  <si>
    <t>主要観光地</t>
    <rPh sb="0" eb="2">
      <t>シュヨウ</t>
    </rPh>
    <rPh sb="2" eb="5">
      <t>カンコウチ</t>
    </rPh>
    <phoneticPr fontId="2"/>
  </si>
  <si>
    <t>千人</t>
    <rPh sb="0" eb="2">
      <t>センニン</t>
    </rPh>
    <phoneticPr fontId="2"/>
  </si>
  <si>
    <t>利用者数</t>
    <rPh sb="0" eb="3">
      <t>リヨウシャ</t>
    </rPh>
    <rPh sb="3" eb="4">
      <t>スウ</t>
    </rPh>
    <phoneticPr fontId="2"/>
  </si>
  <si>
    <t>人　　　口</t>
    <rPh sb="0" eb="1">
      <t>ヒト</t>
    </rPh>
    <rPh sb="4" eb="5">
      <t>クチ</t>
    </rPh>
    <phoneticPr fontId="2"/>
  </si>
  <si>
    <t>総人口</t>
    <rPh sb="0" eb="1">
      <t>ソウ</t>
    </rPh>
    <rPh sb="1" eb="3">
      <t>ジンコウ</t>
    </rPh>
    <phoneticPr fontId="2"/>
  </si>
  <si>
    <t>人</t>
    <rPh sb="0" eb="1">
      <t>ニン</t>
    </rPh>
    <phoneticPr fontId="2"/>
  </si>
  <si>
    <t>就 業 者 数</t>
    <rPh sb="0" eb="1">
      <t>シュウ</t>
    </rPh>
    <rPh sb="2" eb="3">
      <t>ギョウ</t>
    </rPh>
    <rPh sb="4" eb="5">
      <t>シャ</t>
    </rPh>
    <rPh sb="6" eb="7">
      <t>スウ</t>
    </rPh>
    <phoneticPr fontId="2"/>
  </si>
  <si>
    <t>消費者物価指数</t>
    <rPh sb="0" eb="3">
      <t>ショウヒシャ</t>
    </rPh>
    <rPh sb="3" eb="5">
      <t>ブッカ</t>
    </rPh>
    <rPh sb="5" eb="7">
      <t>シスウ</t>
    </rPh>
    <phoneticPr fontId="2"/>
  </si>
  <si>
    <t>年平均</t>
    <rPh sb="0" eb="1">
      <t>ネン</t>
    </rPh>
    <rPh sb="1" eb="3">
      <t>ヘイキン</t>
    </rPh>
    <phoneticPr fontId="2"/>
  </si>
  <si>
    <t>阪神南地域</t>
    <rPh sb="0" eb="2">
      <t>ハンシン</t>
    </rPh>
    <rPh sb="2" eb="3">
      <t>ミナミ</t>
    </rPh>
    <rPh sb="3" eb="5">
      <t>チイキ</t>
    </rPh>
    <phoneticPr fontId="2"/>
  </si>
  <si>
    <t>阪神北地域</t>
    <rPh sb="0" eb="2">
      <t>ハンシン</t>
    </rPh>
    <rPh sb="2" eb="3">
      <t>キタ</t>
    </rPh>
    <rPh sb="3" eb="5">
      <t>チイキ</t>
    </rPh>
    <phoneticPr fontId="2"/>
  </si>
  <si>
    <t>北播磨地域</t>
    <rPh sb="0" eb="1">
      <t>キタ</t>
    </rPh>
    <rPh sb="1" eb="3">
      <t>ハリマ</t>
    </rPh>
    <rPh sb="3" eb="5">
      <t>チイキ</t>
    </rPh>
    <phoneticPr fontId="2"/>
  </si>
  <si>
    <t>中播磨地域</t>
    <rPh sb="0" eb="1">
      <t>ナカ</t>
    </rPh>
    <rPh sb="1" eb="3">
      <t>ハリマ</t>
    </rPh>
    <rPh sb="3" eb="5">
      <t>チイキ</t>
    </rPh>
    <phoneticPr fontId="2"/>
  </si>
  <si>
    <t>西播磨地域</t>
    <rPh sb="0" eb="1">
      <t>ニシ</t>
    </rPh>
    <rPh sb="1" eb="3">
      <t>ハリマ</t>
    </rPh>
    <rPh sb="3" eb="5">
      <t>チイキ</t>
    </rPh>
    <phoneticPr fontId="2"/>
  </si>
  <si>
    <t>（国勢調査を基に作成した推計値）</t>
    <rPh sb="1" eb="3">
      <t>コクセイ</t>
    </rPh>
    <rPh sb="3" eb="5">
      <t>チョウサ</t>
    </rPh>
    <rPh sb="6" eb="7">
      <t>モト</t>
    </rPh>
    <rPh sb="8" eb="10">
      <t>サクセイ</t>
    </rPh>
    <rPh sb="12" eb="15">
      <t>スイケイチ</t>
    </rPh>
    <phoneticPr fontId="2"/>
  </si>
  <si>
    <t>（就業地ベース）</t>
    <rPh sb="1" eb="3">
      <t>シュウギョウ</t>
    </rPh>
    <rPh sb="3" eb="4">
      <t>チ</t>
    </rPh>
    <phoneticPr fontId="2"/>
  </si>
  <si>
    <t>県計</t>
    <rPh sb="0" eb="2">
      <t>ケンケイ</t>
    </rPh>
    <phoneticPr fontId="2"/>
  </si>
  <si>
    <t>（実質：H23暦年</t>
    <rPh sb="1" eb="3">
      <t>ジッシツ</t>
    </rPh>
    <rPh sb="7" eb="9">
      <t>レキネン</t>
    </rPh>
    <phoneticPr fontId="2"/>
  </si>
  <si>
    <t xml:space="preserve">  連鎖価格)</t>
    <rPh sb="2" eb="4">
      <t>レンサ</t>
    </rPh>
    <rPh sb="4" eb="6">
      <t>カカク</t>
    </rPh>
    <phoneticPr fontId="2"/>
  </si>
  <si>
    <t xml:space="preserve"> </t>
    <phoneticPr fontId="2"/>
  </si>
  <si>
    <t>県統計課</t>
    <phoneticPr fontId="2"/>
  </si>
  <si>
    <t>県統計課「消費者物価指数」</t>
    <rPh sb="0" eb="1">
      <t>ケン</t>
    </rPh>
    <rPh sb="1" eb="3">
      <t>トウケイ</t>
    </rPh>
    <rPh sb="3" eb="4">
      <t>カ</t>
    </rPh>
    <phoneticPr fontId="2"/>
  </si>
  <si>
    <t>製造品出荷額等(4人以上事業所）</t>
    <rPh sb="0" eb="3">
      <t>セイゾウヒン</t>
    </rPh>
    <rPh sb="3" eb="5">
      <t>シュッカ</t>
    </rPh>
    <rPh sb="5" eb="6">
      <t>ガク</t>
    </rPh>
    <rPh sb="6" eb="7">
      <t>ナド</t>
    </rPh>
    <rPh sb="9" eb="10">
      <t>ニン</t>
    </rPh>
    <rPh sb="10" eb="12">
      <t>イジョウ</t>
    </rPh>
    <rPh sb="12" eb="15">
      <t>ジギョウショ</t>
    </rPh>
    <phoneticPr fontId="2"/>
  </si>
  <si>
    <t xml:space="preserve"> </t>
    <phoneticPr fontId="30"/>
  </si>
  <si>
    <t>工業統計</t>
    <rPh sb="0" eb="2">
      <t>コウギョウ</t>
    </rPh>
    <rPh sb="2" eb="4">
      <t>トウケイ</t>
    </rPh>
    <phoneticPr fontId="30"/>
  </si>
  <si>
    <t>経済センサス</t>
    <rPh sb="0" eb="2">
      <t>ケイザイ</t>
    </rPh>
    <phoneticPr fontId="30"/>
  </si>
  <si>
    <t>（単位：万円）</t>
    <rPh sb="1" eb="3">
      <t>タンイ</t>
    </rPh>
    <rPh sb="4" eb="6">
      <t>マンエン</t>
    </rPh>
    <phoneticPr fontId="30"/>
  </si>
  <si>
    <t>区分</t>
    <rPh sb="0" eb="2">
      <t>クブン</t>
    </rPh>
    <phoneticPr fontId="30"/>
  </si>
  <si>
    <t>平成2年</t>
    <rPh sb="0" eb="2">
      <t>ヘイセイ</t>
    </rPh>
    <rPh sb="3" eb="4">
      <t>ネン</t>
    </rPh>
    <phoneticPr fontId="30"/>
  </si>
  <si>
    <t>平成3年</t>
    <rPh sb="0" eb="2">
      <t>ヘイセイ</t>
    </rPh>
    <rPh sb="3" eb="4">
      <t>ネン</t>
    </rPh>
    <phoneticPr fontId="30"/>
  </si>
  <si>
    <t>平成4年</t>
    <rPh sb="0" eb="2">
      <t>ヘイセイ</t>
    </rPh>
    <rPh sb="3" eb="4">
      <t>ネン</t>
    </rPh>
    <phoneticPr fontId="30"/>
  </si>
  <si>
    <t>平成5年</t>
    <rPh sb="0" eb="2">
      <t>ヘイセイ</t>
    </rPh>
    <rPh sb="3" eb="4">
      <t>ネン</t>
    </rPh>
    <phoneticPr fontId="30"/>
  </si>
  <si>
    <t>平成6年</t>
    <rPh sb="0" eb="2">
      <t>ヘイセイ</t>
    </rPh>
    <rPh sb="3" eb="4">
      <t>ネン</t>
    </rPh>
    <phoneticPr fontId="30"/>
  </si>
  <si>
    <t>平成7年</t>
    <rPh sb="0" eb="2">
      <t>ヘイセイ</t>
    </rPh>
    <rPh sb="3" eb="4">
      <t>ネン</t>
    </rPh>
    <phoneticPr fontId="30"/>
  </si>
  <si>
    <t>平成8年</t>
    <rPh sb="0" eb="2">
      <t>ヘイセイ</t>
    </rPh>
    <rPh sb="3" eb="4">
      <t>ネン</t>
    </rPh>
    <phoneticPr fontId="30"/>
  </si>
  <si>
    <t>平成9年</t>
    <rPh sb="0" eb="2">
      <t>ヘイセイ</t>
    </rPh>
    <rPh sb="3" eb="4">
      <t>ネン</t>
    </rPh>
    <phoneticPr fontId="30"/>
  </si>
  <si>
    <t>平成10年</t>
    <rPh sb="0" eb="2">
      <t>ヘイセイ</t>
    </rPh>
    <rPh sb="4" eb="5">
      <t>ネン</t>
    </rPh>
    <phoneticPr fontId="30"/>
  </si>
  <si>
    <t>平成11年</t>
    <rPh sb="0" eb="2">
      <t>ヘイセイ</t>
    </rPh>
    <rPh sb="4" eb="5">
      <t>ネン</t>
    </rPh>
    <phoneticPr fontId="30"/>
  </si>
  <si>
    <t>平成12年</t>
    <rPh sb="0" eb="2">
      <t>ヘイセイ</t>
    </rPh>
    <rPh sb="4" eb="5">
      <t>ネン</t>
    </rPh>
    <phoneticPr fontId="30"/>
  </si>
  <si>
    <t>平成13年</t>
    <rPh sb="0" eb="2">
      <t>ヘイセイ</t>
    </rPh>
    <rPh sb="4" eb="5">
      <t>ネン</t>
    </rPh>
    <phoneticPr fontId="30"/>
  </si>
  <si>
    <t>平成15年</t>
    <rPh sb="0" eb="2">
      <t>ヘイセイ</t>
    </rPh>
    <rPh sb="4" eb="5">
      <t>ネン</t>
    </rPh>
    <phoneticPr fontId="30"/>
  </si>
  <si>
    <t>平成16年</t>
    <rPh sb="0" eb="2">
      <t>ヘイセイ</t>
    </rPh>
    <rPh sb="4" eb="5">
      <t>ネン</t>
    </rPh>
    <phoneticPr fontId="30"/>
  </si>
  <si>
    <t>平成17年</t>
    <rPh sb="0" eb="2">
      <t>ヘイセイ</t>
    </rPh>
    <rPh sb="4" eb="5">
      <t>ネン</t>
    </rPh>
    <phoneticPr fontId="30"/>
  </si>
  <si>
    <t>平成18年</t>
  </si>
  <si>
    <t>平成19年</t>
  </si>
  <si>
    <t>平成20年</t>
  </si>
  <si>
    <t>平成21年</t>
  </si>
  <si>
    <t>平成22年</t>
  </si>
  <si>
    <t>平成23年</t>
    <rPh sb="0" eb="2">
      <t>ヘイセイ</t>
    </rPh>
    <rPh sb="4" eb="5">
      <t>ネン</t>
    </rPh>
    <phoneticPr fontId="30"/>
  </si>
  <si>
    <t>平成24年</t>
  </si>
  <si>
    <t>平成25年</t>
  </si>
  <si>
    <t>平成26年</t>
  </si>
  <si>
    <t>平成27年</t>
  </si>
  <si>
    <t>平成28年</t>
    <phoneticPr fontId="30"/>
  </si>
  <si>
    <t>県計</t>
    <rPh sb="0" eb="1">
      <t>ケン</t>
    </rPh>
    <rPh sb="1" eb="2">
      <t>ケイ</t>
    </rPh>
    <phoneticPr fontId="2"/>
  </si>
  <si>
    <t>市計</t>
    <rPh sb="0" eb="1">
      <t>シ</t>
    </rPh>
    <rPh sb="1" eb="2">
      <t>ケイ</t>
    </rPh>
    <phoneticPr fontId="2"/>
  </si>
  <si>
    <t>町計</t>
    <rPh sb="0" eb="1">
      <t>チョウ</t>
    </rPh>
    <rPh sb="1" eb="2">
      <t>ケイ</t>
    </rPh>
    <phoneticPr fontId="2"/>
  </si>
  <si>
    <t>阪神南地域</t>
  </si>
  <si>
    <t>阪神北地域</t>
  </si>
  <si>
    <t>東播磨地域</t>
  </si>
  <si>
    <t>北播磨地域</t>
  </si>
  <si>
    <t>中播磨地域</t>
  </si>
  <si>
    <t>西播磨地域</t>
  </si>
  <si>
    <t>但馬地域</t>
  </si>
  <si>
    <t>丹波地域</t>
  </si>
  <si>
    <t>淡路地域</t>
  </si>
  <si>
    <t>東灘区</t>
  </si>
  <si>
    <t>灘区</t>
  </si>
  <si>
    <t>兵庫区</t>
  </si>
  <si>
    <t>長田区</t>
  </si>
  <si>
    <t>須磨区</t>
  </si>
  <si>
    <t>垂水区</t>
  </si>
  <si>
    <t>北区</t>
  </si>
  <si>
    <t>中央区</t>
  </si>
  <si>
    <t>西区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</si>
  <si>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</si>
  <si>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</si>
  <si>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</si>
  <si>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</si>
  <si>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</si>
  <si>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</si>
  <si>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</si>
  <si>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</si>
  <si>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</si>
  <si>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</si>
  <si>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</si>
  <si>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</si>
  <si>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</si>
  <si>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</si>
  <si>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</si>
  <si>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</si>
  <si>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</si>
  <si>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</si>
  <si>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</si>
  <si>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</si>
  <si>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</si>
  <si>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</si>
  <si>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</si>
  <si>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</si>
  <si>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</si>
  <si>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</si>
  <si>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</si>
  <si>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</si>
  <si>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</si>
  <si>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</si>
  <si>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</si>
  <si>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</si>
  <si>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</si>
  <si>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</si>
  <si>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太子町</t>
  </si>
  <si>
    <t>上郡町</t>
  </si>
  <si>
    <t>佐用町</t>
  </si>
  <si>
    <t>香美町</t>
  </si>
  <si>
    <t>新温泉町</t>
  </si>
  <si>
    <t>被災12市計</t>
    <rPh sb="0" eb="2">
      <t>ヒサイ</t>
    </rPh>
    <rPh sb="4" eb="5">
      <t>シ</t>
    </rPh>
    <rPh sb="5" eb="6">
      <t>ケイ</t>
    </rPh>
    <phoneticPr fontId="30"/>
  </si>
  <si>
    <t>県計</t>
    <rPh sb="0" eb="1">
      <t>ケン</t>
    </rPh>
    <rPh sb="1" eb="2">
      <t>ケイ</t>
    </rPh>
    <phoneticPr fontId="35"/>
  </si>
  <si>
    <t>神戸市</t>
  </si>
  <si>
    <t>　</t>
    <phoneticPr fontId="30"/>
  </si>
  <si>
    <t>龍野市</t>
  </si>
  <si>
    <t>吉川町</t>
  </si>
  <si>
    <t>社  町</t>
  </si>
  <si>
    <t>滝野町</t>
  </si>
  <si>
    <t>東条町</t>
  </si>
  <si>
    <t>中  町</t>
  </si>
  <si>
    <t>加美町</t>
  </si>
  <si>
    <t>八千代町</t>
  </si>
  <si>
    <t>黒田庄町</t>
  </si>
  <si>
    <t>家島町</t>
  </si>
  <si>
    <t>夢前町</t>
  </si>
  <si>
    <t>神崎町</t>
  </si>
  <si>
    <t>香寺町</t>
  </si>
  <si>
    <t>大河内町</t>
  </si>
  <si>
    <t>新宮町</t>
  </si>
  <si>
    <t>揖保川町</t>
  </si>
  <si>
    <t>御津町</t>
  </si>
  <si>
    <t>上月町</t>
  </si>
  <si>
    <t>南光町</t>
  </si>
  <si>
    <t>三日月町</t>
  </si>
  <si>
    <t>山崎町</t>
  </si>
  <si>
    <t>安富町</t>
  </si>
  <si>
    <t>(宍）一宮町</t>
  </si>
  <si>
    <t>波賀町</t>
  </si>
  <si>
    <t>千種町</t>
  </si>
  <si>
    <t>城崎町</t>
  </si>
  <si>
    <t>竹野町</t>
  </si>
  <si>
    <t>香住町</t>
  </si>
  <si>
    <t>日高町</t>
  </si>
  <si>
    <t>出石町</t>
  </si>
  <si>
    <t>但東町</t>
  </si>
  <si>
    <t>村岡町</t>
  </si>
  <si>
    <t>浜坂町</t>
  </si>
  <si>
    <t>美方町</t>
  </si>
  <si>
    <t>温泉町</t>
  </si>
  <si>
    <t>八鹿町</t>
  </si>
  <si>
    <t>養父町</t>
  </si>
  <si>
    <t>大屋町</t>
  </si>
  <si>
    <t>関宮町</t>
  </si>
  <si>
    <t>生野町</t>
  </si>
  <si>
    <t>和田山町</t>
  </si>
  <si>
    <t>山東町</t>
  </si>
  <si>
    <t>朝来町</t>
  </si>
  <si>
    <t>柏原町</t>
  </si>
  <si>
    <t>氷上町</t>
  </si>
  <si>
    <t>青垣町</t>
  </si>
  <si>
    <t>春日町</t>
  </si>
  <si>
    <t>山南町</t>
  </si>
  <si>
    <t>市島町</t>
  </si>
  <si>
    <t>篠山町</t>
    <rPh sb="0" eb="2">
      <t>ササヤマ</t>
    </rPh>
    <phoneticPr fontId="34"/>
  </si>
  <si>
    <t>西紀町</t>
    <rPh sb="0" eb="2">
      <t>ニシキ</t>
    </rPh>
    <phoneticPr fontId="34"/>
  </si>
  <si>
    <t>丹南町</t>
    <rPh sb="0" eb="2">
      <t>タンナン</t>
    </rPh>
    <phoneticPr fontId="34"/>
  </si>
  <si>
    <t>今田町</t>
    <rPh sb="0" eb="2">
      <t>コンダ</t>
    </rPh>
    <phoneticPr fontId="34"/>
  </si>
  <si>
    <t>津名町</t>
  </si>
  <si>
    <t>淡路町</t>
  </si>
  <si>
    <t>北淡町</t>
  </si>
  <si>
    <t>(津)一宮町</t>
  </si>
  <si>
    <t>五色町</t>
  </si>
  <si>
    <t>東浦町</t>
  </si>
  <si>
    <t>緑  町</t>
  </si>
  <si>
    <t>西淡町</t>
  </si>
  <si>
    <t>三原町</t>
  </si>
  <si>
    <t>南淡町</t>
  </si>
  <si>
    <t>（単位：百万円）</t>
    <rPh sb="1" eb="3">
      <t>タンイ</t>
    </rPh>
    <rPh sb="4" eb="5">
      <t>ヒャク</t>
    </rPh>
    <rPh sb="5" eb="7">
      <t>マンエン</t>
    </rPh>
    <phoneticPr fontId="2"/>
  </si>
  <si>
    <t>平成13年度</t>
    <rPh sb="0" eb="2">
      <t>ヘイセイ</t>
    </rPh>
    <rPh sb="4" eb="6">
      <t>ネンド</t>
    </rPh>
    <phoneticPr fontId="2"/>
  </si>
  <si>
    <t>平成14年度</t>
    <rPh sb="0" eb="2">
      <t>ヘイセイ</t>
    </rPh>
    <rPh sb="4" eb="6">
      <t>ネンド</t>
    </rPh>
    <phoneticPr fontId="2"/>
  </si>
  <si>
    <t>平成15年度</t>
    <rPh sb="0" eb="2">
      <t>ヘイセイ</t>
    </rPh>
    <rPh sb="4" eb="6">
      <t>ネンド</t>
    </rPh>
    <phoneticPr fontId="2"/>
  </si>
  <si>
    <t>平成16年度</t>
    <rPh sb="0" eb="2">
      <t>ヘイセイ</t>
    </rPh>
    <rPh sb="4" eb="6">
      <t>ネンド</t>
    </rPh>
    <phoneticPr fontId="2"/>
  </si>
  <si>
    <t>平成17年度</t>
    <rPh sb="0" eb="2">
      <t>ヘイセイ</t>
    </rPh>
    <rPh sb="4" eb="6">
      <t>ネンド</t>
    </rPh>
    <phoneticPr fontId="2"/>
  </si>
  <si>
    <t>平成18年度</t>
    <rPh sb="0" eb="2">
      <t>ヘイセイ</t>
    </rPh>
    <rPh sb="4" eb="6">
      <t>ネンド</t>
    </rPh>
    <phoneticPr fontId="2"/>
  </si>
  <si>
    <t>平成19年度</t>
    <rPh sb="0" eb="2">
      <t>ヘイセイ</t>
    </rPh>
    <rPh sb="4" eb="6">
      <t>ネンド</t>
    </rPh>
    <phoneticPr fontId="2"/>
  </si>
  <si>
    <t>平成20年度</t>
    <rPh sb="0" eb="2">
      <t>ヘイセイ</t>
    </rPh>
    <rPh sb="4" eb="6">
      <t>ネンド</t>
    </rPh>
    <phoneticPr fontId="2"/>
  </si>
  <si>
    <t>平成21年度</t>
    <rPh sb="0" eb="2">
      <t>ヘイセイ</t>
    </rPh>
    <rPh sb="4" eb="6">
      <t>ネンド</t>
    </rPh>
    <phoneticPr fontId="2"/>
  </si>
  <si>
    <t>平成22年度</t>
    <rPh sb="0" eb="2">
      <t>ヘイセイ</t>
    </rPh>
    <rPh sb="4" eb="6">
      <t>ネンド</t>
    </rPh>
    <phoneticPr fontId="2"/>
  </si>
  <si>
    <t>平成23年度</t>
    <rPh sb="0" eb="2">
      <t>ヘイセイ</t>
    </rPh>
    <rPh sb="4" eb="6">
      <t>ネンド</t>
    </rPh>
    <phoneticPr fontId="2"/>
  </si>
  <si>
    <t>平成24年度</t>
    <rPh sb="0" eb="2">
      <t>ヘイセイ</t>
    </rPh>
    <rPh sb="4" eb="6">
      <t>ネンド</t>
    </rPh>
    <phoneticPr fontId="2"/>
  </si>
  <si>
    <t>平成25年度</t>
    <rPh sb="0" eb="2">
      <t>ヘイセイ</t>
    </rPh>
    <rPh sb="4" eb="6">
      <t>ネンド</t>
    </rPh>
    <phoneticPr fontId="2"/>
  </si>
  <si>
    <t>平成26年度</t>
    <rPh sb="0" eb="2">
      <t>ヘイセイ</t>
    </rPh>
    <rPh sb="4" eb="6">
      <t>ネンド</t>
    </rPh>
    <phoneticPr fontId="2"/>
  </si>
  <si>
    <t>平成27年度</t>
    <rPh sb="0" eb="2">
      <t>ヘイセイ</t>
    </rPh>
    <rPh sb="4" eb="6">
      <t>ネンド</t>
    </rPh>
    <phoneticPr fontId="2"/>
  </si>
  <si>
    <t>平成28年度</t>
    <rPh sb="0" eb="2">
      <t>ヘイセイ</t>
    </rPh>
    <rPh sb="4" eb="6">
      <t>ネンド</t>
    </rPh>
    <phoneticPr fontId="2"/>
  </si>
  <si>
    <t>平成29年度</t>
    <rPh sb="0" eb="2">
      <t>ヘイセイ</t>
    </rPh>
    <rPh sb="4" eb="6">
      <t>ネンド</t>
    </rPh>
    <phoneticPr fontId="2"/>
  </si>
  <si>
    <t>市町名</t>
  </si>
  <si>
    <t>農業</t>
    <rPh sb="0" eb="2">
      <t>ノウギョウ</t>
    </rPh>
    <phoneticPr fontId="2"/>
  </si>
  <si>
    <t>総生産</t>
    <rPh sb="0" eb="1">
      <t>ソウ</t>
    </rPh>
    <phoneticPr fontId="2"/>
  </si>
  <si>
    <t>県内総生産</t>
    <rPh sb="0" eb="2">
      <t>ケンアイ</t>
    </rPh>
    <rPh sb="2" eb="5">
      <t>ソウセイサン</t>
    </rPh>
    <phoneticPr fontId="2"/>
  </si>
  <si>
    <t>※</t>
  </si>
  <si>
    <t>県計</t>
  </si>
  <si>
    <t>中播磨地域</t>
    <rPh sb="0" eb="1">
      <t>ナカ</t>
    </rPh>
    <phoneticPr fontId="2"/>
  </si>
  <si>
    <t>阪神南地域</t>
    <rPh sb="2" eb="3">
      <t>ミナミ</t>
    </rPh>
    <phoneticPr fontId="2"/>
  </si>
  <si>
    <t>加東市</t>
    <rPh sb="0" eb="2">
      <t>カトウ</t>
    </rPh>
    <rPh sb="2" eb="3">
      <t>シ</t>
    </rPh>
    <phoneticPr fontId="2"/>
  </si>
  <si>
    <t>多可町</t>
    <rPh sb="0" eb="2">
      <t>タカ</t>
    </rPh>
    <rPh sb="2" eb="3">
      <t>チョウ</t>
    </rPh>
    <phoneticPr fontId="2"/>
  </si>
  <si>
    <t>姫路市</t>
    <rPh sb="0" eb="3">
      <t>ヒメジシ</t>
    </rPh>
    <phoneticPr fontId="2"/>
  </si>
  <si>
    <t>神河町</t>
    <rPh sb="0" eb="1">
      <t>カミ</t>
    </rPh>
    <rPh sb="1" eb="2">
      <t>カワ</t>
    </rPh>
    <rPh sb="2" eb="3">
      <t>チョウ</t>
    </rPh>
    <phoneticPr fontId="2"/>
  </si>
  <si>
    <t>宍粟市</t>
    <rPh sb="0" eb="2">
      <t>シソウ</t>
    </rPh>
    <rPh sb="2" eb="3">
      <t>シ</t>
    </rPh>
    <phoneticPr fontId="2"/>
  </si>
  <si>
    <t>たつの市</t>
    <rPh sb="3" eb="4">
      <t>シ</t>
    </rPh>
    <phoneticPr fontId="2"/>
  </si>
  <si>
    <t>養父市</t>
    <rPh sb="2" eb="3">
      <t>シ</t>
    </rPh>
    <phoneticPr fontId="2"/>
  </si>
  <si>
    <t>朝来市</t>
    <rPh sb="0" eb="2">
      <t>アサゴ</t>
    </rPh>
    <rPh sb="2" eb="3">
      <t>シ</t>
    </rPh>
    <phoneticPr fontId="2"/>
  </si>
  <si>
    <t>香美町</t>
    <rPh sb="0" eb="2">
      <t>カミ</t>
    </rPh>
    <rPh sb="2" eb="3">
      <t>チョウ</t>
    </rPh>
    <phoneticPr fontId="2"/>
  </si>
  <si>
    <t>新温泉町</t>
    <rPh sb="0" eb="1">
      <t>シン</t>
    </rPh>
    <rPh sb="1" eb="3">
      <t>オンセン</t>
    </rPh>
    <rPh sb="3" eb="4">
      <t>チョウ</t>
    </rPh>
    <phoneticPr fontId="2"/>
  </si>
  <si>
    <t>丹波市</t>
    <rPh sb="0" eb="2">
      <t>タンバ</t>
    </rPh>
    <rPh sb="2" eb="3">
      <t>シ</t>
    </rPh>
    <phoneticPr fontId="2"/>
  </si>
  <si>
    <t>南あわじ市</t>
    <rPh sb="0" eb="1">
      <t>ミナミ</t>
    </rPh>
    <rPh sb="4" eb="5">
      <t>シ</t>
    </rPh>
    <phoneticPr fontId="2"/>
  </si>
  <si>
    <t>淡路市</t>
    <rPh sb="0" eb="2">
      <t>アワジ</t>
    </rPh>
    <rPh sb="2" eb="3">
      <t>シ</t>
    </rPh>
    <phoneticPr fontId="2"/>
  </si>
  <si>
    <t>補間</t>
    <rPh sb="0" eb="2">
      <t>ホカン</t>
    </rPh>
    <phoneticPr fontId="2"/>
  </si>
  <si>
    <t>※</t>
    <phoneticPr fontId="2"/>
  </si>
  <si>
    <t>※</t>
    <phoneticPr fontId="2"/>
  </si>
  <si>
    <t>西脇市</t>
    <phoneticPr fontId="2"/>
  </si>
  <si>
    <t>三木市</t>
    <phoneticPr fontId="2"/>
  </si>
  <si>
    <t>佐用町</t>
    <phoneticPr fontId="2"/>
  </si>
  <si>
    <t>洲本市</t>
    <phoneticPr fontId="2"/>
  </si>
  <si>
    <t>卸売業</t>
  </si>
  <si>
    <t>小売業</t>
  </si>
  <si>
    <r>
      <t>平成2</t>
    </r>
    <r>
      <rPr>
        <sz val="11"/>
        <rFont val="ＭＳ Ｐゴシック"/>
        <family val="3"/>
        <charset val="128"/>
      </rPr>
      <t>9</t>
    </r>
    <r>
      <rPr>
        <sz val="11"/>
        <rFont val="ＭＳ Ｐゴシック"/>
        <family val="3"/>
        <charset val="128"/>
      </rPr>
      <t>年度</t>
    </r>
    <rPh sb="0" eb="2">
      <t>ヘイセイ</t>
    </rPh>
    <rPh sb="4" eb="6">
      <t>ネンド</t>
    </rPh>
    <phoneticPr fontId="2"/>
  </si>
  <si>
    <t>豊岡市</t>
    <phoneticPr fontId="2"/>
  </si>
  <si>
    <t>年間販売額</t>
    <rPh sb="0" eb="2">
      <t>ネンカン</t>
    </rPh>
    <phoneticPr fontId="2"/>
  </si>
  <si>
    <t>年間販売額</t>
    <rPh sb="0" eb="2">
      <t>ネンカン</t>
    </rPh>
    <rPh sb="2" eb="5">
      <t>ハンバイガク</t>
    </rPh>
    <phoneticPr fontId="2"/>
  </si>
  <si>
    <t xml:space="preserve"> </t>
    <phoneticPr fontId="2"/>
  </si>
  <si>
    <t>経済センサス活動調査</t>
    <rPh sb="0" eb="2">
      <t>ケイザイ</t>
    </rPh>
    <rPh sb="6" eb="8">
      <t>カツドウ</t>
    </rPh>
    <rPh sb="8" eb="10">
      <t>チョウサ</t>
    </rPh>
    <phoneticPr fontId="2"/>
  </si>
  <si>
    <t>補外</t>
    <rPh sb="0" eb="1">
      <t>ホ</t>
    </rPh>
    <rPh sb="1" eb="2">
      <t>ガイ</t>
    </rPh>
    <phoneticPr fontId="2"/>
  </si>
  <si>
    <t>H26商業統計（確報）</t>
    <rPh sb="3" eb="5">
      <t>ショウギョウ</t>
    </rPh>
    <rPh sb="5" eb="7">
      <t>トウケイ</t>
    </rPh>
    <rPh sb="8" eb="10">
      <t>カクホウ</t>
    </rPh>
    <phoneticPr fontId="2"/>
  </si>
  <si>
    <t>経済センサス</t>
    <rPh sb="0" eb="2">
      <t>ケイザイ</t>
    </rPh>
    <phoneticPr fontId="2"/>
  </si>
  <si>
    <t>補正</t>
    <rPh sb="0" eb="2">
      <t>ホセイ</t>
    </rPh>
    <phoneticPr fontId="2"/>
  </si>
  <si>
    <t>佐用町</t>
    <phoneticPr fontId="2"/>
  </si>
  <si>
    <t>豊岡市</t>
    <phoneticPr fontId="2"/>
  </si>
  <si>
    <t>洲本市</t>
    <phoneticPr fontId="2"/>
  </si>
  <si>
    <t>神戸市</t>
    <rPh sb="0" eb="3">
      <t>コウベシ</t>
    </rPh>
    <phoneticPr fontId="30"/>
  </si>
  <si>
    <t>市町別(29市12町）人口の推移</t>
    <rPh sb="0" eb="2">
      <t>シチョウ</t>
    </rPh>
    <rPh sb="2" eb="3">
      <t>ベツ</t>
    </rPh>
    <rPh sb="6" eb="7">
      <t>シ</t>
    </rPh>
    <rPh sb="9" eb="10">
      <t>マチ</t>
    </rPh>
    <rPh sb="11" eb="13">
      <t>ジンコウ</t>
    </rPh>
    <rPh sb="14" eb="16">
      <t>スイイ</t>
    </rPh>
    <phoneticPr fontId="2"/>
  </si>
  <si>
    <t xml:space="preserve"> （単位：人）</t>
    <rPh sb="2" eb="4">
      <t>タンイ</t>
    </rPh>
    <rPh sb="5" eb="6">
      <t>ニン</t>
    </rPh>
    <phoneticPr fontId="2"/>
  </si>
  <si>
    <t>国勢調査</t>
    <rPh sb="0" eb="2">
      <t>コクセイ</t>
    </rPh>
    <rPh sb="2" eb="4">
      <t>チョウサ</t>
    </rPh>
    <phoneticPr fontId="30"/>
  </si>
  <si>
    <t>昭和50年</t>
    <rPh sb="0" eb="2">
      <t>ショウワ</t>
    </rPh>
    <rPh sb="4" eb="5">
      <t>ネン</t>
    </rPh>
    <phoneticPr fontId="38"/>
  </si>
  <si>
    <t>昭和51年</t>
    <rPh sb="0" eb="2">
      <t>ショウワ</t>
    </rPh>
    <rPh sb="4" eb="5">
      <t>ネン</t>
    </rPh>
    <phoneticPr fontId="38"/>
  </si>
  <si>
    <t>昭和52年</t>
    <rPh sb="0" eb="2">
      <t>ショウワ</t>
    </rPh>
    <rPh sb="4" eb="5">
      <t>ネン</t>
    </rPh>
    <phoneticPr fontId="38"/>
  </si>
  <si>
    <t>昭和53年</t>
    <rPh sb="0" eb="2">
      <t>ショウワ</t>
    </rPh>
    <rPh sb="4" eb="5">
      <t>ネン</t>
    </rPh>
    <phoneticPr fontId="38"/>
  </si>
  <si>
    <t>昭和54年</t>
    <rPh sb="0" eb="2">
      <t>ショウワ</t>
    </rPh>
    <rPh sb="4" eb="5">
      <t>ネン</t>
    </rPh>
    <phoneticPr fontId="38"/>
  </si>
  <si>
    <t>昭和55年</t>
    <rPh sb="0" eb="2">
      <t>ショウワ</t>
    </rPh>
    <rPh sb="4" eb="5">
      <t>ネン</t>
    </rPh>
    <phoneticPr fontId="38"/>
  </si>
  <si>
    <t>昭和56年</t>
    <rPh sb="0" eb="2">
      <t>ショウワ</t>
    </rPh>
    <rPh sb="4" eb="5">
      <t>ネン</t>
    </rPh>
    <phoneticPr fontId="38"/>
  </si>
  <si>
    <t>昭和57年</t>
    <rPh sb="0" eb="2">
      <t>ショウワ</t>
    </rPh>
    <rPh sb="4" eb="5">
      <t>ネン</t>
    </rPh>
    <phoneticPr fontId="38"/>
  </si>
  <si>
    <t>昭和58年</t>
    <rPh sb="0" eb="2">
      <t>ショウワ</t>
    </rPh>
    <rPh sb="4" eb="5">
      <t>ネン</t>
    </rPh>
    <phoneticPr fontId="38"/>
  </si>
  <si>
    <t>昭和59年</t>
    <rPh sb="0" eb="2">
      <t>ショウワ</t>
    </rPh>
    <rPh sb="4" eb="5">
      <t>ネン</t>
    </rPh>
    <phoneticPr fontId="38"/>
  </si>
  <si>
    <t>昭和60年</t>
    <rPh sb="0" eb="2">
      <t>ショウワ</t>
    </rPh>
    <rPh sb="4" eb="5">
      <t>ネン</t>
    </rPh>
    <phoneticPr fontId="38"/>
  </si>
  <si>
    <t>平成５年度</t>
  </si>
  <si>
    <t>平成６年度</t>
  </si>
  <si>
    <t>平成11年</t>
    <rPh sb="0" eb="2">
      <t>ヘイセイ</t>
    </rPh>
    <rPh sb="4" eb="5">
      <t>ネン</t>
    </rPh>
    <phoneticPr fontId="38"/>
  </si>
  <si>
    <t>平成12年</t>
    <rPh sb="0" eb="2">
      <t>ヘイセイ</t>
    </rPh>
    <rPh sb="4" eb="5">
      <t>ネン</t>
    </rPh>
    <phoneticPr fontId="38"/>
  </si>
  <si>
    <t>平成13年</t>
    <rPh sb="0" eb="2">
      <t>ヘイセイ</t>
    </rPh>
    <rPh sb="4" eb="5">
      <t>ネン</t>
    </rPh>
    <phoneticPr fontId="38"/>
  </si>
  <si>
    <t>平成14年</t>
    <rPh sb="0" eb="2">
      <t>ヘイセイ</t>
    </rPh>
    <rPh sb="4" eb="5">
      <t>ネン</t>
    </rPh>
    <phoneticPr fontId="38"/>
  </si>
  <si>
    <t>平成15年</t>
    <rPh sb="0" eb="2">
      <t>ヘイセイ</t>
    </rPh>
    <rPh sb="4" eb="5">
      <t>ネン</t>
    </rPh>
    <phoneticPr fontId="38"/>
  </si>
  <si>
    <t>平成16年</t>
    <rPh sb="0" eb="2">
      <t>ヘイセイ</t>
    </rPh>
    <rPh sb="4" eb="5">
      <t>ネン</t>
    </rPh>
    <phoneticPr fontId="38"/>
  </si>
  <si>
    <t>平成17年</t>
    <rPh sb="0" eb="2">
      <t>ヘイセイ</t>
    </rPh>
    <rPh sb="4" eb="5">
      <t>ネン</t>
    </rPh>
    <phoneticPr fontId="38"/>
  </si>
  <si>
    <t>平成18年</t>
    <rPh sb="0" eb="2">
      <t>ヘイセイ</t>
    </rPh>
    <rPh sb="4" eb="5">
      <t>ネン</t>
    </rPh>
    <phoneticPr fontId="38"/>
  </si>
  <si>
    <t>平成19年</t>
    <rPh sb="0" eb="2">
      <t>ヘイセイ</t>
    </rPh>
    <rPh sb="4" eb="5">
      <t>ネン</t>
    </rPh>
    <phoneticPr fontId="38"/>
  </si>
  <si>
    <t>平成20年</t>
    <rPh sb="0" eb="2">
      <t>ヘイセイ</t>
    </rPh>
    <rPh sb="4" eb="5">
      <t>ネン</t>
    </rPh>
    <phoneticPr fontId="38"/>
  </si>
  <si>
    <t>平成21年</t>
    <rPh sb="0" eb="2">
      <t>ヘイセイ</t>
    </rPh>
    <rPh sb="4" eb="5">
      <t>ネン</t>
    </rPh>
    <phoneticPr fontId="38"/>
  </si>
  <si>
    <t>平成22年</t>
    <rPh sb="0" eb="2">
      <t>ヘイセイ</t>
    </rPh>
    <rPh sb="4" eb="5">
      <t>ネン</t>
    </rPh>
    <phoneticPr fontId="38"/>
  </si>
  <si>
    <t>平成23年</t>
    <rPh sb="0" eb="2">
      <t>ヘイセイ</t>
    </rPh>
    <rPh sb="4" eb="5">
      <t>ネン</t>
    </rPh>
    <phoneticPr fontId="38"/>
  </si>
  <si>
    <t>平成24年</t>
    <rPh sb="0" eb="2">
      <t>ヘイセイ</t>
    </rPh>
    <rPh sb="4" eb="5">
      <t>ネン</t>
    </rPh>
    <phoneticPr fontId="38"/>
  </si>
  <si>
    <t>平成25年</t>
    <rPh sb="0" eb="2">
      <t>ヘイセイ</t>
    </rPh>
    <rPh sb="4" eb="5">
      <t>ネン</t>
    </rPh>
    <phoneticPr fontId="38"/>
  </si>
  <si>
    <r>
      <t>平成2</t>
    </r>
    <r>
      <rPr>
        <sz val="10.5"/>
        <color theme="1"/>
        <rFont val="ＭＳ Ｐゴシック"/>
        <family val="3"/>
        <charset val="128"/>
      </rPr>
      <t>6</t>
    </r>
    <r>
      <rPr>
        <sz val="10.5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38"/>
  </si>
  <si>
    <t>平成27年</t>
    <rPh sb="0" eb="2">
      <t>ヘイセイ</t>
    </rPh>
    <rPh sb="4" eb="5">
      <t>ネン</t>
    </rPh>
    <phoneticPr fontId="38"/>
  </si>
  <si>
    <r>
      <t>平成28</t>
    </r>
    <r>
      <rPr>
        <sz val="10.5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38"/>
  </si>
  <si>
    <t>平成29年</t>
    <rPh sb="0" eb="2">
      <t>ヘイセイ</t>
    </rPh>
    <rPh sb="4" eb="5">
      <t>ネン</t>
    </rPh>
    <phoneticPr fontId="38"/>
  </si>
  <si>
    <t>平成30年</t>
    <rPh sb="0" eb="2">
      <t>ヘイセイ</t>
    </rPh>
    <rPh sb="4" eb="5">
      <t>ネン</t>
    </rPh>
    <phoneticPr fontId="38"/>
  </si>
  <si>
    <t>被災12市</t>
    <rPh sb="0" eb="2">
      <t>ヒサイ</t>
    </rPh>
    <rPh sb="4" eb="5">
      <t>シ</t>
    </rPh>
    <phoneticPr fontId="2"/>
  </si>
  <si>
    <t>就業者総数</t>
    <rPh sb="0" eb="3">
      <t>シュウギョウシャ</t>
    </rPh>
    <rPh sb="3" eb="5">
      <t>ソウスウ</t>
    </rPh>
    <phoneticPr fontId="2"/>
  </si>
  <si>
    <t>就業地ベース</t>
    <rPh sb="0" eb="2">
      <t>シュウギョウ</t>
    </rPh>
    <rPh sb="2" eb="3">
      <t>チ</t>
    </rPh>
    <phoneticPr fontId="2"/>
  </si>
  <si>
    <t>※</t>
    <phoneticPr fontId="2"/>
  </si>
  <si>
    <t>※</t>
    <phoneticPr fontId="2"/>
  </si>
  <si>
    <t>※</t>
    <phoneticPr fontId="2"/>
  </si>
  <si>
    <t xml:space="preserve"> </t>
    <phoneticPr fontId="2"/>
  </si>
  <si>
    <t>（単位：人）</t>
    <rPh sb="1" eb="3">
      <t>タンイ</t>
    </rPh>
    <rPh sb="4" eb="5">
      <t>ニン</t>
    </rPh>
    <phoneticPr fontId="2"/>
  </si>
  <si>
    <t>平成23年度</t>
    <rPh sb="0" eb="2">
      <t>ヘイセイ</t>
    </rPh>
    <rPh sb="4" eb="5">
      <t>ネン</t>
    </rPh>
    <rPh sb="5" eb="6">
      <t>ド</t>
    </rPh>
    <phoneticPr fontId="2"/>
  </si>
  <si>
    <t>平成24年度</t>
    <rPh sb="0" eb="2">
      <t>ヘイセイ</t>
    </rPh>
    <rPh sb="4" eb="5">
      <t>ネン</t>
    </rPh>
    <rPh sb="5" eb="6">
      <t>ド</t>
    </rPh>
    <phoneticPr fontId="2"/>
  </si>
  <si>
    <t>平成25年度</t>
    <rPh sb="0" eb="2">
      <t>ヘイセイ</t>
    </rPh>
    <rPh sb="4" eb="5">
      <t>ネン</t>
    </rPh>
    <rPh sb="5" eb="6">
      <t>ド</t>
    </rPh>
    <phoneticPr fontId="2"/>
  </si>
  <si>
    <t>平成26年度</t>
    <rPh sb="0" eb="2">
      <t>ヘイセイ</t>
    </rPh>
    <rPh sb="4" eb="5">
      <t>ネン</t>
    </rPh>
    <rPh sb="5" eb="6">
      <t>ド</t>
    </rPh>
    <phoneticPr fontId="2"/>
  </si>
  <si>
    <t>平成27年度</t>
    <rPh sb="0" eb="2">
      <t>ヘイセイ</t>
    </rPh>
    <rPh sb="4" eb="5">
      <t>ネン</t>
    </rPh>
    <rPh sb="5" eb="6">
      <t>ド</t>
    </rPh>
    <phoneticPr fontId="2"/>
  </si>
  <si>
    <t>平成28年度</t>
    <rPh sb="0" eb="2">
      <t>ヘイセイ</t>
    </rPh>
    <rPh sb="4" eb="5">
      <t>ネン</t>
    </rPh>
    <rPh sb="5" eb="6">
      <t>ド</t>
    </rPh>
    <phoneticPr fontId="2"/>
  </si>
  <si>
    <t>平成29年度</t>
    <rPh sb="0" eb="2">
      <t>ヘイセイ</t>
    </rPh>
    <rPh sb="4" eb="5">
      <t>ネン</t>
    </rPh>
    <rPh sb="5" eb="6">
      <t>ド</t>
    </rPh>
    <phoneticPr fontId="2"/>
  </si>
  <si>
    <t>平成30年度</t>
    <rPh sb="0" eb="2">
      <t>ヘイセイ</t>
    </rPh>
    <rPh sb="4" eb="5">
      <t>ネン</t>
    </rPh>
    <rPh sb="5" eb="6">
      <t>ド</t>
    </rPh>
    <phoneticPr fontId="2"/>
  </si>
  <si>
    <t>　</t>
    <phoneticPr fontId="2"/>
  </si>
  <si>
    <t>（単位：百万円）</t>
    <rPh sb="1" eb="3">
      <t>タンイ</t>
    </rPh>
    <rPh sb="4" eb="5">
      <t>ヒャク</t>
    </rPh>
    <rPh sb="5" eb="7">
      <t>マンエン</t>
    </rPh>
    <phoneticPr fontId="35"/>
  </si>
  <si>
    <t xml:space="preserve">年度    </t>
    <rPh sb="0" eb="2">
      <t>ネンド</t>
    </rPh>
    <phoneticPr fontId="2"/>
  </si>
  <si>
    <t>　</t>
    <phoneticPr fontId="2"/>
  </si>
  <si>
    <t>※</t>
    <phoneticPr fontId="2"/>
  </si>
  <si>
    <t>※</t>
    <phoneticPr fontId="2"/>
  </si>
  <si>
    <t>2008SNA</t>
    <phoneticPr fontId="2"/>
  </si>
  <si>
    <t>（単位：千円）</t>
    <rPh sb="1" eb="3">
      <t>タンイ</t>
    </rPh>
    <rPh sb="4" eb="5">
      <t>セン</t>
    </rPh>
    <rPh sb="5" eb="6">
      <t>マンエン</t>
    </rPh>
    <phoneticPr fontId="38"/>
  </si>
  <si>
    <t>　　　　　　区分</t>
    <rPh sb="6" eb="8">
      <t>クブン</t>
    </rPh>
    <phoneticPr fontId="2"/>
  </si>
  <si>
    <t>平成23年度</t>
    <rPh sb="0" eb="2">
      <t>ヘイセイ</t>
    </rPh>
    <rPh sb="4" eb="6">
      <t>ネンド</t>
    </rPh>
    <phoneticPr fontId="38"/>
  </si>
  <si>
    <t>平成24年度</t>
    <rPh sb="0" eb="2">
      <t>ヘイセイ</t>
    </rPh>
    <rPh sb="4" eb="6">
      <t>ネンド</t>
    </rPh>
    <phoneticPr fontId="38"/>
  </si>
  <si>
    <t>平成25年度</t>
    <rPh sb="0" eb="2">
      <t>ヘイセイ</t>
    </rPh>
    <rPh sb="4" eb="6">
      <t>ネンド</t>
    </rPh>
    <phoneticPr fontId="38"/>
  </si>
  <si>
    <t>平成26年度</t>
    <rPh sb="0" eb="2">
      <t>ヘイセイ</t>
    </rPh>
    <rPh sb="4" eb="6">
      <t>ネンド</t>
    </rPh>
    <phoneticPr fontId="38"/>
  </si>
  <si>
    <t>平成27年度</t>
    <rPh sb="0" eb="2">
      <t>ヘイセイ</t>
    </rPh>
    <rPh sb="4" eb="6">
      <t>ネンド</t>
    </rPh>
    <phoneticPr fontId="38"/>
  </si>
  <si>
    <t>平成28年度</t>
    <rPh sb="0" eb="2">
      <t>ヘイセイ</t>
    </rPh>
    <rPh sb="4" eb="6">
      <t>ネンド</t>
    </rPh>
    <phoneticPr fontId="38"/>
  </si>
  <si>
    <t>阪神南地域</t>
    <rPh sb="2" eb="3">
      <t>ミナミ</t>
    </rPh>
    <phoneticPr fontId="38"/>
  </si>
  <si>
    <t>阪神北地域</t>
    <rPh sb="0" eb="2">
      <t>ハンシン</t>
    </rPh>
    <rPh sb="2" eb="3">
      <t>キタ</t>
    </rPh>
    <rPh sb="3" eb="5">
      <t>チイキ</t>
    </rPh>
    <phoneticPr fontId="38"/>
  </si>
  <si>
    <t>北播磨地域</t>
    <rPh sb="0" eb="1">
      <t>キタ</t>
    </rPh>
    <rPh sb="1" eb="3">
      <t>ハリマ</t>
    </rPh>
    <rPh sb="3" eb="5">
      <t>チイキ</t>
    </rPh>
    <phoneticPr fontId="38"/>
  </si>
  <si>
    <t>中播磨地域</t>
    <rPh sb="0" eb="1">
      <t>ナカ</t>
    </rPh>
    <phoneticPr fontId="38"/>
  </si>
  <si>
    <t>西播磨地域</t>
    <rPh sb="0" eb="1">
      <t>ニシ</t>
    </rPh>
    <rPh sb="1" eb="3">
      <t>ハリマ</t>
    </rPh>
    <rPh sb="3" eb="5">
      <t>チイキ</t>
    </rPh>
    <phoneticPr fontId="38"/>
  </si>
  <si>
    <t>※</t>
    <phoneticPr fontId="38"/>
  </si>
  <si>
    <t>東播磨地域</t>
    <phoneticPr fontId="2"/>
  </si>
  <si>
    <t>※</t>
    <phoneticPr fontId="2"/>
  </si>
  <si>
    <t>※</t>
    <phoneticPr fontId="2"/>
  </si>
  <si>
    <t>佐用町</t>
    <phoneticPr fontId="2"/>
  </si>
  <si>
    <t>但馬地域</t>
    <phoneticPr fontId="2"/>
  </si>
  <si>
    <t>豊岡市</t>
    <phoneticPr fontId="2"/>
  </si>
  <si>
    <t>丹波地域</t>
    <phoneticPr fontId="2"/>
  </si>
  <si>
    <t>淡路地域</t>
    <phoneticPr fontId="2"/>
  </si>
  <si>
    <t>洲本市</t>
    <phoneticPr fontId="2"/>
  </si>
  <si>
    <t>県統計課「推計人口」</t>
    <rPh sb="0" eb="1">
      <t>ケン</t>
    </rPh>
    <rPh sb="1" eb="3">
      <t>トウケイ</t>
    </rPh>
    <rPh sb="3" eb="4">
      <t>カ</t>
    </rPh>
    <phoneticPr fontId="2"/>
  </si>
  <si>
    <t>総務省「国勢調査」</t>
    <rPh sb="0" eb="3">
      <t>ソウムショウ</t>
    </rPh>
    <rPh sb="4" eb="6">
      <t>コクセイ</t>
    </rPh>
    <rPh sb="6" eb="8">
      <t>チョウサ</t>
    </rPh>
    <phoneticPr fontId="2"/>
  </si>
  <si>
    <t>平成30年度</t>
    <rPh sb="0" eb="2">
      <t>ヘイセイ</t>
    </rPh>
    <rPh sb="4" eb="6">
      <t>ネンド</t>
    </rPh>
    <phoneticPr fontId="2"/>
  </si>
  <si>
    <t>平成29年</t>
    <phoneticPr fontId="30"/>
  </si>
  <si>
    <t xml:space="preserve"> </t>
  </si>
  <si>
    <t>　</t>
    <phoneticPr fontId="2"/>
  </si>
  <si>
    <t>昭和61年</t>
    <phoneticPr fontId="2"/>
  </si>
  <si>
    <t>昭和62年</t>
    <phoneticPr fontId="2"/>
  </si>
  <si>
    <t>平成元年</t>
    <phoneticPr fontId="2"/>
  </si>
  <si>
    <t>平成２年</t>
    <phoneticPr fontId="2"/>
  </si>
  <si>
    <t>平成３年</t>
    <phoneticPr fontId="2"/>
  </si>
  <si>
    <t>平成４年</t>
    <phoneticPr fontId="2"/>
  </si>
  <si>
    <t>平成７年</t>
    <phoneticPr fontId="2"/>
  </si>
  <si>
    <t>平成８年</t>
    <phoneticPr fontId="2"/>
  </si>
  <si>
    <t>平成９年</t>
    <phoneticPr fontId="2"/>
  </si>
  <si>
    <t>平成10年</t>
    <phoneticPr fontId="2"/>
  </si>
  <si>
    <t>令和元年</t>
    <rPh sb="0" eb="2">
      <t>レイワ</t>
    </rPh>
    <rPh sb="2" eb="3">
      <t>ガン</t>
    </rPh>
    <rPh sb="3" eb="4">
      <t>ネン</t>
    </rPh>
    <phoneticPr fontId="38"/>
  </si>
  <si>
    <t>R1.10.1</t>
    <phoneticPr fontId="30"/>
  </si>
  <si>
    <t>中央区</t>
    <rPh sb="0" eb="3">
      <t>チュウオウク</t>
    </rPh>
    <phoneticPr fontId="35"/>
  </si>
  <si>
    <t>西区</t>
    <rPh sb="0" eb="2">
      <t>ニシク</t>
    </rPh>
    <phoneticPr fontId="35"/>
  </si>
  <si>
    <t>…</t>
  </si>
  <si>
    <t>丹波篠山市</t>
    <rPh sb="0" eb="2">
      <t>タンバ</t>
    </rPh>
    <rPh sb="4" eb="5">
      <t>シ</t>
    </rPh>
    <phoneticPr fontId="38"/>
  </si>
  <si>
    <t>神戸市区別人口</t>
    <rPh sb="0" eb="3">
      <t>コウベシ</t>
    </rPh>
    <rPh sb="3" eb="5">
      <t>クベツ</t>
    </rPh>
    <rPh sb="5" eb="7">
      <t>ジンコウ</t>
    </rPh>
    <phoneticPr fontId="30"/>
  </si>
  <si>
    <t>東灘区</t>
    <rPh sb="0" eb="3">
      <t>ヒガシナダク</t>
    </rPh>
    <phoneticPr fontId="48"/>
  </si>
  <si>
    <t>灘区</t>
    <rPh sb="0" eb="2">
      <t>ナダク</t>
    </rPh>
    <phoneticPr fontId="48"/>
  </si>
  <si>
    <t>中央区</t>
    <rPh sb="0" eb="3">
      <t>チュウオウク</t>
    </rPh>
    <phoneticPr fontId="48"/>
  </si>
  <si>
    <t>兵庫区</t>
    <rPh sb="0" eb="3">
      <t>ヒョウゴク</t>
    </rPh>
    <phoneticPr fontId="48"/>
  </si>
  <si>
    <t>北区</t>
    <rPh sb="0" eb="2">
      <t>キタク</t>
    </rPh>
    <phoneticPr fontId="48"/>
  </si>
  <si>
    <t>長田区</t>
    <rPh sb="0" eb="3">
      <t>ナガタク</t>
    </rPh>
    <phoneticPr fontId="48"/>
  </si>
  <si>
    <t>須磨区</t>
    <rPh sb="0" eb="3">
      <t>スマク</t>
    </rPh>
    <phoneticPr fontId="48"/>
  </si>
  <si>
    <t>垂水区</t>
    <rPh sb="0" eb="3">
      <t>タルミク</t>
    </rPh>
    <phoneticPr fontId="48"/>
  </si>
  <si>
    <t>西区</t>
    <rPh sb="0" eb="2">
      <t>ニシク</t>
    </rPh>
    <phoneticPr fontId="48"/>
  </si>
  <si>
    <t>（資料）総務省「国勢調査」、神戸市「区別統計指標」</t>
    <rPh sb="1" eb="3">
      <t>シリョウ</t>
    </rPh>
    <rPh sb="4" eb="7">
      <t>ソウムショウ</t>
    </rPh>
    <rPh sb="8" eb="10">
      <t>コクセイ</t>
    </rPh>
    <rPh sb="10" eb="12">
      <t>チョウサ</t>
    </rPh>
    <rPh sb="14" eb="17">
      <t>コウベシ</t>
    </rPh>
    <rPh sb="18" eb="20">
      <t>クベツ</t>
    </rPh>
    <rPh sb="20" eb="22">
      <t>トウケイ</t>
    </rPh>
    <rPh sb="22" eb="24">
      <t>シヒョウ</t>
    </rPh>
    <phoneticPr fontId="30"/>
  </si>
  <si>
    <t>平成2年度</t>
    <rPh sb="0" eb="2">
      <t>ヘイセイ</t>
    </rPh>
    <rPh sb="3" eb="5">
      <t>ネンド</t>
    </rPh>
    <phoneticPr fontId="2"/>
  </si>
  <si>
    <t>平成4年度</t>
    <rPh sb="0" eb="2">
      <t>ヘイセイ</t>
    </rPh>
    <rPh sb="3" eb="5">
      <t>ネンド</t>
    </rPh>
    <phoneticPr fontId="2"/>
  </si>
  <si>
    <t>平成5年度</t>
    <rPh sb="0" eb="2">
      <t>ヘイセイ</t>
    </rPh>
    <rPh sb="3" eb="5">
      <t>ネンド</t>
    </rPh>
    <phoneticPr fontId="2"/>
  </si>
  <si>
    <t>平成6年度</t>
    <rPh sb="0" eb="2">
      <t>ヘイセイ</t>
    </rPh>
    <rPh sb="3" eb="5">
      <t>ネンド</t>
    </rPh>
    <phoneticPr fontId="2"/>
  </si>
  <si>
    <t>平成7年度</t>
    <rPh sb="0" eb="2">
      <t>ヘイセイ</t>
    </rPh>
    <rPh sb="3" eb="5">
      <t>ネンド</t>
    </rPh>
    <phoneticPr fontId="2"/>
  </si>
  <si>
    <t>平成8年度</t>
    <rPh sb="0" eb="2">
      <t>ヘイセイ</t>
    </rPh>
    <rPh sb="3" eb="5">
      <t>ネンド</t>
    </rPh>
    <phoneticPr fontId="2"/>
  </si>
  <si>
    <t>平成9年度</t>
    <rPh sb="0" eb="2">
      <t>ヘイセイ</t>
    </rPh>
    <rPh sb="3" eb="5">
      <t>ネンド</t>
    </rPh>
    <phoneticPr fontId="2"/>
  </si>
  <si>
    <t>平成10年度</t>
    <rPh sb="0" eb="2">
      <t>ヘイセイ</t>
    </rPh>
    <rPh sb="4" eb="6">
      <t>ネンド</t>
    </rPh>
    <phoneticPr fontId="2"/>
  </si>
  <si>
    <t>平成11年度</t>
    <rPh sb="0" eb="2">
      <t>ヘイセイ</t>
    </rPh>
    <rPh sb="4" eb="6">
      <t>ネンド</t>
    </rPh>
    <phoneticPr fontId="2"/>
  </si>
  <si>
    <t>平成12年度</t>
    <rPh sb="0" eb="2">
      <t>ヘイセイ</t>
    </rPh>
    <rPh sb="4" eb="6">
      <t>ネンド</t>
    </rPh>
    <phoneticPr fontId="2"/>
  </si>
  <si>
    <t>昭和55年度</t>
    <rPh sb="0" eb="2">
      <t>ショウワ</t>
    </rPh>
    <rPh sb="4" eb="6">
      <t>ネンド</t>
    </rPh>
    <phoneticPr fontId="2"/>
  </si>
  <si>
    <t>昭和56年度</t>
    <rPh sb="0" eb="2">
      <t>ショウワ</t>
    </rPh>
    <rPh sb="4" eb="6">
      <t>ネンド</t>
    </rPh>
    <phoneticPr fontId="2"/>
  </si>
  <si>
    <t>昭和57年度</t>
    <rPh sb="0" eb="2">
      <t>ショウワ</t>
    </rPh>
    <rPh sb="4" eb="6">
      <t>ネンド</t>
    </rPh>
    <phoneticPr fontId="2"/>
  </si>
  <si>
    <t>昭和58年度</t>
    <rPh sb="0" eb="2">
      <t>ショウワ</t>
    </rPh>
    <rPh sb="4" eb="6">
      <t>ネンド</t>
    </rPh>
    <phoneticPr fontId="2"/>
  </si>
  <si>
    <t>昭和59年度</t>
    <rPh sb="0" eb="2">
      <t>ショウワ</t>
    </rPh>
    <rPh sb="4" eb="6">
      <t>ネンド</t>
    </rPh>
    <phoneticPr fontId="2"/>
  </si>
  <si>
    <t>昭和60年度</t>
    <rPh sb="0" eb="2">
      <t>ショウワ</t>
    </rPh>
    <rPh sb="4" eb="6">
      <t>ネンド</t>
    </rPh>
    <phoneticPr fontId="2"/>
  </si>
  <si>
    <t>昭和61年度</t>
    <rPh sb="0" eb="2">
      <t>ショウワ</t>
    </rPh>
    <rPh sb="4" eb="6">
      <t>ネンド</t>
    </rPh>
    <phoneticPr fontId="2"/>
  </si>
  <si>
    <t>昭和62年度</t>
    <rPh sb="0" eb="2">
      <t>ショウワ</t>
    </rPh>
    <rPh sb="4" eb="6">
      <t>ネンド</t>
    </rPh>
    <phoneticPr fontId="2"/>
  </si>
  <si>
    <t>昭和63年度</t>
    <rPh sb="0" eb="2">
      <t>ショウワ</t>
    </rPh>
    <rPh sb="4" eb="6">
      <t>ネンド</t>
    </rPh>
    <phoneticPr fontId="2"/>
  </si>
  <si>
    <t>平成元年度</t>
    <rPh sb="0" eb="2">
      <t>ヘイセイ</t>
    </rPh>
    <rPh sb="2" eb="5">
      <t>ガンネンド</t>
    </rPh>
    <phoneticPr fontId="2"/>
  </si>
  <si>
    <t>丹波篠山市</t>
    <rPh sb="0" eb="2">
      <t>タンバ</t>
    </rPh>
    <phoneticPr fontId="2"/>
  </si>
  <si>
    <t>平成29年度</t>
    <rPh sb="0" eb="2">
      <t>ヘイセイ</t>
    </rPh>
    <rPh sb="4" eb="6">
      <t>ネンド</t>
    </rPh>
    <phoneticPr fontId="38"/>
  </si>
  <si>
    <t>平成30年度</t>
    <rPh sb="0" eb="2">
      <t>ヘイセイ</t>
    </rPh>
    <rPh sb="4" eb="6">
      <t>ネンド</t>
    </rPh>
    <phoneticPr fontId="38"/>
  </si>
  <si>
    <t>令和元年度</t>
    <rPh sb="0" eb="2">
      <t>レイワ</t>
    </rPh>
    <rPh sb="2" eb="4">
      <t>ガンネン</t>
    </rPh>
    <rPh sb="4" eb="5">
      <t>ド</t>
    </rPh>
    <phoneticPr fontId="2"/>
  </si>
  <si>
    <t>平成30年</t>
  </si>
  <si>
    <t>令和２年</t>
    <rPh sb="0" eb="2">
      <t>レイワ</t>
    </rPh>
    <rPh sb="3" eb="4">
      <t>ネン</t>
    </rPh>
    <phoneticPr fontId="38"/>
  </si>
  <si>
    <t>観光客動態調査結果</t>
    <rPh sb="0" eb="3">
      <t>カンコウキャク</t>
    </rPh>
    <rPh sb="3" eb="5">
      <t>ドウタイ</t>
    </rPh>
    <rPh sb="5" eb="7">
      <t>チョウサ</t>
    </rPh>
    <rPh sb="7" eb="9">
      <t>ケッカ</t>
    </rPh>
    <phoneticPr fontId="2"/>
  </si>
  <si>
    <t>（資料）兵庫県「令和元年度市町民経済計算」資料</t>
    <rPh sb="1" eb="3">
      <t>シリョウ</t>
    </rPh>
    <rPh sb="4" eb="7">
      <t>ヒョウゴケン</t>
    </rPh>
    <rPh sb="8" eb="10">
      <t>レイワ</t>
    </rPh>
    <rPh sb="10" eb="12">
      <t>ガンネン</t>
    </rPh>
    <rPh sb="12" eb="13">
      <t>ド</t>
    </rPh>
    <rPh sb="13" eb="14">
      <t>シ</t>
    </rPh>
    <rPh sb="14" eb="16">
      <t>チョウミン</t>
    </rPh>
    <rPh sb="16" eb="18">
      <t>ケイザイ</t>
    </rPh>
    <rPh sb="18" eb="20">
      <t>ケイサン</t>
    </rPh>
    <rPh sb="21" eb="23">
      <t>シリョウ</t>
    </rPh>
    <phoneticPr fontId="30"/>
  </si>
  <si>
    <t>令和２年度</t>
    <rPh sb="0" eb="2">
      <t>レイワ</t>
    </rPh>
    <rPh sb="3" eb="5">
      <t>ネンド</t>
    </rPh>
    <rPh sb="4" eb="5">
      <t>ド</t>
    </rPh>
    <phoneticPr fontId="2"/>
  </si>
  <si>
    <t>令和元年度</t>
    <rPh sb="0" eb="2">
      <t>レイワ</t>
    </rPh>
    <rPh sb="2" eb="5">
      <t>ガンネンド</t>
    </rPh>
    <phoneticPr fontId="38"/>
  </si>
  <si>
    <t>実　　　数　　　等</t>
  </si>
  <si>
    <t>(出所）兵庫県統計課「令和元年度市町民経済計算」</t>
    <rPh sb="1" eb="3">
      <t>シュッショ</t>
    </rPh>
    <rPh sb="4" eb="7">
      <t>ヒョウゴケン</t>
    </rPh>
    <rPh sb="7" eb="9">
      <t>トウケイ</t>
    </rPh>
    <rPh sb="9" eb="10">
      <t>カ</t>
    </rPh>
    <rPh sb="11" eb="13">
      <t>レイワ</t>
    </rPh>
    <rPh sb="13" eb="15">
      <t>ガンネン</t>
    </rPh>
    <rPh sb="15" eb="16">
      <t>ド</t>
    </rPh>
    <rPh sb="16" eb="17">
      <t>シ</t>
    </rPh>
    <rPh sb="17" eb="19">
      <t>チョウミン</t>
    </rPh>
    <rPh sb="19" eb="21">
      <t>ケイザイ</t>
    </rPh>
    <rPh sb="21" eb="23">
      <t>ケイサン</t>
    </rPh>
    <phoneticPr fontId="2"/>
  </si>
  <si>
    <t>令和元年度</t>
    <phoneticPr fontId="2"/>
  </si>
  <si>
    <t>令和元年</t>
    <rPh sb="0" eb="2">
      <t>レイワ</t>
    </rPh>
    <rPh sb="2" eb="4">
      <t>ガンネン</t>
    </rPh>
    <phoneticPr fontId="2"/>
  </si>
  <si>
    <t>R2=100 総合指数</t>
    <rPh sb="7" eb="9">
      <t>ソウゴウ</t>
    </rPh>
    <rPh sb="9" eb="11">
      <t>シスウ</t>
    </rPh>
    <phoneticPr fontId="2"/>
  </si>
  <si>
    <t>年間商品販売額</t>
  </si>
  <si>
    <t>R2.10.2</t>
    <phoneticPr fontId="2"/>
  </si>
  <si>
    <t>対前年（度）増加率</t>
    <rPh sb="0" eb="1">
      <t>タイ</t>
    </rPh>
    <rPh sb="1" eb="3">
      <t>ゼンネン</t>
    </rPh>
    <rPh sb="4" eb="5">
      <t>ド</t>
    </rPh>
    <rPh sb="6" eb="8">
      <t>ゾウカ</t>
    </rPh>
    <rPh sb="8" eb="9">
      <t>リツ</t>
    </rPh>
    <phoneticPr fontId="2"/>
  </si>
  <si>
    <t>「市町民経済計算」</t>
    <phoneticPr fontId="2"/>
  </si>
  <si>
    <t>「市町民経済計算」</t>
    <rPh sb="1" eb="3">
      <t>シチョウ</t>
    </rPh>
    <rPh sb="3" eb="4">
      <t>ミン</t>
    </rPh>
    <rPh sb="4" eb="6">
      <t>ケイザイ</t>
    </rPh>
    <rPh sb="6" eb="8">
      <t>ケイサン</t>
    </rPh>
    <phoneticPr fontId="2"/>
  </si>
  <si>
    <t>市町内総生産（名目）時系列表（平成23年度～令和２年度）</t>
    <rPh sb="2" eb="3">
      <t>ナイ</t>
    </rPh>
    <rPh sb="3" eb="4">
      <t>ソウ</t>
    </rPh>
    <rPh sb="7" eb="9">
      <t>メイモク</t>
    </rPh>
    <rPh sb="10" eb="13">
      <t>ジケイレツ</t>
    </rPh>
    <rPh sb="13" eb="14">
      <t>ヒョウ</t>
    </rPh>
    <rPh sb="15" eb="17">
      <t>ヘイセイ</t>
    </rPh>
    <rPh sb="19" eb="21">
      <t>ネンド</t>
    </rPh>
    <rPh sb="22" eb="24">
      <t>レイワ</t>
    </rPh>
    <rPh sb="25" eb="27">
      <t>ネンド</t>
    </rPh>
    <rPh sb="26" eb="27">
      <t>ドヘイネンド</t>
    </rPh>
    <phoneticPr fontId="2"/>
  </si>
  <si>
    <t>(出所）兵庫県統計課「令和２年度市町民経済計算」</t>
    <rPh sb="1" eb="3">
      <t>シュッショ</t>
    </rPh>
    <rPh sb="4" eb="7">
      <t>ヒョウゴケン</t>
    </rPh>
    <rPh sb="7" eb="9">
      <t>トウケイ</t>
    </rPh>
    <rPh sb="9" eb="10">
      <t>カ</t>
    </rPh>
    <rPh sb="11" eb="13">
      <t>レイワ</t>
    </rPh>
    <rPh sb="14" eb="16">
      <t>ネンド</t>
    </rPh>
    <rPh sb="15" eb="16">
      <t>ド</t>
    </rPh>
    <rPh sb="16" eb="17">
      <t>シ</t>
    </rPh>
    <rPh sb="17" eb="19">
      <t>チョウミン</t>
    </rPh>
    <rPh sb="19" eb="21">
      <t>ケイザイ</t>
    </rPh>
    <rPh sb="21" eb="23">
      <t>ケイサン</t>
    </rPh>
    <phoneticPr fontId="2"/>
  </si>
  <si>
    <t>市町内総生産（実質：平成27年連鎖価格）時系列表（平成23年度～令和２年度）</t>
    <rPh sb="2" eb="3">
      <t>ナイ</t>
    </rPh>
    <rPh sb="3" eb="4">
      <t>ソウ</t>
    </rPh>
    <rPh sb="7" eb="9">
      <t>ジッシツ</t>
    </rPh>
    <rPh sb="10" eb="12">
      <t>ヘイセイ</t>
    </rPh>
    <rPh sb="14" eb="15">
      <t>ネン</t>
    </rPh>
    <rPh sb="15" eb="17">
      <t>レンサ</t>
    </rPh>
    <rPh sb="17" eb="19">
      <t>カカク</t>
    </rPh>
    <rPh sb="20" eb="23">
      <t>ジケイレツ</t>
    </rPh>
    <rPh sb="23" eb="24">
      <t>ヒョウ</t>
    </rPh>
    <rPh sb="25" eb="27">
      <t>ヘイセイ</t>
    </rPh>
    <rPh sb="29" eb="31">
      <t>ネンド</t>
    </rPh>
    <rPh sb="32" eb="34">
      <t>レイワ</t>
    </rPh>
    <rPh sb="35" eb="37">
      <t>ネンド</t>
    </rPh>
    <rPh sb="36" eb="37">
      <t>ドヘイネンド</t>
    </rPh>
    <phoneticPr fontId="2"/>
  </si>
  <si>
    <t>令和２年度</t>
    <rPh sb="0" eb="2">
      <t>レイワ</t>
    </rPh>
    <rPh sb="3" eb="5">
      <t>ネンド</t>
    </rPh>
    <phoneticPr fontId="38"/>
  </si>
  <si>
    <t>１人当たり市町民所得時系列表（平成23年度～令和２年度）</t>
    <rPh sb="1" eb="2">
      <t>ニン</t>
    </rPh>
    <rPh sb="2" eb="3">
      <t>ア</t>
    </rPh>
    <rPh sb="8" eb="10">
      <t>ショトク</t>
    </rPh>
    <rPh sb="10" eb="13">
      <t>ジケイレツ</t>
    </rPh>
    <rPh sb="13" eb="14">
      <t>ヒョウ</t>
    </rPh>
    <rPh sb="15" eb="17">
      <t>ヘイセイ</t>
    </rPh>
    <rPh sb="19" eb="21">
      <t>ネンド</t>
    </rPh>
    <rPh sb="22" eb="24">
      <t>レイワ</t>
    </rPh>
    <rPh sb="25" eb="27">
      <t>ネンド</t>
    </rPh>
    <rPh sb="26" eb="27">
      <t>ガンネン</t>
    </rPh>
    <phoneticPr fontId="2"/>
  </si>
  <si>
    <t>令和２年度</t>
    <rPh sb="0" eb="2">
      <t>レイワ</t>
    </rPh>
    <rPh sb="3" eb="5">
      <t>ネンド</t>
    </rPh>
    <phoneticPr fontId="2"/>
  </si>
  <si>
    <t>丹波篠山市</t>
    <phoneticPr fontId="38"/>
  </si>
  <si>
    <t>農業産出額</t>
    <rPh sb="0" eb="2">
      <t>ノウギョウ</t>
    </rPh>
    <rPh sb="2" eb="5">
      <t>サンシュツガク</t>
    </rPh>
    <phoneticPr fontId="38"/>
  </si>
  <si>
    <t>令和元年度</t>
    <rPh sb="0" eb="2">
      <t>レイワ</t>
    </rPh>
    <rPh sb="2" eb="4">
      <t>ガンネン</t>
    </rPh>
    <rPh sb="3" eb="5">
      <t>ネンド</t>
    </rPh>
    <rPh sb="4" eb="5">
      <t>ド</t>
    </rPh>
    <phoneticPr fontId="2"/>
  </si>
  <si>
    <t>令和２年</t>
    <rPh sb="0" eb="2">
      <t>レイワ</t>
    </rPh>
    <rPh sb="3" eb="4">
      <t>ネン</t>
    </rPh>
    <phoneticPr fontId="2"/>
  </si>
  <si>
    <t>農業総生産</t>
    <rPh sb="0" eb="2">
      <t>ノウギョウ</t>
    </rPh>
    <rPh sb="2" eb="5">
      <t>ソウセイサン</t>
    </rPh>
    <phoneticPr fontId="38"/>
  </si>
  <si>
    <t>※H27,R2は経済センサス-活動調査</t>
    <rPh sb="8" eb="10">
      <t>ケイザイ</t>
    </rPh>
    <rPh sb="15" eb="17">
      <t>カツドウ</t>
    </rPh>
    <rPh sb="17" eb="19">
      <t>チョウサ</t>
    </rPh>
    <phoneticPr fontId="2"/>
  </si>
  <si>
    <t>令和２年度</t>
    <phoneticPr fontId="2"/>
  </si>
  <si>
    <t>地域別主要関連指標の推移（平成23年度～令和２年度）</t>
    <rPh sb="0" eb="2">
      <t>チイキ</t>
    </rPh>
    <rPh sb="2" eb="3">
      <t>ベツ</t>
    </rPh>
    <rPh sb="7" eb="9">
      <t>シヒョウ</t>
    </rPh>
    <rPh sb="18" eb="19">
      <t>ド</t>
    </rPh>
    <rPh sb="20" eb="22">
      <t>レイワ</t>
    </rPh>
    <rPh sb="23" eb="25">
      <t>ネンド</t>
    </rPh>
    <rPh sb="24" eb="25">
      <t>ドヘイネンド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</si>
</sst>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.0;&quot;▲ &quot;#,##0.0"/>
    <numFmt numFmtId="177" formatCode="#,##0;&quot;▲ &quot;#,##0"/>
    <numFmt numFmtId="178" formatCode="#,##0_ "/>
    <numFmt numFmtId="179" formatCode="0.0_ "/>
    <numFmt numFmtId="180" formatCode="0;&quot;▲ &quot;0"/>
    <numFmt numFmtId="181" formatCode="#,##0_ ;[Red]\-#,##0\ "/>
    <numFmt numFmtId="182" formatCode="#,##0_);[Red]\(#,##0\)"/>
    <numFmt numFmtId="183" formatCode="0_);[Red]\(0\)"/>
    <numFmt numFmtId="184" formatCode="0.0_ ;[Red]\-0.0\ "/>
  </numFmts>
  <fonts count="4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b/>
      <sz val="1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ゴシック"/>
      <family val="3"/>
      <charset val="128"/>
    </font>
    <font>
      <sz val="11"/>
      <color rgb="FF9C6500"/>
      <name val="ＭＳ ゴシック"/>
      <family val="3"/>
      <charset val="128"/>
    </font>
    <font>
      <sz val="11"/>
      <color rgb="FFFA7D00"/>
      <name val="ＭＳ ゴシック"/>
      <family val="3"/>
      <charset val="128"/>
    </font>
    <font>
      <sz val="11"/>
      <color rgb="FF9C0006"/>
      <name val="ＭＳ ゴシック"/>
      <family val="3"/>
      <charset val="128"/>
    </font>
    <font>
      <b/>
      <sz val="11"/>
      <color rgb="FFFA7D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5"/>
      <color theme="3"/>
      <name val="ＭＳ ゴシック"/>
      <family val="3"/>
      <charset val="128"/>
    </font>
    <font>
      <b/>
      <sz val="13"/>
      <color theme="3"/>
      <name val="ＭＳ ゴシック"/>
      <family val="3"/>
      <charset val="128"/>
    </font>
    <font>
      <b/>
      <sz val="11"/>
      <color theme="3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1"/>
      <color rgb="FF3F3F3F"/>
      <name val="ＭＳ ゴシック"/>
      <family val="3"/>
      <charset val="128"/>
    </font>
    <font>
      <i/>
      <sz val="11"/>
      <color rgb="FF7F7F7F"/>
      <name val="ＭＳ ゴシック"/>
      <family val="3"/>
      <charset val="128"/>
    </font>
    <font>
      <sz val="11"/>
      <color rgb="FF3F3F76"/>
      <name val="ＭＳ ゴシック"/>
      <family val="3"/>
      <charset val="128"/>
    </font>
    <font>
      <sz val="11"/>
      <color rgb="FF006100"/>
      <name val="ＭＳ ゴシック"/>
      <family val="3"/>
      <charset val="128"/>
    </font>
    <font>
      <b/>
      <sz val="10.5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</font>
    <font>
      <sz val="8"/>
      <name val="ＭＳ ゴシック"/>
      <family val="3"/>
      <charset val="128"/>
    </font>
    <font>
      <sz val="10.5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7"/>
      <name val="明朝"/>
      <family val="1"/>
      <charset val="128"/>
    </font>
    <font>
      <sz val="11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b/>
      <sz val="10.5"/>
      <color indexed="8"/>
      <name val="ＭＳ Ｐゴシック"/>
      <family val="3"/>
      <charset val="128"/>
    </font>
    <font>
      <sz val="10"/>
      <name val="明朝"/>
      <family val="1"/>
      <charset val="128"/>
    </font>
    <font>
      <b/>
      <sz val="14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.5"/>
      <color indexed="63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ajor"/>
    </font>
  </fonts>
  <fills count="4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9">
    <xf numFmtId="0" fontId="0" fillId="0" borderId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3" fillId="0" borderId="0">
      <alignment vertical="center"/>
    </xf>
    <xf numFmtId="0" fontId="8" fillId="0" borderId="0"/>
    <xf numFmtId="0" fontId="11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9" borderId="32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8" borderId="2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1" fillId="0" borderId="27" applyNumberFormat="0" applyFill="0" applyAlignment="0" applyProtection="0">
      <alignment vertical="center"/>
    </xf>
    <xf numFmtId="0" fontId="22" fillId="0" borderId="2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33" applyNumberFormat="0" applyFill="0" applyAlignment="0" applyProtection="0">
      <alignment vertical="center"/>
    </xf>
    <xf numFmtId="0" fontId="24" fillId="8" borderId="30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7" borderId="29" applyNumberFormat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2" fillId="0" borderId="0"/>
    <xf numFmtId="38" fontId="1" fillId="0" borderId="0" applyFont="0" applyFill="0" applyBorder="0" applyAlignment="0" applyProtection="0"/>
    <xf numFmtId="0" fontId="34" fillId="0" borderId="0"/>
    <xf numFmtId="38" fontId="1" fillId="0" borderId="0" applyFont="0" applyFill="0" applyBorder="0" applyAlignment="0" applyProtection="0">
      <alignment vertical="center"/>
    </xf>
  </cellStyleXfs>
  <cellXfs count="604">
    <xf numFmtId="0" fontId="0" fillId="0" borderId="0" xfId="0"/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8" fontId="5" fillId="0" borderId="0" xfId="0" applyNumberFormat="1" applyFont="1" applyFill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0" fontId="4" fillId="3" borderId="0" xfId="0" applyFont="1" applyFill="1" applyAlignment="1">
      <alignment vertical="center"/>
    </xf>
    <xf numFmtId="0" fontId="6" fillId="3" borderId="0" xfId="0" applyFont="1" applyFill="1" applyBorder="1" applyAlignment="1">
      <alignment vertical="center"/>
    </xf>
    <xf numFmtId="0" fontId="5" fillId="3" borderId="24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3" borderId="25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0" fontId="5" fillId="3" borderId="17" xfId="0" applyFont="1" applyFill="1" applyBorder="1" applyAlignment="1">
      <alignment vertical="center"/>
    </xf>
    <xf numFmtId="176" fontId="5" fillId="3" borderId="12" xfId="0" applyNumberFormat="1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177" fontId="0" fillId="36" borderId="1" xfId="0" applyNumberFormat="1" applyFont="1" applyFill="1" applyBorder="1" applyAlignment="1">
      <alignment vertical="center"/>
    </xf>
    <xf numFmtId="177" fontId="0" fillId="36" borderId="1" xfId="0" applyNumberFormat="1" applyFont="1" applyFill="1" applyBorder="1" applyAlignment="1">
      <alignment horizontal="center" vertical="center"/>
    </xf>
    <xf numFmtId="0" fontId="5" fillId="36" borderId="1" xfId="0" applyFont="1" applyFill="1" applyBorder="1" applyAlignment="1">
      <alignment horizontal="center" vertical="center"/>
    </xf>
    <xf numFmtId="177" fontId="0" fillId="36" borderId="0" xfId="0" applyNumberFormat="1" applyFont="1" applyFill="1" applyBorder="1" applyAlignment="1">
      <alignment vertical="center"/>
    </xf>
    <xf numFmtId="177" fontId="0" fillId="36" borderId="0" xfId="0" applyNumberFormat="1" applyFont="1" applyFill="1" applyBorder="1" applyAlignment="1">
      <alignment horizontal="center" vertical="center"/>
    </xf>
    <xf numFmtId="0" fontId="5" fillId="36" borderId="0" xfId="0" applyFont="1" applyFill="1" applyBorder="1" applyAlignment="1">
      <alignment horizontal="center" vertical="center"/>
    </xf>
    <xf numFmtId="177" fontId="0" fillId="36" borderId="2" xfId="0" applyNumberFormat="1" applyFont="1" applyFill="1" applyBorder="1" applyAlignment="1">
      <alignment vertical="center"/>
    </xf>
    <xf numFmtId="177" fontId="0" fillId="36" borderId="2" xfId="0" applyNumberFormat="1" applyFont="1" applyFill="1" applyBorder="1" applyAlignment="1">
      <alignment horizontal="center" vertical="center"/>
    </xf>
    <xf numFmtId="0" fontId="5" fillId="36" borderId="2" xfId="0" applyFont="1" applyFill="1" applyBorder="1" applyAlignment="1">
      <alignment horizontal="center" vertical="center"/>
    </xf>
    <xf numFmtId="38" fontId="0" fillId="36" borderId="0" xfId="1" applyFont="1" applyFill="1" applyBorder="1" applyAlignment="1">
      <alignment horizontal="right" vertical="center"/>
    </xf>
    <xf numFmtId="0" fontId="4" fillId="3" borderId="0" xfId="0" applyFont="1" applyFill="1" applyBorder="1" applyAlignment="1">
      <alignment vertical="center"/>
    </xf>
    <xf numFmtId="38" fontId="0" fillId="36" borderId="1" xfId="1" applyFont="1" applyFill="1" applyBorder="1" applyAlignment="1">
      <alignment vertical="center"/>
    </xf>
    <xf numFmtId="38" fontId="0" fillId="36" borderId="0" xfId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38" fontId="29" fillId="0" borderId="0" xfId="0" applyNumberFormat="1" applyFont="1" applyFill="1" applyBorder="1" applyAlignment="1">
      <alignment vertical="center"/>
    </xf>
    <xf numFmtId="0" fontId="29" fillId="0" borderId="0" xfId="0" applyFont="1" applyFill="1" applyAlignment="1"/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38" fontId="29" fillId="0" borderId="0" xfId="0" applyNumberFormat="1" applyFont="1" applyAlignment="1">
      <alignment vertical="center"/>
    </xf>
    <xf numFmtId="0" fontId="29" fillId="0" borderId="0" xfId="0" applyFont="1" applyFill="1" applyAlignment="1">
      <alignment horizontal="center"/>
    </xf>
    <xf numFmtId="0" fontId="29" fillId="35" borderId="0" xfId="0" applyFont="1" applyFill="1" applyAlignment="1"/>
    <xf numFmtId="0" fontId="31" fillId="0" borderId="0" xfId="0" applyFont="1" applyAlignment="1">
      <alignment vertical="center"/>
    </xf>
    <xf numFmtId="0" fontId="29" fillId="36" borderId="1" xfId="0" applyFont="1" applyFill="1" applyBorder="1" applyAlignment="1">
      <alignment horizontal="center" vertical="center"/>
    </xf>
    <xf numFmtId="0" fontId="29" fillId="37" borderId="1" xfId="0" applyFont="1" applyFill="1" applyBorder="1" applyAlignment="1">
      <alignment horizontal="center" vertical="center"/>
    </xf>
    <xf numFmtId="0" fontId="29" fillId="36" borderId="2" xfId="0" applyFont="1" applyFill="1" applyBorder="1" applyAlignment="1">
      <alignment horizontal="center" vertical="center"/>
    </xf>
    <xf numFmtId="180" fontId="29" fillId="36" borderId="2" xfId="1" applyNumberFormat="1" applyFont="1" applyFill="1" applyBorder="1" applyAlignment="1">
      <alignment horizontal="center" vertical="center"/>
    </xf>
    <xf numFmtId="180" fontId="29" fillId="36" borderId="2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29" fillId="0" borderId="39" xfId="0" applyFont="1" applyFill="1" applyBorder="1" applyAlignment="1">
      <alignment horizontal="distributed" vertical="center"/>
    </xf>
    <xf numFmtId="38" fontId="29" fillId="35" borderId="0" xfId="1" applyFont="1" applyFill="1" applyBorder="1" applyAlignment="1">
      <alignment horizontal="right" vertical="center"/>
    </xf>
    <xf numFmtId="38" fontId="29" fillId="0" borderId="0" xfId="1" applyFont="1" applyFill="1" applyBorder="1" applyAlignment="1">
      <alignment horizontal="right" vertical="center"/>
    </xf>
    <xf numFmtId="38" fontId="29" fillId="36" borderId="0" xfId="1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distributed" vertical="center"/>
    </xf>
    <xf numFmtId="0" fontId="29" fillId="37" borderId="1" xfId="0" applyFont="1" applyFill="1" applyBorder="1" applyAlignment="1">
      <alignment horizontal="distributed" vertical="center"/>
    </xf>
    <xf numFmtId="38" fontId="29" fillId="0" borderId="1" xfId="1" applyFont="1" applyFill="1" applyBorder="1" applyAlignment="1">
      <alignment horizontal="right" vertical="center"/>
    </xf>
    <xf numFmtId="38" fontId="29" fillId="0" borderId="1" xfId="46" applyFont="1" applyFill="1" applyBorder="1" applyAlignment="1">
      <alignment horizontal="right" vertical="center"/>
    </xf>
    <xf numFmtId="38" fontId="29" fillId="36" borderId="1" xfId="46" applyFont="1" applyFill="1" applyBorder="1" applyAlignment="1">
      <alignment horizontal="right" vertical="center"/>
    </xf>
    <xf numFmtId="38" fontId="29" fillId="36" borderId="40" xfId="1" applyFont="1" applyFill="1" applyBorder="1" applyAlignment="1">
      <alignment horizontal="right" vertical="center"/>
    </xf>
    <xf numFmtId="38" fontId="31" fillId="0" borderId="40" xfId="1" applyFont="1" applyBorder="1" applyAlignment="1">
      <alignment vertical="center"/>
    </xf>
    <xf numFmtId="0" fontId="29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distributed" vertical="center"/>
    </xf>
    <xf numFmtId="38" fontId="29" fillId="36" borderId="1" xfId="1" applyFont="1" applyFill="1" applyBorder="1" applyAlignment="1">
      <alignment horizontal="right" vertical="center"/>
    </xf>
    <xf numFmtId="3" fontId="29" fillId="0" borderId="1" xfId="46" applyNumberFormat="1" applyFont="1" applyFill="1" applyBorder="1" applyAlignment="1">
      <alignment horizontal="right" vertical="center"/>
    </xf>
    <xf numFmtId="3" fontId="29" fillId="36" borderId="1" xfId="46" applyNumberFormat="1" applyFont="1" applyFill="1" applyBorder="1" applyAlignment="1">
      <alignment horizontal="right" vertical="center"/>
    </xf>
    <xf numFmtId="38" fontId="31" fillId="0" borderId="1" xfId="1" applyFont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38" fontId="29" fillId="0" borderId="0" xfId="46" applyFont="1" applyFill="1" applyBorder="1" applyAlignment="1">
      <alignment horizontal="right" vertical="center"/>
    </xf>
    <xf numFmtId="3" fontId="29" fillId="0" borderId="0" xfId="46" applyNumberFormat="1" applyFont="1" applyFill="1" applyBorder="1" applyAlignment="1">
      <alignment horizontal="right" vertical="center"/>
    </xf>
    <xf numFmtId="3" fontId="29" fillId="36" borderId="0" xfId="46" applyNumberFormat="1" applyFont="1" applyFill="1" applyBorder="1" applyAlignment="1">
      <alignment horizontal="right" vertical="center"/>
    </xf>
    <xf numFmtId="38" fontId="31" fillId="0" borderId="0" xfId="1" applyFont="1" applyBorder="1" applyAlignment="1">
      <alignment vertical="center"/>
    </xf>
    <xf numFmtId="0" fontId="29" fillId="0" borderId="2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distributed" vertical="center"/>
    </xf>
    <xf numFmtId="38" fontId="29" fillId="0" borderId="2" xfId="1" applyFont="1" applyFill="1" applyBorder="1" applyAlignment="1">
      <alignment horizontal="right" vertical="center"/>
    </xf>
    <xf numFmtId="38" fontId="29" fillId="36" borderId="2" xfId="1" applyFont="1" applyFill="1" applyBorder="1" applyAlignment="1">
      <alignment horizontal="right" vertical="center"/>
    </xf>
    <xf numFmtId="38" fontId="29" fillId="0" borderId="2" xfId="46" applyFont="1" applyFill="1" applyBorder="1" applyAlignment="1">
      <alignment horizontal="right" vertical="center"/>
    </xf>
    <xf numFmtId="3" fontId="29" fillId="0" borderId="2" xfId="46" applyNumberFormat="1" applyFont="1" applyFill="1" applyBorder="1" applyAlignment="1">
      <alignment horizontal="right" vertical="center"/>
    </xf>
    <xf numFmtId="3" fontId="29" fillId="36" borderId="2" xfId="46" applyNumberFormat="1" applyFont="1" applyFill="1" applyBorder="1" applyAlignment="1">
      <alignment horizontal="right" vertical="center"/>
    </xf>
    <xf numFmtId="38" fontId="31" fillId="0" borderId="2" xfId="1" applyFont="1" applyBorder="1" applyAlignment="1">
      <alignment vertical="center"/>
    </xf>
    <xf numFmtId="38" fontId="31" fillId="0" borderId="0" xfId="1" applyFont="1" applyAlignment="1">
      <alignment vertical="center"/>
    </xf>
    <xf numFmtId="0" fontId="29" fillId="37" borderId="0" xfId="0" applyFont="1" applyFill="1" applyBorder="1" applyAlignment="1">
      <alignment horizontal="center" vertical="center"/>
    </xf>
    <xf numFmtId="0" fontId="29" fillId="37" borderId="0" xfId="0" applyFont="1" applyFill="1" applyBorder="1" applyAlignment="1">
      <alignment horizontal="distributed" vertical="center"/>
    </xf>
    <xf numFmtId="38" fontId="29" fillId="37" borderId="0" xfId="1" applyFont="1" applyFill="1" applyBorder="1" applyAlignment="1">
      <alignment horizontal="right" vertical="center"/>
    </xf>
    <xf numFmtId="0" fontId="29" fillId="0" borderId="40" xfId="0" applyFont="1" applyFill="1" applyBorder="1" applyAlignment="1"/>
    <xf numFmtId="38" fontId="29" fillId="0" borderId="40" xfId="0" applyNumberFormat="1" applyFont="1" applyFill="1" applyBorder="1" applyAlignment="1"/>
    <xf numFmtId="38" fontId="29" fillId="36" borderId="40" xfId="0" applyNumberFormat="1" applyFont="1" applyFill="1" applyBorder="1" applyAlignment="1"/>
    <xf numFmtId="0" fontId="29" fillId="0" borderId="0" xfId="0" applyFont="1" applyFill="1" applyBorder="1" applyAlignment="1"/>
    <xf numFmtId="38" fontId="29" fillId="0" borderId="0" xfId="1" applyFont="1" applyFill="1" applyAlignment="1"/>
    <xf numFmtId="0" fontId="29" fillId="0" borderId="0" xfId="0" applyFont="1" applyBorder="1" applyAlignment="1"/>
    <xf numFmtId="38" fontId="29" fillId="36" borderId="0" xfId="0" applyNumberFormat="1" applyFont="1" applyFill="1" applyBorder="1" applyAlignment="1"/>
    <xf numFmtId="0" fontId="29" fillId="36" borderId="0" xfId="0" applyFont="1" applyFill="1" applyBorder="1" applyAlignment="1"/>
    <xf numFmtId="38" fontId="29" fillId="36" borderId="0" xfId="1" applyFont="1" applyFill="1" applyBorder="1" applyAlignment="1"/>
    <xf numFmtId="38" fontId="29" fillId="0" borderId="0" xfId="46" applyFont="1" applyFill="1" applyBorder="1" applyAlignment="1">
      <alignment horizontal="right"/>
    </xf>
    <xf numFmtId="0" fontId="29" fillId="36" borderId="0" xfId="0" applyFont="1" applyFill="1" applyBorder="1" applyAlignment="1">
      <alignment horizontal="center"/>
    </xf>
    <xf numFmtId="0" fontId="29" fillId="0" borderId="1" xfId="0" applyFont="1" applyBorder="1" applyAlignment="1"/>
    <xf numFmtId="177" fontId="29" fillId="0" borderId="1" xfId="47" applyNumberFormat="1" applyFont="1" applyBorder="1" applyAlignment="1">
      <alignment horizontal="left"/>
    </xf>
    <xf numFmtId="38" fontId="29" fillId="0" borderId="1" xfId="1" applyFont="1" applyBorder="1" applyAlignment="1">
      <alignment horizontal="right"/>
    </xf>
    <xf numFmtId="38" fontId="29" fillId="36" borderId="1" xfId="1" applyFont="1" applyFill="1" applyBorder="1" applyAlignment="1"/>
    <xf numFmtId="38" fontId="29" fillId="0" borderId="1" xfId="1" applyFont="1" applyFill="1" applyBorder="1" applyAlignment="1"/>
    <xf numFmtId="38" fontId="29" fillId="0" borderId="1" xfId="46" applyNumberFormat="1" applyFont="1" applyBorder="1" applyProtection="1"/>
    <xf numFmtId="38" fontId="29" fillId="0" borderId="1" xfId="46" applyNumberFormat="1" applyFont="1" applyBorder="1"/>
    <xf numFmtId="38" fontId="29" fillId="0" borderId="1" xfId="46" applyNumberFormat="1" applyFont="1" applyFill="1" applyBorder="1" applyAlignment="1">
      <alignment horizontal="right"/>
    </xf>
    <xf numFmtId="38" fontId="29" fillId="0" borderId="1" xfId="46" applyNumberFormat="1" applyFont="1" applyFill="1" applyBorder="1" applyAlignment="1"/>
    <xf numFmtId="37" fontId="29" fillId="36" borderId="0" xfId="0" applyNumberFormat="1" applyFont="1" applyFill="1" applyBorder="1" applyAlignment="1" applyProtection="1"/>
    <xf numFmtId="0" fontId="29" fillId="0" borderId="40" xfId="0" applyFont="1" applyBorder="1" applyAlignment="1"/>
    <xf numFmtId="177" fontId="29" fillId="0" borderId="40" xfId="47" applyNumberFormat="1" applyFont="1" applyBorder="1" applyAlignment="1"/>
    <xf numFmtId="38" fontId="29" fillId="0" borderId="40" xfId="1" applyFont="1" applyBorder="1" applyAlignment="1">
      <alignment horizontal="right"/>
    </xf>
    <xf numFmtId="38" fontId="29" fillId="36" borderId="40" xfId="1" applyFont="1" applyFill="1" applyBorder="1" applyAlignment="1"/>
    <xf numFmtId="38" fontId="29" fillId="0" borderId="40" xfId="1" applyFont="1" applyFill="1" applyBorder="1" applyAlignment="1"/>
    <xf numFmtId="38" fontId="29" fillId="0" borderId="40" xfId="46" applyNumberFormat="1" applyFont="1" applyBorder="1" applyProtection="1">
      <protection locked="0"/>
    </xf>
    <xf numFmtId="38" fontId="29" fillId="0" borderId="40" xfId="46" applyNumberFormat="1" applyFont="1" applyBorder="1"/>
    <xf numFmtId="38" fontId="29" fillId="0" borderId="40" xfId="46" applyNumberFormat="1" applyFont="1" applyFill="1" applyBorder="1" applyAlignment="1"/>
    <xf numFmtId="0" fontId="29" fillId="0" borderId="0" xfId="0" applyFont="1" applyFill="1" applyBorder="1" applyAlignment="1">
      <alignment horizontal="left" vertical="center"/>
    </xf>
    <xf numFmtId="38" fontId="29" fillId="0" borderId="0" xfId="1" applyFont="1" applyFill="1" applyBorder="1" applyAlignment="1"/>
    <xf numFmtId="38" fontId="29" fillId="0" borderId="0" xfId="46" applyNumberFormat="1" applyFont="1" applyBorder="1" applyProtection="1">
      <protection locked="0"/>
    </xf>
    <xf numFmtId="38" fontId="29" fillId="0" borderId="0" xfId="46" applyNumberFormat="1" applyFont="1" applyBorder="1"/>
    <xf numFmtId="38" fontId="29" fillId="0" borderId="0" xfId="46" applyNumberFormat="1" applyFont="1" applyFill="1" applyBorder="1" applyAlignment="1"/>
    <xf numFmtId="38" fontId="29" fillId="0" borderId="0" xfId="46" applyFont="1" applyBorder="1"/>
    <xf numFmtId="0" fontId="29" fillId="0" borderId="0" xfId="0" applyFont="1" applyFill="1" applyBorder="1" applyAlignment="1">
      <alignment horizontal="left" vertical="top"/>
    </xf>
    <xf numFmtId="38" fontId="29" fillId="0" borderId="0" xfId="1" applyFont="1" applyFill="1" applyBorder="1" applyAlignment="1">
      <alignment horizontal="right" vertical="top"/>
    </xf>
    <xf numFmtId="177" fontId="29" fillId="0" borderId="1" xfId="47" applyNumberFormat="1" applyFont="1" applyBorder="1" applyAlignment="1"/>
    <xf numFmtId="38" fontId="29" fillId="0" borderId="1" xfId="46" applyNumberFormat="1" applyFont="1" applyBorder="1" applyProtection="1">
      <protection locked="0"/>
    </xf>
    <xf numFmtId="38" fontId="29" fillId="0" borderId="1" xfId="46" applyFont="1" applyBorder="1"/>
    <xf numFmtId="177" fontId="29" fillId="0" borderId="0" xfId="47" applyNumberFormat="1" applyFont="1" applyBorder="1" applyAlignment="1"/>
    <xf numFmtId="38" fontId="29" fillId="0" borderId="0" xfId="1" applyFont="1" applyBorder="1" applyAlignment="1">
      <alignment horizontal="right"/>
    </xf>
    <xf numFmtId="38" fontId="29" fillId="2" borderId="0" xfId="46" applyFont="1" applyFill="1" applyBorder="1"/>
    <xf numFmtId="37" fontId="29" fillId="36" borderId="0" xfId="0" applyNumberFormat="1" applyFont="1" applyFill="1" applyBorder="1" applyAlignment="1" applyProtection="1">
      <protection locked="0"/>
    </xf>
    <xf numFmtId="38" fontId="29" fillId="36" borderId="0" xfId="46" applyFont="1" applyFill="1" applyBorder="1" applyProtection="1"/>
    <xf numFmtId="181" fontId="29" fillId="36" borderId="0" xfId="0" applyNumberFormat="1" applyFont="1" applyFill="1" applyBorder="1" applyAlignment="1" applyProtection="1"/>
    <xf numFmtId="3" fontId="29" fillId="36" borderId="0" xfId="0" applyNumberFormat="1" applyFont="1" applyFill="1" applyBorder="1" applyAlignment="1" applyProtection="1"/>
    <xf numFmtId="182" fontId="29" fillId="36" borderId="0" xfId="0" applyNumberFormat="1" applyFont="1" applyFill="1" applyBorder="1" applyAlignment="1" applyProtection="1"/>
    <xf numFmtId="38" fontId="29" fillId="37" borderId="0" xfId="46" applyNumberFormat="1" applyFont="1" applyFill="1" applyBorder="1" applyProtection="1"/>
    <xf numFmtId="38" fontId="29" fillId="37" borderId="0" xfId="46" applyNumberFormat="1" applyFont="1" applyFill="1" applyBorder="1"/>
    <xf numFmtId="38" fontId="29" fillId="37" borderId="0" xfId="46" applyNumberFormat="1" applyFont="1" applyFill="1" applyBorder="1" applyAlignment="1"/>
    <xf numFmtId="38" fontId="29" fillId="37" borderId="0" xfId="46" applyFont="1" applyFill="1" applyBorder="1"/>
    <xf numFmtId="0" fontId="29" fillId="35" borderId="0" xfId="0" applyFont="1" applyFill="1" applyBorder="1" applyAlignment="1"/>
    <xf numFmtId="38" fontId="29" fillId="2" borderId="2" xfId="46" applyFont="1" applyFill="1" applyBorder="1"/>
    <xf numFmtId="177" fontId="29" fillId="0" borderId="2" xfId="47" applyNumberFormat="1" applyFont="1" applyBorder="1" applyAlignment="1"/>
    <xf numFmtId="38" fontId="29" fillId="0" borderId="2" xfId="1" applyFont="1" applyBorder="1" applyAlignment="1">
      <alignment horizontal="right"/>
    </xf>
    <xf numFmtId="38" fontId="29" fillId="36" borderId="2" xfId="1" applyFont="1" applyFill="1" applyBorder="1" applyAlignment="1"/>
    <xf numFmtId="38" fontId="29" fillId="0" borderId="2" xfId="1" applyFont="1" applyFill="1" applyBorder="1" applyAlignment="1"/>
    <xf numFmtId="38" fontId="29" fillId="0" borderId="2" xfId="46" applyNumberFormat="1" applyFont="1" applyBorder="1" applyAlignment="1" applyProtection="1">
      <protection locked="0"/>
    </xf>
    <xf numFmtId="38" fontId="29" fillId="0" borderId="2" xfId="46" applyNumberFormat="1" applyFont="1" applyBorder="1"/>
    <xf numFmtId="38" fontId="29" fillId="0" borderId="2" xfId="46" applyNumberFormat="1" applyFont="1" applyFill="1" applyBorder="1" applyAlignment="1"/>
    <xf numFmtId="38" fontId="29" fillId="0" borderId="2" xfId="46" applyFont="1" applyBorder="1"/>
    <xf numFmtId="0" fontId="29" fillId="0" borderId="0" xfId="0" applyFont="1" applyBorder="1" applyAlignment="1">
      <alignment vertical="center"/>
    </xf>
    <xf numFmtId="0" fontId="37" fillId="0" borderId="0" xfId="0" applyFont="1"/>
    <xf numFmtId="0" fontId="0" fillId="36" borderId="0" xfId="0" applyFont="1" applyFill="1"/>
    <xf numFmtId="0" fontId="0" fillId="0" borderId="0" xfId="0" applyFont="1"/>
    <xf numFmtId="0" fontId="0" fillId="0" borderId="2" xfId="0" applyFont="1" applyBorder="1"/>
    <xf numFmtId="0" fontId="0" fillId="0" borderId="2" xfId="0" applyFont="1" applyBorder="1" applyAlignment="1">
      <alignment horizontal="right" shrinkToFit="1"/>
    </xf>
    <xf numFmtId="0" fontId="0" fillId="0" borderId="0" xfId="0" applyFont="1" applyBorder="1" applyAlignment="1">
      <alignment horizontal="right" shrinkToFit="1"/>
    </xf>
    <xf numFmtId="0" fontId="0" fillId="0" borderId="1" xfId="0" applyFont="1" applyBorder="1"/>
    <xf numFmtId="0" fontId="0" fillId="36" borderId="1" xfId="0" applyFont="1" applyFill="1" applyBorder="1"/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/>
    <xf numFmtId="0" fontId="0" fillId="36" borderId="0" xfId="0" applyFont="1" applyFill="1" applyBorder="1"/>
    <xf numFmtId="0" fontId="0" fillId="0" borderId="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6" borderId="2" xfId="0" applyFont="1" applyFill="1" applyBorder="1"/>
    <xf numFmtId="0" fontId="0" fillId="0" borderId="9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37" fontId="0" fillId="0" borderId="1" xfId="0" applyNumberFormat="1" applyFont="1" applyBorder="1" applyProtection="1"/>
    <xf numFmtId="37" fontId="0" fillId="0" borderId="0" xfId="0" applyNumberFormat="1" applyFont="1" applyBorder="1" applyProtection="1"/>
    <xf numFmtId="37" fontId="0" fillId="0" borderId="2" xfId="0" applyNumberFormat="1" applyFont="1" applyBorder="1" applyProtection="1"/>
    <xf numFmtId="0" fontId="0" fillId="36" borderId="40" xfId="0" applyFont="1" applyFill="1" applyBorder="1"/>
    <xf numFmtId="0" fontId="0" fillId="0" borderId="40" xfId="0" applyFont="1" applyBorder="1"/>
    <xf numFmtId="38" fontId="1" fillId="36" borderId="0" xfId="1" applyFont="1" applyFill="1" applyBorder="1"/>
    <xf numFmtId="0" fontId="0" fillId="0" borderId="0" xfId="0" applyFont="1" applyBorder="1" applyProtection="1"/>
    <xf numFmtId="181" fontId="0" fillId="0" borderId="0" xfId="0" applyNumberFormat="1" applyFont="1" applyBorder="1" applyProtection="1"/>
    <xf numFmtId="0" fontId="0" fillId="0" borderId="0" xfId="0" applyFont="1" applyFill="1" applyBorder="1"/>
    <xf numFmtId="0" fontId="0" fillId="2" borderId="0" xfId="0" applyFont="1" applyFill="1" applyBorder="1"/>
    <xf numFmtId="38" fontId="1" fillId="36" borderId="2" xfId="1" applyFont="1" applyFill="1" applyBorder="1"/>
    <xf numFmtId="37" fontId="0" fillId="0" borderId="0" xfId="0" applyNumberFormat="1" applyFont="1" applyFill="1" applyBorder="1" applyProtection="1"/>
    <xf numFmtId="181" fontId="0" fillId="0" borderId="0" xfId="0" applyNumberFormat="1" applyFont="1" applyFill="1" applyBorder="1" applyProtection="1"/>
    <xf numFmtId="38" fontId="1" fillId="36" borderId="1" xfId="1" applyFont="1" applyFill="1" applyBorder="1"/>
    <xf numFmtId="38" fontId="37" fillId="0" borderId="0" xfId="1" applyFont="1"/>
    <xf numFmtId="38" fontId="37" fillId="36" borderId="0" xfId="1" applyFont="1" applyFill="1"/>
    <xf numFmtId="38" fontId="1" fillId="0" borderId="0" xfId="1" applyFont="1"/>
    <xf numFmtId="0" fontId="37" fillId="0" borderId="13" xfId="0" applyFont="1" applyBorder="1"/>
    <xf numFmtId="0" fontId="37" fillId="0" borderId="0" xfId="0" applyFont="1" applyBorder="1"/>
    <xf numFmtId="38" fontId="1" fillId="0" borderId="1" xfId="1" applyFont="1" applyBorder="1"/>
    <xf numFmtId="38" fontId="1" fillId="0" borderId="5" xfId="1" applyFont="1" applyBorder="1"/>
    <xf numFmtId="38" fontId="1" fillId="0" borderId="0" xfId="1" applyFont="1" applyBorder="1"/>
    <xf numFmtId="38" fontId="1" fillId="0" borderId="6" xfId="1" applyFont="1" applyBorder="1"/>
    <xf numFmtId="38" fontId="1" fillId="0" borderId="13" xfId="1" applyFont="1" applyBorder="1" applyAlignment="1">
      <alignment horizontal="center"/>
    </xf>
    <xf numFmtId="38" fontId="1" fillId="0" borderId="6" xfId="1" applyFont="1" applyBorder="1" applyAlignment="1">
      <alignment horizontal="center"/>
    </xf>
    <xf numFmtId="38" fontId="1" fillId="0" borderId="2" xfId="1" applyFont="1" applyBorder="1"/>
    <xf numFmtId="38" fontId="1" fillId="0" borderId="8" xfId="1" applyFont="1" applyBorder="1" applyAlignment="1">
      <alignment horizontal="center"/>
    </xf>
    <xf numFmtId="38" fontId="1" fillId="0" borderId="10" xfId="1" applyFont="1" applyBorder="1" applyAlignment="1">
      <alignment horizontal="center"/>
    </xf>
    <xf numFmtId="38" fontId="1" fillId="0" borderId="0" xfId="1" applyFont="1" applyFill="1"/>
    <xf numFmtId="38" fontId="1" fillId="34" borderId="0" xfId="1" applyFont="1" applyFill="1" applyBorder="1"/>
    <xf numFmtId="38" fontId="1" fillId="0" borderId="1" xfId="1" applyFont="1" applyBorder="1" applyProtection="1"/>
    <xf numFmtId="38" fontId="1" fillId="0" borderId="0" xfId="1" applyFont="1" applyBorder="1" applyProtection="1"/>
    <xf numFmtId="38" fontId="1" fillId="0" borderId="6" xfId="1" applyFont="1" applyBorder="1" applyProtection="1"/>
    <xf numFmtId="38" fontId="1" fillId="0" borderId="13" xfId="1" applyFont="1" applyBorder="1" applyProtection="1"/>
    <xf numFmtId="38" fontId="1" fillId="0" borderId="8" xfId="1" applyFont="1" applyBorder="1" applyProtection="1"/>
    <xf numFmtId="38" fontId="1" fillId="0" borderId="10" xfId="1" applyFont="1" applyBorder="1" applyProtection="1"/>
    <xf numFmtId="38" fontId="1" fillId="36" borderId="40" xfId="1" applyFont="1" applyFill="1" applyBorder="1"/>
    <xf numFmtId="38" fontId="1" fillId="0" borderId="40" xfId="1" applyFont="1" applyBorder="1" applyProtection="1"/>
    <xf numFmtId="38" fontId="1" fillId="0" borderId="0" xfId="1" applyFont="1" applyFill="1" applyBorder="1"/>
    <xf numFmtId="38" fontId="1" fillId="2" borderId="0" xfId="1" applyFont="1" applyFill="1" applyBorder="1"/>
    <xf numFmtId="38" fontId="1" fillId="36" borderId="0" xfId="1" applyFont="1" applyFill="1"/>
    <xf numFmtId="38" fontId="1" fillId="0" borderId="3" xfId="1" applyFont="1" applyFill="1" applyBorder="1"/>
    <xf numFmtId="38" fontId="0" fillId="0" borderId="3" xfId="1" applyFont="1" applyFill="1" applyBorder="1"/>
    <xf numFmtId="38" fontId="1" fillId="0" borderId="13" xfId="1" applyFont="1" applyBorder="1"/>
    <xf numFmtId="38" fontId="4" fillId="0" borderId="6" xfId="1" applyFont="1" applyBorder="1" applyAlignment="1">
      <alignment horizontal="center"/>
    </xf>
    <xf numFmtId="38" fontId="1" fillId="0" borderId="15" xfId="1" applyFont="1" applyBorder="1" applyAlignment="1">
      <alignment horizontal="center"/>
    </xf>
    <xf numFmtId="38" fontId="0" fillId="36" borderId="15" xfId="1" applyFont="1" applyFill="1" applyBorder="1" applyAlignment="1">
      <alignment horizontal="center"/>
    </xf>
    <xf numFmtId="38" fontId="0" fillId="36" borderId="41" xfId="1" applyFont="1" applyFill="1" applyBorder="1" applyAlignment="1">
      <alignment horizontal="center"/>
    </xf>
    <xf numFmtId="38" fontId="5" fillId="35" borderId="15" xfId="1" applyFont="1" applyFill="1" applyBorder="1" applyAlignment="1">
      <alignment horizontal="center"/>
    </xf>
    <xf numFmtId="38" fontId="5" fillId="35" borderId="41" xfId="1" applyFont="1" applyFill="1" applyBorder="1" applyAlignment="1">
      <alignment horizontal="center"/>
    </xf>
    <xf numFmtId="38" fontId="1" fillId="0" borderId="41" xfId="1" applyFont="1" applyBorder="1" applyAlignment="1">
      <alignment horizontal="center"/>
    </xf>
    <xf numFmtId="38" fontId="0" fillId="0" borderId="0" xfId="1" applyFont="1" applyBorder="1" applyProtection="1"/>
    <xf numFmtId="38" fontId="1" fillId="0" borderId="5" xfId="1" applyFont="1" applyFill="1" applyBorder="1"/>
    <xf numFmtId="38" fontId="1" fillId="35" borderId="3" xfId="1" applyFont="1" applyFill="1" applyBorder="1"/>
    <xf numFmtId="38" fontId="1" fillId="35" borderId="5" xfId="1" applyFont="1" applyFill="1" applyBorder="1"/>
    <xf numFmtId="38" fontId="1" fillId="36" borderId="3" xfId="1" applyFont="1" applyFill="1" applyBorder="1"/>
    <xf numFmtId="38" fontId="1" fillId="36" borderId="5" xfId="1" applyFont="1" applyFill="1" applyBorder="1"/>
    <xf numFmtId="38" fontId="1" fillId="36" borderId="3" xfId="1" applyFont="1" applyFill="1" applyBorder="1" applyProtection="1"/>
    <xf numFmtId="38" fontId="1" fillId="36" borderId="5" xfId="1" applyFont="1" applyFill="1" applyBorder="1" applyProtection="1"/>
    <xf numFmtId="38" fontId="1" fillId="0" borderId="6" xfId="1" applyFont="1" applyFill="1" applyBorder="1"/>
    <xf numFmtId="38" fontId="1" fillId="0" borderId="13" xfId="1" applyFont="1" applyFill="1" applyBorder="1"/>
    <xf numFmtId="38" fontId="1" fillId="36" borderId="6" xfId="1" applyFont="1" applyFill="1" applyBorder="1"/>
    <xf numFmtId="38" fontId="1" fillId="36" borderId="13" xfId="1" applyFont="1" applyFill="1" applyBorder="1"/>
    <xf numFmtId="38" fontId="1" fillId="36" borderId="6" xfId="1" applyFont="1" applyFill="1" applyBorder="1" applyProtection="1"/>
    <xf numFmtId="38" fontId="1" fillId="36" borderId="13" xfId="1" applyFont="1" applyFill="1" applyBorder="1" applyProtection="1"/>
    <xf numFmtId="38" fontId="1" fillId="35" borderId="6" xfId="1" applyFont="1" applyFill="1" applyBorder="1"/>
    <xf numFmtId="38" fontId="1" fillId="35" borderId="13" xfId="1" applyFont="1" applyFill="1" applyBorder="1"/>
    <xf numFmtId="38" fontId="1" fillId="0" borderId="6" xfId="1" applyFont="1" applyFill="1" applyBorder="1" applyProtection="1"/>
    <xf numFmtId="38" fontId="1" fillId="0" borderId="13" xfId="1" applyFont="1" applyFill="1" applyBorder="1" applyProtection="1"/>
    <xf numFmtId="38" fontId="1" fillId="37" borderId="6" xfId="1" applyFont="1" applyFill="1" applyBorder="1"/>
    <xf numFmtId="38" fontId="0" fillId="0" borderId="0" xfId="1" applyFont="1" applyBorder="1" applyAlignment="1" applyProtection="1">
      <alignment horizontal="right"/>
    </xf>
    <xf numFmtId="38" fontId="1" fillId="38" borderId="6" xfId="1" applyFont="1" applyFill="1" applyBorder="1"/>
    <xf numFmtId="183" fontId="1" fillId="36" borderId="0" xfId="1" applyNumberFormat="1" applyFont="1" applyFill="1" applyBorder="1"/>
    <xf numFmtId="183" fontId="1" fillId="0" borderId="0" xfId="1" applyNumberFormat="1" applyFont="1" applyBorder="1"/>
    <xf numFmtId="183" fontId="1" fillId="0" borderId="0" xfId="1" applyNumberFormat="1" applyFont="1" applyFill="1" applyBorder="1"/>
    <xf numFmtId="38" fontId="1" fillId="0" borderId="8" xfId="1" applyFont="1" applyFill="1" applyBorder="1"/>
    <xf numFmtId="38" fontId="1" fillId="0" borderId="10" xfId="1" applyFont="1" applyFill="1" applyBorder="1"/>
    <xf numFmtId="38" fontId="1" fillId="35" borderId="8" xfId="1" applyFont="1" applyFill="1" applyBorder="1"/>
    <xf numFmtId="38" fontId="1" fillId="35" borderId="10" xfId="1" applyFont="1" applyFill="1" applyBorder="1"/>
    <xf numFmtId="38" fontId="1" fillId="36" borderId="8" xfId="1" applyFont="1" applyFill="1" applyBorder="1"/>
    <xf numFmtId="38" fontId="1" fillId="36" borderId="10" xfId="1" applyFont="1" applyFill="1" applyBorder="1"/>
    <xf numFmtId="38" fontId="1" fillId="36" borderId="8" xfId="1" applyFont="1" applyFill="1" applyBorder="1" applyProtection="1"/>
    <xf numFmtId="38" fontId="1" fillId="36" borderId="10" xfId="1" applyFont="1" applyFill="1" applyBorder="1" applyProtection="1"/>
    <xf numFmtId="38" fontId="1" fillId="0" borderId="0" xfId="1" applyFont="1" applyFill="1" applyBorder="1" applyProtection="1"/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38" fontId="0" fillId="36" borderId="1" xfId="1" applyFont="1" applyFill="1" applyBorder="1" applyAlignment="1">
      <alignment horizontal="center" vertical="center"/>
    </xf>
    <xf numFmtId="38" fontId="0" fillId="36" borderId="2" xfId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8" fillId="2" borderId="0" xfId="0" applyFont="1" applyFill="1" applyAlignment="1">
      <alignment vertical="center"/>
    </xf>
    <xf numFmtId="0" fontId="29" fillId="2" borderId="0" xfId="0" applyFont="1" applyFill="1" applyAlignment="1">
      <alignment vertical="center"/>
    </xf>
    <xf numFmtId="0" fontId="31" fillId="0" borderId="0" xfId="0" applyFont="1" applyAlignment="1">
      <alignment horizontal="center" vertical="center"/>
    </xf>
    <xf numFmtId="0" fontId="29" fillId="36" borderId="3" xfId="0" applyFont="1" applyFill="1" applyBorder="1" applyAlignment="1">
      <alignment vertical="center"/>
    </xf>
    <xf numFmtId="0" fontId="29" fillId="2" borderId="1" xfId="0" applyFont="1" applyFill="1" applyBorder="1" applyAlignment="1">
      <alignment horizontal="center" vertical="center"/>
    </xf>
    <xf numFmtId="0" fontId="29" fillId="2" borderId="5" xfId="0" applyFont="1" applyFill="1" applyBorder="1" applyAlignment="1">
      <alignment horizontal="center" vertical="center"/>
    </xf>
    <xf numFmtId="0" fontId="29" fillId="35" borderId="5" xfId="0" applyFont="1" applyFill="1" applyBorder="1" applyAlignment="1">
      <alignment horizontal="center" vertical="center"/>
    </xf>
    <xf numFmtId="0" fontId="29" fillId="2" borderId="8" xfId="0" applyFont="1" applyFill="1" applyBorder="1" applyAlignment="1">
      <alignment vertical="center"/>
    </xf>
    <xf numFmtId="57" fontId="29" fillId="2" borderId="2" xfId="0" applyNumberFormat="1" applyFont="1" applyFill="1" applyBorder="1" applyAlignment="1">
      <alignment horizontal="center" vertical="center"/>
    </xf>
    <xf numFmtId="57" fontId="29" fillId="36" borderId="10" xfId="0" applyNumberFormat="1" applyFont="1" applyFill="1" applyBorder="1" applyAlignment="1">
      <alignment horizontal="center" vertical="center"/>
    </xf>
    <xf numFmtId="57" fontId="29" fillId="35" borderId="10" xfId="0" applyNumberFormat="1" applyFont="1" applyFill="1" applyBorder="1" applyAlignment="1">
      <alignment horizontal="center" vertical="center"/>
    </xf>
    <xf numFmtId="38" fontId="29" fillId="0" borderId="6" xfId="48" applyFont="1" applyFill="1" applyBorder="1" applyAlignment="1">
      <alignment vertical="center"/>
    </xf>
    <xf numFmtId="38" fontId="29" fillId="0" borderId="0" xfId="48" applyFont="1" applyFill="1" applyBorder="1" applyAlignment="1">
      <alignment vertical="center"/>
    </xf>
    <xf numFmtId="38" fontId="29" fillId="0" borderId="13" xfId="48" applyFont="1" applyFill="1" applyBorder="1" applyAlignment="1">
      <alignment vertical="center"/>
    </xf>
    <xf numFmtId="38" fontId="31" fillId="0" borderId="4" xfId="1" applyFont="1" applyBorder="1" applyAlignment="1">
      <alignment vertical="center"/>
    </xf>
    <xf numFmtId="38" fontId="31" fillId="0" borderId="7" xfId="1" applyFont="1" applyBorder="1" applyAlignment="1">
      <alignment vertical="center"/>
    </xf>
    <xf numFmtId="38" fontId="29" fillId="0" borderId="8" xfId="48" applyFont="1" applyFill="1" applyBorder="1" applyAlignment="1">
      <alignment vertical="center"/>
    </xf>
    <xf numFmtId="38" fontId="29" fillId="0" borderId="2" xfId="48" applyFont="1" applyFill="1" applyBorder="1" applyAlignment="1">
      <alignment vertical="center"/>
    </xf>
    <xf numFmtId="38" fontId="29" fillId="2" borderId="0" xfId="48" applyFont="1" applyFill="1" applyBorder="1">
      <alignment vertical="center"/>
    </xf>
    <xf numFmtId="38" fontId="31" fillId="0" borderId="13" xfId="48" applyFont="1" applyBorder="1">
      <alignment vertical="center"/>
    </xf>
    <xf numFmtId="0" fontId="31" fillId="0" borderId="7" xfId="0" applyFont="1" applyBorder="1" applyAlignment="1">
      <alignment vertical="center"/>
    </xf>
    <xf numFmtId="38" fontId="29" fillId="36" borderId="15" xfId="48" applyFont="1" applyFill="1" applyBorder="1" applyAlignment="1">
      <alignment vertical="center"/>
    </xf>
    <xf numFmtId="38" fontId="29" fillId="0" borderId="40" xfId="48" applyFont="1" applyFill="1" applyBorder="1" applyAlignment="1">
      <alignment vertical="center"/>
    </xf>
    <xf numFmtId="38" fontId="31" fillId="0" borderId="41" xfId="48" applyFont="1" applyBorder="1">
      <alignment vertical="center"/>
    </xf>
    <xf numFmtId="38" fontId="31" fillId="0" borderId="16" xfId="1" applyFont="1" applyBorder="1" applyAlignment="1">
      <alignment vertical="center"/>
    </xf>
    <xf numFmtId="38" fontId="29" fillId="36" borderId="6" xfId="48" applyFont="1" applyFill="1" applyBorder="1" applyAlignment="1">
      <alignment vertical="center"/>
    </xf>
    <xf numFmtId="38" fontId="29" fillId="36" borderId="3" xfId="48" applyFont="1" applyFill="1" applyBorder="1" applyAlignment="1">
      <alignment vertical="center"/>
    </xf>
    <xf numFmtId="38" fontId="29" fillId="0" borderId="1" xfId="48" applyFont="1" applyFill="1" applyBorder="1" applyAlignment="1">
      <alignment vertical="center"/>
    </xf>
    <xf numFmtId="38" fontId="29" fillId="0" borderId="5" xfId="48" applyFont="1" applyFill="1" applyBorder="1" applyAlignment="1">
      <alignment vertical="center"/>
    </xf>
    <xf numFmtId="38" fontId="31" fillId="0" borderId="9" xfId="1" applyFont="1" applyBorder="1" applyAlignment="1">
      <alignment vertical="center"/>
    </xf>
    <xf numFmtId="38" fontId="29" fillId="36" borderId="8" xfId="48" applyFont="1" applyFill="1" applyBorder="1" applyAlignment="1">
      <alignment vertical="center"/>
    </xf>
    <xf numFmtId="38" fontId="29" fillId="0" borderId="10" xfId="48" applyFont="1" applyFill="1" applyBorder="1" applyAlignment="1">
      <alignment vertical="center"/>
    </xf>
    <xf numFmtId="38" fontId="29" fillId="36" borderId="9" xfId="48" applyFont="1" applyFill="1" applyBorder="1" applyAlignment="1">
      <alignment vertical="center"/>
    </xf>
    <xf numFmtId="38" fontId="31" fillId="0" borderId="40" xfId="0" applyNumberFormat="1" applyFont="1" applyBorder="1" applyAlignment="1">
      <alignment vertical="center"/>
    </xf>
    <xf numFmtId="38" fontId="31" fillId="0" borderId="41" xfId="0" applyNumberFormat="1" applyFont="1" applyBorder="1" applyAlignment="1">
      <alignment vertical="center"/>
    </xf>
    <xf numFmtId="0" fontId="39" fillId="36" borderId="0" xfId="0" applyFont="1" applyFill="1" applyBorder="1"/>
    <xf numFmtId="0" fontId="0" fillId="36" borderId="0" xfId="0" applyFill="1" applyBorder="1"/>
    <xf numFmtId="0" fontId="40" fillId="36" borderId="0" xfId="0" applyFont="1" applyFill="1" applyBorder="1"/>
    <xf numFmtId="0" fontId="40" fillId="36" borderId="2" xfId="0" applyFont="1" applyFill="1" applyBorder="1"/>
    <xf numFmtId="0" fontId="0" fillId="36" borderId="0" xfId="0" applyFill="1"/>
    <xf numFmtId="0" fontId="0" fillId="0" borderId="40" xfId="0" applyBorder="1"/>
    <xf numFmtId="0" fontId="40" fillId="36" borderId="40" xfId="0" applyFont="1" applyFill="1" applyBorder="1"/>
    <xf numFmtId="0" fontId="0" fillId="36" borderId="40" xfId="0" applyFill="1" applyBorder="1"/>
    <xf numFmtId="0" fontId="0" fillId="0" borderId="40" xfId="0" applyFill="1" applyBorder="1"/>
    <xf numFmtId="0" fontId="40" fillId="36" borderId="1" xfId="0" applyFont="1" applyFill="1" applyBorder="1"/>
    <xf numFmtId="38" fontId="1" fillId="35" borderId="0" xfId="1" applyFont="1" applyFill="1"/>
    <xf numFmtId="0" fontId="1" fillId="0" borderId="0" xfId="0" applyFont="1"/>
    <xf numFmtId="0" fontId="0" fillId="0" borderId="2" xfId="0" applyBorder="1"/>
    <xf numFmtId="0" fontId="0" fillId="36" borderId="2" xfId="0" applyFill="1" applyBorder="1"/>
    <xf numFmtId="38" fontId="1" fillId="35" borderId="2" xfId="1" applyFont="1" applyFill="1" applyBorder="1"/>
    <xf numFmtId="0" fontId="40" fillId="0" borderId="0" xfId="0" applyFont="1" applyBorder="1"/>
    <xf numFmtId="38" fontId="1" fillId="0" borderId="1" xfId="1" applyFont="1" applyFill="1" applyBorder="1"/>
    <xf numFmtId="0" fontId="40" fillId="0" borderId="0" xfId="0" applyFont="1" applyBorder="1" applyProtection="1"/>
    <xf numFmtId="38" fontId="1" fillId="0" borderId="2" xfId="1" applyFont="1" applyFill="1" applyBorder="1"/>
    <xf numFmtId="0" fontId="9" fillId="3" borderId="19" xfId="0" applyFont="1" applyFill="1" applyBorder="1" applyAlignment="1">
      <alignment horizontal="left" vertical="center"/>
    </xf>
    <xf numFmtId="38" fontId="0" fillId="36" borderId="2" xfId="1" applyFont="1" applyFill="1" applyBorder="1" applyAlignment="1">
      <alignment vertical="center"/>
    </xf>
    <xf numFmtId="0" fontId="29" fillId="2" borderId="7" xfId="0" applyFont="1" applyFill="1" applyBorder="1" applyAlignment="1">
      <alignment horizontal="center" vertical="center"/>
    </xf>
    <xf numFmtId="0" fontId="0" fillId="34" borderId="0" xfId="0" applyFont="1" applyFill="1"/>
    <xf numFmtId="0" fontId="36" fillId="0" borderId="0" xfId="0" applyFont="1" applyBorder="1"/>
    <xf numFmtId="0" fontId="0" fillId="0" borderId="0" xfId="0" applyFont="1" applyAlignment="1">
      <alignment horizontal="center"/>
    </xf>
    <xf numFmtId="0" fontId="0" fillId="36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vertical="center"/>
    </xf>
    <xf numFmtId="38" fontId="41" fillId="2" borderId="0" xfId="1" applyFont="1" applyFill="1" applyBorder="1" applyAlignment="1">
      <alignment vertical="center"/>
    </xf>
    <xf numFmtId="38" fontId="29" fillId="2" borderId="0" xfId="1" applyFont="1" applyFill="1" applyBorder="1" applyAlignment="1">
      <alignment vertical="center"/>
    </xf>
    <xf numFmtId="38" fontId="29" fillId="2" borderId="3" xfId="1" applyFont="1" applyFill="1" applyBorder="1" applyAlignment="1">
      <alignment vertical="center"/>
    </xf>
    <xf numFmtId="38" fontId="29" fillId="2" borderId="1" xfId="1" applyFont="1" applyFill="1" applyBorder="1" applyAlignment="1">
      <alignment vertical="center"/>
    </xf>
    <xf numFmtId="38" fontId="29" fillId="2" borderId="1" xfId="1" applyFont="1" applyFill="1" applyBorder="1" applyAlignment="1">
      <alignment horizontal="right" vertical="center"/>
    </xf>
    <xf numFmtId="38" fontId="29" fillId="2" borderId="6" xfId="1" applyFont="1" applyFill="1" applyBorder="1" applyAlignment="1">
      <alignment vertical="center"/>
    </xf>
    <xf numFmtId="0" fontId="29" fillId="0" borderId="7" xfId="0" applyFont="1" applyBorder="1" applyAlignment="1">
      <alignment horizontal="center" vertical="center"/>
    </xf>
    <xf numFmtId="37" fontId="29" fillId="0" borderId="13" xfId="0" applyNumberFormat="1" applyFont="1" applyBorder="1" applyAlignment="1">
      <alignment vertical="center"/>
    </xf>
    <xf numFmtId="38" fontId="29" fillId="2" borderId="0" xfId="0" applyNumberFormat="1" applyFont="1" applyFill="1" applyBorder="1" applyAlignment="1">
      <alignment vertical="center"/>
    </xf>
    <xf numFmtId="38" fontId="29" fillId="2" borderId="15" xfId="1" applyFont="1" applyFill="1" applyBorder="1" applyAlignment="1">
      <alignment vertical="center"/>
    </xf>
    <xf numFmtId="38" fontId="29" fillId="2" borderId="40" xfId="1" applyFont="1" applyFill="1" applyBorder="1" applyAlignment="1">
      <alignment vertical="center"/>
    </xf>
    <xf numFmtId="38" fontId="29" fillId="2" borderId="8" xfId="1" applyFont="1" applyFill="1" applyBorder="1" applyAlignment="1">
      <alignment vertical="center"/>
    </xf>
    <xf numFmtId="38" fontId="29" fillId="2" borderId="2" xfId="1" applyFont="1" applyFill="1" applyBorder="1" applyAlignment="1">
      <alignment vertical="center"/>
    </xf>
    <xf numFmtId="0" fontId="42" fillId="0" borderId="0" xfId="0" applyFont="1" applyBorder="1" applyAlignment="1">
      <alignment vertical="center"/>
    </xf>
    <xf numFmtId="38" fontId="29" fillId="2" borderId="41" xfId="1" applyFont="1" applyFill="1" applyBorder="1" applyAlignment="1">
      <alignment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3" fontId="0" fillId="36" borderId="1" xfId="0" applyNumberFormat="1" applyFont="1" applyFill="1" applyBorder="1" applyAlignment="1">
      <alignment vertical="center"/>
    </xf>
    <xf numFmtId="3" fontId="0" fillId="36" borderId="0" xfId="0" applyNumberFormat="1" applyFont="1" applyFill="1" applyBorder="1" applyAlignment="1">
      <alignment vertical="center"/>
    </xf>
    <xf numFmtId="3" fontId="0" fillId="36" borderId="2" xfId="0" applyNumberFormat="1" applyFont="1" applyFill="1" applyBorder="1" applyAlignment="1">
      <alignment vertical="center"/>
    </xf>
    <xf numFmtId="0" fontId="0" fillId="36" borderId="1" xfId="0" applyFont="1" applyFill="1" applyBorder="1" applyAlignment="1">
      <alignment horizontal="right" vertical="center"/>
    </xf>
    <xf numFmtId="179" fontId="0" fillId="36" borderId="1" xfId="0" applyNumberFormat="1" applyFont="1" applyFill="1" applyBorder="1" applyAlignment="1">
      <alignment horizontal="right" vertical="center"/>
    </xf>
    <xf numFmtId="0" fontId="36" fillId="0" borderId="0" xfId="0" applyFont="1" applyFill="1"/>
    <xf numFmtId="0" fontId="36" fillId="0" borderId="0" xfId="0" applyFont="1"/>
    <xf numFmtId="0" fontId="36" fillId="0" borderId="3" xfId="0" applyFont="1" applyBorder="1"/>
    <xf numFmtId="0" fontId="36" fillId="36" borderId="1" xfId="0" applyFont="1" applyFill="1" applyBorder="1"/>
    <xf numFmtId="0" fontId="36" fillId="0" borderId="1" xfId="0" applyFont="1" applyBorder="1"/>
    <xf numFmtId="0" fontId="36" fillId="0" borderId="6" xfId="0" applyFont="1" applyBorder="1"/>
    <xf numFmtId="0" fontId="36" fillId="36" borderId="0" xfId="0" applyFont="1" applyFill="1" applyBorder="1"/>
    <xf numFmtId="0" fontId="36" fillId="0" borderId="8" xfId="0" applyFont="1" applyBorder="1"/>
    <xf numFmtId="0" fontId="36" fillId="36" borderId="2" xfId="0" applyFont="1" applyFill="1" applyBorder="1"/>
    <xf numFmtId="0" fontId="36" fillId="0" borderId="2" xfId="0" applyFont="1" applyBorder="1"/>
    <xf numFmtId="184" fontId="36" fillId="0" borderId="0" xfId="0" applyNumberFormat="1" applyFont="1" applyBorder="1"/>
    <xf numFmtId="38" fontId="36" fillId="36" borderId="1" xfId="1" applyFont="1" applyFill="1" applyBorder="1"/>
    <xf numFmtId="38" fontId="36" fillId="36" borderId="0" xfId="1" applyFont="1" applyFill="1" applyBorder="1"/>
    <xf numFmtId="38" fontId="36" fillId="36" borderId="2" xfId="1" applyFont="1" applyFill="1" applyBorder="1"/>
    <xf numFmtId="38" fontId="36" fillId="36" borderId="1" xfId="1" applyFont="1" applyFill="1" applyBorder="1" applyProtection="1"/>
    <xf numFmtId="38" fontId="36" fillId="36" borderId="0" xfId="1" applyFont="1" applyFill="1" applyBorder="1" applyProtection="1"/>
    <xf numFmtId="38" fontId="36" fillId="36" borderId="2" xfId="1" applyFont="1" applyFill="1" applyBorder="1" applyProtection="1"/>
    <xf numFmtId="38" fontId="36" fillId="36" borderId="40" xfId="1" applyFont="1" applyFill="1" applyBorder="1"/>
    <xf numFmtId="0" fontId="0" fillId="3" borderId="0" xfId="0" applyFont="1" applyFill="1" applyAlignment="1">
      <alignment vertical="center"/>
    </xf>
    <xf numFmtId="0" fontId="43" fillId="3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5" fillId="3" borderId="6" xfId="0" applyFont="1" applyFill="1" applyBorder="1" applyAlignment="1">
      <alignment horizontal="center" vertical="center"/>
    </xf>
    <xf numFmtId="176" fontId="0" fillId="36" borderId="0" xfId="0" applyNumberFormat="1" applyFont="1" applyFill="1" applyBorder="1" applyAlignment="1">
      <alignment vertical="center"/>
    </xf>
    <xf numFmtId="176" fontId="0" fillId="36" borderId="1" xfId="0" applyNumberFormat="1" applyFont="1" applyFill="1" applyBorder="1" applyAlignment="1">
      <alignment vertical="center"/>
    </xf>
    <xf numFmtId="176" fontId="0" fillId="36" borderId="2" xfId="0" applyNumberFormat="1" applyFont="1" applyFill="1" applyBorder="1" applyAlignment="1">
      <alignment vertical="center"/>
    </xf>
    <xf numFmtId="0" fontId="5" fillId="36" borderId="0" xfId="0" applyFont="1" applyFill="1" applyBorder="1" applyAlignment="1">
      <alignment vertical="center"/>
    </xf>
    <xf numFmtId="0" fontId="29" fillId="36" borderId="10" xfId="0" applyFont="1" applyFill="1" applyBorder="1" applyAlignment="1">
      <alignment horizontal="center" vertical="center"/>
    </xf>
    <xf numFmtId="0" fontId="29" fillId="36" borderId="9" xfId="0" applyFont="1" applyFill="1" applyBorder="1" applyAlignment="1">
      <alignment horizontal="center" vertical="center"/>
    </xf>
    <xf numFmtId="0" fontId="29" fillId="36" borderId="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36" fillId="0" borderId="0" xfId="0" applyFont="1" applyAlignment="1">
      <alignment horizontal="right"/>
    </xf>
    <xf numFmtId="0" fontId="36" fillId="0" borderId="2" xfId="0" applyFont="1" applyBorder="1" applyAlignment="1">
      <alignment horizontal="right"/>
    </xf>
    <xf numFmtId="0" fontId="36" fillId="0" borderId="0" xfId="0" applyFont="1" applyFill="1" applyBorder="1"/>
    <xf numFmtId="0" fontId="36" fillId="0" borderId="40" xfId="0" applyFont="1" applyBorder="1"/>
    <xf numFmtId="0" fontId="36" fillId="36" borderId="40" xfId="0" applyFont="1" applyFill="1" applyBorder="1"/>
    <xf numFmtId="0" fontId="36" fillId="2" borderId="0" xfId="0" applyFont="1" applyFill="1" applyBorder="1"/>
    <xf numFmtId="0" fontId="45" fillId="0" borderId="0" xfId="0" applyFont="1"/>
    <xf numFmtId="38" fontId="0" fillId="36" borderId="1" xfId="1" applyFont="1" applyFill="1" applyBorder="1" applyAlignment="1">
      <alignment horizontal="right" vertical="center"/>
    </xf>
    <xf numFmtId="57" fontId="29" fillId="36" borderId="10" xfId="0" quotePrefix="1" applyNumberFormat="1" applyFont="1" applyFill="1" applyBorder="1" applyAlignment="1">
      <alignment horizontal="center" vertical="center"/>
    </xf>
    <xf numFmtId="49" fontId="46" fillId="35" borderId="5" xfId="45" applyNumberFormat="1" applyFont="1" applyFill="1" applyBorder="1" applyAlignment="1">
      <alignment horizontal="right"/>
    </xf>
    <xf numFmtId="38" fontId="29" fillId="35" borderId="1" xfId="48" applyFont="1" applyFill="1" applyBorder="1" applyAlignment="1">
      <alignment vertical="center"/>
    </xf>
    <xf numFmtId="38" fontId="29" fillId="34" borderId="1" xfId="48" applyFont="1" applyFill="1" applyBorder="1" applyAlignment="1">
      <alignment vertical="center"/>
    </xf>
    <xf numFmtId="38" fontId="31" fillId="35" borderId="5" xfId="48" applyFont="1" applyFill="1" applyBorder="1">
      <alignment vertical="center"/>
    </xf>
    <xf numFmtId="38" fontId="31" fillId="35" borderId="4" xfId="1" applyFont="1" applyFill="1" applyBorder="1" applyAlignment="1">
      <alignment vertical="center"/>
    </xf>
    <xf numFmtId="49" fontId="46" fillId="35" borderId="13" xfId="45" applyNumberFormat="1" applyFont="1" applyFill="1" applyBorder="1" applyAlignment="1">
      <alignment horizontal="right"/>
    </xf>
    <xf numFmtId="38" fontId="29" fillId="35" borderId="0" xfId="48" applyFont="1" applyFill="1" applyBorder="1" applyAlignment="1">
      <alignment vertical="center"/>
    </xf>
    <xf numFmtId="38" fontId="29" fillId="34" borderId="0" xfId="48" applyFont="1" applyFill="1" applyBorder="1" applyAlignment="1">
      <alignment vertical="center"/>
    </xf>
    <xf numFmtId="38" fontId="31" fillId="35" borderId="13" xfId="48" applyFont="1" applyFill="1" applyBorder="1">
      <alignment vertical="center"/>
    </xf>
    <xf numFmtId="38" fontId="31" fillId="35" borderId="7" xfId="1" applyFont="1" applyFill="1" applyBorder="1" applyAlignment="1">
      <alignment vertical="center"/>
    </xf>
    <xf numFmtId="49" fontId="46" fillId="35" borderId="10" xfId="45" applyNumberFormat="1" applyFont="1" applyFill="1" applyBorder="1" applyAlignment="1">
      <alignment horizontal="right"/>
    </xf>
    <xf numFmtId="38" fontId="29" fillId="35" borderId="2" xfId="48" applyFont="1" applyFill="1" applyBorder="1" applyAlignment="1">
      <alignment horizontal="center" vertical="center"/>
    </xf>
    <xf numFmtId="38" fontId="29" fillId="34" borderId="2" xfId="48" applyFont="1" applyFill="1" applyBorder="1" applyAlignment="1">
      <alignment vertical="center"/>
    </xf>
    <xf numFmtId="38" fontId="29" fillId="35" borderId="2" xfId="48" applyFont="1" applyFill="1" applyBorder="1" applyAlignment="1">
      <alignment vertical="center"/>
    </xf>
    <xf numFmtId="38" fontId="31" fillId="35" borderId="10" xfId="48" applyFont="1" applyFill="1" applyBorder="1">
      <alignment vertical="center"/>
    </xf>
    <xf numFmtId="38" fontId="31" fillId="35" borderId="9" xfId="1" applyFont="1" applyFill="1" applyBorder="1" applyAlignment="1">
      <alignment vertical="center"/>
    </xf>
    <xf numFmtId="38" fontId="29" fillId="36" borderId="0" xfId="48" applyFont="1" applyFill="1" applyBorder="1" applyAlignment="1">
      <alignment vertical="center"/>
    </xf>
    <xf numFmtId="38" fontId="31" fillId="0" borderId="0" xfId="0" applyNumberFormat="1" applyFont="1" applyBorder="1" applyAlignment="1">
      <alignment vertical="center"/>
    </xf>
    <xf numFmtId="0" fontId="47" fillId="0" borderId="0" xfId="0" applyFont="1" applyAlignment="1">
      <alignment vertical="center"/>
    </xf>
    <xf numFmtId="0" fontId="31" fillId="0" borderId="1" xfId="0" applyFont="1" applyBorder="1" applyAlignment="1">
      <alignment vertical="center"/>
    </xf>
    <xf numFmtId="38" fontId="31" fillId="34" borderId="1" xfId="1" applyFont="1" applyFill="1" applyBorder="1" applyAlignment="1">
      <alignment vertical="center"/>
    </xf>
    <xf numFmtId="38" fontId="31" fillId="36" borderId="1" xfId="1" applyFont="1" applyFill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38" fontId="31" fillId="34" borderId="0" xfId="1" applyFont="1" applyFill="1" applyBorder="1" applyAlignment="1">
      <alignment vertical="center"/>
    </xf>
    <xf numFmtId="38" fontId="31" fillId="36" borderId="0" xfId="1" applyFont="1" applyFill="1" applyBorder="1" applyAlignment="1">
      <alignment vertical="center"/>
    </xf>
    <xf numFmtId="0" fontId="31" fillId="0" borderId="2" xfId="0" applyFont="1" applyBorder="1" applyAlignment="1">
      <alignment horizontal="right" vertical="center"/>
    </xf>
    <xf numFmtId="38" fontId="31" fillId="34" borderId="2" xfId="1" applyFont="1" applyFill="1" applyBorder="1" applyAlignment="1">
      <alignment vertical="center"/>
    </xf>
    <xf numFmtId="38" fontId="31" fillId="36" borderId="2" xfId="1" applyFont="1" applyFill="1" applyBorder="1" applyAlignment="1">
      <alignment vertical="center"/>
    </xf>
    <xf numFmtId="38" fontId="0" fillId="36" borderId="0" xfId="1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vertical="center"/>
    </xf>
    <xf numFmtId="0" fontId="5" fillId="3" borderId="36" xfId="0" applyFont="1" applyFill="1" applyBorder="1" applyAlignment="1">
      <alignment vertical="center"/>
    </xf>
    <xf numFmtId="3" fontId="5" fillId="3" borderId="36" xfId="0" applyNumberFormat="1" applyFont="1" applyFill="1" applyBorder="1" applyAlignment="1">
      <alignment vertical="center" shrinkToFit="1"/>
    </xf>
    <xf numFmtId="0" fontId="5" fillId="3" borderId="36" xfId="0" applyFont="1" applyFill="1" applyBorder="1" applyAlignment="1">
      <alignment horizontal="right" vertical="center"/>
    </xf>
    <xf numFmtId="3" fontId="5" fillId="3" borderId="36" xfId="0" applyNumberFormat="1" applyFont="1" applyFill="1" applyBorder="1" applyAlignment="1">
      <alignment horizontal="left" vertical="center"/>
    </xf>
    <xf numFmtId="0" fontId="5" fillId="3" borderId="36" xfId="0" applyNumberFormat="1" applyFont="1" applyFill="1" applyBorder="1" applyAlignment="1">
      <alignment vertical="center"/>
    </xf>
    <xf numFmtId="0" fontId="29" fillId="36" borderId="13" xfId="0" applyFont="1" applyFill="1" applyBorder="1" applyAlignment="1">
      <alignment horizontal="center" vertical="center"/>
    </xf>
    <xf numFmtId="0" fontId="29" fillId="36" borderId="7" xfId="0" applyFont="1" applyFill="1" applyBorder="1" applyAlignment="1">
      <alignment horizontal="center" vertical="center"/>
    </xf>
    <xf numFmtId="0" fontId="29" fillId="36" borderId="6" xfId="0" applyFont="1" applyFill="1" applyBorder="1" applyAlignment="1">
      <alignment horizontal="center" vertical="center"/>
    </xf>
    <xf numFmtId="38" fontId="31" fillId="36" borderId="40" xfId="1" applyFont="1" applyFill="1" applyBorder="1" applyAlignment="1">
      <alignment vertical="center"/>
    </xf>
    <xf numFmtId="38" fontId="31" fillId="36" borderId="0" xfId="1" applyFont="1" applyFill="1" applyAlignment="1">
      <alignment vertical="center"/>
    </xf>
    <xf numFmtId="3" fontId="0" fillId="36" borderId="45" xfId="0" applyNumberFormat="1" applyFont="1" applyFill="1" applyBorder="1" applyAlignment="1">
      <alignment vertical="center"/>
    </xf>
    <xf numFmtId="3" fontId="0" fillId="36" borderId="38" xfId="0" applyNumberFormat="1" applyFont="1" applyFill="1" applyBorder="1" applyAlignment="1">
      <alignment vertical="center"/>
    </xf>
    <xf numFmtId="3" fontId="0" fillId="36" borderId="44" xfId="0" applyNumberFormat="1" applyFont="1" applyFill="1" applyBorder="1" applyAlignment="1">
      <alignment vertical="center"/>
    </xf>
    <xf numFmtId="3" fontId="0" fillId="36" borderId="36" xfId="0" applyNumberFormat="1" applyFont="1" applyFill="1" applyBorder="1" applyAlignment="1">
      <alignment vertical="center"/>
    </xf>
    <xf numFmtId="38" fontId="0" fillId="36" borderId="45" xfId="1" applyFont="1" applyFill="1" applyBorder="1" applyAlignment="1">
      <alignment vertical="center"/>
    </xf>
    <xf numFmtId="38" fontId="0" fillId="36" borderId="38" xfId="1" applyFont="1" applyFill="1" applyBorder="1" applyAlignment="1">
      <alignment vertical="center"/>
    </xf>
    <xf numFmtId="38" fontId="0" fillId="36" borderId="44" xfId="1" applyFont="1" applyFill="1" applyBorder="1" applyAlignment="1">
      <alignment vertical="center"/>
    </xf>
    <xf numFmtId="38" fontId="0" fillId="36" borderId="36" xfId="1" applyFont="1" applyFill="1" applyBorder="1" applyAlignment="1">
      <alignment vertical="center"/>
    </xf>
    <xf numFmtId="38" fontId="0" fillId="36" borderId="46" xfId="1" applyFont="1" applyFill="1" applyBorder="1" applyAlignment="1">
      <alignment vertical="center"/>
    </xf>
    <xf numFmtId="38" fontId="0" fillId="36" borderId="37" xfId="1" applyFont="1" applyFill="1" applyBorder="1" applyAlignment="1">
      <alignment vertical="center"/>
    </xf>
    <xf numFmtId="38" fontId="0" fillId="36" borderId="36" xfId="1" applyFont="1" applyFill="1" applyBorder="1" applyAlignment="1">
      <alignment horizontal="center" vertical="center"/>
    </xf>
    <xf numFmtId="38" fontId="0" fillId="36" borderId="38" xfId="1" applyFont="1" applyFill="1" applyBorder="1" applyAlignment="1">
      <alignment horizontal="center" vertical="center"/>
    </xf>
    <xf numFmtId="3" fontId="0" fillId="36" borderId="46" xfId="0" applyNumberFormat="1" applyFont="1" applyFill="1" applyBorder="1" applyAlignment="1">
      <alignment vertical="center"/>
    </xf>
    <xf numFmtId="176" fontId="0" fillId="36" borderId="45" xfId="0" applyNumberFormat="1" applyFont="1" applyFill="1" applyBorder="1" applyAlignment="1">
      <alignment horizontal="right" vertical="center"/>
    </xf>
    <xf numFmtId="38" fontId="29" fillId="0" borderId="40" xfId="1" applyFont="1" applyFill="1" applyBorder="1" applyAlignment="1">
      <alignment horizontal="right" vertical="center"/>
    </xf>
    <xf numFmtId="0" fontId="0" fillId="34" borderId="40" xfId="0" applyFill="1" applyBorder="1" applyAlignment="1">
      <alignment horizontal="center"/>
    </xf>
    <xf numFmtId="38" fontId="1" fillId="34" borderId="2" xfId="1" applyFont="1" applyFill="1" applyBorder="1"/>
    <xf numFmtId="38" fontId="0" fillId="34" borderId="0" xfId="1" applyFont="1" applyFill="1"/>
    <xf numFmtId="38" fontId="0" fillId="34" borderId="2" xfId="1" applyFont="1" applyFill="1" applyBorder="1"/>
    <xf numFmtId="38" fontId="0" fillId="36" borderId="0" xfId="1" applyFont="1" applyFill="1" applyBorder="1"/>
    <xf numFmtId="38" fontId="0" fillId="2" borderId="0" xfId="1" applyFont="1" applyFill="1" applyBorder="1"/>
    <xf numFmtId="38" fontId="1" fillId="35" borderId="1" xfId="1" applyFont="1" applyFill="1" applyBorder="1"/>
    <xf numFmtId="38" fontId="1" fillId="35" borderId="0" xfId="1" applyFont="1" applyFill="1" applyBorder="1"/>
    <xf numFmtId="0" fontId="29" fillId="38" borderId="1" xfId="0" applyFont="1" applyFill="1" applyBorder="1" applyAlignment="1">
      <alignment horizontal="center" vertical="center"/>
    </xf>
    <xf numFmtId="180" fontId="29" fillId="38" borderId="2" xfId="0" applyNumberFormat="1" applyFont="1" applyFill="1" applyBorder="1" applyAlignment="1">
      <alignment horizontal="center" vertical="center"/>
    </xf>
    <xf numFmtId="0" fontId="29" fillId="3" borderId="16" xfId="0" applyFont="1" applyFill="1" applyBorder="1" applyAlignment="1">
      <alignment horizontal="center" vertical="center"/>
    </xf>
    <xf numFmtId="38" fontId="0" fillId="36" borderId="37" xfId="1" applyFont="1" applyFill="1" applyBorder="1" applyAlignment="1">
      <alignment horizontal="center" vertical="center"/>
    </xf>
    <xf numFmtId="3" fontId="0" fillId="36" borderId="37" xfId="0" applyNumberFormat="1" applyFont="1" applyFill="1" applyBorder="1" applyAlignment="1">
      <alignment vertical="center"/>
    </xf>
    <xf numFmtId="179" fontId="0" fillId="36" borderId="38" xfId="0" applyNumberFormat="1" applyFont="1" applyFill="1" applyBorder="1" applyAlignment="1">
      <alignment horizontal="right" vertical="center"/>
    </xf>
    <xf numFmtId="38" fontId="0" fillId="36" borderId="36" xfId="0" applyNumberFormat="1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37" fontId="29" fillId="36" borderId="13" xfId="0" applyNumberFormat="1" applyFont="1" applyFill="1" applyBorder="1" applyAlignment="1">
      <alignment vertical="center"/>
    </xf>
    <xf numFmtId="37" fontId="29" fillId="36" borderId="41" xfId="0" applyNumberFormat="1" applyFont="1" applyFill="1" applyBorder="1" applyAlignment="1">
      <alignment vertical="center"/>
    </xf>
    <xf numFmtId="37" fontId="29" fillId="36" borderId="5" xfId="0" applyNumberFormat="1" applyFont="1" applyFill="1" applyBorder="1" applyAlignment="1">
      <alignment vertical="center"/>
    </xf>
    <xf numFmtId="37" fontId="29" fillId="36" borderId="10" xfId="0" applyNumberFormat="1" applyFont="1" applyFill="1" applyBorder="1" applyAlignment="1">
      <alignment vertical="center"/>
    </xf>
    <xf numFmtId="38" fontId="29" fillId="36" borderId="1" xfId="1" applyFont="1" applyFill="1" applyBorder="1" applyAlignment="1">
      <alignment vertical="center"/>
    </xf>
    <xf numFmtId="38" fontId="29" fillId="36" borderId="1" xfId="0" applyNumberFormat="1" applyFont="1" applyFill="1" applyBorder="1" applyAlignment="1">
      <alignment vertical="center"/>
    </xf>
    <xf numFmtId="37" fontId="29" fillId="36" borderId="1" xfId="0" applyNumberFormat="1" applyFont="1" applyFill="1" applyBorder="1" applyAlignment="1">
      <alignment vertical="center"/>
    </xf>
    <xf numFmtId="38" fontId="29" fillId="36" borderId="5" xfId="0" applyNumberFormat="1" applyFont="1" applyFill="1" applyBorder="1" applyAlignment="1">
      <alignment vertical="center"/>
    </xf>
    <xf numFmtId="38" fontId="29" fillId="36" borderId="0" xfId="1" applyFont="1" applyFill="1" applyBorder="1" applyAlignment="1">
      <alignment vertical="center"/>
    </xf>
    <xf numFmtId="38" fontId="29" fillId="36" borderId="0" xfId="0" applyNumberFormat="1" applyFont="1" applyFill="1" applyBorder="1" applyAlignment="1">
      <alignment vertical="center"/>
    </xf>
    <xf numFmtId="37" fontId="29" fillId="36" borderId="0" xfId="0" applyNumberFormat="1" applyFont="1" applyFill="1" applyBorder="1" applyAlignment="1">
      <alignment vertical="center"/>
    </xf>
    <xf numFmtId="38" fontId="29" fillId="36" borderId="13" xfId="0" applyNumberFormat="1" applyFont="1" applyFill="1" applyBorder="1" applyAlignment="1">
      <alignment vertical="center"/>
    </xf>
    <xf numFmtId="38" fontId="29" fillId="36" borderId="40" xfId="1" applyFont="1" applyFill="1" applyBorder="1" applyAlignment="1">
      <alignment vertical="center"/>
    </xf>
    <xf numFmtId="38" fontId="29" fillId="36" borderId="40" xfId="0" applyNumberFormat="1" applyFont="1" applyFill="1" applyBorder="1" applyAlignment="1">
      <alignment vertical="center"/>
    </xf>
    <xf numFmtId="37" fontId="29" fillId="36" borderId="40" xfId="0" applyNumberFormat="1" applyFont="1" applyFill="1" applyBorder="1" applyAlignment="1">
      <alignment vertical="center"/>
    </xf>
    <xf numFmtId="38" fontId="29" fillId="36" borderId="41" xfId="0" applyNumberFormat="1" applyFont="1" applyFill="1" applyBorder="1" applyAlignment="1">
      <alignment vertical="center"/>
    </xf>
    <xf numFmtId="38" fontId="29" fillId="36" borderId="2" xfId="1" applyFont="1" applyFill="1" applyBorder="1" applyAlignment="1">
      <alignment vertical="center"/>
    </xf>
    <xf numFmtId="38" fontId="29" fillId="36" borderId="2" xfId="0" applyNumberFormat="1" applyFont="1" applyFill="1" applyBorder="1" applyAlignment="1">
      <alignment vertical="center"/>
    </xf>
    <xf numFmtId="37" fontId="29" fillId="36" borderId="2" xfId="0" applyNumberFormat="1" applyFont="1" applyFill="1" applyBorder="1" applyAlignment="1">
      <alignment vertical="center"/>
    </xf>
    <xf numFmtId="38" fontId="29" fillId="36" borderId="10" xfId="0" applyNumberFormat="1" applyFont="1" applyFill="1" applyBorder="1" applyAlignment="1">
      <alignment vertical="center"/>
    </xf>
    <xf numFmtId="0" fontId="36" fillId="36" borderId="0" xfId="0" applyFont="1" applyFill="1" applyBorder="1" applyAlignment="1">
      <alignment horizontal="center"/>
    </xf>
    <xf numFmtId="0" fontId="29" fillId="36" borderId="4" xfId="0" applyFont="1" applyFill="1" applyBorder="1" applyAlignment="1">
      <alignment horizontal="center" vertical="center"/>
    </xf>
    <xf numFmtId="0" fontId="29" fillId="2" borderId="4" xfId="0" applyFont="1" applyFill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29" fillId="36" borderId="21" xfId="0" applyFont="1" applyFill="1" applyBorder="1" applyAlignment="1">
      <alignment horizontal="center" vertical="center"/>
    </xf>
    <xf numFmtId="38" fontId="0" fillId="36" borderId="44" xfId="1" applyFont="1" applyFill="1" applyBorder="1" applyAlignment="1">
      <alignment horizontal="right" vertical="center"/>
    </xf>
    <xf numFmtId="38" fontId="0" fillId="36" borderId="45" xfId="1" applyFont="1" applyFill="1" applyBorder="1" applyAlignment="1"/>
    <xf numFmtId="38" fontId="0" fillId="36" borderId="44" xfId="1" applyFont="1" applyFill="1" applyBorder="1" applyAlignment="1"/>
    <xf numFmtId="38" fontId="0" fillId="36" borderId="46" xfId="1" applyFont="1" applyFill="1" applyBorder="1" applyAlignment="1"/>
    <xf numFmtId="176" fontId="5" fillId="36" borderId="47" xfId="0" applyNumberFormat="1" applyFont="1" applyFill="1" applyBorder="1" applyAlignment="1">
      <alignment horizontal="center" vertical="center"/>
    </xf>
    <xf numFmtId="176" fontId="5" fillId="36" borderId="12" xfId="0" applyNumberFormat="1" applyFont="1" applyFill="1" applyBorder="1" applyAlignment="1">
      <alignment horizontal="center" vertical="center"/>
    </xf>
    <xf numFmtId="176" fontId="5" fillId="36" borderId="35" xfId="0" applyNumberFormat="1" applyFont="1" applyFill="1" applyBorder="1" applyAlignment="1">
      <alignment horizontal="center" vertical="center"/>
    </xf>
    <xf numFmtId="0" fontId="29" fillId="3" borderId="48" xfId="0" applyFont="1" applyFill="1" applyBorder="1" applyAlignment="1">
      <alignment horizontal="center" vertical="center"/>
    </xf>
    <xf numFmtId="0" fontId="29" fillId="3" borderId="37" xfId="0" applyFont="1" applyFill="1" applyBorder="1" applyAlignment="1">
      <alignment vertical="center"/>
    </xf>
    <xf numFmtId="3" fontId="5" fillId="3" borderId="36" xfId="0" applyNumberFormat="1" applyFont="1" applyFill="1" applyBorder="1" applyAlignment="1">
      <alignment vertical="center"/>
    </xf>
    <xf numFmtId="3" fontId="5" fillId="3" borderId="36" xfId="0" applyNumberFormat="1" applyFont="1" applyFill="1" applyBorder="1" applyAlignment="1">
      <alignment horizontal="left" vertical="top" wrapText="1"/>
    </xf>
    <xf numFmtId="0" fontId="5" fillId="3" borderId="36" xfId="0" applyFont="1" applyFill="1" applyBorder="1" applyAlignment="1">
      <alignment horizontal="center" vertical="top" wrapText="1"/>
    </xf>
    <xf numFmtId="3" fontId="5" fillId="3" borderId="38" xfId="0" applyNumberFormat="1" applyFont="1" applyFill="1" applyBorder="1" applyAlignment="1">
      <alignment vertical="center"/>
    </xf>
    <xf numFmtId="0" fontId="5" fillId="3" borderId="36" xfId="0" applyFont="1" applyFill="1" applyBorder="1" applyAlignment="1">
      <alignment horizontal="left" vertical="top" wrapText="1"/>
    </xf>
    <xf numFmtId="3" fontId="5" fillId="3" borderId="37" xfId="0" applyNumberFormat="1" applyFont="1" applyFill="1" applyBorder="1" applyAlignment="1">
      <alignment vertical="center"/>
    </xf>
    <xf numFmtId="49" fontId="44" fillId="3" borderId="36" xfId="0" applyNumberFormat="1" applyFont="1" applyFill="1" applyBorder="1" applyAlignment="1">
      <alignment horizontal="left" vertical="center"/>
    </xf>
    <xf numFmtId="49" fontId="5" fillId="3" borderId="36" xfId="0" applyNumberFormat="1" applyFont="1" applyFill="1" applyBorder="1" applyAlignment="1">
      <alignment horizontal="left" vertical="center"/>
    </xf>
    <xf numFmtId="3" fontId="5" fillId="0" borderId="38" xfId="0" applyNumberFormat="1" applyFont="1" applyFill="1" applyBorder="1" applyAlignment="1">
      <alignment vertical="center"/>
    </xf>
    <xf numFmtId="3" fontId="5" fillId="0" borderId="36" xfId="0" applyNumberFormat="1" applyFont="1" applyFill="1" applyBorder="1" applyAlignment="1">
      <alignment vertical="center"/>
    </xf>
    <xf numFmtId="3" fontId="5" fillId="0" borderId="36" xfId="0" applyNumberFormat="1" applyFont="1" applyFill="1" applyBorder="1" applyAlignment="1">
      <alignment horizontal="left" vertical="center" wrapText="1"/>
    </xf>
    <xf numFmtId="3" fontId="5" fillId="0" borderId="36" xfId="0" applyNumberFormat="1" applyFont="1" applyFill="1" applyBorder="1" applyAlignment="1">
      <alignment horizontal="left" vertical="top" wrapText="1"/>
    </xf>
    <xf numFmtId="0" fontId="5" fillId="3" borderId="36" xfId="0" applyFont="1" applyFill="1" applyBorder="1" applyAlignment="1">
      <alignment vertical="top" wrapText="1" shrinkToFit="1"/>
    </xf>
    <xf numFmtId="0" fontId="5" fillId="3" borderId="37" xfId="0" applyFont="1" applyFill="1" applyBorder="1" applyAlignment="1">
      <alignment vertical="top" wrapText="1" shrinkToFit="1"/>
    </xf>
    <xf numFmtId="57" fontId="5" fillId="3" borderId="36" xfId="0" applyNumberFormat="1" applyFont="1" applyFill="1" applyBorder="1" applyAlignment="1">
      <alignment vertical="center"/>
    </xf>
    <xf numFmtId="49" fontId="5" fillId="3" borderId="36" xfId="0" applyNumberFormat="1" applyFont="1" applyFill="1" applyBorder="1" applyAlignment="1">
      <alignment vertical="center"/>
    </xf>
    <xf numFmtId="3" fontId="44" fillId="3" borderId="36" xfId="0" applyNumberFormat="1" applyFont="1" applyFill="1" applyBorder="1" applyAlignment="1">
      <alignment vertical="center"/>
    </xf>
    <xf numFmtId="3" fontId="44" fillId="3" borderId="36" xfId="0" applyNumberFormat="1" applyFont="1" applyFill="1" applyBorder="1" applyAlignment="1">
      <alignment horizontal="left" vertical="center"/>
    </xf>
    <xf numFmtId="0" fontId="44" fillId="3" borderId="36" xfId="0" applyFont="1" applyFill="1" applyBorder="1" applyAlignment="1">
      <alignment horizontal="left" vertical="center"/>
    </xf>
    <xf numFmtId="0" fontId="44" fillId="3" borderId="37" xfId="0" applyFont="1" applyFill="1" applyBorder="1" applyAlignment="1">
      <alignment horizontal="left" vertical="center"/>
    </xf>
    <xf numFmtId="0" fontId="5" fillId="3" borderId="37" xfId="0" applyNumberFormat="1" applyFont="1" applyFill="1" applyBorder="1" applyAlignment="1">
      <alignment vertical="center"/>
    </xf>
    <xf numFmtId="176" fontId="5" fillId="3" borderId="35" xfId="0" applyNumberFormat="1" applyFont="1" applyFill="1" applyBorder="1" applyAlignment="1">
      <alignment horizontal="center" vertical="center"/>
    </xf>
    <xf numFmtId="38" fontId="36" fillId="36" borderId="0" xfId="1" applyFont="1" applyFill="1"/>
    <xf numFmtId="38" fontId="1" fillId="0" borderId="0" xfId="1" applyFont="1" applyFill="1" applyProtection="1"/>
    <xf numFmtId="38" fontId="0" fillId="0" borderId="0" xfId="1" applyFont="1" applyFill="1" applyBorder="1" applyAlignment="1" applyProtection="1">
      <alignment horizontal="right"/>
    </xf>
    <xf numFmtId="0" fontId="37" fillId="0" borderId="0" xfId="0" applyFont="1" applyFill="1" applyBorder="1"/>
    <xf numFmtId="38" fontId="1" fillId="0" borderId="8" xfId="1" applyFont="1" applyFill="1" applyBorder="1" applyProtection="1"/>
    <xf numFmtId="38" fontId="1" fillId="0" borderId="10" xfId="1" applyFont="1" applyFill="1" applyBorder="1" applyProtection="1"/>
    <xf numFmtId="38" fontId="0" fillId="36" borderId="0" xfId="0" applyNumberFormat="1" applyFont="1" applyFill="1" applyBorder="1" applyAlignment="1">
      <alignment vertical="center"/>
    </xf>
    <xf numFmtId="0" fontId="29" fillId="0" borderId="20" xfId="0" applyFont="1" applyFill="1" applyBorder="1" applyAlignment="1">
      <alignment horizontal="center" vertical="center"/>
    </xf>
    <xf numFmtId="176" fontId="0" fillId="36" borderId="44" xfId="0" applyNumberFormat="1" applyFont="1" applyFill="1" applyBorder="1" applyAlignment="1">
      <alignment vertical="center"/>
    </xf>
    <xf numFmtId="176" fontId="5" fillId="36" borderId="47" xfId="0" applyNumberFormat="1" applyFont="1" applyFill="1" applyBorder="1" applyAlignment="1">
      <alignment vertical="center"/>
    </xf>
    <xf numFmtId="3" fontId="5" fillId="3" borderId="35" xfId="0" applyNumberFormat="1" applyFont="1" applyFill="1" applyBorder="1" applyAlignment="1">
      <alignment vertical="center"/>
    </xf>
    <xf numFmtId="3" fontId="4" fillId="3" borderId="36" xfId="0" applyNumberFormat="1" applyFont="1" applyFill="1" applyBorder="1" applyAlignment="1">
      <alignment vertical="top" wrapText="1" shrinkToFit="1"/>
    </xf>
    <xf numFmtId="0" fontId="0" fillId="0" borderId="40" xfId="0" applyFont="1" applyFill="1" applyBorder="1"/>
    <xf numFmtId="0" fontId="0" fillId="0" borderId="40" xfId="0" applyFont="1" applyFill="1" applyBorder="1" applyAlignment="1">
      <alignment horizontal="center"/>
    </xf>
    <xf numFmtId="37" fontId="0" fillId="0" borderId="1" xfId="0" applyNumberFormat="1" applyFont="1" applyFill="1" applyBorder="1" applyProtection="1"/>
    <xf numFmtId="37" fontId="0" fillId="0" borderId="2" xfId="0" applyNumberFormat="1" applyFont="1" applyFill="1" applyBorder="1" applyProtection="1"/>
    <xf numFmtId="38" fontId="1" fillId="0" borderId="10" xfId="1" applyFont="1" applyBorder="1"/>
    <xf numFmtId="38" fontId="0" fillId="0" borderId="15" xfId="1" applyFont="1" applyBorder="1" applyAlignment="1">
      <alignment horizontal="center"/>
    </xf>
    <xf numFmtId="38" fontId="0" fillId="2" borderId="41" xfId="1" applyFont="1" applyFill="1" applyBorder="1" applyAlignment="1">
      <alignment horizontal="center"/>
    </xf>
    <xf numFmtId="38" fontId="0" fillId="36" borderId="45" xfId="1" applyFont="1" applyFill="1" applyBorder="1" applyAlignment="1">
      <alignment horizontal="center" vertical="center"/>
    </xf>
    <xf numFmtId="176" fontId="0" fillId="36" borderId="38" xfId="0" applyNumberFormat="1" applyFont="1" applyFill="1" applyBorder="1" applyAlignment="1">
      <alignment vertical="center"/>
    </xf>
    <xf numFmtId="38" fontId="0" fillId="36" borderId="44" xfId="1" applyFont="1" applyFill="1" applyBorder="1" applyAlignment="1">
      <alignment horizontal="center" vertical="center"/>
    </xf>
    <xf numFmtId="176" fontId="0" fillId="36" borderId="36" xfId="0" applyNumberFormat="1" applyFont="1" applyFill="1" applyBorder="1" applyAlignment="1">
      <alignment vertical="center"/>
    </xf>
    <xf numFmtId="38" fontId="0" fillId="36" borderId="46" xfId="1" applyFont="1" applyFill="1" applyBorder="1" applyAlignment="1">
      <alignment horizontal="center" vertical="center"/>
    </xf>
    <xf numFmtId="176" fontId="0" fillId="36" borderId="37" xfId="0" applyNumberFormat="1" applyFont="1" applyFill="1" applyBorder="1" applyAlignment="1">
      <alignment vertical="center"/>
    </xf>
    <xf numFmtId="177" fontId="0" fillId="36" borderId="44" xfId="0" applyNumberFormat="1" applyFont="1" applyFill="1" applyBorder="1" applyAlignment="1">
      <alignment vertical="center"/>
    </xf>
    <xf numFmtId="38" fontId="0" fillId="36" borderId="20" xfId="1" applyFont="1" applyFill="1" applyBorder="1" applyAlignment="1">
      <alignment horizontal="right" vertical="center"/>
    </xf>
    <xf numFmtId="38" fontId="0" fillId="36" borderId="13" xfId="1" applyFont="1" applyFill="1" applyBorder="1" applyAlignment="1">
      <alignment horizontal="right" vertical="center"/>
    </xf>
    <xf numFmtId="38" fontId="0" fillId="36" borderId="6" xfId="1" applyFont="1" applyFill="1" applyBorder="1" applyAlignment="1">
      <alignment horizontal="right" vertical="center"/>
    </xf>
    <xf numFmtId="176" fontId="0" fillId="36" borderId="45" xfId="0" applyNumberFormat="1" applyFont="1" applyFill="1" applyBorder="1" applyAlignment="1">
      <alignment horizontal="center" vertical="center"/>
    </xf>
    <xf numFmtId="176" fontId="0" fillId="36" borderId="44" xfId="0" applyNumberFormat="1" applyFont="1" applyFill="1" applyBorder="1" applyAlignment="1">
      <alignment horizontal="center" vertical="center"/>
    </xf>
    <xf numFmtId="176" fontId="0" fillId="36" borderId="46" xfId="0" applyNumberFormat="1" applyFont="1" applyFill="1" applyBorder="1" applyAlignment="1">
      <alignment horizontal="center" vertical="center"/>
    </xf>
    <xf numFmtId="38" fontId="0" fillId="36" borderId="36" xfId="1" applyFont="1" applyFill="1" applyBorder="1" applyAlignment="1">
      <alignment horizontal="right" vertical="center"/>
    </xf>
    <xf numFmtId="38" fontId="0" fillId="36" borderId="38" xfId="1" applyFont="1" applyFill="1" applyBorder="1" applyAlignment="1">
      <alignment horizontal="right" vertical="center"/>
    </xf>
    <xf numFmtId="3" fontId="4" fillId="3" borderId="36" xfId="0" applyNumberFormat="1" applyFont="1" applyFill="1" applyBorder="1" applyAlignment="1">
      <alignment vertical="center"/>
    </xf>
    <xf numFmtId="57" fontId="29" fillId="35" borderId="10" xfId="0" quotePrefix="1" applyNumberFormat="1" applyFont="1" applyFill="1" applyBorder="1" applyAlignment="1">
      <alignment horizontal="center" vertical="center"/>
    </xf>
    <xf numFmtId="0" fontId="0" fillId="34" borderId="40" xfId="0" applyFill="1" applyBorder="1" applyAlignment="1"/>
    <xf numFmtId="0" fontId="29" fillId="2" borderId="1" xfId="0" applyFont="1" applyFill="1" applyBorder="1" applyAlignment="1">
      <alignment vertical="center"/>
    </xf>
    <xf numFmtId="38" fontId="1" fillId="0" borderId="0" xfId="1" applyFont="1" applyBorder="1" applyAlignment="1"/>
    <xf numFmtId="38" fontId="1" fillId="0" borderId="3" xfId="1" applyFont="1" applyFill="1" applyBorder="1" applyAlignment="1"/>
    <xf numFmtId="38" fontId="1" fillId="0" borderId="5" xfId="1" applyFont="1" applyBorder="1" applyAlignment="1"/>
    <xf numFmtId="38" fontId="1" fillId="0" borderId="0" xfId="1" applyFont="1" applyFill="1" applyBorder="1" applyAlignment="1"/>
    <xf numFmtId="38" fontId="0" fillId="0" borderId="3" xfId="1" applyFont="1" applyFill="1" applyBorder="1" applyAlignment="1"/>
    <xf numFmtId="0" fontId="29" fillId="36" borderId="1" xfId="0" applyFont="1" applyFill="1" applyBorder="1" applyAlignment="1">
      <alignment vertical="center"/>
    </xf>
    <xf numFmtId="0" fontId="36" fillId="0" borderId="0" xfId="0" applyFont="1" applyAlignment="1"/>
    <xf numFmtId="0" fontId="29" fillId="3" borderId="42" xfId="0" applyFont="1" applyFill="1" applyBorder="1" applyAlignment="1">
      <alignment horizontal="center" vertical="center"/>
    </xf>
    <xf numFmtId="37" fontId="29" fillId="0" borderId="0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38" fontId="0" fillId="36" borderId="46" xfId="1" applyFont="1" applyFill="1" applyBorder="1" applyAlignment="1">
      <alignment horizontal="right" vertical="center"/>
    </xf>
    <xf numFmtId="38" fontId="0" fillId="36" borderId="45" xfId="1" applyFont="1" applyFill="1" applyBorder="1" applyAlignment="1">
      <alignment horizontal="right" vertical="center"/>
    </xf>
    <xf numFmtId="0" fontId="0" fillId="0" borderId="2" xfId="0" applyFont="1" applyBorder="1" applyAlignment="1">
      <alignment horizontal="right"/>
    </xf>
    <xf numFmtId="0" fontId="0" fillId="0" borderId="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37" fontId="0" fillId="37" borderId="0" xfId="0" applyNumberFormat="1" applyFont="1" applyFill="1" applyProtection="1">
      <protection locked="0"/>
    </xf>
    <xf numFmtId="37" fontId="0" fillId="0" borderId="0" xfId="0" applyNumberFormat="1" applyFont="1" applyProtection="1"/>
    <xf numFmtId="0" fontId="0" fillId="39" borderId="0" xfId="0" applyFont="1" applyFill="1" applyBorder="1"/>
    <xf numFmtId="0" fontId="0" fillId="0" borderId="1" xfId="0" applyFont="1" applyBorder="1" applyAlignment="1">
      <alignment horizontal="center"/>
    </xf>
    <xf numFmtId="38" fontId="1" fillId="0" borderId="2" xfId="1" applyFont="1" applyBorder="1" applyAlignment="1"/>
    <xf numFmtId="176" fontId="0" fillId="36" borderId="0" xfId="1" applyNumberFormat="1" applyFont="1" applyFill="1" applyBorder="1" applyAlignment="1">
      <alignment horizontal="right" vertical="center"/>
    </xf>
    <xf numFmtId="176" fontId="0" fillId="36" borderId="0" xfId="1" applyNumberFormat="1" applyFont="1" applyFill="1" applyBorder="1" applyAlignment="1">
      <alignment vertical="center"/>
    </xf>
    <xf numFmtId="176" fontId="0" fillId="36" borderId="36" xfId="1" applyNumberFormat="1" applyFont="1" applyFill="1" applyBorder="1" applyAlignment="1">
      <alignment vertical="center"/>
    </xf>
    <xf numFmtId="176" fontId="0" fillId="36" borderId="1" xfId="1" applyNumberFormat="1" applyFont="1" applyFill="1" applyBorder="1" applyAlignment="1">
      <alignment horizontal="right" vertical="center"/>
    </xf>
    <xf numFmtId="176" fontId="0" fillId="36" borderId="38" xfId="1" applyNumberFormat="1" applyFont="1" applyFill="1" applyBorder="1" applyAlignment="1">
      <alignment horizontal="right" vertical="center"/>
    </xf>
    <xf numFmtId="176" fontId="0" fillId="36" borderId="36" xfId="1" applyNumberFormat="1" applyFont="1" applyFill="1" applyBorder="1" applyAlignment="1">
      <alignment horizontal="right" vertical="center"/>
    </xf>
    <xf numFmtId="176" fontId="0" fillId="36" borderId="2" xfId="1" applyNumberFormat="1" applyFont="1" applyFill="1" applyBorder="1" applyAlignment="1">
      <alignment horizontal="right" vertical="center"/>
    </xf>
    <xf numFmtId="176" fontId="0" fillId="36" borderId="37" xfId="1" applyNumberFormat="1" applyFont="1" applyFill="1" applyBorder="1" applyAlignment="1">
      <alignment horizontal="right" vertical="center"/>
    </xf>
    <xf numFmtId="37" fontId="0" fillId="0" borderId="40" xfId="0" applyNumberFormat="1" applyFont="1" applyFill="1" applyBorder="1" applyAlignment="1" applyProtection="1">
      <alignment horizontal="center"/>
    </xf>
    <xf numFmtId="38" fontId="1" fillId="0" borderId="8" xfId="1" applyFont="1" applyBorder="1"/>
    <xf numFmtId="0" fontId="29" fillId="35" borderId="1" xfId="0" applyFont="1" applyFill="1" applyBorder="1" applyAlignment="1">
      <alignment horizontal="center" vertical="center"/>
    </xf>
    <xf numFmtId="57" fontId="29" fillId="35" borderId="2" xfId="0" quotePrefix="1" applyNumberFormat="1" applyFont="1" applyFill="1" applyBorder="1" applyAlignment="1">
      <alignment horizontal="center" vertical="center"/>
    </xf>
    <xf numFmtId="57" fontId="29" fillId="35" borderId="2" xfId="0" applyNumberFormat="1" applyFont="1" applyFill="1" applyBorder="1" applyAlignment="1">
      <alignment horizontal="center" vertical="center"/>
    </xf>
    <xf numFmtId="0" fontId="5" fillId="3" borderId="43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 textRotation="255"/>
    </xf>
    <xf numFmtId="0" fontId="5" fillId="3" borderId="23" xfId="0" applyFont="1" applyFill="1" applyBorder="1" applyAlignment="1">
      <alignment horizontal="center" vertical="center" textRotation="255"/>
    </xf>
    <xf numFmtId="0" fontId="5" fillId="0" borderId="0" xfId="0" applyFont="1" applyFill="1" applyBorder="1" applyAlignment="1">
      <alignment horizontal="center" vertical="center" textRotation="255"/>
    </xf>
    <xf numFmtId="0" fontId="5" fillId="3" borderId="18" xfId="0" applyFont="1" applyFill="1" applyBorder="1" applyAlignment="1">
      <alignment horizontal="center" vertical="center" textRotation="255"/>
    </xf>
    <xf numFmtId="0" fontId="5" fillId="3" borderId="20" xfId="0" applyFont="1" applyFill="1" applyBorder="1" applyAlignment="1">
      <alignment horizontal="center" vertical="center" textRotation="255"/>
    </xf>
    <xf numFmtId="0" fontId="5" fillId="3" borderId="21" xfId="0" applyFont="1" applyFill="1" applyBorder="1" applyAlignment="1">
      <alignment horizontal="center" vertical="center" textRotation="255"/>
    </xf>
    <xf numFmtId="0" fontId="10" fillId="0" borderId="7" xfId="0" applyFont="1" applyFill="1" applyBorder="1" applyAlignment="1">
      <alignment horizontal="center" vertical="center" wrapText="1"/>
    </xf>
    <xf numFmtId="57" fontId="33" fillId="0" borderId="1" xfId="45" applyNumberFormat="1" applyFont="1" applyFill="1" applyBorder="1" applyAlignment="1">
      <alignment horizontal="center" vertical="center" wrapText="1"/>
    </xf>
    <xf numFmtId="38" fontId="1" fillId="35" borderId="15" xfId="1" applyFont="1" applyFill="1" applyBorder="1" applyAlignment="1">
      <alignment horizontal="center"/>
    </xf>
    <xf numFmtId="38" fontId="1" fillId="35" borderId="41" xfId="1" applyFont="1" applyFill="1" applyBorder="1" applyAlignment="1">
      <alignment horizontal="center"/>
    </xf>
  </cellXfs>
  <cellStyles count="49">
    <cellStyle name="20% - アクセント 1 2" xfId="5" xr:uid="{00000000-0005-0000-0000-000000000000}"/>
    <cellStyle name="20% - アクセント 2 2" xfId="6" xr:uid="{00000000-0005-0000-0000-000001000000}"/>
    <cellStyle name="20% - アクセント 3 2" xfId="7" xr:uid="{00000000-0005-0000-0000-000002000000}"/>
    <cellStyle name="20% - アクセント 4 2" xfId="8" xr:uid="{00000000-0005-0000-0000-000003000000}"/>
    <cellStyle name="20% - アクセント 5 2" xfId="9" xr:uid="{00000000-0005-0000-0000-000004000000}"/>
    <cellStyle name="20% - アクセント 6 2" xfId="10" xr:uid="{00000000-0005-0000-0000-000005000000}"/>
    <cellStyle name="40% - アクセント 1 2" xfId="11" xr:uid="{00000000-0005-0000-0000-000006000000}"/>
    <cellStyle name="40% - アクセント 2 2" xfId="12" xr:uid="{00000000-0005-0000-0000-000007000000}"/>
    <cellStyle name="40% - アクセント 3 2" xfId="13" xr:uid="{00000000-0005-0000-0000-000008000000}"/>
    <cellStyle name="40% - アクセント 4 2" xfId="14" xr:uid="{00000000-0005-0000-0000-000009000000}"/>
    <cellStyle name="40% - アクセント 5 2" xfId="15" xr:uid="{00000000-0005-0000-0000-00000A000000}"/>
    <cellStyle name="40% - アクセント 6 2" xfId="16" xr:uid="{00000000-0005-0000-0000-00000B000000}"/>
    <cellStyle name="60% - アクセント 1 2" xfId="17" xr:uid="{00000000-0005-0000-0000-00000C000000}"/>
    <cellStyle name="60% - アクセント 2 2" xfId="18" xr:uid="{00000000-0005-0000-0000-00000D000000}"/>
    <cellStyle name="60% - アクセント 3 2" xfId="19" xr:uid="{00000000-0005-0000-0000-00000E000000}"/>
    <cellStyle name="60% - アクセント 4 2" xfId="20" xr:uid="{00000000-0005-0000-0000-00000F000000}"/>
    <cellStyle name="60% - アクセント 5 2" xfId="21" xr:uid="{00000000-0005-0000-0000-000010000000}"/>
    <cellStyle name="60% - アクセント 6 2" xfId="22" xr:uid="{00000000-0005-0000-0000-000011000000}"/>
    <cellStyle name="アクセント 1 2" xfId="23" xr:uid="{00000000-0005-0000-0000-000012000000}"/>
    <cellStyle name="アクセント 2 2" xfId="24" xr:uid="{00000000-0005-0000-0000-000013000000}"/>
    <cellStyle name="アクセント 3 2" xfId="25" xr:uid="{00000000-0005-0000-0000-000014000000}"/>
    <cellStyle name="アクセント 4 2" xfId="26" xr:uid="{00000000-0005-0000-0000-000015000000}"/>
    <cellStyle name="アクセント 5 2" xfId="27" xr:uid="{00000000-0005-0000-0000-000016000000}"/>
    <cellStyle name="アクセント 6 2" xfId="28" xr:uid="{00000000-0005-0000-0000-000017000000}"/>
    <cellStyle name="タイトル 2" xfId="29" xr:uid="{00000000-0005-0000-0000-000018000000}"/>
    <cellStyle name="チェック セル 2" xfId="30" xr:uid="{00000000-0005-0000-0000-000019000000}"/>
    <cellStyle name="どちらでもない 2" xfId="31" xr:uid="{00000000-0005-0000-0000-00001A000000}"/>
    <cellStyle name="リンク セル 2" xfId="32" xr:uid="{00000000-0005-0000-0000-00001B000000}"/>
    <cellStyle name="悪い 2" xfId="33" xr:uid="{00000000-0005-0000-0000-00001C000000}"/>
    <cellStyle name="計算 2" xfId="34" xr:uid="{00000000-0005-0000-0000-00001D000000}"/>
    <cellStyle name="警告文 2" xfId="35" xr:uid="{00000000-0005-0000-0000-00001E000000}"/>
    <cellStyle name="桁区切り" xfId="1" builtinId="6"/>
    <cellStyle name="桁区切り 2" xfId="2" xr:uid="{00000000-0005-0000-0000-000020000000}"/>
    <cellStyle name="桁区切り 3" xfId="46" xr:uid="{00000000-0005-0000-0000-000021000000}"/>
    <cellStyle name="桁区切り 4" xfId="48" xr:uid="{00000000-0005-0000-0000-000022000000}"/>
    <cellStyle name="見出し 1 2" xfId="36" xr:uid="{00000000-0005-0000-0000-000023000000}"/>
    <cellStyle name="見出し 2 2" xfId="37" xr:uid="{00000000-0005-0000-0000-000024000000}"/>
    <cellStyle name="見出し 3 2" xfId="38" xr:uid="{00000000-0005-0000-0000-000025000000}"/>
    <cellStyle name="見出し 4 2" xfId="39" xr:uid="{00000000-0005-0000-0000-000026000000}"/>
    <cellStyle name="集計 2" xfId="40" xr:uid="{00000000-0005-0000-0000-000027000000}"/>
    <cellStyle name="出力 2" xfId="41" xr:uid="{00000000-0005-0000-0000-000028000000}"/>
    <cellStyle name="説明文 2" xfId="42" xr:uid="{00000000-0005-0000-0000-000029000000}"/>
    <cellStyle name="入力 2" xfId="43" xr:uid="{00000000-0005-0000-0000-00002A000000}"/>
    <cellStyle name="標準" xfId="0" builtinId="0" customBuiltin="1"/>
    <cellStyle name="標準 2" xfId="3" xr:uid="{00000000-0005-0000-0000-00002C000000}"/>
    <cellStyle name="標準_2001市町のすがた" xfId="45" xr:uid="{00000000-0005-0000-0000-00002D000000}"/>
    <cellStyle name="標準_t072006" xfId="47" xr:uid="{00000000-0005-0000-0000-00002E000000}"/>
    <cellStyle name="未定義" xfId="4" xr:uid="{00000000-0005-0000-0000-00002F000000}"/>
    <cellStyle name="良い 2" xfId="44" xr:uid="{00000000-0005-0000-0000-000030000000}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FFCCCC"/>
      <color rgb="FFFFCCFF"/>
      <color rgb="FFCCFFFF"/>
      <color rgb="FFFFFF99"/>
      <color rgb="FF99FF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0" y="238125"/>
          <a:ext cx="1933575" cy="714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>
          <a:off x="0" y="238125"/>
          <a:ext cx="1933575" cy="714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196"/>
  <sheetViews>
    <sheetView showGridLines="0" tabSelected="1" zoomScale="90" zoomScaleNormal="90" zoomScaleSheetLayoutView="115" workbookViewId="0">
      <pane xSplit="4" ySplit="3" topLeftCell="E4" activePane="bottomRight" state="frozen"/>
      <selection pane="topRight"/>
      <selection pane="bottomLeft"/>
      <selection pane="bottomRight" activeCell="E16" sqref="E16"/>
    </sheetView>
  </sheetViews>
  <sheetFormatPr defaultRowHeight="13.5"/>
  <cols>
    <col min="1" max="1" width="2.375" style="259" customWidth="1"/>
    <col min="2" max="2" width="13.25" style="259" customWidth="1"/>
    <col min="3" max="3" width="11.375" style="259" customWidth="1"/>
    <col min="4" max="4" width="6.875" style="1" customWidth="1"/>
    <col min="5" max="5" width="10.125" style="259" customWidth="1"/>
    <col min="6" max="14" width="10.125" style="258" customWidth="1"/>
    <col min="15" max="15" width="10.125" style="258" hidden="1" customWidth="1"/>
    <col min="16" max="24" width="10.125" style="258" customWidth="1"/>
    <col min="25" max="25" width="23.5" style="1" customWidth="1"/>
    <col min="26" max="16384" width="9" style="258"/>
  </cols>
  <sheetData>
    <row r="1" spans="1:34" ht="18" thickBot="1">
      <c r="A1" s="367"/>
      <c r="B1" s="368" t="s">
        <v>448</v>
      </c>
      <c r="C1" s="367"/>
      <c r="D1" s="14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15"/>
      <c r="Q1" s="15"/>
      <c r="R1" s="15"/>
      <c r="S1" s="15"/>
      <c r="T1" s="15"/>
      <c r="U1" s="15"/>
      <c r="V1" s="15"/>
      <c r="W1" s="15"/>
      <c r="X1" s="15"/>
      <c r="Y1" s="14"/>
    </row>
    <row r="2" spans="1:34" s="2" customFormat="1" ht="13.5" customHeight="1">
      <c r="A2" s="597" t="s">
        <v>14</v>
      </c>
      <c r="B2" s="317"/>
      <c r="C2" s="16"/>
      <c r="D2" s="378"/>
      <c r="E2" s="591" t="s">
        <v>425</v>
      </c>
      <c r="F2" s="592"/>
      <c r="G2" s="592"/>
      <c r="H2" s="592"/>
      <c r="I2" s="592"/>
      <c r="J2" s="592"/>
      <c r="K2" s="592"/>
      <c r="L2" s="592"/>
      <c r="M2" s="592"/>
      <c r="N2" s="593"/>
      <c r="O2" s="591" t="s">
        <v>432</v>
      </c>
      <c r="P2" s="592"/>
      <c r="Q2" s="592"/>
      <c r="R2" s="592"/>
      <c r="S2" s="592"/>
      <c r="T2" s="592"/>
      <c r="U2" s="592"/>
      <c r="V2" s="592"/>
      <c r="W2" s="592"/>
      <c r="X2" s="593"/>
      <c r="Y2" s="493" t="s">
        <v>15</v>
      </c>
    </row>
    <row r="3" spans="1:34" s="2" customFormat="1" thickBot="1">
      <c r="A3" s="595"/>
      <c r="B3" s="342" t="s">
        <v>16</v>
      </c>
      <c r="C3" s="343" t="s">
        <v>17</v>
      </c>
      <c r="D3" s="342" t="s">
        <v>18</v>
      </c>
      <c r="E3" s="485" t="s">
        <v>324</v>
      </c>
      <c r="F3" s="375" t="s">
        <v>325</v>
      </c>
      <c r="G3" s="377" t="s">
        <v>326</v>
      </c>
      <c r="H3" s="376" t="s">
        <v>327</v>
      </c>
      <c r="I3" s="376" t="s">
        <v>328</v>
      </c>
      <c r="J3" s="376" t="s">
        <v>329</v>
      </c>
      <c r="K3" s="376" t="s">
        <v>330</v>
      </c>
      <c r="L3" s="455" t="s">
        <v>331</v>
      </c>
      <c r="M3" s="455" t="s">
        <v>418</v>
      </c>
      <c r="N3" s="562" t="s">
        <v>423</v>
      </c>
      <c r="O3" s="524" t="s">
        <v>324</v>
      </c>
      <c r="P3" s="425" t="s">
        <v>325</v>
      </c>
      <c r="Q3" s="427" t="s">
        <v>326</v>
      </c>
      <c r="R3" s="426" t="s">
        <v>327</v>
      </c>
      <c r="S3" s="426" t="s">
        <v>328</v>
      </c>
      <c r="T3" s="426" t="s">
        <v>329</v>
      </c>
      <c r="U3" s="376" t="s">
        <v>330</v>
      </c>
      <c r="V3" s="455" t="s">
        <v>331</v>
      </c>
      <c r="W3" s="455" t="s">
        <v>443</v>
      </c>
      <c r="X3" s="562" t="s">
        <v>423</v>
      </c>
      <c r="Y3" s="494"/>
    </row>
    <row r="4" spans="1:34" s="2" customFormat="1" ht="13.5" customHeight="1">
      <c r="A4" s="597" t="s">
        <v>19</v>
      </c>
      <c r="B4" s="19" t="s">
        <v>20</v>
      </c>
      <c r="C4" s="20" t="s">
        <v>21</v>
      </c>
      <c r="D4" s="370" t="s">
        <v>22</v>
      </c>
      <c r="E4" s="430">
        <f>名目時系列!D6/100</f>
        <v>64727.971700218302</v>
      </c>
      <c r="F4" s="344">
        <f>名目時系列!E6/100</f>
        <v>64054.18</v>
      </c>
      <c r="G4" s="344">
        <f>名目時系列!F6/100</f>
        <v>64584.94</v>
      </c>
      <c r="H4" s="344">
        <f>名目時系列!G6/100</f>
        <v>65808.899999999994</v>
      </c>
      <c r="I4" s="344">
        <f>名目時系列!H6/100</f>
        <v>68533.72</v>
      </c>
      <c r="J4" s="344">
        <f>名目時系列!I6/100</f>
        <v>68277.7</v>
      </c>
      <c r="K4" s="344">
        <f>名目時系列!J6/100</f>
        <v>69732.800000000003</v>
      </c>
      <c r="L4" s="344">
        <f>名目時系列!K6/100</f>
        <v>69819.55</v>
      </c>
      <c r="M4" s="344">
        <f>名目時系列!L6/100</f>
        <v>70980.09</v>
      </c>
      <c r="N4" s="431">
        <f>名目時系列!M6/100</f>
        <v>69034.78</v>
      </c>
      <c r="O4" s="536" t="s">
        <v>0</v>
      </c>
      <c r="P4" s="372">
        <f>ROUND((F4-E4)/E4*100,1)</f>
        <v>-1</v>
      </c>
      <c r="Q4" s="372">
        <f t="shared" ref="P4:V18" si="0">ROUND((G4-F4)/F4*100,1)</f>
        <v>0.8</v>
      </c>
      <c r="R4" s="372">
        <f t="shared" si="0"/>
        <v>1.9</v>
      </c>
      <c r="S4" s="372">
        <f t="shared" si="0"/>
        <v>4.0999999999999996</v>
      </c>
      <c r="T4" s="372">
        <f t="shared" si="0"/>
        <v>-0.4</v>
      </c>
      <c r="U4" s="372">
        <f t="shared" si="0"/>
        <v>2.1</v>
      </c>
      <c r="V4" s="372">
        <f t="shared" si="0"/>
        <v>0.1</v>
      </c>
      <c r="W4" s="372">
        <f t="shared" ref="W4:W34" si="1">ROUND((M4-L4)/L4*100,1)</f>
        <v>1.7</v>
      </c>
      <c r="X4" s="537">
        <f t="shared" ref="X4:X34" si="2">ROUND((N4-M4)/M4*100,1)</f>
        <v>-2.7</v>
      </c>
      <c r="Y4" s="495" t="s">
        <v>8</v>
      </c>
    </row>
    <row r="5" spans="1:34" s="2" customFormat="1">
      <c r="A5" s="598"/>
      <c r="B5" s="370" t="s">
        <v>23</v>
      </c>
      <c r="C5" s="20" t="s">
        <v>46</v>
      </c>
      <c r="D5" s="370" t="s">
        <v>2</v>
      </c>
      <c r="E5" s="432">
        <f>名目時系列!D7/100</f>
        <v>32249.06</v>
      </c>
      <c r="F5" s="345">
        <f>名目時系列!E7/100</f>
        <v>31531.7</v>
      </c>
      <c r="G5" s="345">
        <f>名目時系列!F7/100</f>
        <v>32713.23</v>
      </c>
      <c r="H5" s="345">
        <f>名目時系列!G7/100</f>
        <v>32597.63</v>
      </c>
      <c r="I5" s="345">
        <f>名目時系列!H7/100</f>
        <v>34690.39</v>
      </c>
      <c r="J5" s="345">
        <f>名目時系列!I7/100</f>
        <v>34815.89</v>
      </c>
      <c r="K5" s="345">
        <f>名目時系列!J7/100</f>
        <v>35865.019999999997</v>
      </c>
      <c r="L5" s="345">
        <f>名目時系列!K7/100</f>
        <v>35624.660000000003</v>
      </c>
      <c r="M5" s="345">
        <f>名目時系列!L7/100</f>
        <v>35875.29</v>
      </c>
      <c r="N5" s="433">
        <f>名目時系列!M7/100</f>
        <v>33853.18</v>
      </c>
      <c r="O5" s="538" t="s">
        <v>0</v>
      </c>
      <c r="P5" s="371">
        <f t="shared" si="0"/>
        <v>-2.2000000000000002</v>
      </c>
      <c r="Q5" s="371">
        <f t="shared" si="0"/>
        <v>3.7</v>
      </c>
      <c r="R5" s="371">
        <f t="shared" si="0"/>
        <v>-0.4</v>
      </c>
      <c r="S5" s="371">
        <f t="shared" si="0"/>
        <v>6.4</v>
      </c>
      <c r="T5" s="371">
        <f t="shared" si="0"/>
        <v>0.4</v>
      </c>
      <c r="U5" s="371">
        <f t="shared" si="0"/>
        <v>3</v>
      </c>
      <c r="V5" s="371">
        <f t="shared" si="0"/>
        <v>-0.7</v>
      </c>
      <c r="W5" s="371">
        <f t="shared" si="1"/>
        <v>0.7</v>
      </c>
      <c r="X5" s="539">
        <f t="shared" si="2"/>
        <v>-5.6</v>
      </c>
      <c r="Y5" s="495" t="s">
        <v>434</v>
      </c>
    </row>
    <row r="6" spans="1:34" s="2" customFormat="1">
      <c r="A6" s="598"/>
      <c r="B6" s="19"/>
      <c r="C6" s="20" t="s">
        <v>47</v>
      </c>
      <c r="D6" s="370"/>
      <c r="E6" s="432">
        <f>名目時系列!D8/100</f>
        <v>18918.650000000001</v>
      </c>
      <c r="F6" s="345">
        <f>名目時系列!E8/100</f>
        <v>19319.36</v>
      </c>
      <c r="G6" s="345">
        <f>名目時系列!F8/100</f>
        <v>19323.400000000001</v>
      </c>
      <c r="H6" s="345">
        <f>名目時系列!G8/100</f>
        <v>19059.89</v>
      </c>
      <c r="I6" s="345">
        <f>名目時系列!H8/100</f>
        <v>19856.150000000001</v>
      </c>
      <c r="J6" s="345">
        <f>名目時系列!I8/100</f>
        <v>20618.87</v>
      </c>
      <c r="K6" s="345">
        <f>名目時系列!J8/100</f>
        <v>20351.009999999998</v>
      </c>
      <c r="L6" s="345">
        <f>名目時系列!K8/100</f>
        <v>20309.89</v>
      </c>
      <c r="M6" s="345">
        <f>名目時系列!L8/100</f>
        <v>19822.599999999999</v>
      </c>
      <c r="N6" s="433">
        <f>名目時系列!M8/100</f>
        <v>19081.28</v>
      </c>
      <c r="O6" s="538" t="s">
        <v>0</v>
      </c>
      <c r="P6" s="371">
        <f t="shared" si="0"/>
        <v>2.1</v>
      </c>
      <c r="Q6" s="371">
        <f t="shared" si="0"/>
        <v>0</v>
      </c>
      <c r="R6" s="371">
        <f t="shared" si="0"/>
        <v>-1.4</v>
      </c>
      <c r="S6" s="371">
        <f t="shared" si="0"/>
        <v>4.2</v>
      </c>
      <c r="T6" s="371">
        <f t="shared" si="0"/>
        <v>3.8</v>
      </c>
      <c r="U6" s="371">
        <f t="shared" si="0"/>
        <v>-1.3</v>
      </c>
      <c r="V6" s="371">
        <f t="shared" si="0"/>
        <v>-0.2</v>
      </c>
      <c r="W6" s="371">
        <f t="shared" si="1"/>
        <v>-2.4</v>
      </c>
      <c r="X6" s="539">
        <f t="shared" si="2"/>
        <v>-3.7</v>
      </c>
      <c r="Y6" s="496"/>
    </row>
    <row r="7" spans="1:34" s="2" customFormat="1">
      <c r="A7" s="598"/>
      <c r="B7" s="19"/>
      <c r="C7" s="20" t="s">
        <v>3</v>
      </c>
      <c r="D7" s="370"/>
      <c r="E7" s="432">
        <f>名目時系列!D9/100</f>
        <v>25801.21</v>
      </c>
      <c r="F7" s="345">
        <f>名目時系列!E9/100</f>
        <v>27334.639999999999</v>
      </c>
      <c r="G7" s="345">
        <f>名目時系列!F9/100</f>
        <v>27659.439999999999</v>
      </c>
      <c r="H7" s="345">
        <f>名目時系列!G9/100</f>
        <v>27930.16</v>
      </c>
      <c r="I7" s="345">
        <f>名目時系列!H9/100</f>
        <v>29114.02</v>
      </c>
      <c r="J7" s="345">
        <f>名目時系列!I9/100</f>
        <v>28411.17</v>
      </c>
      <c r="K7" s="345">
        <f>名目時系列!J9/100</f>
        <v>28576.48</v>
      </c>
      <c r="L7" s="345">
        <f>名目時系列!K9/100</f>
        <v>29124.880000000001</v>
      </c>
      <c r="M7" s="345">
        <f>名目時系列!L9/100</f>
        <v>29330.55</v>
      </c>
      <c r="N7" s="433">
        <f>名目時系列!M9/100</f>
        <v>29584.959999999999</v>
      </c>
      <c r="O7" s="538" t="s">
        <v>0</v>
      </c>
      <c r="P7" s="371">
        <f t="shared" si="0"/>
        <v>5.9</v>
      </c>
      <c r="Q7" s="371">
        <f t="shared" si="0"/>
        <v>1.2</v>
      </c>
      <c r="R7" s="371">
        <f t="shared" si="0"/>
        <v>1</v>
      </c>
      <c r="S7" s="371">
        <f t="shared" si="0"/>
        <v>4.2</v>
      </c>
      <c r="T7" s="371">
        <f t="shared" si="0"/>
        <v>-2.4</v>
      </c>
      <c r="U7" s="371">
        <f t="shared" si="0"/>
        <v>0.6</v>
      </c>
      <c r="V7" s="371">
        <f t="shared" si="0"/>
        <v>1.9</v>
      </c>
      <c r="W7" s="371">
        <f t="shared" si="1"/>
        <v>0.7</v>
      </c>
      <c r="X7" s="539">
        <f t="shared" si="2"/>
        <v>0.9</v>
      </c>
      <c r="Y7" s="497"/>
    </row>
    <row r="8" spans="1:34" s="2" customFormat="1">
      <c r="A8" s="598"/>
      <c r="B8" s="19"/>
      <c r="C8" s="20" t="s">
        <v>48</v>
      </c>
      <c r="D8" s="370"/>
      <c r="E8" s="432">
        <f>名目時系列!D10/100</f>
        <v>11093.3</v>
      </c>
      <c r="F8" s="345">
        <f>名目時系列!E10/100</f>
        <v>10917.43</v>
      </c>
      <c r="G8" s="345">
        <f>名目時系列!F10/100</f>
        <v>11434.38</v>
      </c>
      <c r="H8" s="345">
        <f>名目時系列!G10/100</f>
        <v>11379.09</v>
      </c>
      <c r="I8" s="345">
        <f>名目時系列!H10/100</f>
        <v>11741.47</v>
      </c>
      <c r="J8" s="345">
        <f>名目時系列!I10/100</f>
        <v>12247.15</v>
      </c>
      <c r="K8" s="345">
        <f>名目時系列!J10/100</f>
        <v>12765.63</v>
      </c>
      <c r="L8" s="345">
        <f>名目時系列!K10/100</f>
        <v>12700.86</v>
      </c>
      <c r="M8" s="345">
        <f>名目時系列!L10/100</f>
        <v>12786.01</v>
      </c>
      <c r="N8" s="433">
        <f>名目時系列!M10/100</f>
        <v>12664.42</v>
      </c>
      <c r="O8" s="538" t="s">
        <v>0</v>
      </c>
      <c r="P8" s="371">
        <f t="shared" si="0"/>
        <v>-1.6</v>
      </c>
      <c r="Q8" s="371">
        <f t="shared" si="0"/>
        <v>4.7</v>
      </c>
      <c r="R8" s="371">
        <f t="shared" si="0"/>
        <v>-0.5</v>
      </c>
      <c r="S8" s="371">
        <f t="shared" si="0"/>
        <v>3.2</v>
      </c>
      <c r="T8" s="371">
        <f t="shared" si="0"/>
        <v>4.3</v>
      </c>
      <c r="U8" s="371">
        <f t="shared" si="0"/>
        <v>4.2</v>
      </c>
      <c r="V8" s="371">
        <f t="shared" si="0"/>
        <v>-0.5</v>
      </c>
      <c r="W8" s="371">
        <f t="shared" si="1"/>
        <v>0.7</v>
      </c>
      <c r="X8" s="539">
        <f t="shared" si="2"/>
        <v>-1</v>
      </c>
      <c r="Y8" s="495"/>
    </row>
    <row r="9" spans="1:34" s="2" customFormat="1">
      <c r="A9" s="598"/>
      <c r="B9" s="19"/>
      <c r="C9" s="20" t="s">
        <v>49</v>
      </c>
      <c r="D9" s="370"/>
      <c r="E9" s="432">
        <f>名目時系列!D11/100</f>
        <v>24599.23</v>
      </c>
      <c r="F9" s="345">
        <f>名目時系列!E11/100</f>
        <v>24000.33</v>
      </c>
      <c r="G9" s="345">
        <f>名目時系列!F11/100</f>
        <v>25975.39</v>
      </c>
      <c r="H9" s="345">
        <f>名目時系列!G11/100</f>
        <v>26106.07</v>
      </c>
      <c r="I9" s="345">
        <f>名目時系列!H11/100</f>
        <v>27183.17</v>
      </c>
      <c r="J9" s="345">
        <f>名目時系列!I11/100</f>
        <v>27821.89</v>
      </c>
      <c r="K9" s="345">
        <f>名目時系列!J11/100</f>
        <v>27769.46</v>
      </c>
      <c r="L9" s="345">
        <f>名目時系列!K11/100</f>
        <v>27599.41</v>
      </c>
      <c r="M9" s="345">
        <f>名目時系列!L11/100</f>
        <v>27003.26</v>
      </c>
      <c r="N9" s="433">
        <f>名目時系列!M11/100</f>
        <v>25987.85</v>
      </c>
      <c r="O9" s="538" t="s">
        <v>0</v>
      </c>
      <c r="P9" s="371">
        <f t="shared" si="0"/>
        <v>-2.4</v>
      </c>
      <c r="Q9" s="371">
        <f t="shared" si="0"/>
        <v>8.1999999999999993</v>
      </c>
      <c r="R9" s="371">
        <f t="shared" si="0"/>
        <v>0.5</v>
      </c>
      <c r="S9" s="371">
        <f t="shared" si="0"/>
        <v>4.0999999999999996</v>
      </c>
      <c r="T9" s="371">
        <f t="shared" si="0"/>
        <v>2.2999999999999998</v>
      </c>
      <c r="U9" s="371">
        <f t="shared" si="0"/>
        <v>-0.2</v>
      </c>
      <c r="V9" s="371">
        <f t="shared" si="0"/>
        <v>-0.6</v>
      </c>
      <c r="W9" s="371">
        <f t="shared" si="1"/>
        <v>-2.2000000000000002</v>
      </c>
      <c r="X9" s="539">
        <f t="shared" si="2"/>
        <v>-3.8</v>
      </c>
      <c r="Y9" s="495"/>
    </row>
    <row r="10" spans="1:34" s="2" customFormat="1">
      <c r="A10" s="598"/>
      <c r="B10" s="30"/>
      <c r="C10" s="20" t="s">
        <v>50</v>
      </c>
      <c r="D10" s="370"/>
      <c r="E10" s="432">
        <f>名目時系列!D12/100</f>
        <v>9622.36</v>
      </c>
      <c r="F10" s="345">
        <f>名目時系列!E12/100</f>
        <v>9627.23</v>
      </c>
      <c r="G10" s="345">
        <f>名目時系列!F12/100</f>
        <v>9728.15</v>
      </c>
      <c r="H10" s="345">
        <f>名目時系列!G12/100</f>
        <v>9932.48</v>
      </c>
      <c r="I10" s="345">
        <f>名目時系列!H12/100</f>
        <v>10427.66</v>
      </c>
      <c r="J10" s="345">
        <f>名目時系列!I12/100</f>
        <v>10683.25</v>
      </c>
      <c r="K10" s="345">
        <f>名目時系列!J12/100</f>
        <v>11066.43</v>
      </c>
      <c r="L10" s="345">
        <f>名目時系列!K12/100</f>
        <v>11140.06</v>
      </c>
      <c r="M10" s="345">
        <f>名目時系列!L12/100</f>
        <v>11158.74</v>
      </c>
      <c r="N10" s="433">
        <f>名目時系列!M12/100</f>
        <v>11314.29</v>
      </c>
      <c r="O10" s="538" t="s">
        <v>0</v>
      </c>
      <c r="P10" s="371">
        <f t="shared" si="0"/>
        <v>0.1</v>
      </c>
      <c r="Q10" s="371">
        <f t="shared" si="0"/>
        <v>1</v>
      </c>
      <c r="R10" s="371">
        <f t="shared" si="0"/>
        <v>2.1</v>
      </c>
      <c r="S10" s="371">
        <f t="shared" si="0"/>
        <v>5</v>
      </c>
      <c r="T10" s="371">
        <f t="shared" si="0"/>
        <v>2.5</v>
      </c>
      <c r="U10" s="371">
        <f t="shared" si="0"/>
        <v>3.6</v>
      </c>
      <c r="V10" s="371">
        <f t="shared" si="0"/>
        <v>0.7</v>
      </c>
      <c r="W10" s="371">
        <f t="shared" si="1"/>
        <v>0.2</v>
      </c>
      <c r="X10" s="539">
        <f t="shared" si="2"/>
        <v>1.4</v>
      </c>
      <c r="Y10" s="495"/>
    </row>
    <row r="11" spans="1:34" s="2" customFormat="1">
      <c r="A11" s="598"/>
      <c r="B11" s="19"/>
      <c r="C11" s="20" t="s">
        <v>4</v>
      </c>
      <c r="D11" s="370"/>
      <c r="E11" s="432">
        <f>名目時系列!D13/100</f>
        <v>5756.92</v>
      </c>
      <c r="F11" s="345">
        <f>名目時系列!E13/100</f>
        <v>5815.83</v>
      </c>
      <c r="G11" s="345">
        <f>名目時系列!F13/100</f>
        <v>6267.13</v>
      </c>
      <c r="H11" s="345">
        <f>名目時系列!G13/100</f>
        <v>6291.46</v>
      </c>
      <c r="I11" s="345">
        <f>名目時系列!H13/100</f>
        <v>6635.36</v>
      </c>
      <c r="J11" s="345">
        <f>名目時系列!I13/100</f>
        <v>6691.99</v>
      </c>
      <c r="K11" s="345">
        <f>名目時系列!J13/100</f>
        <v>6784.64</v>
      </c>
      <c r="L11" s="345">
        <f>名目時系列!K13/100</f>
        <v>6651.02</v>
      </c>
      <c r="M11" s="345">
        <f>名目時系列!L13/100</f>
        <v>6725.61</v>
      </c>
      <c r="N11" s="433">
        <f>名目時系列!M13/100</f>
        <v>6868.7</v>
      </c>
      <c r="O11" s="538" t="s">
        <v>0</v>
      </c>
      <c r="P11" s="371">
        <f t="shared" si="0"/>
        <v>1</v>
      </c>
      <c r="Q11" s="371">
        <f t="shared" si="0"/>
        <v>7.8</v>
      </c>
      <c r="R11" s="371">
        <f t="shared" si="0"/>
        <v>0.4</v>
      </c>
      <c r="S11" s="371">
        <f t="shared" si="0"/>
        <v>5.5</v>
      </c>
      <c r="T11" s="371">
        <f t="shared" si="0"/>
        <v>0.9</v>
      </c>
      <c r="U11" s="371">
        <f t="shared" si="0"/>
        <v>1.4</v>
      </c>
      <c r="V11" s="371">
        <f t="shared" si="0"/>
        <v>-2</v>
      </c>
      <c r="W11" s="371">
        <f t="shared" si="1"/>
        <v>1.1000000000000001</v>
      </c>
      <c r="X11" s="539">
        <f t="shared" si="2"/>
        <v>2.1</v>
      </c>
      <c r="Y11" s="495"/>
    </row>
    <row r="12" spans="1:34" s="2" customFormat="1">
      <c r="A12" s="598"/>
      <c r="B12" s="19"/>
      <c r="C12" s="20" t="s">
        <v>5</v>
      </c>
      <c r="D12" s="370"/>
      <c r="E12" s="432">
        <f>名目時系列!D14/100</f>
        <v>3556.11</v>
      </c>
      <c r="F12" s="345">
        <f>名目時系列!E14/100</f>
        <v>2860.81</v>
      </c>
      <c r="G12" s="345">
        <f>名目時系列!F14/100</f>
        <v>3960.67</v>
      </c>
      <c r="H12" s="345">
        <f>名目時系列!G14/100</f>
        <v>3864.9</v>
      </c>
      <c r="I12" s="345">
        <f>名目時系列!H14/100</f>
        <v>4123.84</v>
      </c>
      <c r="J12" s="345">
        <f>名目時系列!I14/100</f>
        <v>4177.28</v>
      </c>
      <c r="K12" s="345">
        <f>名目時系列!J14/100</f>
        <v>4236.49</v>
      </c>
      <c r="L12" s="345">
        <f>名目時系列!K14/100</f>
        <v>4398.6899999999996</v>
      </c>
      <c r="M12" s="345">
        <f>名目時系列!L14/100</f>
        <v>4741.57</v>
      </c>
      <c r="N12" s="433">
        <f>名目時系列!M14/100</f>
        <v>4516.1499999999996</v>
      </c>
      <c r="O12" s="538" t="s">
        <v>0</v>
      </c>
      <c r="P12" s="371">
        <f t="shared" si="0"/>
        <v>-19.600000000000001</v>
      </c>
      <c r="Q12" s="371">
        <f t="shared" si="0"/>
        <v>38.4</v>
      </c>
      <c r="R12" s="371">
        <f t="shared" si="0"/>
        <v>-2.4</v>
      </c>
      <c r="S12" s="371">
        <f t="shared" si="0"/>
        <v>6.7</v>
      </c>
      <c r="T12" s="371">
        <f t="shared" si="0"/>
        <v>1.3</v>
      </c>
      <c r="U12" s="371">
        <f t="shared" si="0"/>
        <v>1.4</v>
      </c>
      <c r="V12" s="371">
        <f t="shared" si="0"/>
        <v>3.8</v>
      </c>
      <c r="W12" s="371">
        <f t="shared" si="1"/>
        <v>7.8</v>
      </c>
      <c r="X12" s="539">
        <f t="shared" si="2"/>
        <v>-4.8</v>
      </c>
      <c r="Y12" s="495"/>
    </row>
    <row r="13" spans="1:34" s="2" customFormat="1">
      <c r="A13" s="599"/>
      <c r="B13" s="21"/>
      <c r="C13" s="22" t="s">
        <v>6</v>
      </c>
      <c r="D13" s="342"/>
      <c r="E13" s="432">
        <f>名目時系列!D15/100</f>
        <v>4434.43</v>
      </c>
      <c r="F13" s="345">
        <f>名目時系列!E15/100</f>
        <v>4407.93</v>
      </c>
      <c r="G13" s="345">
        <f>名目時系列!F15/100</f>
        <v>4500.91</v>
      </c>
      <c r="H13" s="345">
        <f>名目時系列!G15/100</f>
        <v>4444.08</v>
      </c>
      <c r="I13" s="345">
        <f>名目時系列!H15/100</f>
        <v>4627.01</v>
      </c>
      <c r="J13" s="345">
        <f>名目時系列!I15/100</f>
        <v>4617.5</v>
      </c>
      <c r="K13" s="345">
        <f>名目時系列!J15/100</f>
        <v>4622.88</v>
      </c>
      <c r="L13" s="345">
        <f>名目時系列!K15/100</f>
        <v>4639</v>
      </c>
      <c r="M13" s="345">
        <f>名目時系列!L15/100</f>
        <v>4693.3</v>
      </c>
      <c r="N13" s="433">
        <f>名目時系列!M15/100</f>
        <v>4453.1000000000004</v>
      </c>
      <c r="O13" s="540" t="s">
        <v>0</v>
      </c>
      <c r="P13" s="373">
        <f t="shared" si="0"/>
        <v>-0.6</v>
      </c>
      <c r="Q13" s="373">
        <f t="shared" si="0"/>
        <v>2.1</v>
      </c>
      <c r="R13" s="373">
        <f t="shared" si="0"/>
        <v>-1.3</v>
      </c>
      <c r="S13" s="373">
        <f t="shared" si="0"/>
        <v>4.0999999999999996</v>
      </c>
      <c r="T13" s="373">
        <f t="shared" si="0"/>
        <v>-0.2</v>
      </c>
      <c r="U13" s="373">
        <f t="shared" si="0"/>
        <v>0.1</v>
      </c>
      <c r="V13" s="373">
        <f t="shared" si="0"/>
        <v>0.3</v>
      </c>
      <c r="W13" s="373">
        <f t="shared" si="1"/>
        <v>1.2</v>
      </c>
      <c r="X13" s="541">
        <f t="shared" si="2"/>
        <v>-5.0999999999999996</v>
      </c>
      <c r="Y13" s="495"/>
    </row>
    <row r="14" spans="1:34" s="2" customFormat="1">
      <c r="A14" s="594" t="s">
        <v>24</v>
      </c>
      <c r="B14" s="17" t="s">
        <v>20</v>
      </c>
      <c r="C14" s="18" t="s">
        <v>21</v>
      </c>
      <c r="D14" s="370" t="s">
        <v>22</v>
      </c>
      <c r="E14" s="434">
        <f>実質時系列!D6/100</f>
        <v>67487.360000000001</v>
      </c>
      <c r="F14" s="43">
        <f>実質時系列!E6/100</f>
        <v>67064.58</v>
      </c>
      <c r="G14" s="43">
        <f>実質時系列!F6/100</f>
        <v>67717.41</v>
      </c>
      <c r="H14" s="43">
        <f>実質時系列!G6/100</f>
        <v>67663.520000000004</v>
      </c>
      <c r="I14" s="43">
        <f>実質時系列!H6/100</f>
        <v>69304</v>
      </c>
      <c r="J14" s="43">
        <f>実質時系列!I6/100</f>
        <v>68908.210000000006</v>
      </c>
      <c r="K14" s="43">
        <f>実質時系列!J6/100</f>
        <v>70458.09</v>
      </c>
      <c r="L14" s="43">
        <f>実質時系列!K6/100</f>
        <v>70566.61</v>
      </c>
      <c r="M14" s="43">
        <f>実質時系列!L6/100</f>
        <v>71378.13</v>
      </c>
      <c r="N14" s="435">
        <f>実質時系列!M6/100</f>
        <v>68678.350000000006</v>
      </c>
      <c r="O14" s="538" t="s">
        <v>0</v>
      </c>
      <c r="P14" s="371">
        <f t="shared" si="0"/>
        <v>-0.6</v>
      </c>
      <c r="Q14" s="371">
        <f t="shared" si="0"/>
        <v>1</v>
      </c>
      <c r="R14" s="371">
        <f t="shared" si="0"/>
        <v>-0.1</v>
      </c>
      <c r="S14" s="371">
        <f t="shared" si="0"/>
        <v>2.4</v>
      </c>
      <c r="T14" s="371">
        <f t="shared" si="0"/>
        <v>-0.6</v>
      </c>
      <c r="U14" s="371">
        <f t="shared" si="0"/>
        <v>2.2000000000000002</v>
      </c>
      <c r="V14" s="371">
        <f t="shared" si="0"/>
        <v>0.2</v>
      </c>
      <c r="W14" s="371">
        <f t="shared" si="1"/>
        <v>1.2</v>
      </c>
      <c r="X14" s="539">
        <f t="shared" si="2"/>
        <v>-3.8</v>
      </c>
      <c r="Y14" s="498" t="s">
        <v>8</v>
      </c>
      <c r="AB14" s="3"/>
      <c r="AC14" s="3"/>
      <c r="AD14" s="3"/>
      <c r="AE14" s="3"/>
      <c r="AF14" s="3"/>
      <c r="AG14" s="3"/>
      <c r="AH14" s="3"/>
    </row>
    <row r="15" spans="1:34" s="2" customFormat="1">
      <c r="A15" s="598"/>
      <c r="B15" s="19" t="s">
        <v>54</v>
      </c>
      <c r="C15" s="20" t="s">
        <v>46</v>
      </c>
      <c r="D15" s="370" t="s">
        <v>2</v>
      </c>
      <c r="E15" s="436">
        <f>実質時系列!D7/100</f>
        <v>33068.67</v>
      </c>
      <c r="F15" s="44">
        <f>実質時系列!E7/100</f>
        <v>32432.61</v>
      </c>
      <c r="G15" s="44">
        <f>実質時系列!F7/100</f>
        <v>33730.58</v>
      </c>
      <c r="H15" s="44">
        <f>実質時系列!G7/100</f>
        <v>32971.32</v>
      </c>
      <c r="I15" s="44">
        <f>実質時系列!H7/100</f>
        <v>34518.99</v>
      </c>
      <c r="J15" s="44">
        <f>実質時系列!I7/100</f>
        <v>34576.32</v>
      </c>
      <c r="K15" s="44">
        <f>実質時系列!J7/100</f>
        <v>35658.25</v>
      </c>
      <c r="L15" s="44">
        <f>実質時系列!K7/100</f>
        <v>35430.31</v>
      </c>
      <c r="M15" s="44">
        <f>実質時系列!L7/100</f>
        <v>35502.120000000003</v>
      </c>
      <c r="N15" s="437">
        <f>実質時系列!M7/100</f>
        <v>33147.519999999997</v>
      </c>
      <c r="O15" s="538" t="s">
        <v>0</v>
      </c>
      <c r="P15" s="371">
        <f t="shared" si="0"/>
        <v>-1.9</v>
      </c>
      <c r="Q15" s="371">
        <f t="shared" si="0"/>
        <v>4</v>
      </c>
      <c r="R15" s="371">
        <f t="shared" si="0"/>
        <v>-2.2999999999999998</v>
      </c>
      <c r="S15" s="371">
        <f t="shared" si="0"/>
        <v>4.7</v>
      </c>
      <c r="T15" s="371">
        <f t="shared" si="0"/>
        <v>0.2</v>
      </c>
      <c r="U15" s="371">
        <f t="shared" si="0"/>
        <v>3.1</v>
      </c>
      <c r="V15" s="371">
        <f t="shared" si="0"/>
        <v>-0.6</v>
      </c>
      <c r="W15" s="371">
        <f t="shared" si="1"/>
        <v>0.2</v>
      </c>
      <c r="X15" s="539">
        <f t="shared" si="2"/>
        <v>-6.6</v>
      </c>
      <c r="Y15" s="495" t="s">
        <v>434</v>
      </c>
      <c r="AB15" s="3"/>
      <c r="AC15" s="3"/>
      <c r="AD15" s="3"/>
      <c r="AE15" s="3"/>
      <c r="AF15" s="3"/>
      <c r="AG15" s="3"/>
      <c r="AH15" s="3"/>
    </row>
    <row r="16" spans="1:34" s="2" customFormat="1">
      <c r="A16" s="598"/>
      <c r="B16" s="19" t="s">
        <v>55</v>
      </c>
      <c r="C16" s="20" t="s">
        <v>47</v>
      </c>
      <c r="D16" s="370"/>
      <c r="E16" s="436">
        <f>実質時系列!D8/100</f>
        <v>19399.47</v>
      </c>
      <c r="F16" s="44">
        <f>実質時系列!E8/100</f>
        <v>19871.36</v>
      </c>
      <c r="G16" s="44">
        <f>実質時系列!F8/100</f>
        <v>19924.349999999999</v>
      </c>
      <c r="H16" s="44">
        <f>実質時系列!G8/100</f>
        <v>19278.38</v>
      </c>
      <c r="I16" s="44">
        <f>実質時系列!H8/100</f>
        <v>19758.05</v>
      </c>
      <c r="J16" s="44">
        <f>実質時系列!I8/100</f>
        <v>20476.98</v>
      </c>
      <c r="K16" s="44">
        <f>実質時系列!J8/100</f>
        <v>20233.68</v>
      </c>
      <c r="L16" s="44">
        <f>実質時系列!K8/100</f>
        <v>20199.080000000002</v>
      </c>
      <c r="M16" s="44">
        <f>実質時系列!L8/100</f>
        <v>19616.41</v>
      </c>
      <c r="N16" s="437">
        <f>実質時系列!M8/100</f>
        <v>18683.53</v>
      </c>
      <c r="O16" s="538" t="s">
        <v>0</v>
      </c>
      <c r="P16" s="371">
        <f t="shared" si="0"/>
        <v>2.4</v>
      </c>
      <c r="Q16" s="371">
        <f t="shared" si="0"/>
        <v>0.3</v>
      </c>
      <c r="R16" s="371">
        <f t="shared" si="0"/>
        <v>-3.2</v>
      </c>
      <c r="S16" s="371">
        <f t="shared" si="0"/>
        <v>2.5</v>
      </c>
      <c r="T16" s="371">
        <f t="shared" si="0"/>
        <v>3.6</v>
      </c>
      <c r="U16" s="371">
        <f t="shared" si="0"/>
        <v>-1.2</v>
      </c>
      <c r="V16" s="371">
        <f t="shared" si="0"/>
        <v>-0.2</v>
      </c>
      <c r="W16" s="371">
        <f t="shared" si="1"/>
        <v>-2.9</v>
      </c>
      <c r="X16" s="539">
        <f t="shared" si="2"/>
        <v>-4.8</v>
      </c>
      <c r="Y16" s="496"/>
      <c r="AB16" s="3"/>
      <c r="AC16" s="3"/>
      <c r="AD16" s="3"/>
      <c r="AE16" s="3"/>
      <c r="AF16" s="3"/>
      <c r="AG16" s="3"/>
      <c r="AH16" s="3"/>
    </row>
    <row r="17" spans="1:34" s="2" customFormat="1">
      <c r="A17" s="598"/>
      <c r="B17" s="370" t="s">
        <v>1</v>
      </c>
      <c r="C17" s="20" t="s">
        <v>3</v>
      </c>
      <c r="D17" s="370"/>
      <c r="E17" s="436">
        <f>実質時系列!D9/100</f>
        <v>26511.68</v>
      </c>
      <c r="F17" s="44">
        <f>実質時系列!E9/100</f>
        <v>28173.97</v>
      </c>
      <c r="G17" s="44">
        <f>実質時系列!F9/100</f>
        <v>28549.25</v>
      </c>
      <c r="H17" s="44">
        <f>実質時系列!G9/100</f>
        <v>28250.33</v>
      </c>
      <c r="I17" s="44">
        <f>実質時系列!H9/100</f>
        <v>28999.16</v>
      </c>
      <c r="J17" s="44">
        <f>実質時系列!I9/100</f>
        <v>28243.87</v>
      </c>
      <c r="K17" s="44">
        <f>実質時系列!J9/100</f>
        <v>28440.17</v>
      </c>
      <c r="L17" s="44">
        <f>実質時系列!K9/100</f>
        <v>28965.98</v>
      </c>
      <c r="M17" s="44">
        <f>実質時系列!L9/100</f>
        <v>29083.34</v>
      </c>
      <c r="N17" s="437">
        <f>実質時系列!M9/100</f>
        <v>29082.87</v>
      </c>
      <c r="O17" s="538" t="s">
        <v>0</v>
      </c>
      <c r="P17" s="371">
        <f t="shared" si="0"/>
        <v>6.3</v>
      </c>
      <c r="Q17" s="371">
        <f t="shared" si="0"/>
        <v>1.3</v>
      </c>
      <c r="R17" s="371">
        <f t="shared" si="0"/>
        <v>-1</v>
      </c>
      <c r="S17" s="371">
        <f t="shared" si="0"/>
        <v>2.7</v>
      </c>
      <c r="T17" s="371">
        <f t="shared" si="0"/>
        <v>-2.6</v>
      </c>
      <c r="U17" s="371">
        <f t="shared" si="0"/>
        <v>0.7</v>
      </c>
      <c r="V17" s="371">
        <f t="shared" si="0"/>
        <v>1.8</v>
      </c>
      <c r="W17" s="371">
        <f t="shared" si="1"/>
        <v>0.4</v>
      </c>
      <c r="X17" s="539">
        <f t="shared" si="2"/>
        <v>0</v>
      </c>
      <c r="Y17" s="499"/>
      <c r="AB17" s="3"/>
      <c r="AC17" s="3"/>
      <c r="AD17" s="3"/>
      <c r="AE17" s="3"/>
      <c r="AF17" s="3"/>
      <c r="AG17" s="3"/>
      <c r="AH17" s="3"/>
    </row>
    <row r="18" spans="1:34" s="2" customFormat="1">
      <c r="A18" s="598"/>
      <c r="B18" s="19" t="s">
        <v>56</v>
      </c>
      <c r="C18" s="20" t="s">
        <v>48</v>
      </c>
      <c r="D18" s="370"/>
      <c r="E18" s="436">
        <f>実質時系列!D10/100</f>
        <v>11398.76</v>
      </c>
      <c r="F18" s="44">
        <f>実質時系列!E10/100</f>
        <v>11252.65</v>
      </c>
      <c r="G18" s="44">
        <f>実質時系列!F10/100</f>
        <v>11802.23</v>
      </c>
      <c r="H18" s="44">
        <f>実質時系列!G10/100</f>
        <v>11509.54</v>
      </c>
      <c r="I18" s="44">
        <f>実質時系列!H10/100</f>
        <v>11695.16</v>
      </c>
      <c r="J18" s="44">
        <f>実質時系列!I10/100</f>
        <v>12175.02</v>
      </c>
      <c r="K18" s="44">
        <f>実質時系列!J10/100</f>
        <v>12704.76</v>
      </c>
      <c r="L18" s="44">
        <f>実質時系列!K10/100</f>
        <v>12631.55</v>
      </c>
      <c r="M18" s="44">
        <f>実質時系列!L10/100</f>
        <v>12678.25</v>
      </c>
      <c r="N18" s="437">
        <f>実質時系列!M10/100</f>
        <v>12449.49</v>
      </c>
      <c r="O18" s="538" t="s">
        <v>0</v>
      </c>
      <c r="P18" s="371">
        <f t="shared" si="0"/>
        <v>-1.3</v>
      </c>
      <c r="Q18" s="371">
        <f t="shared" si="0"/>
        <v>4.9000000000000004</v>
      </c>
      <c r="R18" s="371">
        <f t="shared" si="0"/>
        <v>-2.5</v>
      </c>
      <c r="S18" s="371">
        <f t="shared" si="0"/>
        <v>1.6</v>
      </c>
      <c r="T18" s="371">
        <f t="shared" si="0"/>
        <v>4.0999999999999996</v>
      </c>
      <c r="U18" s="371">
        <f t="shared" si="0"/>
        <v>4.4000000000000004</v>
      </c>
      <c r="V18" s="371">
        <f t="shared" si="0"/>
        <v>-0.6</v>
      </c>
      <c r="W18" s="371">
        <f t="shared" si="1"/>
        <v>0.4</v>
      </c>
      <c r="X18" s="539">
        <f t="shared" si="2"/>
        <v>-1.8</v>
      </c>
      <c r="Y18" s="495"/>
      <c r="AB18" s="3"/>
      <c r="AC18" s="3"/>
      <c r="AD18" s="3"/>
      <c r="AE18" s="3"/>
      <c r="AF18" s="3"/>
      <c r="AG18" s="3"/>
      <c r="AH18" s="3"/>
    </row>
    <row r="19" spans="1:34" s="2" customFormat="1">
      <c r="A19" s="598"/>
      <c r="B19" s="19"/>
      <c r="C19" s="20" t="s">
        <v>49</v>
      </c>
      <c r="D19" s="370"/>
      <c r="E19" s="436">
        <f>実質時系列!D11/100</f>
        <v>25276.59</v>
      </c>
      <c r="F19" s="44">
        <f>実質時系列!E11/100</f>
        <v>24737.279999999999</v>
      </c>
      <c r="G19" s="44">
        <f>実質時系列!F11/100</f>
        <v>26811.02</v>
      </c>
      <c r="H19" s="44">
        <f>実質時系列!G11/100</f>
        <v>26405.360000000001</v>
      </c>
      <c r="I19" s="44">
        <f>実質時系列!H11/100</f>
        <v>27075.94</v>
      </c>
      <c r="J19" s="44">
        <f>実質時系列!I11/100</f>
        <v>27658.06</v>
      </c>
      <c r="K19" s="44">
        <f>実質時系列!J11/100</f>
        <v>27637</v>
      </c>
      <c r="L19" s="44">
        <f>実質時系列!K11/100</f>
        <v>27448.84</v>
      </c>
      <c r="M19" s="44">
        <f>実質時系列!L11/100</f>
        <v>26775.67</v>
      </c>
      <c r="N19" s="437">
        <f>実質時系列!M11/100</f>
        <v>25546.82</v>
      </c>
      <c r="O19" s="538" t="s">
        <v>0</v>
      </c>
      <c r="P19" s="371">
        <f t="shared" ref="P19:P82" si="3">ROUND((F19-E19)/E19*100,1)</f>
        <v>-2.1</v>
      </c>
      <c r="Q19" s="371">
        <f t="shared" ref="Q19:Q82" si="4">ROUND((G19-F19)/F19*100,1)</f>
        <v>8.4</v>
      </c>
      <c r="R19" s="371">
        <f t="shared" ref="R19:R82" si="5">ROUND((H19-G19)/G19*100,1)</f>
        <v>-1.5</v>
      </c>
      <c r="S19" s="371">
        <f t="shared" ref="S19:S82" si="6">ROUND((I19-H19)/H19*100,1)</f>
        <v>2.5</v>
      </c>
      <c r="T19" s="371">
        <f t="shared" ref="T19:V82" si="7">ROUND((J19-I19)/I19*100,1)</f>
        <v>2.1</v>
      </c>
      <c r="U19" s="371">
        <f t="shared" ref="U19:V82" si="8">ROUND((K19-J19)/J19*100,1)</f>
        <v>-0.1</v>
      </c>
      <c r="V19" s="371">
        <f t="shared" si="8"/>
        <v>-0.7</v>
      </c>
      <c r="W19" s="371">
        <f t="shared" si="1"/>
        <v>-2.5</v>
      </c>
      <c r="X19" s="539">
        <f t="shared" si="2"/>
        <v>-4.5999999999999996</v>
      </c>
      <c r="Y19" s="495"/>
      <c r="AB19" s="3"/>
      <c r="AC19" s="3"/>
      <c r="AD19" s="3"/>
      <c r="AE19" s="3"/>
      <c r="AF19" s="3"/>
      <c r="AG19" s="3"/>
      <c r="AH19" s="3"/>
    </row>
    <row r="20" spans="1:34" s="2" customFormat="1">
      <c r="A20" s="598"/>
      <c r="B20" s="30"/>
      <c r="C20" s="20" t="s">
        <v>50</v>
      </c>
      <c r="D20" s="370"/>
      <c r="E20" s="436">
        <f>実質時系列!D12/100</f>
        <v>9887.33</v>
      </c>
      <c r="F20" s="44">
        <f>実質時系列!E12/100</f>
        <v>9922.84</v>
      </c>
      <c r="G20" s="44">
        <f>実質時系列!F12/100</f>
        <v>10041.11</v>
      </c>
      <c r="H20" s="44">
        <f>実質時系列!G12/100</f>
        <v>10046.34</v>
      </c>
      <c r="I20" s="44">
        <f>実質時系列!H12/100</f>
        <v>10386.52</v>
      </c>
      <c r="J20" s="44">
        <f>実質時系列!I12/100</f>
        <v>10620.36</v>
      </c>
      <c r="K20" s="44">
        <f>実質時系列!J12/100</f>
        <v>11013.65</v>
      </c>
      <c r="L20" s="44">
        <f>実質時系列!K12/100</f>
        <v>11079.28</v>
      </c>
      <c r="M20" s="44">
        <f>実質時系列!L12/100</f>
        <v>11064.67</v>
      </c>
      <c r="N20" s="437">
        <f>実質時系列!M12/100</f>
        <v>11122.29</v>
      </c>
      <c r="O20" s="538" t="s">
        <v>0</v>
      </c>
      <c r="P20" s="371">
        <f t="shared" si="3"/>
        <v>0.4</v>
      </c>
      <c r="Q20" s="371">
        <f t="shared" si="4"/>
        <v>1.2</v>
      </c>
      <c r="R20" s="371">
        <f t="shared" si="5"/>
        <v>0.1</v>
      </c>
      <c r="S20" s="371">
        <f t="shared" si="6"/>
        <v>3.4</v>
      </c>
      <c r="T20" s="371">
        <f t="shared" si="7"/>
        <v>2.2999999999999998</v>
      </c>
      <c r="U20" s="371">
        <f t="shared" si="8"/>
        <v>3.7</v>
      </c>
      <c r="V20" s="371">
        <f t="shared" si="8"/>
        <v>0.6</v>
      </c>
      <c r="W20" s="371">
        <f t="shared" si="1"/>
        <v>-0.1</v>
      </c>
      <c r="X20" s="539">
        <f t="shared" si="2"/>
        <v>0.5</v>
      </c>
      <c r="Y20" s="495"/>
      <c r="AB20" s="3"/>
      <c r="AC20" s="3"/>
      <c r="AD20" s="3"/>
      <c r="AE20" s="3"/>
      <c r="AF20" s="3"/>
      <c r="AG20" s="3"/>
      <c r="AH20" s="3"/>
    </row>
    <row r="21" spans="1:34" s="2" customFormat="1">
      <c r="A21" s="598"/>
      <c r="B21" s="19"/>
      <c r="C21" s="20" t="s">
        <v>4</v>
      </c>
      <c r="D21" s="370"/>
      <c r="E21" s="436">
        <f>実質時系列!D13/100</f>
        <v>5878.98</v>
      </c>
      <c r="F21" s="44">
        <f>実質時系列!E13/100</f>
        <v>5957.32</v>
      </c>
      <c r="G21" s="44">
        <f>実質時系列!F13/100</f>
        <v>6428.68</v>
      </c>
      <c r="H21" s="44">
        <f>実質時系列!G13/100</f>
        <v>6325.02</v>
      </c>
      <c r="I21" s="44">
        <f>実質時系列!H13/100</f>
        <v>6569.72</v>
      </c>
      <c r="J21" s="44">
        <f>実質時系列!I13/100</f>
        <v>6612.94</v>
      </c>
      <c r="K21" s="44">
        <f>実質時系列!J13/100</f>
        <v>6711.96</v>
      </c>
      <c r="L21" s="44">
        <f>実質時系列!K13/100</f>
        <v>6575.34</v>
      </c>
      <c r="M21" s="44">
        <f>実質時系列!L13/100</f>
        <v>6629.26</v>
      </c>
      <c r="N21" s="437">
        <f>実質時系列!M13/100</f>
        <v>6712.3</v>
      </c>
      <c r="O21" s="538" t="s">
        <v>0</v>
      </c>
      <c r="P21" s="371">
        <f t="shared" si="3"/>
        <v>1.3</v>
      </c>
      <c r="Q21" s="371">
        <f t="shared" si="4"/>
        <v>7.9</v>
      </c>
      <c r="R21" s="371">
        <f t="shared" si="5"/>
        <v>-1.6</v>
      </c>
      <c r="S21" s="371">
        <f t="shared" si="6"/>
        <v>3.9</v>
      </c>
      <c r="T21" s="371">
        <f t="shared" si="7"/>
        <v>0.7</v>
      </c>
      <c r="U21" s="371">
        <f t="shared" si="8"/>
        <v>1.5</v>
      </c>
      <c r="V21" s="371">
        <f t="shared" si="8"/>
        <v>-2</v>
      </c>
      <c r="W21" s="371">
        <f t="shared" si="1"/>
        <v>0.8</v>
      </c>
      <c r="X21" s="539">
        <f t="shared" si="2"/>
        <v>1.3</v>
      </c>
      <c r="Y21" s="495"/>
      <c r="AB21" s="3"/>
      <c r="AC21" s="3"/>
      <c r="AD21" s="3"/>
      <c r="AE21" s="3"/>
      <c r="AF21" s="3"/>
      <c r="AG21" s="3"/>
      <c r="AH21" s="3"/>
    </row>
    <row r="22" spans="1:34" s="2" customFormat="1">
      <c r="A22" s="598"/>
      <c r="B22" s="19"/>
      <c r="C22" s="20" t="s">
        <v>5</v>
      </c>
      <c r="D22" s="370"/>
      <c r="E22" s="436">
        <f>実質時系列!D14/100</f>
        <v>3654.03</v>
      </c>
      <c r="F22" s="44">
        <f>実質時系列!E14/100</f>
        <v>2948.65</v>
      </c>
      <c r="G22" s="44">
        <f>実質時系列!F14/100</f>
        <v>4088.09</v>
      </c>
      <c r="H22" s="44">
        <f>実質時系列!G14/100</f>
        <v>3909.21</v>
      </c>
      <c r="I22" s="44">
        <f>実質時系列!H14/100</f>
        <v>4107.57</v>
      </c>
      <c r="J22" s="44">
        <f>実質時系列!I14/100</f>
        <v>4152.68</v>
      </c>
      <c r="K22" s="44">
        <f>実質時系列!J14/100</f>
        <v>4216.28</v>
      </c>
      <c r="L22" s="44">
        <f>実質時系列!K14/100</f>
        <v>4374.6899999999996</v>
      </c>
      <c r="M22" s="44">
        <f>実質時系列!L14/100</f>
        <v>4701.6099999999997</v>
      </c>
      <c r="N22" s="437">
        <f>実質時系列!M14/100</f>
        <v>4439.51</v>
      </c>
      <c r="O22" s="538" t="s">
        <v>0</v>
      </c>
      <c r="P22" s="371">
        <f t="shared" si="3"/>
        <v>-19.3</v>
      </c>
      <c r="Q22" s="371">
        <f t="shared" si="4"/>
        <v>38.6</v>
      </c>
      <c r="R22" s="371">
        <f t="shared" si="5"/>
        <v>-4.4000000000000004</v>
      </c>
      <c r="S22" s="371">
        <f t="shared" si="6"/>
        <v>5.0999999999999996</v>
      </c>
      <c r="T22" s="371">
        <f t="shared" si="7"/>
        <v>1.1000000000000001</v>
      </c>
      <c r="U22" s="371">
        <f t="shared" si="8"/>
        <v>1.5</v>
      </c>
      <c r="V22" s="371">
        <f t="shared" si="8"/>
        <v>3.8</v>
      </c>
      <c r="W22" s="371">
        <f t="shared" si="1"/>
        <v>7.5</v>
      </c>
      <c r="X22" s="539">
        <f t="shared" si="2"/>
        <v>-5.6</v>
      </c>
      <c r="Y22" s="495"/>
      <c r="AB22" s="3"/>
      <c r="AC22" s="3"/>
      <c r="AD22" s="3"/>
      <c r="AE22" s="3"/>
      <c r="AF22" s="3"/>
      <c r="AG22" s="3"/>
      <c r="AH22" s="3"/>
    </row>
    <row r="23" spans="1:34" s="2" customFormat="1">
      <c r="A23" s="599"/>
      <c r="B23" s="21"/>
      <c r="C23" s="22" t="s">
        <v>6</v>
      </c>
      <c r="D23" s="342"/>
      <c r="E23" s="438">
        <f>実質時系列!D15/100</f>
        <v>4556.53</v>
      </c>
      <c r="F23" s="318">
        <f>実質時系列!E15/100</f>
        <v>4543.2700000000004</v>
      </c>
      <c r="G23" s="318">
        <f>実質時系列!F15/100</f>
        <v>4645.71</v>
      </c>
      <c r="H23" s="318">
        <f>実質時系列!G15/100</f>
        <v>4495.03</v>
      </c>
      <c r="I23" s="318">
        <f>実質時系列!H15/100</f>
        <v>4608.75</v>
      </c>
      <c r="J23" s="318">
        <f>実質時系列!I15/100</f>
        <v>4590.3100000000004</v>
      </c>
      <c r="K23" s="318">
        <f>実質時系列!J15/100</f>
        <v>4600.83</v>
      </c>
      <c r="L23" s="318">
        <f>実質時系列!K15/100</f>
        <v>4613.7</v>
      </c>
      <c r="M23" s="318">
        <f>実質時系列!L15/100</f>
        <v>4653.75</v>
      </c>
      <c r="N23" s="439">
        <f>実質時系列!M15/100</f>
        <v>4377.53</v>
      </c>
      <c r="O23" s="538" t="s">
        <v>0</v>
      </c>
      <c r="P23" s="371">
        <f t="shared" si="3"/>
        <v>-0.3</v>
      </c>
      <c r="Q23" s="371">
        <f t="shared" si="4"/>
        <v>2.2999999999999998</v>
      </c>
      <c r="R23" s="371">
        <f t="shared" si="5"/>
        <v>-3.2</v>
      </c>
      <c r="S23" s="371">
        <f t="shared" si="6"/>
        <v>2.5</v>
      </c>
      <c r="T23" s="371">
        <f t="shared" si="7"/>
        <v>-0.4</v>
      </c>
      <c r="U23" s="371">
        <f t="shared" si="8"/>
        <v>0.2</v>
      </c>
      <c r="V23" s="371">
        <f t="shared" si="8"/>
        <v>0.3</v>
      </c>
      <c r="W23" s="371">
        <f t="shared" si="1"/>
        <v>0.9</v>
      </c>
      <c r="X23" s="539">
        <f t="shared" si="2"/>
        <v>-5.9</v>
      </c>
      <c r="Y23" s="500"/>
      <c r="AB23" s="3"/>
      <c r="AC23" s="3"/>
      <c r="AD23" s="3"/>
      <c r="AE23" s="3"/>
      <c r="AF23" s="3"/>
      <c r="AG23" s="3"/>
      <c r="AH23" s="3"/>
    </row>
    <row r="24" spans="1:34" s="2" customFormat="1" ht="13.5" customHeight="1">
      <c r="A24" s="594" t="s">
        <v>25</v>
      </c>
      <c r="B24" s="23" t="s">
        <v>26</v>
      </c>
      <c r="C24" s="20" t="s">
        <v>21</v>
      </c>
      <c r="D24" s="370" t="s">
        <v>27</v>
      </c>
      <c r="E24" s="486">
        <f>'1人当たり市町民所得'!D7</f>
        <v>2843</v>
      </c>
      <c r="F24" s="41">
        <f>'1人当たり市町民所得'!E7</f>
        <v>2874</v>
      </c>
      <c r="G24" s="41">
        <f>'1人当たり市町民所得'!F7</f>
        <v>3043</v>
      </c>
      <c r="H24" s="41">
        <f>'1人当たり市町民所得'!G7</f>
        <v>2992</v>
      </c>
      <c r="I24" s="41">
        <f>'1人当たり市町民所得'!H7</f>
        <v>3163</v>
      </c>
      <c r="J24" s="41">
        <f>'1人当たり市町民所得'!I7</f>
        <v>3190</v>
      </c>
      <c r="K24" s="41">
        <f>'1人当たり市町民所得'!J7</f>
        <v>3245</v>
      </c>
      <c r="L24" s="41">
        <f>'1人当たり市町民所得'!K7</f>
        <v>3247</v>
      </c>
      <c r="M24" s="41">
        <f>'1人当たり市町民所得'!L7</f>
        <v>3234</v>
      </c>
      <c r="N24" s="549">
        <f>'1人当たり市町民所得'!M7</f>
        <v>3006</v>
      </c>
      <c r="O24" s="536" t="s">
        <v>0</v>
      </c>
      <c r="P24" s="372">
        <f t="shared" si="3"/>
        <v>1.1000000000000001</v>
      </c>
      <c r="Q24" s="372">
        <f t="shared" si="4"/>
        <v>5.9</v>
      </c>
      <c r="R24" s="372">
        <f t="shared" si="5"/>
        <v>-1.7</v>
      </c>
      <c r="S24" s="372">
        <f t="shared" si="6"/>
        <v>5.7</v>
      </c>
      <c r="T24" s="372">
        <f t="shared" si="7"/>
        <v>0.9</v>
      </c>
      <c r="U24" s="372">
        <f t="shared" si="7"/>
        <v>1.7</v>
      </c>
      <c r="V24" s="372">
        <f t="shared" si="7"/>
        <v>0.1</v>
      </c>
      <c r="W24" s="372">
        <f t="shared" si="1"/>
        <v>-0.4</v>
      </c>
      <c r="X24" s="537">
        <f t="shared" si="2"/>
        <v>-7.1</v>
      </c>
      <c r="Y24" s="498" t="s">
        <v>8</v>
      </c>
      <c r="AA24" s="3"/>
      <c r="AB24" s="3"/>
      <c r="AC24" s="3"/>
      <c r="AD24" s="3"/>
    </row>
    <row r="25" spans="1:34" s="2" customFormat="1">
      <c r="A25" s="598"/>
      <c r="B25" s="23" t="s">
        <v>28</v>
      </c>
      <c r="C25" s="20" t="s">
        <v>46</v>
      </c>
      <c r="D25" s="370" t="s">
        <v>2</v>
      </c>
      <c r="E25" s="486">
        <f>'1人当たり市町民所得'!D8</f>
        <v>2866</v>
      </c>
      <c r="F25" s="41">
        <f>'1人当たり市町民所得'!E8</f>
        <v>2902</v>
      </c>
      <c r="G25" s="41">
        <f>'1人当たり市町民所得'!F8</f>
        <v>3012</v>
      </c>
      <c r="H25" s="41">
        <f>'1人当たり市町民所得'!G8</f>
        <v>3012</v>
      </c>
      <c r="I25" s="41">
        <f>'1人当たり市町民所得'!H8</f>
        <v>3123</v>
      </c>
      <c r="J25" s="41">
        <f>'1人当たり市町民所得'!I8</f>
        <v>3171</v>
      </c>
      <c r="K25" s="41">
        <f>'1人当たり市町民所得'!J8</f>
        <v>3258</v>
      </c>
      <c r="L25" s="41">
        <f>'1人当たり市町民所得'!K8</f>
        <v>3294</v>
      </c>
      <c r="M25" s="41">
        <f>'1人当たり市町民所得'!L8</f>
        <v>3313</v>
      </c>
      <c r="N25" s="549">
        <f>'1人当たり市町民所得'!M8</f>
        <v>3143</v>
      </c>
      <c r="O25" s="538" t="s">
        <v>0</v>
      </c>
      <c r="P25" s="371">
        <f t="shared" si="3"/>
        <v>1.3</v>
      </c>
      <c r="Q25" s="371">
        <f t="shared" si="4"/>
        <v>3.8</v>
      </c>
      <c r="R25" s="371">
        <f t="shared" si="5"/>
        <v>0</v>
      </c>
      <c r="S25" s="371">
        <f t="shared" si="6"/>
        <v>3.7</v>
      </c>
      <c r="T25" s="371">
        <f t="shared" si="7"/>
        <v>1.5</v>
      </c>
      <c r="U25" s="371">
        <f t="shared" si="7"/>
        <v>2.7</v>
      </c>
      <c r="V25" s="371">
        <f t="shared" si="7"/>
        <v>1.1000000000000001</v>
      </c>
      <c r="W25" s="371">
        <f t="shared" si="1"/>
        <v>0.6</v>
      </c>
      <c r="X25" s="539">
        <f t="shared" si="2"/>
        <v>-5.0999999999999996</v>
      </c>
      <c r="Y25" s="495" t="s">
        <v>434</v>
      </c>
      <c r="AA25" s="3"/>
      <c r="AB25" s="3"/>
      <c r="AC25" s="3"/>
      <c r="AD25" s="3"/>
    </row>
    <row r="26" spans="1:34" s="2" customFormat="1">
      <c r="A26" s="598"/>
      <c r="B26" s="23"/>
      <c r="C26" s="20" t="s">
        <v>47</v>
      </c>
      <c r="D26" s="370"/>
      <c r="E26" s="486">
        <f>'1人当たり市町民所得'!D9</f>
        <v>2668</v>
      </c>
      <c r="F26" s="41">
        <f>'1人当たり市町民所得'!E9</f>
        <v>2712</v>
      </c>
      <c r="G26" s="41">
        <f>'1人当たり市町民所得'!F9</f>
        <v>2800</v>
      </c>
      <c r="H26" s="41">
        <f>'1人当たり市町民所得'!G9</f>
        <v>2782</v>
      </c>
      <c r="I26" s="41">
        <f>'1人当たり市町民所得'!H9</f>
        <v>2858</v>
      </c>
      <c r="J26" s="41">
        <f>'1人当たり市町民所得'!I9</f>
        <v>2873</v>
      </c>
      <c r="K26" s="41">
        <f>'1人当たり市町民所得'!J9</f>
        <v>2911</v>
      </c>
      <c r="L26" s="41">
        <f>'1人当たり市町民所得'!K9</f>
        <v>2950</v>
      </c>
      <c r="M26" s="41">
        <f>'1人当たり市町民所得'!L9</f>
        <v>2969</v>
      </c>
      <c r="N26" s="549">
        <f>'1人当たり市町民所得'!M9</f>
        <v>2854</v>
      </c>
      <c r="O26" s="538" t="s">
        <v>0</v>
      </c>
      <c r="P26" s="371">
        <f t="shared" si="3"/>
        <v>1.6</v>
      </c>
      <c r="Q26" s="371">
        <f t="shared" si="4"/>
        <v>3.2</v>
      </c>
      <c r="R26" s="371">
        <f t="shared" si="5"/>
        <v>-0.6</v>
      </c>
      <c r="S26" s="371">
        <f t="shared" si="6"/>
        <v>2.7</v>
      </c>
      <c r="T26" s="371">
        <f t="shared" si="7"/>
        <v>0.5</v>
      </c>
      <c r="U26" s="371">
        <f t="shared" si="7"/>
        <v>1.3</v>
      </c>
      <c r="V26" s="371">
        <f t="shared" si="7"/>
        <v>1.3</v>
      </c>
      <c r="W26" s="371">
        <f t="shared" si="1"/>
        <v>0.6</v>
      </c>
      <c r="X26" s="539">
        <f t="shared" si="2"/>
        <v>-3.9</v>
      </c>
      <c r="Y26" s="501"/>
      <c r="AA26" s="3"/>
      <c r="AB26" s="3"/>
      <c r="AC26" s="3"/>
      <c r="AD26" s="3"/>
    </row>
    <row r="27" spans="1:34" s="2" customFormat="1">
      <c r="A27" s="598"/>
      <c r="B27" s="23"/>
      <c r="C27" s="20" t="s">
        <v>3</v>
      </c>
      <c r="D27" s="370"/>
      <c r="E27" s="486">
        <f>'1人当たり市町民所得'!D10</f>
        <v>2613</v>
      </c>
      <c r="F27" s="41">
        <f>'1人当たり市町民所得'!E10</f>
        <v>2637</v>
      </c>
      <c r="G27" s="41">
        <f>'1人当たり市町民所得'!F10</f>
        <v>2680</v>
      </c>
      <c r="H27" s="41">
        <f>'1人当たり市町民所得'!G10</f>
        <v>2714</v>
      </c>
      <c r="I27" s="41">
        <f>'1人当たり市町民所得'!H10</f>
        <v>2824</v>
      </c>
      <c r="J27" s="41">
        <f>'1人当たり市町民所得'!I10</f>
        <v>2836</v>
      </c>
      <c r="K27" s="41">
        <f>'1人当たり市町民所得'!J10</f>
        <v>2899</v>
      </c>
      <c r="L27" s="41">
        <f>'1人当たり市町民所得'!K10</f>
        <v>2912</v>
      </c>
      <c r="M27" s="41">
        <f>'1人当たり市町民所得'!L10</f>
        <v>2913</v>
      </c>
      <c r="N27" s="549">
        <f>'1人当たり市町民所得'!M10</f>
        <v>2730</v>
      </c>
      <c r="O27" s="538" t="s">
        <v>0</v>
      </c>
      <c r="P27" s="371">
        <f t="shared" si="3"/>
        <v>0.9</v>
      </c>
      <c r="Q27" s="371">
        <f t="shared" si="4"/>
        <v>1.6</v>
      </c>
      <c r="R27" s="371">
        <f t="shared" si="5"/>
        <v>1.3</v>
      </c>
      <c r="S27" s="371">
        <f t="shared" si="6"/>
        <v>4.0999999999999996</v>
      </c>
      <c r="T27" s="371">
        <f t="shared" si="7"/>
        <v>0.4</v>
      </c>
      <c r="U27" s="371">
        <f t="shared" si="7"/>
        <v>2.2000000000000002</v>
      </c>
      <c r="V27" s="371">
        <f t="shared" si="7"/>
        <v>0.4</v>
      </c>
      <c r="W27" s="371">
        <f t="shared" si="1"/>
        <v>0</v>
      </c>
      <c r="X27" s="539">
        <f t="shared" si="2"/>
        <v>-6.3</v>
      </c>
      <c r="Y27" s="502"/>
      <c r="AA27" s="3"/>
      <c r="AB27" s="3"/>
      <c r="AC27" s="3"/>
      <c r="AD27" s="3"/>
    </row>
    <row r="28" spans="1:34" s="2" customFormat="1">
      <c r="A28" s="598"/>
      <c r="B28" s="23"/>
      <c r="C28" s="20" t="s">
        <v>48</v>
      </c>
      <c r="D28" s="370"/>
      <c r="E28" s="486">
        <f>'1人当たり市町民所得'!D11</f>
        <v>2424</v>
      </c>
      <c r="F28" s="41">
        <f>'1人当たり市町民所得'!E11</f>
        <v>2442</v>
      </c>
      <c r="G28" s="41">
        <f>'1人当たり市町民所得'!F11</f>
        <v>2589</v>
      </c>
      <c r="H28" s="41">
        <f>'1人当たり市町民所得'!G11</f>
        <v>2561</v>
      </c>
      <c r="I28" s="41">
        <f>'1人当たり市町民所得'!H11</f>
        <v>2674</v>
      </c>
      <c r="J28" s="41">
        <f>'1人当たり市町民所得'!I11</f>
        <v>2690</v>
      </c>
      <c r="K28" s="41">
        <f>'1人当たり市町民所得'!J11</f>
        <v>2788</v>
      </c>
      <c r="L28" s="41">
        <f>'1人当たり市町民所得'!K11</f>
        <v>2811</v>
      </c>
      <c r="M28" s="41">
        <f>'1人当たり市町民所得'!L11</f>
        <v>2775</v>
      </c>
      <c r="N28" s="549">
        <f>'1人当たり市町民所得'!M11</f>
        <v>2652</v>
      </c>
      <c r="O28" s="538" t="s">
        <v>0</v>
      </c>
      <c r="P28" s="371">
        <f t="shared" si="3"/>
        <v>0.7</v>
      </c>
      <c r="Q28" s="371">
        <f t="shared" si="4"/>
        <v>6</v>
      </c>
      <c r="R28" s="371">
        <f t="shared" si="5"/>
        <v>-1.1000000000000001</v>
      </c>
      <c r="S28" s="371">
        <f t="shared" si="6"/>
        <v>4.4000000000000004</v>
      </c>
      <c r="T28" s="371">
        <f>ROUND((J28-I28)/I28*100,1)</f>
        <v>0.6</v>
      </c>
      <c r="U28" s="371">
        <f>ROUND((K28-J28)/J28*100,1)</f>
        <v>3.6</v>
      </c>
      <c r="V28" s="371">
        <f>ROUND((L28-K28)/K28*100,1)</f>
        <v>0.8</v>
      </c>
      <c r="W28" s="371">
        <f t="shared" si="1"/>
        <v>-1.3</v>
      </c>
      <c r="X28" s="539">
        <f t="shared" si="2"/>
        <v>-4.4000000000000004</v>
      </c>
      <c r="Y28" s="502"/>
      <c r="AA28" s="3"/>
      <c r="AB28" s="3"/>
      <c r="AC28" s="3"/>
      <c r="AD28" s="3"/>
    </row>
    <row r="29" spans="1:34" s="2" customFormat="1">
      <c r="A29" s="598"/>
      <c r="B29" s="23"/>
      <c r="C29" s="20" t="s">
        <v>49</v>
      </c>
      <c r="D29" s="370"/>
      <c r="E29" s="486">
        <f>'1人当たり市町民所得'!D12</f>
        <v>2627</v>
      </c>
      <c r="F29" s="41">
        <f>'1人当たり市町民所得'!E12</f>
        <v>2625</v>
      </c>
      <c r="G29" s="41">
        <f>'1人当たり市町民所得'!F12</f>
        <v>2745</v>
      </c>
      <c r="H29" s="41">
        <f>'1人当たり市町民所得'!G12</f>
        <v>2768</v>
      </c>
      <c r="I29" s="41">
        <f>'1人当たり市町民所得'!H12</f>
        <v>2938</v>
      </c>
      <c r="J29" s="41">
        <f>'1人当たり市町民所得'!I12</f>
        <v>2970</v>
      </c>
      <c r="K29" s="41">
        <f>'1人当たり市町民所得'!J12</f>
        <v>3060</v>
      </c>
      <c r="L29" s="41">
        <f>'1人当たり市町民所得'!K12</f>
        <v>3088</v>
      </c>
      <c r="M29" s="41">
        <f>'1人当たり市町民所得'!L12</f>
        <v>3044</v>
      </c>
      <c r="N29" s="549">
        <f>'1人当たり市町民所得'!M12</f>
        <v>2847</v>
      </c>
      <c r="O29" s="538" t="s">
        <v>0</v>
      </c>
      <c r="P29" s="371">
        <f t="shared" si="3"/>
        <v>-0.1</v>
      </c>
      <c r="Q29" s="371">
        <f t="shared" si="4"/>
        <v>4.5999999999999996</v>
      </c>
      <c r="R29" s="371">
        <f t="shared" si="5"/>
        <v>0.8</v>
      </c>
      <c r="S29" s="371">
        <f t="shared" si="6"/>
        <v>6.1</v>
      </c>
      <c r="T29" s="371">
        <f t="shared" si="7"/>
        <v>1.1000000000000001</v>
      </c>
      <c r="U29" s="371">
        <f t="shared" si="7"/>
        <v>3</v>
      </c>
      <c r="V29" s="371">
        <f t="shared" si="7"/>
        <v>0.9</v>
      </c>
      <c r="W29" s="371">
        <f t="shared" si="1"/>
        <v>-1.4</v>
      </c>
      <c r="X29" s="539">
        <f t="shared" si="2"/>
        <v>-6.5</v>
      </c>
      <c r="Y29" s="502"/>
      <c r="AA29" s="3"/>
      <c r="AB29" s="3"/>
      <c r="AC29" s="3"/>
      <c r="AD29" s="3"/>
    </row>
    <row r="30" spans="1:34" s="2" customFormat="1">
      <c r="A30" s="598"/>
      <c r="B30" s="23"/>
      <c r="C30" s="20" t="s">
        <v>50</v>
      </c>
      <c r="D30" s="370"/>
      <c r="E30" s="486">
        <f>'1人当たり市町民所得'!D13</f>
        <v>2372</v>
      </c>
      <c r="F30" s="41">
        <f>'1人当たり市町民所得'!E13</f>
        <v>2369</v>
      </c>
      <c r="G30" s="41">
        <f>'1人当たり市町民所得'!F13</f>
        <v>2513</v>
      </c>
      <c r="H30" s="41">
        <f>'1人当たり市町民所得'!G13</f>
        <v>2495</v>
      </c>
      <c r="I30" s="41">
        <f>'1人当たり市町民所得'!H13</f>
        <v>2589</v>
      </c>
      <c r="J30" s="41">
        <f>'1人当たり市町民所得'!I13</f>
        <v>2612</v>
      </c>
      <c r="K30" s="41">
        <f>'1人当たり市町民所得'!J13</f>
        <v>2657</v>
      </c>
      <c r="L30" s="41">
        <f>'1人当たり市町民所得'!K13</f>
        <v>2678</v>
      </c>
      <c r="M30" s="41">
        <f>'1人当たり市町民所得'!L13</f>
        <v>2665</v>
      </c>
      <c r="N30" s="549">
        <f>'1人当たり市町民所得'!M13</f>
        <v>2548</v>
      </c>
      <c r="O30" s="538" t="s">
        <v>0</v>
      </c>
      <c r="P30" s="371">
        <f t="shared" si="3"/>
        <v>-0.1</v>
      </c>
      <c r="Q30" s="371">
        <f t="shared" si="4"/>
        <v>6.1</v>
      </c>
      <c r="R30" s="371">
        <f t="shared" si="5"/>
        <v>-0.7</v>
      </c>
      <c r="S30" s="371">
        <f t="shared" si="6"/>
        <v>3.8</v>
      </c>
      <c r="T30" s="371">
        <f t="shared" si="7"/>
        <v>0.9</v>
      </c>
      <c r="U30" s="371">
        <f t="shared" si="7"/>
        <v>1.7</v>
      </c>
      <c r="V30" s="371">
        <f t="shared" si="7"/>
        <v>0.8</v>
      </c>
      <c r="W30" s="371">
        <f t="shared" si="1"/>
        <v>-0.5</v>
      </c>
      <c r="X30" s="539">
        <f t="shared" si="2"/>
        <v>-4.4000000000000004</v>
      </c>
      <c r="Y30" s="502"/>
      <c r="AA30" s="3"/>
      <c r="AB30" s="3"/>
      <c r="AC30" s="3"/>
      <c r="AD30" s="3"/>
    </row>
    <row r="31" spans="1:34" s="2" customFormat="1">
      <c r="A31" s="598"/>
      <c r="B31" s="600"/>
      <c r="C31" s="20" t="s">
        <v>4</v>
      </c>
      <c r="D31" s="370"/>
      <c r="E31" s="486">
        <f>'1人当たり市町民所得'!D14</f>
        <v>2143</v>
      </c>
      <c r="F31" s="41">
        <f>'1人当たり市町民所得'!E14</f>
        <v>2254</v>
      </c>
      <c r="G31" s="41">
        <f>'1人当たり市町民所得'!F14</f>
        <v>2353</v>
      </c>
      <c r="H31" s="41">
        <f>'1人当たり市町民所得'!G14</f>
        <v>2350</v>
      </c>
      <c r="I31" s="41">
        <f>'1人当たり市町民所得'!H14</f>
        <v>2456</v>
      </c>
      <c r="J31" s="41">
        <f>'1人当たり市町民所得'!I14</f>
        <v>2460</v>
      </c>
      <c r="K31" s="41">
        <f>'1人当たり市町民所得'!J14</f>
        <v>2507</v>
      </c>
      <c r="L31" s="41">
        <f>'1人当たり市町民所得'!K14</f>
        <v>2521</v>
      </c>
      <c r="M31" s="41">
        <f>'1人当たり市町民所得'!L14</f>
        <v>2548</v>
      </c>
      <c r="N31" s="549">
        <f>'1人当たり市町民所得'!M14</f>
        <v>2464</v>
      </c>
      <c r="O31" s="538" t="s">
        <v>0</v>
      </c>
      <c r="P31" s="371">
        <f t="shared" si="3"/>
        <v>5.2</v>
      </c>
      <c r="Q31" s="371">
        <f t="shared" si="4"/>
        <v>4.4000000000000004</v>
      </c>
      <c r="R31" s="371">
        <f t="shared" si="5"/>
        <v>-0.1</v>
      </c>
      <c r="S31" s="371">
        <f t="shared" si="6"/>
        <v>4.5</v>
      </c>
      <c r="T31" s="371">
        <f t="shared" si="7"/>
        <v>0.2</v>
      </c>
      <c r="U31" s="371">
        <f t="shared" si="7"/>
        <v>1.9</v>
      </c>
      <c r="V31" s="371">
        <f t="shared" si="7"/>
        <v>0.6</v>
      </c>
      <c r="W31" s="371">
        <f t="shared" si="1"/>
        <v>1.1000000000000001</v>
      </c>
      <c r="X31" s="539">
        <f t="shared" si="2"/>
        <v>-3.3</v>
      </c>
      <c r="Y31" s="502"/>
      <c r="AA31" s="3"/>
      <c r="AB31" s="3"/>
      <c r="AC31" s="3"/>
      <c r="AD31" s="3"/>
    </row>
    <row r="32" spans="1:34" s="2" customFormat="1">
      <c r="A32" s="598"/>
      <c r="B32" s="600"/>
      <c r="C32" s="20" t="s">
        <v>5</v>
      </c>
      <c r="D32" s="370"/>
      <c r="E32" s="486">
        <f>'1人当たり市町民所得'!D15</f>
        <v>2329</v>
      </c>
      <c r="F32" s="41">
        <f>'1人当たり市町民所得'!E15</f>
        <v>2428</v>
      </c>
      <c r="G32" s="41">
        <f>'1人当たり市町民所得'!F15</f>
        <v>2696</v>
      </c>
      <c r="H32" s="41">
        <f>'1人当たり市町民所得'!G15</f>
        <v>2524</v>
      </c>
      <c r="I32" s="41">
        <f>'1人当たり市町民所得'!H15</f>
        <v>2661</v>
      </c>
      <c r="J32" s="41">
        <f>'1人当たり市町民所得'!I15</f>
        <v>2689</v>
      </c>
      <c r="K32" s="41">
        <f>'1人当たり市町民所得'!J15</f>
        <v>2685</v>
      </c>
      <c r="L32" s="41">
        <f>'1人当たり市町民所得'!K15</f>
        <v>2715</v>
      </c>
      <c r="M32" s="41">
        <f>'1人当たり市町民所得'!L15</f>
        <v>2715</v>
      </c>
      <c r="N32" s="549">
        <f>'1人当たり市町民所得'!M15</f>
        <v>2592</v>
      </c>
      <c r="O32" s="538" t="s">
        <v>0</v>
      </c>
      <c r="P32" s="371">
        <f t="shared" si="3"/>
        <v>4.3</v>
      </c>
      <c r="Q32" s="371">
        <f t="shared" si="4"/>
        <v>11</v>
      </c>
      <c r="R32" s="371">
        <f t="shared" si="5"/>
        <v>-6.4</v>
      </c>
      <c r="S32" s="371">
        <f t="shared" si="6"/>
        <v>5.4</v>
      </c>
      <c r="T32" s="371">
        <f t="shared" si="7"/>
        <v>1.1000000000000001</v>
      </c>
      <c r="U32" s="371">
        <f t="shared" si="7"/>
        <v>-0.1</v>
      </c>
      <c r="V32" s="371">
        <f t="shared" si="7"/>
        <v>1.1000000000000001</v>
      </c>
      <c r="W32" s="371">
        <f t="shared" si="1"/>
        <v>0</v>
      </c>
      <c r="X32" s="539">
        <f t="shared" si="2"/>
        <v>-4.5</v>
      </c>
      <c r="Y32" s="502"/>
      <c r="AA32" s="3"/>
      <c r="AB32" s="3"/>
      <c r="AC32" s="3"/>
      <c r="AD32" s="3"/>
    </row>
    <row r="33" spans="1:30" s="2" customFormat="1">
      <c r="A33" s="599"/>
      <c r="B33" s="23"/>
      <c r="C33" s="22" t="s">
        <v>6</v>
      </c>
      <c r="D33" s="370"/>
      <c r="E33" s="567">
        <f>'1人当たり市町民所得'!D16</f>
        <v>2197</v>
      </c>
      <c r="F33" s="41">
        <f>'1人当たり市町民所得'!E16</f>
        <v>2254</v>
      </c>
      <c r="G33" s="41">
        <f>'1人当たり市町民所得'!F16</f>
        <v>2363</v>
      </c>
      <c r="H33" s="41">
        <f>'1人当たり市町民所得'!G16</f>
        <v>2363</v>
      </c>
      <c r="I33" s="41">
        <f>'1人当たり市町民所得'!H16</f>
        <v>2506</v>
      </c>
      <c r="J33" s="41">
        <f>'1人当たり市町民所得'!I16</f>
        <v>2479</v>
      </c>
      <c r="K33" s="41">
        <f>'1人当たり市町民所得'!J16</f>
        <v>2525</v>
      </c>
      <c r="L33" s="41">
        <f>'1人当たり市町民所得'!K16</f>
        <v>2557</v>
      </c>
      <c r="M33" s="41">
        <f>'1人当たり市町民所得'!L16</f>
        <v>2578</v>
      </c>
      <c r="N33" s="549">
        <f>'1人当たり市町民所得'!M16</f>
        <v>2500</v>
      </c>
      <c r="O33" s="540" t="s">
        <v>0</v>
      </c>
      <c r="P33" s="373">
        <f t="shared" si="3"/>
        <v>2.6</v>
      </c>
      <c r="Q33" s="373">
        <f t="shared" si="4"/>
        <v>4.8</v>
      </c>
      <c r="R33" s="373">
        <f t="shared" si="5"/>
        <v>0</v>
      </c>
      <c r="S33" s="373">
        <f t="shared" si="6"/>
        <v>6.1</v>
      </c>
      <c r="T33" s="373">
        <f t="shared" si="7"/>
        <v>-1.1000000000000001</v>
      </c>
      <c r="U33" s="373">
        <f t="shared" si="7"/>
        <v>1.9</v>
      </c>
      <c r="V33" s="373">
        <f t="shared" si="7"/>
        <v>1.3</v>
      </c>
      <c r="W33" s="373">
        <f t="shared" si="1"/>
        <v>0.8</v>
      </c>
      <c r="X33" s="541">
        <f t="shared" si="2"/>
        <v>-3</v>
      </c>
      <c r="Y33" s="502"/>
      <c r="AA33" s="3"/>
      <c r="AB33" s="3"/>
      <c r="AC33" s="3"/>
      <c r="AD33" s="3"/>
    </row>
    <row r="34" spans="1:30" s="2" customFormat="1" ht="13.5" customHeight="1">
      <c r="A34" s="594" t="s">
        <v>29</v>
      </c>
      <c r="B34" s="24" t="s">
        <v>30</v>
      </c>
      <c r="C34" s="18" t="s">
        <v>21</v>
      </c>
      <c r="D34" s="379" t="s">
        <v>34</v>
      </c>
      <c r="E34" s="568">
        <f>農業!I75</f>
        <v>11531</v>
      </c>
      <c r="F34" s="43">
        <f>農業!J75</f>
        <v>12119</v>
      </c>
      <c r="G34" s="43">
        <f>農業!K75</f>
        <v>12100</v>
      </c>
      <c r="H34" s="43">
        <f>農業!L75</f>
        <v>14290</v>
      </c>
      <c r="I34" s="43">
        <f>農業!M75</f>
        <v>15570</v>
      </c>
      <c r="J34" s="43">
        <f>農業!N75</f>
        <v>16120</v>
      </c>
      <c r="K34" s="43">
        <f>農業!O75</f>
        <v>15840</v>
      </c>
      <c r="L34" s="43">
        <f>農業!P75</f>
        <v>14680</v>
      </c>
      <c r="M34" s="43">
        <f>農業!Q75</f>
        <v>12850</v>
      </c>
      <c r="N34" s="435">
        <f>農業!R75</f>
        <v>12710</v>
      </c>
      <c r="O34" s="538" t="s">
        <v>0</v>
      </c>
      <c r="P34" s="578">
        <f>ROUND((F34-E34)/E34*100,1)</f>
        <v>5.0999999999999996</v>
      </c>
      <c r="Q34" s="578">
        <f>ROUND((G34-F34)/F34*100,1)</f>
        <v>-0.2</v>
      </c>
      <c r="R34" s="578">
        <f>ROUND((H34-G34)/G34*100,1)</f>
        <v>18.100000000000001</v>
      </c>
      <c r="S34" s="371">
        <f>ROUND((I34-H34)/H34*100,1)</f>
        <v>9</v>
      </c>
      <c r="T34" s="371">
        <f t="shared" si="7"/>
        <v>3.5</v>
      </c>
      <c r="U34" s="371">
        <f t="shared" si="7"/>
        <v>-1.7</v>
      </c>
      <c r="V34" s="371">
        <f>ROUND((L34-K34)/K34*100,1)</f>
        <v>-7.3</v>
      </c>
      <c r="W34" s="579">
        <f t="shared" si="1"/>
        <v>-12.5</v>
      </c>
      <c r="X34" s="580">
        <f t="shared" si="2"/>
        <v>-1.1000000000000001</v>
      </c>
      <c r="Y34" s="503" t="s">
        <v>57</v>
      </c>
    </row>
    <row r="35" spans="1:30" s="2" customFormat="1">
      <c r="A35" s="598"/>
      <c r="B35" s="23"/>
      <c r="C35" s="20" t="s">
        <v>46</v>
      </c>
      <c r="D35" s="370" t="s">
        <v>2</v>
      </c>
      <c r="E35" s="486">
        <f>農業!I76</f>
        <v>1768</v>
      </c>
      <c r="F35" s="44">
        <f>農業!J76</f>
        <v>1785</v>
      </c>
      <c r="G35" s="44">
        <f>農業!K76</f>
        <v>1758</v>
      </c>
      <c r="H35" s="44">
        <f>農業!L76</f>
        <v>1040</v>
      </c>
      <c r="I35" s="44">
        <f>農業!M76</f>
        <v>1130</v>
      </c>
      <c r="J35" s="44">
        <f>農業!N76</f>
        <v>1090</v>
      </c>
      <c r="K35" s="44">
        <f>農業!O76</f>
        <v>1130</v>
      </c>
      <c r="L35" s="44">
        <f>農業!P76</f>
        <v>1000</v>
      </c>
      <c r="M35" s="44">
        <f>農業!Q76</f>
        <v>1040</v>
      </c>
      <c r="N35" s="437">
        <f>農業!R76</f>
        <v>1030</v>
      </c>
      <c r="O35" s="538" t="s">
        <v>0</v>
      </c>
      <c r="P35" s="578">
        <f t="shared" si="3"/>
        <v>1</v>
      </c>
      <c r="Q35" s="578">
        <f t="shared" si="4"/>
        <v>-1.5</v>
      </c>
      <c r="R35" s="578">
        <f t="shared" si="5"/>
        <v>-40.799999999999997</v>
      </c>
      <c r="S35" s="371">
        <f t="shared" si="6"/>
        <v>8.6999999999999993</v>
      </c>
      <c r="T35" s="371">
        <f t="shared" si="7"/>
        <v>-3.5</v>
      </c>
      <c r="U35" s="371">
        <f t="shared" si="7"/>
        <v>3.7</v>
      </c>
      <c r="V35" s="371">
        <f t="shared" si="7"/>
        <v>-11.5</v>
      </c>
      <c r="W35" s="579">
        <f>ROUND((M35-L35)/L35*100,1)</f>
        <v>4</v>
      </c>
      <c r="X35" s="580">
        <f t="shared" ref="X35:X43" si="9">ROUND((N35-M35)/M35*100,1)</f>
        <v>-1</v>
      </c>
      <c r="Y35" s="504" t="s">
        <v>31</v>
      </c>
    </row>
    <row r="36" spans="1:30" s="2" customFormat="1">
      <c r="A36" s="598"/>
      <c r="B36" s="23"/>
      <c r="C36" s="20" t="s">
        <v>47</v>
      </c>
      <c r="D36" s="370"/>
      <c r="E36" s="486">
        <f>農業!I77</f>
        <v>6669</v>
      </c>
      <c r="F36" s="44">
        <f>農業!J77</f>
        <v>6939</v>
      </c>
      <c r="G36" s="44">
        <f>農業!K77</f>
        <v>6729</v>
      </c>
      <c r="H36" s="44">
        <f>農業!L77</f>
        <v>7010</v>
      </c>
      <c r="I36" s="44">
        <f>農業!M77</f>
        <v>7500</v>
      </c>
      <c r="J36" s="44">
        <f>農業!N77</f>
        <v>7750</v>
      </c>
      <c r="K36" s="44">
        <f>農業!O77</f>
        <v>7670</v>
      </c>
      <c r="L36" s="44">
        <f>農業!P77</f>
        <v>7180</v>
      </c>
      <c r="M36" s="44">
        <f>農業!Q77</f>
        <v>7300</v>
      </c>
      <c r="N36" s="437">
        <f>農業!R77</f>
        <v>7070</v>
      </c>
      <c r="O36" s="538" t="s">
        <v>0</v>
      </c>
      <c r="P36" s="578">
        <f t="shared" si="3"/>
        <v>4</v>
      </c>
      <c r="Q36" s="578">
        <f t="shared" si="4"/>
        <v>-3</v>
      </c>
      <c r="R36" s="578">
        <f t="shared" si="5"/>
        <v>4.2</v>
      </c>
      <c r="S36" s="371">
        <f t="shared" si="6"/>
        <v>7</v>
      </c>
      <c r="T36" s="371">
        <f t="shared" si="7"/>
        <v>3.3</v>
      </c>
      <c r="U36" s="371">
        <f t="shared" si="7"/>
        <v>-1</v>
      </c>
      <c r="V36" s="371">
        <f t="shared" si="7"/>
        <v>-6.4</v>
      </c>
      <c r="W36" s="579">
        <f t="shared" ref="W36:W43" si="10">ROUND((M36-L36)/L36*100,1)</f>
        <v>1.7</v>
      </c>
      <c r="X36" s="580">
        <f t="shared" si="9"/>
        <v>-3.2</v>
      </c>
      <c r="Y36" s="505" t="s">
        <v>433</v>
      </c>
    </row>
    <row r="37" spans="1:30" s="2" customFormat="1">
      <c r="A37" s="598"/>
      <c r="B37" s="23"/>
      <c r="C37" s="20" t="s">
        <v>3</v>
      </c>
      <c r="D37" s="370"/>
      <c r="E37" s="486">
        <f>農業!I78</f>
        <v>7502</v>
      </c>
      <c r="F37" s="44">
        <f>農業!J78</f>
        <v>7825</v>
      </c>
      <c r="G37" s="44">
        <f>農業!K78</f>
        <v>7644</v>
      </c>
      <c r="H37" s="44">
        <f>農業!L78</f>
        <v>5960</v>
      </c>
      <c r="I37" s="44">
        <f>農業!M78</f>
        <v>6310</v>
      </c>
      <c r="J37" s="44">
        <f>農業!N78</f>
        <v>6470</v>
      </c>
      <c r="K37" s="44">
        <f>農業!O78</f>
        <v>6640</v>
      </c>
      <c r="L37" s="44">
        <f>農業!P78</f>
        <v>6160</v>
      </c>
      <c r="M37" s="44">
        <f>農業!Q78</f>
        <v>6230</v>
      </c>
      <c r="N37" s="437">
        <f>農業!R78</f>
        <v>5870</v>
      </c>
      <c r="O37" s="538" t="s">
        <v>0</v>
      </c>
      <c r="P37" s="578">
        <f t="shared" si="3"/>
        <v>4.3</v>
      </c>
      <c r="Q37" s="578">
        <f t="shared" si="4"/>
        <v>-2.2999999999999998</v>
      </c>
      <c r="R37" s="578">
        <f t="shared" si="5"/>
        <v>-22</v>
      </c>
      <c r="S37" s="371">
        <f t="shared" si="6"/>
        <v>5.9</v>
      </c>
      <c r="T37" s="371">
        <f t="shared" si="7"/>
        <v>2.5</v>
      </c>
      <c r="U37" s="371">
        <f t="shared" si="7"/>
        <v>2.6</v>
      </c>
      <c r="V37" s="371">
        <f t="shared" si="7"/>
        <v>-7.2</v>
      </c>
      <c r="W37" s="579">
        <f t="shared" si="10"/>
        <v>1.1000000000000001</v>
      </c>
      <c r="X37" s="580">
        <f t="shared" si="9"/>
        <v>-5.8</v>
      </c>
      <c r="Y37" s="506"/>
    </row>
    <row r="38" spans="1:30" s="2" customFormat="1">
      <c r="A38" s="598"/>
      <c r="B38" s="23"/>
      <c r="C38" s="20" t="s">
        <v>48</v>
      </c>
      <c r="D38" s="370"/>
      <c r="E38" s="486">
        <f>農業!I79</f>
        <v>22234</v>
      </c>
      <c r="F38" s="44">
        <f>農業!J79</f>
        <v>23476</v>
      </c>
      <c r="G38" s="44">
        <f>農業!K79</f>
        <v>23059</v>
      </c>
      <c r="H38" s="44">
        <f>農業!L79</f>
        <v>17890</v>
      </c>
      <c r="I38" s="44">
        <f>農業!M79</f>
        <v>19360</v>
      </c>
      <c r="J38" s="44">
        <f>農業!N79</f>
        <v>20410</v>
      </c>
      <c r="K38" s="44">
        <f>農業!O79</f>
        <v>20500</v>
      </c>
      <c r="L38" s="44">
        <f>農業!P79</f>
        <v>19760</v>
      </c>
      <c r="M38" s="44">
        <f>農業!Q79</f>
        <v>21480</v>
      </c>
      <c r="N38" s="437">
        <f>農業!R79</f>
        <v>20620</v>
      </c>
      <c r="O38" s="538" t="s">
        <v>0</v>
      </c>
      <c r="P38" s="578">
        <f t="shared" si="3"/>
        <v>5.6</v>
      </c>
      <c r="Q38" s="578">
        <f t="shared" si="4"/>
        <v>-1.8</v>
      </c>
      <c r="R38" s="578">
        <f t="shared" si="5"/>
        <v>-22.4</v>
      </c>
      <c r="S38" s="371">
        <f t="shared" si="6"/>
        <v>8.1999999999999993</v>
      </c>
      <c r="T38" s="371">
        <f t="shared" si="7"/>
        <v>5.4</v>
      </c>
      <c r="U38" s="371">
        <f t="shared" si="7"/>
        <v>0.4</v>
      </c>
      <c r="V38" s="371">
        <f t="shared" si="7"/>
        <v>-3.6</v>
      </c>
      <c r="W38" s="579">
        <f t="shared" si="10"/>
        <v>8.6999999999999993</v>
      </c>
      <c r="X38" s="580">
        <f t="shared" si="9"/>
        <v>-4</v>
      </c>
      <c r="Y38" s="504"/>
    </row>
    <row r="39" spans="1:30" s="2" customFormat="1">
      <c r="A39" s="598"/>
      <c r="B39" s="23"/>
      <c r="C39" s="20" t="s">
        <v>49</v>
      </c>
      <c r="D39" s="370"/>
      <c r="E39" s="486">
        <f>農業!I80</f>
        <v>11214</v>
      </c>
      <c r="F39" s="44">
        <f>農業!J80</f>
        <v>11593</v>
      </c>
      <c r="G39" s="44">
        <f>農業!K80</f>
        <v>11226</v>
      </c>
      <c r="H39" s="44">
        <f>農業!L80</f>
        <v>8190</v>
      </c>
      <c r="I39" s="44">
        <f>農業!M80</f>
        <v>9050</v>
      </c>
      <c r="J39" s="44">
        <f>農業!N80</f>
        <v>9710</v>
      </c>
      <c r="K39" s="44">
        <f>農業!O80</f>
        <v>9350</v>
      </c>
      <c r="L39" s="44">
        <f>農業!P80</f>
        <v>8690</v>
      </c>
      <c r="M39" s="44">
        <f>農業!Q80</f>
        <v>8270</v>
      </c>
      <c r="N39" s="437">
        <f>農業!R80</f>
        <v>7990</v>
      </c>
      <c r="O39" s="538" t="s">
        <v>0</v>
      </c>
      <c r="P39" s="578">
        <f t="shared" si="3"/>
        <v>3.4</v>
      </c>
      <c r="Q39" s="578">
        <f t="shared" si="4"/>
        <v>-3.2</v>
      </c>
      <c r="R39" s="578">
        <f t="shared" si="5"/>
        <v>-27</v>
      </c>
      <c r="S39" s="371">
        <f t="shared" si="6"/>
        <v>10.5</v>
      </c>
      <c r="T39" s="371">
        <f t="shared" si="7"/>
        <v>7.3</v>
      </c>
      <c r="U39" s="371">
        <f t="shared" si="7"/>
        <v>-3.7</v>
      </c>
      <c r="V39" s="371">
        <f t="shared" si="7"/>
        <v>-7.1</v>
      </c>
      <c r="W39" s="579">
        <f t="shared" si="10"/>
        <v>-4.8</v>
      </c>
      <c r="X39" s="580">
        <f t="shared" si="9"/>
        <v>-3.4</v>
      </c>
      <c r="Y39" s="495"/>
    </row>
    <row r="40" spans="1:30" s="2" customFormat="1">
      <c r="A40" s="598"/>
      <c r="B40" s="23"/>
      <c r="C40" s="20" t="s">
        <v>50</v>
      </c>
      <c r="D40" s="370"/>
      <c r="E40" s="486">
        <f>農業!I81</f>
        <v>14407</v>
      </c>
      <c r="F40" s="44">
        <f>農業!J81</f>
        <v>15260</v>
      </c>
      <c r="G40" s="44">
        <f>農業!K81</f>
        <v>14677</v>
      </c>
      <c r="H40" s="44">
        <f>農業!L81</f>
        <v>21020</v>
      </c>
      <c r="I40" s="44">
        <f>農業!M81</f>
        <v>23510</v>
      </c>
      <c r="J40" s="44">
        <f>農業!N81</f>
        <v>26350</v>
      </c>
      <c r="K40" s="44">
        <f>農業!O81</f>
        <v>24280</v>
      </c>
      <c r="L40" s="44">
        <f>農業!P81</f>
        <v>22490</v>
      </c>
      <c r="M40" s="44">
        <f>農業!Q81</f>
        <v>19750</v>
      </c>
      <c r="N40" s="437">
        <f>農業!R81</f>
        <v>20100</v>
      </c>
      <c r="O40" s="538" t="s">
        <v>0</v>
      </c>
      <c r="P40" s="578">
        <f t="shared" si="3"/>
        <v>5.9</v>
      </c>
      <c r="Q40" s="578">
        <f t="shared" si="4"/>
        <v>-3.8</v>
      </c>
      <c r="R40" s="578">
        <f t="shared" si="5"/>
        <v>43.2</v>
      </c>
      <c r="S40" s="371">
        <f t="shared" si="6"/>
        <v>11.8</v>
      </c>
      <c r="T40" s="371">
        <f t="shared" si="7"/>
        <v>12.1</v>
      </c>
      <c r="U40" s="371">
        <f t="shared" si="7"/>
        <v>-7.9</v>
      </c>
      <c r="V40" s="371">
        <f t="shared" si="7"/>
        <v>-7.4</v>
      </c>
      <c r="W40" s="579">
        <f t="shared" si="10"/>
        <v>-12.2</v>
      </c>
      <c r="X40" s="580">
        <f t="shared" si="9"/>
        <v>1.8</v>
      </c>
      <c r="Y40" s="495"/>
    </row>
    <row r="41" spans="1:30" s="2" customFormat="1">
      <c r="A41" s="598"/>
      <c r="B41" s="30"/>
      <c r="C41" s="20" t="s">
        <v>4</v>
      </c>
      <c r="D41" s="370"/>
      <c r="E41" s="486">
        <f>農業!I82</f>
        <v>22458</v>
      </c>
      <c r="F41" s="44">
        <f>農業!J82</f>
        <v>23470</v>
      </c>
      <c r="G41" s="44">
        <f>農業!K82</f>
        <v>23345</v>
      </c>
      <c r="H41" s="44">
        <f>農業!L82</f>
        <v>21070</v>
      </c>
      <c r="I41" s="44">
        <f>農業!M82</f>
        <v>23270</v>
      </c>
      <c r="J41" s="44">
        <f>農業!N82</f>
        <v>23870</v>
      </c>
      <c r="K41" s="44">
        <f>農業!O82</f>
        <v>23430</v>
      </c>
      <c r="L41" s="44">
        <f>農業!P82</f>
        <v>22890</v>
      </c>
      <c r="M41" s="44">
        <f>農業!Q82</f>
        <v>21840</v>
      </c>
      <c r="N41" s="437">
        <f>農業!R82</f>
        <v>21450</v>
      </c>
      <c r="O41" s="538" t="s">
        <v>0</v>
      </c>
      <c r="P41" s="578">
        <f t="shared" si="3"/>
        <v>4.5</v>
      </c>
      <c r="Q41" s="578">
        <f t="shared" si="4"/>
        <v>-0.5</v>
      </c>
      <c r="R41" s="578">
        <f t="shared" si="5"/>
        <v>-9.6999999999999993</v>
      </c>
      <c r="S41" s="371">
        <f t="shared" si="6"/>
        <v>10.4</v>
      </c>
      <c r="T41" s="371">
        <f t="shared" si="7"/>
        <v>2.6</v>
      </c>
      <c r="U41" s="371">
        <f t="shared" si="7"/>
        <v>-1.8</v>
      </c>
      <c r="V41" s="371">
        <f t="shared" si="7"/>
        <v>-2.2999999999999998</v>
      </c>
      <c r="W41" s="579">
        <f t="shared" si="10"/>
        <v>-4.5999999999999996</v>
      </c>
      <c r="X41" s="580">
        <f t="shared" si="9"/>
        <v>-1.8</v>
      </c>
      <c r="Y41" s="495"/>
    </row>
    <row r="42" spans="1:30" s="2" customFormat="1">
      <c r="A42" s="598"/>
      <c r="B42" s="23"/>
      <c r="C42" s="20" t="s">
        <v>5</v>
      </c>
      <c r="D42" s="370"/>
      <c r="E42" s="486">
        <f>農業!I83</f>
        <v>13342</v>
      </c>
      <c r="F42" s="44">
        <f>農業!J83</f>
        <v>14172</v>
      </c>
      <c r="G42" s="44">
        <f>農業!K83</f>
        <v>13838</v>
      </c>
      <c r="H42" s="44">
        <f>農業!L83</f>
        <v>12700</v>
      </c>
      <c r="I42" s="44">
        <f>農業!M83</f>
        <v>13260</v>
      </c>
      <c r="J42" s="44">
        <f>農業!N83</f>
        <v>13600</v>
      </c>
      <c r="K42" s="44">
        <f>農業!O83</f>
        <v>13770</v>
      </c>
      <c r="L42" s="44">
        <f>農業!P83</f>
        <v>12940</v>
      </c>
      <c r="M42" s="44">
        <f>農業!Q83</f>
        <v>16670</v>
      </c>
      <c r="N42" s="437">
        <f>農業!R83</f>
        <v>16440</v>
      </c>
      <c r="O42" s="538" t="s">
        <v>0</v>
      </c>
      <c r="P42" s="578">
        <f t="shared" si="3"/>
        <v>6.2</v>
      </c>
      <c r="Q42" s="578">
        <f t="shared" si="4"/>
        <v>-2.4</v>
      </c>
      <c r="R42" s="578">
        <f t="shared" si="5"/>
        <v>-8.1999999999999993</v>
      </c>
      <c r="S42" s="371">
        <f t="shared" si="6"/>
        <v>4.4000000000000004</v>
      </c>
      <c r="T42" s="371">
        <f t="shared" si="7"/>
        <v>2.6</v>
      </c>
      <c r="U42" s="371">
        <f t="shared" si="7"/>
        <v>1.3</v>
      </c>
      <c r="V42" s="371">
        <f t="shared" si="7"/>
        <v>-6</v>
      </c>
      <c r="W42" s="579">
        <f t="shared" si="10"/>
        <v>28.8</v>
      </c>
      <c r="X42" s="580">
        <f t="shared" si="9"/>
        <v>-1.4</v>
      </c>
      <c r="Y42" s="495"/>
    </row>
    <row r="43" spans="1:30" s="2" customFormat="1">
      <c r="A43" s="599"/>
      <c r="B43" s="25"/>
      <c r="C43" s="22" t="s">
        <v>6</v>
      </c>
      <c r="D43" s="342"/>
      <c r="E43" s="486">
        <f>農業!I84</f>
        <v>35005</v>
      </c>
      <c r="F43" s="44">
        <f>農業!J84</f>
        <v>35488</v>
      </c>
      <c r="G43" s="44">
        <f>農業!K84</f>
        <v>33354</v>
      </c>
      <c r="H43" s="44">
        <f>農業!L84</f>
        <v>37760</v>
      </c>
      <c r="I43" s="44">
        <f>農業!M84</f>
        <v>39820</v>
      </c>
      <c r="J43" s="44">
        <f>農業!N84</f>
        <v>41140</v>
      </c>
      <c r="K43" s="44">
        <f>農業!O84</f>
        <v>38000</v>
      </c>
      <c r="L43" s="44">
        <f>農業!P84</f>
        <v>35350</v>
      </c>
      <c r="M43" s="44">
        <f>農業!Q84</f>
        <v>32420</v>
      </c>
      <c r="N43" s="437">
        <f>農業!R84</f>
        <v>31410</v>
      </c>
      <c r="O43" s="538" t="s">
        <v>0</v>
      </c>
      <c r="P43" s="578">
        <f t="shared" si="3"/>
        <v>1.4</v>
      </c>
      <c r="Q43" s="578">
        <f t="shared" si="4"/>
        <v>-6</v>
      </c>
      <c r="R43" s="578">
        <f t="shared" si="5"/>
        <v>13.2</v>
      </c>
      <c r="S43" s="371">
        <f t="shared" si="6"/>
        <v>5.5</v>
      </c>
      <c r="T43" s="371">
        <f t="shared" si="7"/>
        <v>3.3</v>
      </c>
      <c r="U43" s="371">
        <f t="shared" si="7"/>
        <v>-7.6</v>
      </c>
      <c r="V43" s="371">
        <f t="shared" si="7"/>
        <v>-7</v>
      </c>
      <c r="W43" s="579">
        <f t="shared" si="10"/>
        <v>-8.3000000000000007</v>
      </c>
      <c r="X43" s="580">
        <f t="shared" si="9"/>
        <v>-3.1</v>
      </c>
      <c r="Y43" s="500"/>
    </row>
    <row r="44" spans="1:30" s="2" customFormat="1" ht="13.5" customHeight="1">
      <c r="A44" s="594" t="s">
        <v>32</v>
      </c>
      <c r="B44" s="31" t="s">
        <v>33</v>
      </c>
      <c r="C44" s="18" t="s">
        <v>21</v>
      </c>
      <c r="D44" s="379" t="s">
        <v>34</v>
      </c>
      <c r="E44" s="434">
        <f>製造業!X7/100</f>
        <v>2972252.93</v>
      </c>
      <c r="F44" s="43">
        <v>2866785.38</v>
      </c>
      <c r="G44" s="43">
        <v>2703967.59</v>
      </c>
      <c r="H44" s="43">
        <v>2831801.5</v>
      </c>
      <c r="I44" s="43">
        <v>3125825.78</v>
      </c>
      <c r="J44" s="388">
        <f>3213485.34</f>
        <v>3213485.34</v>
      </c>
      <c r="K44" s="388">
        <f>製造業!AD7/100</f>
        <v>3255637.03</v>
      </c>
      <c r="L44" s="388">
        <f>製造業!AE7/100</f>
        <v>3439841.87</v>
      </c>
      <c r="M44" s="388">
        <f>製造業!AF7/100</f>
        <v>3421055.2</v>
      </c>
      <c r="N44" s="550">
        <f>製造業!AG7/100</f>
        <v>3409011.17</v>
      </c>
      <c r="O44" s="546" t="s">
        <v>0</v>
      </c>
      <c r="P44" s="372">
        <f>ROUND((F44-E44)/E44*100,1)</f>
        <v>-3.5</v>
      </c>
      <c r="Q44" s="372">
        <f t="shared" si="4"/>
        <v>-5.7</v>
      </c>
      <c r="R44" s="372">
        <f t="shared" si="5"/>
        <v>4.7</v>
      </c>
      <c r="S44" s="372">
        <f t="shared" si="6"/>
        <v>10.4</v>
      </c>
      <c r="T44" s="372">
        <f t="shared" si="7"/>
        <v>2.8</v>
      </c>
      <c r="U44" s="372">
        <f t="shared" si="7"/>
        <v>1.3</v>
      </c>
      <c r="V44" s="372">
        <f t="shared" si="7"/>
        <v>5.7</v>
      </c>
      <c r="W44" s="581">
        <f t="shared" ref="W44:W53" si="11">ROUND((M44-L44)/L44*100,1)</f>
        <v>-0.5</v>
      </c>
      <c r="X44" s="582">
        <f t="shared" ref="X44:X53" si="12">ROUND((N44-M44)/M44*100,1)</f>
        <v>-0.4</v>
      </c>
      <c r="Y44" s="419" t="s">
        <v>8</v>
      </c>
    </row>
    <row r="45" spans="1:30" s="2" customFormat="1">
      <c r="A45" s="598"/>
      <c r="B45" s="23"/>
      <c r="C45" s="20" t="s">
        <v>46</v>
      </c>
      <c r="D45" s="370" t="s">
        <v>35</v>
      </c>
      <c r="E45" s="436">
        <f>製造業!X8/100</f>
        <v>1779231.27</v>
      </c>
      <c r="F45" s="44">
        <v>1614856.1</v>
      </c>
      <c r="G45" s="44">
        <v>1616272.34</v>
      </c>
      <c r="H45" s="44">
        <v>1627340.7</v>
      </c>
      <c r="I45" s="44">
        <v>1688469.26</v>
      </c>
      <c r="J45" s="41">
        <v>1675915.17</v>
      </c>
      <c r="K45" s="41">
        <f>製造業!AD8/100</f>
        <v>1660609.95</v>
      </c>
      <c r="L45" s="41">
        <f>製造業!AE8/100</f>
        <v>1744179.7</v>
      </c>
      <c r="M45" s="41">
        <f>製造業!AF8/100</f>
        <v>1732021.15</v>
      </c>
      <c r="N45" s="549">
        <f>製造業!AG8/100</f>
        <v>1574010.86</v>
      </c>
      <c r="O45" s="547" t="s">
        <v>0</v>
      </c>
      <c r="P45" s="371">
        <f t="shared" si="3"/>
        <v>-9.1999999999999993</v>
      </c>
      <c r="Q45" s="371">
        <f t="shared" si="4"/>
        <v>0.1</v>
      </c>
      <c r="R45" s="371">
        <f t="shared" si="5"/>
        <v>0.7</v>
      </c>
      <c r="S45" s="371">
        <f t="shared" si="6"/>
        <v>3.8</v>
      </c>
      <c r="T45" s="371">
        <f t="shared" si="7"/>
        <v>-0.7</v>
      </c>
      <c r="U45" s="371">
        <f t="shared" si="7"/>
        <v>-0.9</v>
      </c>
      <c r="V45" s="371">
        <f t="shared" si="7"/>
        <v>5</v>
      </c>
      <c r="W45" s="578">
        <f t="shared" si="11"/>
        <v>-0.7</v>
      </c>
      <c r="X45" s="583">
        <f t="shared" si="12"/>
        <v>-9.1</v>
      </c>
      <c r="Y45" s="495" t="s">
        <v>9</v>
      </c>
    </row>
    <row r="46" spans="1:30" s="2" customFormat="1">
      <c r="A46" s="598"/>
      <c r="B46" s="23"/>
      <c r="C46" s="20" t="s">
        <v>47</v>
      </c>
      <c r="D46" s="370"/>
      <c r="E46" s="436">
        <f>製造業!X9/100</f>
        <v>1252494.23</v>
      </c>
      <c r="F46" s="44">
        <v>1213877.6599999999</v>
      </c>
      <c r="G46" s="44">
        <v>1195158.19</v>
      </c>
      <c r="H46" s="44">
        <v>1302884.73</v>
      </c>
      <c r="I46" s="44">
        <v>1316556.96</v>
      </c>
      <c r="J46" s="41">
        <v>1372964.64</v>
      </c>
      <c r="K46" s="41">
        <f>製造業!AD9/100</f>
        <v>1433540.61</v>
      </c>
      <c r="L46" s="41">
        <f>製造業!AE9/100</f>
        <v>1489668.4</v>
      </c>
      <c r="M46" s="41">
        <f>製造業!AF9/100</f>
        <v>1404784.69</v>
      </c>
      <c r="N46" s="549">
        <f>製造業!AG9/100</f>
        <v>1293682.33</v>
      </c>
      <c r="O46" s="547" t="s">
        <v>0</v>
      </c>
      <c r="P46" s="371">
        <f t="shared" si="3"/>
        <v>-3.1</v>
      </c>
      <c r="Q46" s="371">
        <f t="shared" si="4"/>
        <v>-1.5</v>
      </c>
      <c r="R46" s="371">
        <f t="shared" si="5"/>
        <v>9</v>
      </c>
      <c r="S46" s="371">
        <f t="shared" si="6"/>
        <v>1</v>
      </c>
      <c r="T46" s="371">
        <f t="shared" si="7"/>
        <v>4.3</v>
      </c>
      <c r="U46" s="371">
        <f t="shared" si="7"/>
        <v>4.4000000000000004</v>
      </c>
      <c r="V46" s="371">
        <f t="shared" si="7"/>
        <v>3.9</v>
      </c>
      <c r="W46" s="578">
        <f t="shared" si="11"/>
        <v>-5.7</v>
      </c>
      <c r="X46" s="583">
        <f t="shared" si="12"/>
        <v>-7.9</v>
      </c>
      <c r="Y46" s="495" t="s">
        <v>10</v>
      </c>
    </row>
    <row r="47" spans="1:30" s="2" customFormat="1">
      <c r="A47" s="598"/>
      <c r="B47" s="23"/>
      <c r="C47" s="20" t="s">
        <v>3</v>
      </c>
      <c r="D47" s="370"/>
      <c r="E47" s="436">
        <f>製造業!X10/100</f>
        <v>3169866.41</v>
      </c>
      <c r="F47" s="44">
        <v>3358114.89</v>
      </c>
      <c r="G47" s="44">
        <v>3234788.45</v>
      </c>
      <c r="H47" s="44">
        <v>3354486.64</v>
      </c>
      <c r="I47" s="44">
        <v>3255436.91</v>
      </c>
      <c r="J47" s="41">
        <v>3130354.67</v>
      </c>
      <c r="K47" s="41">
        <f>製造業!AD10/100</f>
        <v>3342348.86</v>
      </c>
      <c r="L47" s="41">
        <f>製造業!AE10/100</f>
        <v>3620310.02</v>
      </c>
      <c r="M47" s="41">
        <f>製造業!AF10/100</f>
        <v>3680792.75</v>
      </c>
      <c r="N47" s="549">
        <f>製造業!AG10/100</f>
        <v>3320184.41</v>
      </c>
      <c r="O47" s="547" t="s">
        <v>0</v>
      </c>
      <c r="P47" s="371">
        <f t="shared" si="3"/>
        <v>5.9</v>
      </c>
      <c r="Q47" s="371">
        <f t="shared" si="4"/>
        <v>-3.7</v>
      </c>
      <c r="R47" s="371">
        <f t="shared" si="5"/>
        <v>3.7</v>
      </c>
      <c r="S47" s="371">
        <f t="shared" si="6"/>
        <v>-3</v>
      </c>
      <c r="T47" s="371">
        <f t="shared" si="7"/>
        <v>-3.8</v>
      </c>
      <c r="U47" s="371">
        <f t="shared" si="7"/>
        <v>6.8</v>
      </c>
      <c r="V47" s="371">
        <f t="shared" si="7"/>
        <v>8.3000000000000007</v>
      </c>
      <c r="W47" s="578">
        <f t="shared" si="11"/>
        <v>1.7</v>
      </c>
      <c r="X47" s="583">
        <f t="shared" si="12"/>
        <v>-9.8000000000000007</v>
      </c>
      <c r="Y47" s="528" t="s">
        <v>446</v>
      </c>
    </row>
    <row r="48" spans="1:30" s="2" customFormat="1">
      <c r="A48" s="598"/>
      <c r="B48" s="23"/>
      <c r="C48" s="20" t="s">
        <v>48</v>
      </c>
      <c r="D48" s="370"/>
      <c r="E48" s="436">
        <f>製造業!X11/100</f>
        <v>1060706.44</v>
      </c>
      <c r="F48" s="44">
        <v>1047949.79</v>
      </c>
      <c r="G48" s="44">
        <v>1074757.4099999999</v>
      </c>
      <c r="H48" s="44">
        <v>1185677.3799999999</v>
      </c>
      <c r="I48" s="44">
        <v>1161973.3600000001</v>
      </c>
      <c r="J48" s="41">
        <v>1187776.01</v>
      </c>
      <c r="K48" s="41">
        <f>製造業!AD11/100</f>
        <v>1261391.98</v>
      </c>
      <c r="L48" s="41">
        <f>製造業!AE11/100</f>
        <v>1257024.17</v>
      </c>
      <c r="M48" s="41">
        <f>製造業!AF11/100</f>
        <v>1312986.99</v>
      </c>
      <c r="N48" s="549">
        <f>製造業!AG11/100</f>
        <v>1286609.31</v>
      </c>
      <c r="O48" s="547" t="s">
        <v>0</v>
      </c>
      <c r="P48" s="371">
        <f t="shared" si="3"/>
        <v>-1.2</v>
      </c>
      <c r="Q48" s="371">
        <f t="shared" si="4"/>
        <v>2.6</v>
      </c>
      <c r="R48" s="371">
        <f t="shared" si="5"/>
        <v>10.3</v>
      </c>
      <c r="S48" s="371">
        <f t="shared" si="6"/>
        <v>-2</v>
      </c>
      <c r="T48" s="371">
        <f t="shared" si="7"/>
        <v>2.2000000000000002</v>
      </c>
      <c r="U48" s="371">
        <f t="shared" si="7"/>
        <v>6.2</v>
      </c>
      <c r="V48" s="371">
        <f t="shared" si="7"/>
        <v>-0.3</v>
      </c>
      <c r="W48" s="578">
        <f t="shared" si="11"/>
        <v>4.5</v>
      </c>
      <c r="X48" s="583">
        <f t="shared" si="12"/>
        <v>-2</v>
      </c>
      <c r="Y48" s="420"/>
    </row>
    <row r="49" spans="1:25" s="2" customFormat="1">
      <c r="A49" s="598"/>
      <c r="B49" s="23"/>
      <c r="C49" s="20" t="s">
        <v>49</v>
      </c>
      <c r="D49" s="370"/>
      <c r="E49" s="436">
        <f>製造業!X12/100</f>
        <v>2311874.5299999998</v>
      </c>
      <c r="F49" s="44">
        <v>2238893.31</v>
      </c>
      <c r="G49" s="44">
        <v>2369723.06</v>
      </c>
      <c r="H49" s="44">
        <v>2651310.85</v>
      </c>
      <c r="I49" s="44">
        <v>2608371.46</v>
      </c>
      <c r="J49" s="41">
        <v>2502250.71</v>
      </c>
      <c r="K49" s="41">
        <f>製造業!AD12/100</f>
        <v>2634664.89</v>
      </c>
      <c r="L49" s="41">
        <f>製造業!AE12/100</f>
        <v>2775358.07</v>
      </c>
      <c r="M49" s="41">
        <f>製造業!AF12/100</f>
        <v>2603083.83</v>
      </c>
      <c r="N49" s="549">
        <f>製造業!AG12/100</f>
        <v>2249357.9900000002</v>
      </c>
      <c r="O49" s="547" t="s">
        <v>0</v>
      </c>
      <c r="P49" s="371">
        <f t="shared" si="3"/>
        <v>-3.2</v>
      </c>
      <c r="Q49" s="371">
        <f t="shared" si="4"/>
        <v>5.8</v>
      </c>
      <c r="R49" s="371">
        <f t="shared" si="5"/>
        <v>11.9</v>
      </c>
      <c r="S49" s="371">
        <f t="shared" si="6"/>
        <v>-1.6</v>
      </c>
      <c r="T49" s="371">
        <f t="shared" si="7"/>
        <v>-4.0999999999999996</v>
      </c>
      <c r="U49" s="371">
        <f t="shared" si="7"/>
        <v>5.3</v>
      </c>
      <c r="V49" s="371">
        <f t="shared" si="7"/>
        <v>5.3</v>
      </c>
      <c r="W49" s="578">
        <f t="shared" si="11"/>
        <v>-6.2</v>
      </c>
      <c r="X49" s="583">
        <f t="shared" si="12"/>
        <v>-13.6</v>
      </c>
      <c r="Y49" s="507"/>
    </row>
    <row r="50" spans="1:25" s="2" customFormat="1">
      <c r="A50" s="598"/>
      <c r="B50" s="23"/>
      <c r="C50" s="20" t="s">
        <v>50</v>
      </c>
      <c r="D50" s="370"/>
      <c r="E50" s="436">
        <f>製造業!X13/100</f>
        <v>899377.88</v>
      </c>
      <c r="F50" s="44">
        <v>940076.51</v>
      </c>
      <c r="G50" s="44">
        <v>948215.66</v>
      </c>
      <c r="H50" s="44">
        <v>1021498.79</v>
      </c>
      <c r="I50" s="44">
        <v>1131586.01</v>
      </c>
      <c r="J50" s="41">
        <v>1078056.32</v>
      </c>
      <c r="K50" s="41">
        <f>製造業!AD13/100</f>
        <v>1115516.25</v>
      </c>
      <c r="L50" s="41">
        <f>製造業!AE13/100</f>
        <v>1183506.29</v>
      </c>
      <c r="M50" s="41">
        <f>製造業!AF13/100</f>
        <v>1099756.1399999999</v>
      </c>
      <c r="N50" s="549">
        <f>製造業!AG13/100</f>
        <v>1136449.1399999999</v>
      </c>
      <c r="O50" s="547" t="s">
        <v>0</v>
      </c>
      <c r="P50" s="371">
        <f t="shared" si="3"/>
        <v>4.5</v>
      </c>
      <c r="Q50" s="371">
        <f t="shared" si="4"/>
        <v>0.9</v>
      </c>
      <c r="R50" s="371">
        <f t="shared" si="5"/>
        <v>7.7</v>
      </c>
      <c r="S50" s="371">
        <f t="shared" si="6"/>
        <v>10.8</v>
      </c>
      <c r="T50" s="371">
        <f t="shared" si="7"/>
        <v>-4.7</v>
      </c>
      <c r="U50" s="371">
        <f t="shared" si="7"/>
        <v>3.5</v>
      </c>
      <c r="V50" s="371">
        <f t="shared" si="7"/>
        <v>6.1</v>
      </c>
      <c r="W50" s="578">
        <f t="shared" si="11"/>
        <v>-7.1</v>
      </c>
      <c r="X50" s="583">
        <f t="shared" si="12"/>
        <v>3.3</v>
      </c>
      <c r="Y50" s="420"/>
    </row>
    <row r="51" spans="1:25" s="2" customFormat="1">
      <c r="A51" s="598"/>
      <c r="B51" s="23"/>
      <c r="C51" s="20" t="s">
        <v>4</v>
      </c>
      <c r="D51" s="370"/>
      <c r="E51" s="436">
        <f>製造業!X14/100</f>
        <v>255353.55</v>
      </c>
      <c r="F51" s="44">
        <v>298990.68</v>
      </c>
      <c r="G51" s="44">
        <v>265536.65000000002</v>
      </c>
      <c r="H51" s="44">
        <v>279476.69</v>
      </c>
      <c r="I51" s="44">
        <v>298026.28999999998</v>
      </c>
      <c r="J51" s="41">
        <v>285135.86</v>
      </c>
      <c r="K51" s="41">
        <f>製造業!AD14/100</f>
        <v>307158.01</v>
      </c>
      <c r="L51" s="41">
        <f>製造業!AE14/100</f>
        <v>313651.02</v>
      </c>
      <c r="M51" s="41">
        <f>製造業!AF14/100</f>
        <v>298811.83</v>
      </c>
      <c r="N51" s="549">
        <f>製造業!AG14/100</f>
        <v>319005.98</v>
      </c>
      <c r="O51" s="547" t="s">
        <v>0</v>
      </c>
      <c r="P51" s="371">
        <f t="shared" si="3"/>
        <v>17.100000000000001</v>
      </c>
      <c r="Q51" s="371">
        <f t="shared" si="4"/>
        <v>-11.2</v>
      </c>
      <c r="R51" s="371">
        <f t="shared" si="5"/>
        <v>5.2</v>
      </c>
      <c r="S51" s="371">
        <f t="shared" si="6"/>
        <v>6.6</v>
      </c>
      <c r="T51" s="371">
        <f t="shared" si="7"/>
        <v>-4.3</v>
      </c>
      <c r="U51" s="371">
        <f t="shared" si="7"/>
        <v>7.7</v>
      </c>
      <c r="V51" s="371">
        <f t="shared" si="7"/>
        <v>2.1</v>
      </c>
      <c r="W51" s="578">
        <f t="shared" si="11"/>
        <v>-4.7</v>
      </c>
      <c r="X51" s="583">
        <f t="shared" si="12"/>
        <v>6.8</v>
      </c>
      <c r="Y51" s="507"/>
    </row>
    <row r="52" spans="1:25" s="2" customFormat="1">
      <c r="A52" s="598"/>
      <c r="B52" s="23"/>
      <c r="C52" s="20" t="s">
        <v>5</v>
      </c>
      <c r="D52" s="370"/>
      <c r="E52" s="436">
        <f>製造業!X15/100</f>
        <v>468480.61</v>
      </c>
      <c r="F52" s="44">
        <v>585758.99</v>
      </c>
      <c r="G52" s="44">
        <v>446166.86</v>
      </c>
      <c r="H52" s="44">
        <v>466613.76000000001</v>
      </c>
      <c r="I52" s="44">
        <v>465286.03</v>
      </c>
      <c r="J52" s="41">
        <v>490744.08</v>
      </c>
      <c r="K52" s="41">
        <f>製造業!AD15/100</f>
        <v>494089.81</v>
      </c>
      <c r="L52" s="41">
        <f>製造業!AE15/100</f>
        <v>523357.95</v>
      </c>
      <c r="M52" s="41">
        <f>製造業!AF15/100</f>
        <v>546399.82999999996</v>
      </c>
      <c r="N52" s="549">
        <f>製造業!AG15/100</f>
        <v>512184.79</v>
      </c>
      <c r="O52" s="547" t="s">
        <v>0</v>
      </c>
      <c r="P52" s="371">
        <f t="shared" si="3"/>
        <v>25</v>
      </c>
      <c r="Q52" s="371">
        <f t="shared" si="4"/>
        <v>-23.8</v>
      </c>
      <c r="R52" s="371">
        <f t="shared" si="5"/>
        <v>4.5999999999999996</v>
      </c>
      <c r="S52" s="371">
        <f t="shared" si="6"/>
        <v>-0.3</v>
      </c>
      <c r="T52" s="371">
        <f t="shared" si="7"/>
        <v>5.5</v>
      </c>
      <c r="U52" s="371">
        <f t="shared" si="7"/>
        <v>0.7</v>
      </c>
      <c r="V52" s="371">
        <f t="shared" si="7"/>
        <v>5.9</v>
      </c>
      <c r="W52" s="578">
        <f t="shared" si="11"/>
        <v>4.4000000000000004</v>
      </c>
      <c r="X52" s="583">
        <f t="shared" si="12"/>
        <v>-6.3</v>
      </c>
      <c r="Y52" s="507"/>
    </row>
    <row r="53" spans="1:25" s="2" customFormat="1">
      <c r="A53" s="599"/>
      <c r="B53" s="25"/>
      <c r="C53" s="22" t="s">
        <v>6</v>
      </c>
      <c r="D53" s="342"/>
      <c r="E53" s="436">
        <f>製造業!X16/100</f>
        <v>187805.33</v>
      </c>
      <c r="F53" s="44">
        <v>181719.08</v>
      </c>
      <c r="G53" s="44">
        <v>172279.85</v>
      </c>
      <c r="H53" s="44">
        <v>167264.87</v>
      </c>
      <c r="I53" s="44">
        <v>394140.37</v>
      </c>
      <c r="J53" s="41">
        <v>168667.56</v>
      </c>
      <c r="K53" s="41">
        <f>製造業!AD16/100</f>
        <v>160923.75</v>
      </c>
      <c r="L53" s="41">
        <f>製造業!AE16/100</f>
        <v>159838.85999999999</v>
      </c>
      <c r="M53" s="41">
        <f>製造業!AF16/100</f>
        <v>163620.26999999999</v>
      </c>
      <c r="N53" s="549">
        <f>製造業!AG16/100</f>
        <v>149403.03</v>
      </c>
      <c r="O53" s="548" t="s">
        <v>0</v>
      </c>
      <c r="P53" s="373">
        <f t="shared" si="3"/>
        <v>-3.2</v>
      </c>
      <c r="Q53" s="373">
        <f t="shared" si="4"/>
        <v>-5.2</v>
      </c>
      <c r="R53" s="373">
        <f t="shared" si="5"/>
        <v>-2.9</v>
      </c>
      <c r="S53" s="373">
        <f t="shared" si="6"/>
        <v>135.6</v>
      </c>
      <c r="T53" s="373">
        <f t="shared" si="7"/>
        <v>-57.2</v>
      </c>
      <c r="U53" s="373">
        <f t="shared" si="7"/>
        <v>-4.5999999999999996</v>
      </c>
      <c r="V53" s="373">
        <f t="shared" si="7"/>
        <v>-0.7</v>
      </c>
      <c r="W53" s="584">
        <f t="shared" si="11"/>
        <v>2.4</v>
      </c>
      <c r="X53" s="585">
        <f t="shared" si="12"/>
        <v>-8.6999999999999993</v>
      </c>
      <c r="Y53" s="508"/>
    </row>
    <row r="54" spans="1:25" s="2" customFormat="1" ht="13.5" hidden="1" customHeight="1">
      <c r="A54" s="594"/>
      <c r="B54" s="31"/>
      <c r="C54" s="18"/>
      <c r="D54" s="379"/>
      <c r="E54" s="487"/>
      <c r="F54" s="33"/>
      <c r="G54" s="32"/>
      <c r="H54" s="33"/>
      <c r="I54" s="43"/>
      <c r="J54" s="34"/>
      <c r="K54" s="260"/>
      <c r="L54" s="260"/>
      <c r="M54" s="260"/>
      <c r="N54" s="441"/>
      <c r="O54" s="538"/>
      <c r="P54" s="418"/>
      <c r="Q54" s="418"/>
      <c r="R54" s="418"/>
      <c r="S54" s="418"/>
      <c r="T54" s="418"/>
      <c r="U54" s="418"/>
      <c r="V54" s="418"/>
      <c r="W54" s="418"/>
      <c r="X54" s="440"/>
      <c r="Y54" s="498"/>
    </row>
    <row r="55" spans="1:25" s="2" customFormat="1" hidden="1">
      <c r="A55" s="598"/>
      <c r="B55" s="23"/>
      <c r="C55" s="20"/>
      <c r="D55" s="370"/>
      <c r="E55" s="488"/>
      <c r="F55" s="36"/>
      <c r="G55" s="35"/>
      <c r="H55" s="36"/>
      <c r="I55" s="44"/>
      <c r="J55" s="37"/>
      <c r="K55" s="418"/>
      <c r="L55" s="418"/>
      <c r="M55" s="418"/>
      <c r="N55" s="440"/>
      <c r="O55" s="538"/>
      <c r="P55" s="418"/>
      <c r="Q55" s="418"/>
      <c r="R55" s="418"/>
      <c r="S55" s="418"/>
      <c r="T55" s="418"/>
      <c r="U55" s="418"/>
      <c r="V55" s="418"/>
      <c r="W55" s="418"/>
      <c r="X55" s="440"/>
      <c r="Y55" s="495"/>
    </row>
    <row r="56" spans="1:25" s="2" customFormat="1" hidden="1">
      <c r="A56" s="598"/>
      <c r="B56" s="23"/>
      <c r="C56" s="20"/>
      <c r="D56" s="370"/>
      <c r="E56" s="488"/>
      <c r="F56" s="36"/>
      <c r="G56" s="35"/>
      <c r="H56" s="36"/>
      <c r="I56" s="44"/>
      <c r="J56" s="37"/>
      <c r="K56" s="418"/>
      <c r="L56" s="418"/>
      <c r="M56" s="418"/>
      <c r="N56" s="440"/>
      <c r="O56" s="538"/>
      <c r="P56" s="418"/>
      <c r="Q56" s="418"/>
      <c r="R56" s="418"/>
      <c r="S56" s="418"/>
      <c r="T56" s="418"/>
      <c r="U56" s="418"/>
      <c r="V56" s="418"/>
      <c r="W56" s="418"/>
      <c r="X56" s="440"/>
      <c r="Y56" s="495"/>
    </row>
    <row r="57" spans="1:25" s="2" customFormat="1" hidden="1">
      <c r="A57" s="598"/>
      <c r="B57" s="23"/>
      <c r="C57" s="20"/>
      <c r="D57" s="370"/>
      <c r="E57" s="488"/>
      <c r="F57" s="36"/>
      <c r="G57" s="35"/>
      <c r="H57" s="36"/>
      <c r="I57" s="44"/>
      <c r="J57" s="37"/>
      <c r="K57" s="418"/>
      <c r="L57" s="418"/>
      <c r="M57" s="418"/>
      <c r="N57" s="440"/>
      <c r="O57" s="538"/>
      <c r="P57" s="418"/>
      <c r="Q57" s="418"/>
      <c r="R57" s="418"/>
      <c r="S57" s="418"/>
      <c r="T57" s="418"/>
      <c r="U57" s="418"/>
      <c r="V57" s="418"/>
      <c r="W57" s="418"/>
      <c r="X57" s="440"/>
      <c r="Y57" s="528"/>
    </row>
    <row r="58" spans="1:25" s="2" customFormat="1" hidden="1">
      <c r="A58" s="598"/>
      <c r="B58" s="23"/>
      <c r="C58" s="20"/>
      <c r="D58" s="370"/>
      <c r="E58" s="488"/>
      <c r="F58" s="36"/>
      <c r="G58" s="35"/>
      <c r="H58" s="36"/>
      <c r="I58" s="44"/>
      <c r="J58" s="37"/>
      <c r="K58" s="418"/>
      <c r="L58" s="418"/>
      <c r="M58" s="418"/>
      <c r="N58" s="440"/>
      <c r="O58" s="538"/>
      <c r="P58" s="418"/>
      <c r="Q58" s="418"/>
      <c r="R58" s="418"/>
      <c r="S58" s="418"/>
      <c r="T58" s="418"/>
      <c r="U58" s="418"/>
      <c r="V58" s="418"/>
      <c r="W58" s="418"/>
      <c r="X58" s="440"/>
      <c r="Y58" s="499"/>
    </row>
    <row r="59" spans="1:25" s="2" customFormat="1" hidden="1">
      <c r="A59" s="598"/>
      <c r="B59" s="23"/>
      <c r="C59" s="20"/>
      <c r="D59" s="370"/>
      <c r="E59" s="488"/>
      <c r="F59" s="36"/>
      <c r="G59" s="35"/>
      <c r="H59" s="36"/>
      <c r="I59" s="44"/>
      <c r="J59" s="37"/>
      <c r="K59" s="418"/>
      <c r="L59" s="418"/>
      <c r="M59" s="418"/>
      <c r="N59" s="440"/>
      <c r="O59" s="538"/>
      <c r="P59" s="418"/>
      <c r="Q59" s="418"/>
      <c r="R59" s="418"/>
      <c r="S59" s="418"/>
      <c r="T59" s="418"/>
      <c r="U59" s="418"/>
      <c r="V59" s="418"/>
      <c r="W59" s="418"/>
      <c r="X59" s="440"/>
      <c r="Y59" s="495"/>
    </row>
    <row r="60" spans="1:25" s="2" customFormat="1" hidden="1">
      <c r="A60" s="598"/>
      <c r="B60" s="23"/>
      <c r="C60" s="20"/>
      <c r="D60" s="370"/>
      <c r="E60" s="488"/>
      <c r="F60" s="36"/>
      <c r="G60" s="35"/>
      <c r="H60" s="36"/>
      <c r="I60" s="44"/>
      <c r="J60" s="37"/>
      <c r="K60" s="418"/>
      <c r="L60" s="418"/>
      <c r="M60" s="418"/>
      <c r="N60" s="440"/>
      <c r="O60" s="538"/>
      <c r="P60" s="418"/>
      <c r="Q60" s="418"/>
      <c r="R60" s="418"/>
      <c r="S60" s="418"/>
      <c r="T60" s="418"/>
      <c r="U60" s="418"/>
      <c r="V60" s="418"/>
      <c r="W60" s="418"/>
      <c r="X60" s="440"/>
      <c r="Y60" s="495"/>
    </row>
    <row r="61" spans="1:25" s="2" customFormat="1" hidden="1">
      <c r="A61" s="598"/>
      <c r="B61" s="23"/>
      <c r="C61" s="20"/>
      <c r="D61" s="370"/>
      <c r="E61" s="488"/>
      <c r="F61" s="36"/>
      <c r="G61" s="35"/>
      <c r="H61" s="36"/>
      <c r="I61" s="44"/>
      <c r="J61" s="37"/>
      <c r="K61" s="418"/>
      <c r="L61" s="418"/>
      <c r="M61" s="418"/>
      <c r="N61" s="440"/>
      <c r="O61" s="538"/>
      <c r="P61" s="418"/>
      <c r="Q61" s="418"/>
      <c r="R61" s="418"/>
      <c r="S61" s="418"/>
      <c r="T61" s="418"/>
      <c r="U61" s="418"/>
      <c r="V61" s="418"/>
      <c r="W61" s="418"/>
      <c r="X61" s="440"/>
      <c r="Y61" s="495"/>
    </row>
    <row r="62" spans="1:25" s="2" customFormat="1" hidden="1">
      <c r="A62" s="598"/>
      <c r="B62" s="23"/>
      <c r="C62" s="20"/>
      <c r="D62" s="370"/>
      <c r="E62" s="488"/>
      <c r="F62" s="36"/>
      <c r="G62" s="35"/>
      <c r="H62" s="36"/>
      <c r="I62" s="44"/>
      <c r="J62" s="37"/>
      <c r="K62" s="418"/>
      <c r="L62" s="418"/>
      <c r="M62" s="418"/>
      <c r="N62" s="440"/>
      <c r="O62" s="538"/>
      <c r="P62" s="418"/>
      <c r="Q62" s="418"/>
      <c r="R62" s="418"/>
      <c r="S62" s="418"/>
      <c r="T62" s="418"/>
      <c r="U62" s="418"/>
      <c r="V62" s="418"/>
      <c r="W62" s="418"/>
      <c r="X62" s="440"/>
      <c r="Y62" s="495"/>
    </row>
    <row r="63" spans="1:25" s="2" customFormat="1" hidden="1">
      <c r="A63" s="599"/>
      <c r="B63" s="25"/>
      <c r="C63" s="22"/>
      <c r="D63" s="342"/>
      <c r="E63" s="489"/>
      <c r="F63" s="39"/>
      <c r="G63" s="38"/>
      <c r="H63" s="39"/>
      <c r="I63" s="318"/>
      <c r="J63" s="40"/>
      <c r="K63" s="261"/>
      <c r="L63" s="261"/>
      <c r="M63" s="261"/>
      <c r="N63" s="456"/>
      <c r="O63" s="538"/>
      <c r="P63" s="418"/>
      <c r="Q63" s="418"/>
      <c r="R63" s="418"/>
      <c r="S63" s="418"/>
      <c r="T63" s="418"/>
      <c r="U63" s="418"/>
      <c r="V63" s="418"/>
      <c r="W63" s="418"/>
      <c r="X63" s="440"/>
      <c r="Y63" s="500"/>
    </row>
    <row r="64" spans="1:25" s="2" customFormat="1" ht="13.5" customHeight="1">
      <c r="A64" s="594" t="s">
        <v>36</v>
      </c>
      <c r="B64" s="24" t="s">
        <v>37</v>
      </c>
      <c r="C64" s="18" t="s">
        <v>21</v>
      </c>
      <c r="D64" s="379" t="s">
        <v>38</v>
      </c>
      <c r="E64" s="542">
        <v>30956</v>
      </c>
      <c r="F64" s="35">
        <v>32820</v>
      </c>
      <c r="G64" s="35">
        <v>35730</v>
      </c>
      <c r="H64" s="35">
        <v>35430</v>
      </c>
      <c r="I64" s="35">
        <v>35980</v>
      </c>
      <c r="J64" s="35">
        <v>35000</v>
      </c>
      <c r="K64" s="35">
        <v>39330</v>
      </c>
      <c r="L64" s="523">
        <v>35380</v>
      </c>
      <c r="M64" s="523">
        <v>35420</v>
      </c>
      <c r="N64" s="459">
        <v>12543</v>
      </c>
      <c r="O64" s="546" t="s">
        <v>0</v>
      </c>
      <c r="P64" s="372">
        <f t="shared" si="3"/>
        <v>6</v>
      </c>
      <c r="Q64" s="372">
        <f t="shared" si="4"/>
        <v>8.9</v>
      </c>
      <c r="R64" s="372">
        <f t="shared" si="5"/>
        <v>-0.8</v>
      </c>
      <c r="S64" s="372">
        <f t="shared" si="6"/>
        <v>1.6</v>
      </c>
      <c r="T64" s="372">
        <f t="shared" si="7"/>
        <v>-2.7</v>
      </c>
      <c r="U64" s="372">
        <f t="shared" si="8"/>
        <v>12.4</v>
      </c>
      <c r="V64" s="372">
        <f t="shared" ref="V64:V73" si="13">ROUND((L64-K64)/K64*100,1)</f>
        <v>-10</v>
      </c>
      <c r="W64" s="372">
        <f t="shared" ref="W64:X68" si="14">ROUND((M64-L64)/L64*100,1)</f>
        <v>0.1</v>
      </c>
      <c r="X64" s="537">
        <f t="shared" si="14"/>
        <v>-64.599999999999994</v>
      </c>
      <c r="Y64" s="498" t="s">
        <v>11</v>
      </c>
    </row>
    <row r="65" spans="1:25" s="2" customFormat="1">
      <c r="A65" s="598"/>
      <c r="B65" s="23" t="s">
        <v>39</v>
      </c>
      <c r="C65" s="20" t="s">
        <v>46</v>
      </c>
      <c r="D65" s="370" t="s">
        <v>2</v>
      </c>
      <c r="E65" s="542">
        <v>13250</v>
      </c>
      <c r="F65" s="35">
        <v>13445</v>
      </c>
      <c r="G65" s="35">
        <v>13799</v>
      </c>
      <c r="H65" s="35">
        <v>14195</v>
      </c>
      <c r="I65" s="35">
        <v>14461</v>
      </c>
      <c r="J65" s="35">
        <v>14538</v>
      </c>
      <c r="K65" s="35">
        <v>14295</v>
      </c>
      <c r="L65" s="523">
        <v>14478</v>
      </c>
      <c r="M65" s="523">
        <v>14726.505999999999</v>
      </c>
      <c r="N65" s="459">
        <v>7895</v>
      </c>
      <c r="O65" s="547" t="s">
        <v>0</v>
      </c>
      <c r="P65" s="371">
        <f t="shared" si="3"/>
        <v>1.5</v>
      </c>
      <c r="Q65" s="371">
        <f t="shared" si="4"/>
        <v>2.6</v>
      </c>
      <c r="R65" s="371">
        <f t="shared" si="5"/>
        <v>2.9</v>
      </c>
      <c r="S65" s="371">
        <f t="shared" si="6"/>
        <v>1.9</v>
      </c>
      <c r="T65" s="371">
        <f t="shared" si="7"/>
        <v>0.5</v>
      </c>
      <c r="U65" s="371">
        <f t="shared" si="8"/>
        <v>-1.7</v>
      </c>
      <c r="V65" s="371">
        <f t="shared" si="13"/>
        <v>1.3</v>
      </c>
      <c r="W65" s="371">
        <f t="shared" si="14"/>
        <v>1.7</v>
      </c>
      <c r="X65" s="539">
        <f t="shared" si="14"/>
        <v>-46.4</v>
      </c>
      <c r="Y65" s="495" t="s">
        <v>421</v>
      </c>
    </row>
    <row r="66" spans="1:25" s="2" customFormat="1">
      <c r="A66" s="598"/>
      <c r="B66" s="23"/>
      <c r="C66" s="20" t="s">
        <v>47</v>
      </c>
      <c r="D66" s="370"/>
      <c r="E66" s="542">
        <v>16242</v>
      </c>
      <c r="F66" s="35">
        <v>16724</v>
      </c>
      <c r="G66" s="35">
        <v>16479</v>
      </c>
      <c r="H66" s="35">
        <v>16620</v>
      </c>
      <c r="I66" s="35">
        <v>17134</v>
      </c>
      <c r="J66" s="35">
        <v>16477</v>
      </c>
      <c r="K66" s="35">
        <v>16831</v>
      </c>
      <c r="L66" s="523">
        <v>19944</v>
      </c>
      <c r="M66" s="523">
        <v>18935.099999999999</v>
      </c>
      <c r="N66" s="459">
        <v>12401</v>
      </c>
      <c r="O66" s="547" t="s">
        <v>0</v>
      </c>
      <c r="P66" s="371">
        <f t="shared" si="3"/>
        <v>3</v>
      </c>
      <c r="Q66" s="371">
        <f t="shared" si="4"/>
        <v>-1.5</v>
      </c>
      <c r="R66" s="371">
        <f t="shared" si="5"/>
        <v>0.9</v>
      </c>
      <c r="S66" s="371">
        <f t="shared" si="6"/>
        <v>3.1</v>
      </c>
      <c r="T66" s="371">
        <f t="shared" si="7"/>
        <v>-3.8</v>
      </c>
      <c r="U66" s="371">
        <f t="shared" si="8"/>
        <v>2.1</v>
      </c>
      <c r="V66" s="371">
        <f t="shared" si="13"/>
        <v>18.5</v>
      </c>
      <c r="W66" s="371">
        <f t="shared" si="14"/>
        <v>-5.0999999999999996</v>
      </c>
      <c r="X66" s="539">
        <f t="shared" si="14"/>
        <v>-34.5</v>
      </c>
      <c r="Y66" s="421"/>
    </row>
    <row r="67" spans="1:25" s="2" customFormat="1">
      <c r="A67" s="598"/>
      <c r="B67" s="23"/>
      <c r="C67" s="20" t="s">
        <v>3</v>
      </c>
      <c r="D67" s="370"/>
      <c r="E67" s="542">
        <v>8769</v>
      </c>
      <c r="F67" s="35">
        <v>8733</v>
      </c>
      <c r="G67" s="35">
        <v>8777</v>
      </c>
      <c r="H67" s="35">
        <v>8707</v>
      </c>
      <c r="I67" s="35">
        <v>8858</v>
      </c>
      <c r="J67" s="35">
        <v>8823</v>
      </c>
      <c r="K67" s="35">
        <v>9305</v>
      </c>
      <c r="L67" s="523">
        <v>9403</v>
      </c>
      <c r="M67" s="523">
        <v>9847.7669999999998</v>
      </c>
      <c r="N67" s="459">
        <v>6151</v>
      </c>
      <c r="O67" s="547" t="s">
        <v>0</v>
      </c>
      <c r="P67" s="371">
        <f t="shared" si="3"/>
        <v>-0.4</v>
      </c>
      <c r="Q67" s="371">
        <f t="shared" si="4"/>
        <v>0.5</v>
      </c>
      <c r="R67" s="371">
        <f t="shared" si="5"/>
        <v>-0.8</v>
      </c>
      <c r="S67" s="371">
        <f t="shared" si="6"/>
        <v>1.7</v>
      </c>
      <c r="T67" s="371">
        <f t="shared" si="7"/>
        <v>-0.4</v>
      </c>
      <c r="U67" s="371">
        <f t="shared" si="8"/>
        <v>5.5</v>
      </c>
      <c r="V67" s="371">
        <f t="shared" si="13"/>
        <v>1.1000000000000001</v>
      </c>
      <c r="W67" s="371">
        <f t="shared" si="14"/>
        <v>4.7</v>
      </c>
      <c r="X67" s="539">
        <f t="shared" si="14"/>
        <v>-37.5</v>
      </c>
      <c r="Y67" s="495"/>
    </row>
    <row r="68" spans="1:25" s="2" customFormat="1">
      <c r="A68" s="598"/>
      <c r="B68" s="23"/>
      <c r="C68" s="20" t="s">
        <v>48</v>
      </c>
      <c r="D68" s="370"/>
      <c r="E68" s="542">
        <v>13866</v>
      </c>
      <c r="F68" s="35">
        <v>14221</v>
      </c>
      <c r="G68" s="35">
        <v>14169</v>
      </c>
      <c r="H68" s="35">
        <v>13868</v>
      </c>
      <c r="I68" s="35">
        <v>14176</v>
      </c>
      <c r="J68" s="35">
        <v>14110</v>
      </c>
      <c r="K68" s="35">
        <v>13957</v>
      </c>
      <c r="L68" s="523">
        <v>14045</v>
      </c>
      <c r="M68" s="523">
        <v>13940.566000000001</v>
      </c>
      <c r="N68" s="459">
        <v>10809</v>
      </c>
      <c r="O68" s="547" t="s">
        <v>0</v>
      </c>
      <c r="P68" s="371">
        <f t="shared" si="3"/>
        <v>2.6</v>
      </c>
      <c r="Q68" s="371">
        <f t="shared" si="4"/>
        <v>-0.4</v>
      </c>
      <c r="R68" s="371">
        <f t="shared" si="5"/>
        <v>-2.1</v>
      </c>
      <c r="S68" s="371">
        <f t="shared" si="6"/>
        <v>2.2000000000000002</v>
      </c>
      <c r="T68" s="371">
        <f t="shared" si="7"/>
        <v>-0.5</v>
      </c>
      <c r="U68" s="371">
        <f t="shared" si="8"/>
        <v>-1.1000000000000001</v>
      </c>
      <c r="V68" s="371">
        <f t="shared" si="13"/>
        <v>0.6</v>
      </c>
      <c r="W68" s="371">
        <f t="shared" si="14"/>
        <v>-0.7</v>
      </c>
      <c r="X68" s="539">
        <f t="shared" si="14"/>
        <v>-22.5</v>
      </c>
      <c r="Y68" s="495"/>
    </row>
    <row r="69" spans="1:25" s="2" customFormat="1">
      <c r="A69" s="598"/>
      <c r="B69" s="23"/>
      <c r="C69" s="20" t="s">
        <v>49</v>
      </c>
      <c r="D69" s="370"/>
      <c r="E69" s="542">
        <v>9768</v>
      </c>
      <c r="F69" s="35">
        <v>9010</v>
      </c>
      <c r="G69" s="35">
        <v>9852</v>
      </c>
      <c r="H69" s="35">
        <v>10022</v>
      </c>
      <c r="I69" s="35">
        <v>12879</v>
      </c>
      <c r="J69" s="35">
        <v>11303</v>
      </c>
      <c r="K69" s="35">
        <v>10963</v>
      </c>
      <c r="L69" s="523">
        <v>10328</v>
      </c>
      <c r="M69" s="523">
        <v>10366.137000000001</v>
      </c>
      <c r="N69" s="459">
        <v>4300</v>
      </c>
      <c r="O69" s="547" t="s">
        <v>0</v>
      </c>
      <c r="P69" s="371">
        <f t="shared" si="3"/>
        <v>-7.8</v>
      </c>
      <c r="Q69" s="371">
        <f t="shared" si="4"/>
        <v>9.3000000000000007</v>
      </c>
      <c r="R69" s="371">
        <f t="shared" si="5"/>
        <v>1.7</v>
      </c>
      <c r="S69" s="371">
        <f t="shared" si="6"/>
        <v>28.5</v>
      </c>
      <c r="T69" s="371">
        <f t="shared" si="7"/>
        <v>-12.2</v>
      </c>
      <c r="U69" s="371">
        <f t="shared" si="8"/>
        <v>-3</v>
      </c>
      <c r="V69" s="371">
        <f t="shared" si="13"/>
        <v>-5.8</v>
      </c>
      <c r="W69" s="371">
        <f t="shared" ref="W69:X95" si="15">ROUND((M69-L69)/L69*100,1)</f>
        <v>0.4</v>
      </c>
      <c r="X69" s="539">
        <f t="shared" si="15"/>
        <v>-58.5</v>
      </c>
      <c r="Y69" s="495"/>
    </row>
    <row r="70" spans="1:25" s="2" customFormat="1">
      <c r="A70" s="598"/>
      <c r="B70" s="23"/>
      <c r="C70" s="20" t="s">
        <v>50</v>
      </c>
      <c r="D70" s="370"/>
      <c r="E70" s="542">
        <v>6444</v>
      </c>
      <c r="F70" s="35">
        <v>6647</v>
      </c>
      <c r="G70" s="35">
        <v>6657</v>
      </c>
      <c r="H70" s="35">
        <v>6635</v>
      </c>
      <c r="I70" s="35">
        <v>6759</v>
      </c>
      <c r="J70" s="35">
        <v>6539</v>
      </c>
      <c r="K70" s="35">
        <v>6605</v>
      </c>
      <c r="L70" s="523">
        <v>6248</v>
      </c>
      <c r="M70" s="523">
        <v>6186.8239999999996</v>
      </c>
      <c r="N70" s="459">
        <v>3697</v>
      </c>
      <c r="O70" s="547" t="s">
        <v>0</v>
      </c>
      <c r="P70" s="371">
        <f t="shared" si="3"/>
        <v>3.2</v>
      </c>
      <c r="Q70" s="371">
        <f t="shared" si="4"/>
        <v>0.2</v>
      </c>
      <c r="R70" s="371">
        <f t="shared" si="5"/>
        <v>-0.3</v>
      </c>
      <c r="S70" s="371">
        <f t="shared" si="6"/>
        <v>1.9</v>
      </c>
      <c r="T70" s="371">
        <f t="shared" si="7"/>
        <v>-3.3</v>
      </c>
      <c r="U70" s="371">
        <f t="shared" si="8"/>
        <v>1</v>
      </c>
      <c r="V70" s="371">
        <f t="shared" si="13"/>
        <v>-5.4</v>
      </c>
      <c r="W70" s="371">
        <f t="shared" si="15"/>
        <v>-1</v>
      </c>
      <c r="X70" s="539">
        <f t="shared" si="15"/>
        <v>-40.200000000000003</v>
      </c>
      <c r="Y70" s="495"/>
    </row>
    <row r="71" spans="1:25" s="2" customFormat="1">
      <c r="A71" s="598"/>
      <c r="B71" s="23"/>
      <c r="C71" s="20" t="s">
        <v>4</v>
      </c>
      <c r="D71" s="370"/>
      <c r="E71" s="542">
        <v>8362</v>
      </c>
      <c r="F71" s="35">
        <v>9993</v>
      </c>
      <c r="G71" s="35">
        <v>10621</v>
      </c>
      <c r="H71" s="35">
        <v>10762</v>
      </c>
      <c r="I71" s="35">
        <v>10331</v>
      </c>
      <c r="J71" s="35">
        <v>10118</v>
      </c>
      <c r="K71" s="35">
        <v>10094</v>
      </c>
      <c r="L71" s="523">
        <v>9888</v>
      </c>
      <c r="M71" s="523">
        <v>9409.2350000000006</v>
      </c>
      <c r="N71" s="459">
        <v>5779</v>
      </c>
      <c r="O71" s="547" t="s">
        <v>0</v>
      </c>
      <c r="P71" s="371">
        <f t="shared" si="3"/>
        <v>19.5</v>
      </c>
      <c r="Q71" s="371">
        <f t="shared" si="4"/>
        <v>6.3</v>
      </c>
      <c r="R71" s="371">
        <f t="shared" si="5"/>
        <v>1.3</v>
      </c>
      <c r="S71" s="371">
        <f t="shared" si="6"/>
        <v>-4</v>
      </c>
      <c r="T71" s="371">
        <f t="shared" si="7"/>
        <v>-2.1</v>
      </c>
      <c r="U71" s="371">
        <f t="shared" si="8"/>
        <v>-0.2</v>
      </c>
      <c r="V71" s="371">
        <f t="shared" si="13"/>
        <v>-2</v>
      </c>
      <c r="W71" s="371">
        <f t="shared" si="15"/>
        <v>-4.8</v>
      </c>
      <c r="X71" s="539">
        <f t="shared" si="15"/>
        <v>-38.6</v>
      </c>
      <c r="Y71" s="495"/>
    </row>
    <row r="72" spans="1:25" s="2" customFormat="1">
      <c r="A72" s="598"/>
      <c r="B72" s="23"/>
      <c r="C72" s="20" t="s">
        <v>5</v>
      </c>
      <c r="D72" s="370"/>
      <c r="E72" s="542">
        <v>4467</v>
      </c>
      <c r="F72" s="35">
        <v>4638</v>
      </c>
      <c r="G72" s="35">
        <v>4419</v>
      </c>
      <c r="H72" s="35">
        <v>4304</v>
      </c>
      <c r="I72" s="35">
        <v>4455</v>
      </c>
      <c r="J72" s="35">
        <v>4482</v>
      </c>
      <c r="K72" s="35">
        <v>4655</v>
      </c>
      <c r="L72" s="523">
        <v>4683</v>
      </c>
      <c r="M72" s="523">
        <v>5072.2610000000004</v>
      </c>
      <c r="N72" s="459">
        <v>3634</v>
      </c>
      <c r="O72" s="547" t="s">
        <v>0</v>
      </c>
      <c r="P72" s="371">
        <f t="shared" si="3"/>
        <v>3.8</v>
      </c>
      <c r="Q72" s="371">
        <f t="shared" si="4"/>
        <v>-4.7</v>
      </c>
      <c r="R72" s="371">
        <f t="shared" si="5"/>
        <v>-2.6</v>
      </c>
      <c r="S72" s="371">
        <f t="shared" si="6"/>
        <v>3.5</v>
      </c>
      <c r="T72" s="371">
        <f t="shared" si="7"/>
        <v>0.6</v>
      </c>
      <c r="U72" s="371">
        <f t="shared" si="8"/>
        <v>3.9</v>
      </c>
      <c r="V72" s="371">
        <f t="shared" si="13"/>
        <v>0.6</v>
      </c>
      <c r="W72" s="371">
        <f t="shared" si="15"/>
        <v>8.3000000000000007</v>
      </c>
      <c r="X72" s="539">
        <f t="shared" si="15"/>
        <v>-28.4</v>
      </c>
      <c r="Y72" s="495"/>
    </row>
    <row r="73" spans="1:25" s="2" customFormat="1">
      <c r="A73" s="599"/>
      <c r="B73" s="25"/>
      <c r="C73" s="22" t="s">
        <v>6</v>
      </c>
      <c r="D73" s="342"/>
      <c r="E73" s="542">
        <v>9141</v>
      </c>
      <c r="F73" s="35">
        <v>9880</v>
      </c>
      <c r="G73" s="35">
        <v>9769</v>
      </c>
      <c r="H73" s="35">
        <v>12713</v>
      </c>
      <c r="I73" s="35">
        <v>13723</v>
      </c>
      <c r="J73" s="35">
        <v>12777</v>
      </c>
      <c r="K73" s="35">
        <v>13012</v>
      </c>
      <c r="L73" s="523">
        <v>12567</v>
      </c>
      <c r="M73" s="523">
        <v>12602.677</v>
      </c>
      <c r="N73" s="459">
        <v>8043</v>
      </c>
      <c r="O73" s="548" t="s">
        <v>0</v>
      </c>
      <c r="P73" s="373">
        <f t="shared" si="3"/>
        <v>8.1</v>
      </c>
      <c r="Q73" s="373">
        <f t="shared" si="4"/>
        <v>-1.1000000000000001</v>
      </c>
      <c r="R73" s="373">
        <f t="shared" si="5"/>
        <v>30.1</v>
      </c>
      <c r="S73" s="373">
        <f t="shared" si="6"/>
        <v>7.9</v>
      </c>
      <c r="T73" s="373">
        <f t="shared" si="7"/>
        <v>-6.9</v>
      </c>
      <c r="U73" s="373">
        <f t="shared" si="8"/>
        <v>1.8</v>
      </c>
      <c r="V73" s="373">
        <f t="shared" si="13"/>
        <v>-3.4</v>
      </c>
      <c r="W73" s="373">
        <f t="shared" si="15"/>
        <v>0.3</v>
      </c>
      <c r="X73" s="541">
        <f t="shared" si="15"/>
        <v>-36.200000000000003</v>
      </c>
      <c r="Y73" s="500"/>
    </row>
    <row r="74" spans="1:25" s="2" customFormat="1" ht="13.5" customHeight="1">
      <c r="A74" s="594" t="s">
        <v>40</v>
      </c>
      <c r="B74" s="23" t="s">
        <v>41</v>
      </c>
      <c r="C74" s="20" t="s">
        <v>21</v>
      </c>
      <c r="D74" s="370" t="s">
        <v>42</v>
      </c>
      <c r="E74" s="430">
        <f>総人口!AL5</f>
        <v>1544496</v>
      </c>
      <c r="F74" s="344">
        <f>総人口!AM5</f>
        <v>1542128</v>
      </c>
      <c r="G74" s="344">
        <f>総人口!AN5</f>
        <v>1539751</v>
      </c>
      <c r="H74" s="344">
        <f>総人口!AO5</f>
        <v>1537864</v>
      </c>
      <c r="I74" s="344">
        <f>総人口!AP5</f>
        <v>1537272</v>
      </c>
      <c r="J74" s="344">
        <f>総人口!AQ5</f>
        <v>1535765</v>
      </c>
      <c r="K74" s="344">
        <f>総人口!AR5</f>
        <v>1532153</v>
      </c>
      <c r="L74" s="344">
        <f>総人口!AS5</f>
        <v>1527407</v>
      </c>
      <c r="M74" s="344">
        <f>総人口!AT5</f>
        <v>1522944</v>
      </c>
      <c r="N74" s="431">
        <f>総人口!AU5</f>
        <v>1525152</v>
      </c>
      <c r="O74" s="546" t="s">
        <v>0</v>
      </c>
      <c r="P74" s="371">
        <f t="shared" si="3"/>
        <v>-0.2</v>
      </c>
      <c r="Q74" s="371">
        <f t="shared" si="4"/>
        <v>-0.2</v>
      </c>
      <c r="R74" s="371">
        <f t="shared" si="5"/>
        <v>-0.1</v>
      </c>
      <c r="S74" s="371">
        <f t="shared" si="6"/>
        <v>0</v>
      </c>
      <c r="T74" s="371">
        <f t="shared" si="7"/>
        <v>-0.1</v>
      </c>
      <c r="U74" s="371">
        <f t="shared" si="8"/>
        <v>-0.2</v>
      </c>
      <c r="V74" s="371">
        <f t="shared" ref="V74:V95" si="16">ROUND((L74-K74)/K74*100,1)</f>
        <v>-0.3</v>
      </c>
      <c r="W74" s="371">
        <f t="shared" si="15"/>
        <v>-0.3</v>
      </c>
      <c r="X74" s="539">
        <f t="shared" si="15"/>
        <v>0.1</v>
      </c>
      <c r="Y74" s="509" t="s">
        <v>12</v>
      </c>
    </row>
    <row r="75" spans="1:25" s="2" customFormat="1">
      <c r="A75" s="598"/>
      <c r="B75" s="23"/>
      <c r="C75" s="20" t="s">
        <v>46</v>
      </c>
      <c r="D75" s="370"/>
      <c r="E75" s="432">
        <f>総人口!AL6</f>
        <v>1029378</v>
      </c>
      <c r="F75" s="345">
        <f>総人口!AM6</f>
        <v>1029324</v>
      </c>
      <c r="G75" s="345">
        <f>総人口!AN6</f>
        <v>1029733</v>
      </c>
      <c r="H75" s="345">
        <f>総人口!AO6</f>
        <v>1029517</v>
      </c>
      <c r="I75" s="345">
        <f>総人口!AP6</f>
        <v>1035763</v>
      </c>
      <c r="J75" s="345">
        <f>総人口!AQ6</f>
        <v>1035506</v>
      </c>
      <c r="K75" s="345">
        <f>総人口!AR6</f>
        <v>1034328</v>
      </c>
      <c r="L75" s="345">
        <f>総人口!AS6</f>
        <v>1033949</v>
      </c>
      <c r="M75" s="345">
        <f>総人口!AT6</f>
        <v>1033217</v>
      </c>
      <c r="N75" s="433">
        <f>総人口!AU6</f>
        <v>1039102</v>
      </c>
      <c r="O75" s="547" t="s">
        <v>0</v>
      </c>
      <c r="P75" s="371">
        <f t="shared" si="3"/>
        <v>0</v>
      </c>
      <c r="Q75" s="371">
        <f t="shared" si="4"/>
        <v>0</v>
      </c>
      <c r="R75" s="371">
        <f t="shared" si="5"/>
        <v>0</v>
      </c>
      <c r="S75" s="371">
        <f t="shared" si="6"/>
        <v>0.6</v>
      </c>
      <c r="T75" s="371">
        <f t="shared" si="7"/>
        <v>0</v>
      </c>
      <c r="U75" s="371">
        <f t="shared" si="8"/>
        <v>-0.1</v>
      </c>
      <c r="V75" s="371">
        <f t="shared" si="16"/>
        <v>0</v>
      </c>
      <c r="W75" s="371">
        <f t="shared" si="15"/>
        <v>-0.1</v>
      </c>
      <c r="X75" s="539">
        <f t="shared" si="15"/>
        <v>0.6</v>
      </c>
      <c r="Y75" s="502" t="s">
        <v>363</v>
      </c>
    </row>
    <row r="76" spans="1:25" s="2" customFormat="1">
      <c r="A76" s="598"/>
      <c r="B76" s="23"/>
      <c r="C76" s="20" t="s">
        <v>47</v>
      </c>
      <c r="D76" s="370"/>
      <c r="E76" s="432">
        <f>総人口!AL7</f>
        <v>726260</v>
      </c>
      <c r="F76" s="345">
        <f>総人口!AM7</f>
        <v>727488</v>
      </c>
      <c r="G76" s="345">
        <f>総人口!AN7</f>
        <v>727284</v>
      </c>
      <c r="H76" s="345">
        <f>総人口!AO7</f>
        <v>726539</v>
      </c>
      <c r="I76" s="345">
        <f>総人口!AP7</f>
        <v>721690</v>
      </c>
      <c r="J76" s="345">
        <f>総人口!AQ7</f>
        <v>721237</v>
      </c>
      <c r="K76" s="345">
        <f>総人口!AR7</f>
        <v>720348</v>
      </c>
      <c r="L76" s="345">
        <f>総人口!AS7</f>
        <v>719220</v>
      </c>
      <c r="M76" s="345">
        <f>総人口!AT7</f>
        <v>717906</v>
      </c>
      <c r="N76" s="433">
        <f>総人口!AU7</f>
        <v>715809</v>
      </c>
      <c r="O76" s="547" t="s">
        <v>0</v>
      </c>
      <c r="P76" s="371">
        <f t="shared" si="3"/>
        <v>0.2</v>
      </c>
      <c r="Q76" s="371">
        <f t="shared" si="4"/>
        <v>0</v>
      </c>
      <c r="R76" s="371">
        <f t="shared" si="5"/>
        <v>-0.1</v>
      </c>
      <c r="S76" s="371">
        <f t="shared" si="6"/>
        <v>-0.7</v>
      </c>
      <c r="T76" s="371">
        <f t="shared" si="7"/>
        <v>-0.1</v>
      </c>
      <c r="U76" s="371">
        <f t="shared" si="8"/>
        <v>-0.1</v>
      </c>
      <c r="V76" s="371">
        <f t="shared" si="16"/>
        <v>-0.2</v>
      </c>
      <c r="W76" s="371">
        <f t="shared" si="15"/>
        <v>-0.2</v>
      </c>
      <c r="X76" s="539">
        <f t="shared" si="15"/>
        <v>-0.3</v>
      </c>
      <c r="Y76" s="510" t="s">
        <v>362</v>
      </c>
    </row>
    <row r="77" spans="1:25" s="2" customFormat="1">
      <c r="A77" s="598"/>
      <c r="B77" s="23"/>
      <c r="C77" s="20" t="s">
        <v>3</v>
      </c>
      <c r="D77" s="370"/>
      <c r="E77" s="432">
        <f>総人口!AL8</f>
        <v>716586</v>
      </c>
      <c r="F77" s="345">
        <f>総人口!AM8</f>
        <v>716451</v>
      </c>
      <c r="G77" s="345">
        <f>総人口!AN8</f>
        <v>715647</v>
      </c>
      <c r="H77" s="345">
        <f>総人口!AO8</f>
        <v>714587</v>
      </c>
      <c r="I77" s="345">
        <f>総人口!AP8</f>
        <v>716633</v>
      </c>
      <c r="J77" s="345">
        <f>総人口!AQ8</f>
        <v>715422</v>
      </c>
      <c r="K77" s="345">
        <f>総人口!AR8</f>
        <v>715083</v>
      </c>
      <c r="L77" s="345">
        <f>総人口!AS8</f>
        <v>714726</v>
      </c>
      <c r="M77" s="345">
        <f>総人口!AT8</f>
        <v>713697</v>
      </c>
      <c r="N77" s="433">
        <f>総人口!AU8</f>
        <v>716073</v>
      </c>
      <c r="O77" s="547" t="s">
        <v>0</v>
      </c>
      <c r="P77" s="371">
        <f t="shared" si="3"/>
        <v>0</v>
      </c>
      <c r="Q77" s="371">
        <f t="shared" si="4"/>
        <v>-0.1</v>
      </c>
      <c r="R77" s="371">
        <f t="shared" si="5"/>
        <v>-0.1</v>
      </c>
      <c r="S77" s="371">
        <f t="shared" si="6"/>
        <v>0.3</v>
      </c>
      <c r="T77" s="371">
        <f t="shared" si="7"/>
        <v>-0.2</v>
      </c>
      <c r="U77" s="371">
        <f t="shared" si="8"/>
        <v>0</v>
      </c>
      <c r="V77" s="371">
        <f t="shared" si="16"/>
        <v>0</v>
      </c>
      <c r="W77" s="371">
        <f t="shared" si="15"/>
        <v>-0.1</v>
      </c>
      <c r="X77" s="539">
        <f t="shared" si="15"/>
        <v>0.3</v>
      </c>
      <c r="Y77" s="551"/>
    </row>
    <row r="78" spans="1:25" s="2" customFormat="1">
      <c r="A78" s="598"/>
      <c r="B78" s="23"/>
      <c r="C78" s="20" t="s">
        <v>48</v>
      </c>
      <c r="D78" s="370"/>
      <c r="E78" s="432">
        <f>総人口!AL9</f>
        <v>282942</v>
      </c>
      <c r="F78" s="345">
        <f>総人口!AM9</f>
        <v>281009</v>
      </c>
      <c r="G78" s="345">
        <f>総人口!AN9</f>
        <v>278449</v>
      </c>
      <c r="H78" s="345">
        <f>総人口!AO9</f>
        <v>275971</v>
      </c>
      <c r="I78" s="345">
        <f>総人口!AP9</f>
        <v>272447</v>
      </c>
      <c r="J78" s="345">
        <f>総人口!AQ9</f>
        <v>271028</v>
      </c>
      <c r="K78" s="345">
        <f>総人口!AR9</f>
        <v>269235</v>
      </c>
      <c r="L78" s="345">
        <f>総人口!AS9</f>
        <v>267560</v>
      </c>
      <c r="M78" s="345">
        <f>総人口!AT9</f>
        <v>265529</v>
      </c>
      <c r="N78" s="433">
        <f>総人口!AU9</f>
        <v>264135</v>
      </c>
      <c r="O78" s="547" t="s">
        <v>0</v>
      </c>
      <c r="P78" s="371">
        <f t="shared" si="3"/>
        <v>-0.7</v>
      </c>
      <c r="Q78" s="371">
        <f t="shared" si="4"/>
        <v>-0.9</v>
      </c>
      <c r="R78" s="371">
        <f t="shared" si="5"/>
        <v>-0.9</v>
      </c>
      <c r="S78" s="371">
        <f t="shared" si="6"/>
        <v>-1.3</v>
      </c>
      <c r="T78" s="371">
        <f t="shared" si="7"/>
        <v>-0.5</v>
      </c>
      <c r="U78" s="371">
        <f t="shared" si="8"/>
        <v>-0.7</v>
      </c>
      <c r="V78" s="371">
        <f t="shared" si="16"/>
        <v>-0.6</v>
      </c>
      <c r="W78" s="371">
        <f t="shared" si="15"/>
        <v>-0.8</v>
      </c>
      <c r="X78" s="539">
        <f t="shared" si="15"/>
        <v>-0.5</v>
      </c>
      <c r="Y78" s="495"/>
    </row>
    <row r="79" spans="1:25" s="2" customFormat="1">
      <c r="A79" s="598"/>
      <c r="B79" s="23"/>
      <c r="C79" s="20" t="s">
        <v>49</v>
      </c>
      <c r="D79" s="370"/>
      <c r="E79" s="432">
        <f>総人口!AL10</f>
        <v>581442</v>
      </c>
      <c r="F79" s="345">
        <f>総人口!AM10</f>
        <v>580870</v>
      </c>
      <c r="G79" s="345">
        <f>総人口!AN10</f>
        <v>580002</v>
      </c>
      <c r="H79" s="345">
        <f>総人口!AO10</f>
        <v>578624</v>
      </c>
      <c r="I79" s="345">
        <f>総人口!AP10</f>
        <v>579154</v>
      </c>
      <c r="J79" s="345">
        <f>総人口!AQ10</f>
        <v>577594</v>
      </c>
      <c r="K79" s="345">
        <f>総人口!AR10</f>
        <v>575657</v>
      </c>
      <c r="L79" s="345">
        <f>総人口!AS10</f>
        <v>573389</v>
      </c>
      <c r="M79" s="345">
        <f>総人口!AT10</f>
        <v>571944</v>
      </c>
      <c r="N79" s="433">
        <f>総人口!AU10</f>
        <v>571719</v>
      </c>
      <c r="O79" s="547" t="s">
        <v>0</v>
      </c>
      <c r="P79" s="371">
        <f t="shared" si="3"/>
        <v>-0.1</v>
      </c>
      <c r="Q79" s="371">
        <f t="shared" si="4"/>
        <v>-0.1</v>
      </c>
      <c r="R79" s="371">
        <f t="shared" si="5"/>
        <v>-0.2</v>
      </c>
      <c r="S79" s="371">
        <f t="shared" si="6"/>
        <v>0.1</v>
      </c>
      <c r="T79" s="371">
        <f t="shared" si="7"/>
        <v>-0.3</v>
      </c>
      <c r="U79" s="371">
        <f t="shared" si="8"/>
        <v>-0.3</v>
      </c>
      <c r="V79" s="371">
        <f t="shared" si="16"/>
        <v>-0.4</v>
      </c>
      <c r="W79" s="371">
        <f t="shared" si="15"/>
        <v>-0.3</v>
      </c>
      <c r="X79" s="539">
        <f t="shared" si="15"/>
        <v>0</v>
      </c>
      <c r="Y79" s="511"/>
    </row>
    <row r="80" spans="1:25" s="2" customFormat="1">
      <c r="A80" s="598"/>
      <c r="B80" s="23"/>
      <c r="C80" s="20" t="s">
        <v>50</v>
      </c>
      <c r="D80" s="370"/>
      <c r="E80" s="432">
        <f>総人口!AL11</f>
        <v>270439</v>
      </c>
      <c r="F80" s="345">
        <f>総人口!AM11</f>
        <v>268281</v>
      </c>
      <c r="G80" s="345">
        <f>総人口!AN11</f>
        <v>265803</v>
      </c>
      <c r="H80" s="345">
        <f>総人口!AO11</f>
        <v>263148</v>
      </c>
      <c r="I80" s="345">
        <f>総人口!AP11</f>
        <v>260312</v>
      </c>
      <c r="J80" s="345">
        <f>総人口!AQ11</f>
        <v>257438</v>
      </c>
      <c r="K80" s="345">
        <f>総人口!AR11</f>
        <v>254860</v>
      </c>
      <c r="L80" s="345">
        <f>総人口!AS11</f>
        <v>251697</v>
      </c>
      <c r="M80" s="345">
        <f>総人口!AT11</f>
        <v>248745</v>
      </c>
      <c r="N80" s="433">
        <f>総人口!AU11</f>
        <v>246601</v>
      </c>
      <c r="O80" s="547" t="s">
        <v>0</v>
      </c>
      <c r="P80" s="371">
        <f t="shared" si="3"/>
        <v>-0.8</v>
      </c>
      <c r="Q80" s="371">
        <f t="shared" si="4"/>
        <v>-0.9</v>
      </c>
      <c r="R80" s="371">
        <f t="shared" si="5"/>
        <v>-1</v>
      </c>
      <c r="S80" s="371">
        <f t="shared" si="6"/>
        <v>-1.1000000000000001</v>
      </c>
      <c r="T80" s="371">
        <f t="shared" si="7"/>
        <v>-1.1000000000000001</v>
      </c>
      <c r="U80" s="371">
        <f t="shared" si="8"/>
        <v>-1</v>
      </c>
      <c r="V80" s="371">
        <f t="shared" si="16"/>
        <v>-1.2</v>
      </c>
      <c r="W80" s="371">
        <f t="shared" si="15"/>
        <v>-1.2</v>
      </c>
      <c r="X80" s="539">
        <f t="shared" si="15"/>
        <v>-0.9</v>
      </c>
      <c r="Y80" s="512"/>
    </row>
    <row r="81" spans="1:39" s="2" customFormat="1">
      <c r="A81" s="598"/>
      <c r="B81" s="23"/>
      <c r="C81" s="20" t="s">
        <v>4</v>
      </c>
      <c r="D81" s="370"/>
      <c r="E81" s="432">
        <f>総人口!AL12</f>
        <v>178494</v>
      </c>
      <c r="F81" s="345">
        <f>総人口!AM12</f>
        <v>176177</v>
      </c>
      <c r="G81" s="345">
        <f>総人口!AN12</f>
        <v>173744</v>
      </c>
      <c r="H81" s="345">
        <f>総人口!AO12</f>
        <v>171295</v>
      </c>
      <c r="I81" s="345">
        <f>総人口!AP12</f>
        <v>170232</v>
      </c>
      <c r="J81" s="345">
        <f>総人口!AQ12</f>
        <v>167971</v>
      </c>
      <c r="K81" s="345">
        <f>総人口!AR12</f>
        <v>165490</v>
      </c>
      <c r="L81" s="345">
        <f>総人口!AS12</f>
        <v>162791</v>
      </c>
      <c r="M81" s="345">
        <f>総人口!AT12</f>
        <v>159879</v>
      </c>
      <c r="N81" s="433">
        <f>総人口!AU12</f>
        <v>157989</v>
      </c>
      <c r="O81" s="547" t="s">
        <v>0</v>
      </c>
      <c r="P81" s="371">
        <f t="shared" si="3"/>
        <v>-1.3</v>
      </c>
      <c r="Q81" s="371">
        <f t="shared" si="4"/>
        <v>-1.4</v>
      </c>
      <c r="R81" s="371">
        <f t="shared" si="5"/>
        <v>-1.4</v>
      </c>
      <c r="S81" s="371">
        <f t="shared" si="6"/>
        <v>-0.6</v>
      </c>
      <c r="T81" s="371">
        <f t="shared" si="7"/>
        <v>-1.3</v>
      </c>
      <c r="U81" s="371">
        <f t="shared" si="8"/>
        <v>-1.5</v>
      </c>
      <c r="V81" s="371">
        <f t="shared" si="16"/>
        <v>-1.6</v>
      </c>
      <c r="W81" s="371">
        <f t="shared" si="15"/>
        <v>-1.8</v>
      </c>
      <c r="X81" s="539">
        <f t="shared" si="15"/>
        <v>-1.2</v>
      </c>
      <c r="Y81" s="513"/>
    </row>
    <row r="82" spans="1:39" s="2" customFormat="1">
      <c r="A82" s="598"/>
      <c r="B82" s="23"/>
      <c r="C82" s="20" t="s">
        <v>5</v>
      </c>
      <c r="D82" s="370"/>
      <c r="E82" s="432">
        <f>総人口!AL13</f>
        <v>110185</v>
      </c>
      <c r="F82" s="345">
        <f>総人口!AM13</f>
        <v>109173</v>
      </c>
      <c r="G82" s="345">
        <f>総人口!AN13</f>
        <v>108034</v>
      </c>
      <c r="H82" s="345">
        <f>総人口!AO13</f>
        <v>106812</v>
      </c>
      <c r="I82" s="345">
        <f>総人口!AP13</f>
        <v>106150</v>
      </c>
      <c r="J82" s="345">
        <f>総人口!AQ13</f>
        <v>105103</v>
      </c>
      <c r="K82" s="345">
        <f>総人口!AR13</f>
        <v>103955</v>
      </c>
      <c r="L82" s="345">
        <f>総人口!AS13</f>
        <v>102875</v>
      </c>
      <c r="M82" s="345">
        <f>総人口!AT13</f>
        <v>101720</v>
      </c>
      <c r="N82" s="433">
        <f>総人口!AU13</f>
        <v>101082</v>
      </c>
      <c r="O82" s="547" t="s">
        <v>0</v>
      </c>
      <c r="P82" s="371">
        <f t="shared" si="3"/>
        <v>-0.9</v>
      </c>
      <c r="Q82" s="371">
        <f t="shared" si="4"/>
        <v>-1</v>
      </c>
      <c r="R82" s="371">
        <f t="shared" si="5"/>
        <v>-1.1000000000000001</v>
      </c>
      <c r="S82" s="371">
        <f t="shared" si="6"/>
        <v>-0.6</v>
      </c>
      <c r="T82" s="371">
        <f t="shared" si="7"/>
        <v>-1</v>
      </c>
      <c r="U82" s="371">
        <f t="shared" si="8"/>
        <v>-1.1000000000000001</v>
      </c>
      <c r="V82" s="371">
        <f t="shared" si="16"/>
        <v>-1</v>
      </c>
      <c r="W82" s="371">
        <f t="shared" si="15"/>
        <v>-1.1000000000000001</v>
      </c>
      <c r="X82" s="539">
        <f t="shared" si="15"/>
        <v>-0.6</v>
      </c>
      <c r="Y82" s="513"/>
    </row>
    <row r="83" spans="1:39" s="2" customFormat="1">
      <c r="A83" s="599"/>
      <c r="B83" s="25"/>
      <c r="C83" s="22" t="s">
        <v>6</v>
      </c>
      <c r="D83" s="342"/>
      <c r="E83" s="432">
        <f>総人口!AL14</f>
        <v>141816</v>
      </c>
      <c r="F83" s="345">
        <f>総人口!AM14</f>
        <v>140195</v>
      </c>
      <c r="G83" s="345">
        <f>総人口!AN14</f>
        <v>138341</v>
      </c>
      <c r="H83" s="345">
        <f>総人口!AO14</f>
        <v>136848</v>
      </c>
      <c r="I83" s="345">
        <f>総人口!AP14</f>
        <v>135147</v>
      </c>
      <c r="J83" s="345">
        <f>総人口!AQ14</f>
        <v>133512</v>
      </c>
      <c r="K83" s="345">
        <f>総人口!AR14</f>
        <v>131912</v>
      </c>
      <c r="L83" s="345">
        <f>総人口!AS14</f>
        <v>129836</v>
      </c>
      <c r="M83" s="345">
        <f>総人口!AT14</f>
        <v>128013</v>
      </c>
      <c r="N83" s="433">
        <f>総人口!AU14</f>
        <v>127340</v>
      </c>
      <c r="O83" s="548" t="s">
        <v>0</v>
      </c>
      <c r="P83" s="371">
        <f t="shared" ref="P83:P95" si="17">ROUND((F83-E83)/E83*100,1)</f>
        <v>-1.1000000000000001</v>
      </c>
      <c r="Q83" s="371">
        <f t="shared" ref="Q83:Q95" si="18">ROUND((G83-F83)/F83*100,1)</f>
        <v>-1.3</v>
      </c>
      <c r="R83" s="371">
        <f t="shared" ref="R83:R95" si="19">ROUND((H83-G83)/G83*100,1)</f>
        <v>-1.1000000000000001</v>
      </c>
      <c r="S83" s="371">
        <f t="shared" ref="S83:S95" si="20">ROUND((I83-H83)/H83*100,1)</f>
        <v>-1.2</v>
      </c>
      <c r="T83" s="371">
        <f t="shared" ref="T83:T95" si="21">ROUND((J83-I83)/I83*100,1)</f>
        <v>-1.2</v>
      </c>
      <c r="U83" s="371">
        <f t="shared" ref="U83:V95" si="22">ROUND((K83-J83)/J83*100,1)</f>
        <v>-1.2</v>
      </c>
      <c r="V83" s="371">
        <f t="shared" si="16"/>
        <v>-1.6</v>
      </c>
      <c r="W83" s="371">
        <f t="shared" si="15"/>
        <v>-1.4</v>
      </c>
      <c r="X83" s="539">
        <f t="shared" si="15"/>
        <v>-0.5</v>
      </c>
      <c r="Y83" s="514"/>
    </row>
    <row r="84" spans="1:39" s="2" customFormat="1" ht="13.5" customHeight="1">
      <c r="A84" s="594" t="s">
        <v>43</v>
      </c>
      <c r="B84" s="23" t="s">
        <v>7</v>
      </c>
      <c r="C84" s="20" t="s">
        <v>21</v>
      </c>
      <c r="D84" s="370" t="s">
        <v>42</v>
      </c>
      <c r="E84" s="430">
        <f>就業者数!AI4</f>
        <v>756870</v>
      </c>
      <c r="F84" s="344">
        <f>就業者数!AJ4</f>
        <v>755040</v>
      </c>
      <c r="G84" s="344">
        <f>就業者数!AK4</f>
        <v>761242</v>
      </c>
      <c r="H84" s="344">
        <f>就業者数!AL4</f>
        <v>763187</v>
      </c>
      <c r="I84" s="344">
        <f>就業者数!AM4</f>
        <v>758006</v>
      </c>
      <c r="J84" s="344">
        <f>就業者数!AN4</f>
        <v>758385</v>
      </c>
      <c r="K84" s="344">
        <f>就業者数!AO4</f>
        <v>750683</v>
      </c>
      <c r="L84" s="344">
        <f>就業者数!AP4</f>
        <v>749503</v>
      </c>
      <c r="M84" s="344">
        <f>就業者数!AQ4</f>
        <v>753654</v>
      </c>
      <c r="N84" s="431">
        <f>就業者数!AR4</f>
        <v>772503</v>
      </c>
      <c r="O84" s="536" t="s">
        <v>0</v>
      </c>
      <c r="P84" s="372">
        <f t="shared" si="17"/>
        <v>-0.2</v>
      </c>
      <c r="Q84" s="372">
        <f t="shared" si="18"/>
        <v>0.8</v>
      </c>
      <c r="R84" s="372">
        <f t="shared" si="19"/>
        <v>0.3</v>
      </c>
      <c r="S84" s="372">
        <f t="shared" si="20"/>
        <v>-0.7</v>
      </c>
      <c r="T84" s="372">
        <f t="shared" si="21"/>
        <v>0</v>
      </c>
      <c r="U84" s="372">
        <f t="shared" si="22"/>
        <v>-1</v>
      </c>
      <c r="V84" s="372">
        <f t="shared" si="22"/>
        <v>-0.2</v>
      </c>
      <c r="W84" s="372">
        <f t="shared" si="15"/>
        <v>0.6</v>
      </c>
      <c r="X84" s="537">
        <f t="shared" si="15"/>
        <v>2.5</v>
      </c>
      <c r="Y84" s="419" t="s">
        <v>8</v>
      </c>
      <c r="AB84" s="6"/>
      <c r="AC84" s="6"/>
      <c r="AD84" s="6"/>
      <c r="AE84" s="6"/>
      <c r="AF84" s="5"/>
      <c r="AG84" s="5"/>
      <c r="AH84" s="5"/>
      <c r="AI84" s="5"/>
      <c r="AJ84" s="5"/>
      <c r="AK84" s="3"/>
      <c r="AL84" s="3"/>
      <c r="AM84" s="3"/>
    </row>
    <row r="85" spans="1:39" s="2" customFormat="1">
      <c r="A85" s="598"/>
      <c r="B85" s="23" t="s">
        <v>52</v>
      </c>
      <c r="C85" s="20" t="s">
        <v>46</v>
      </c>
      <c r="D85" s="370"/>
      <c r="E85" s="432">
        <f>就業者数!AI5</f>
        <v>399939</v>
      </c>
      <c r="F85" s="345">
        <f>就業者数!AJ5</f>
        <v>396285</v>
      </c>
      <c r="G85" s="345">
        <f>就業者数!AK5</f>
        <v>396379</v>
      </c>
      <c r="H85" s="345">
        <f>就業者数!AL5</f>
        <v>394624</v>
      </c>
      <c r="I85" s="345">
        <f>就業者数!AM5</f>
        <v>388093</v>
      </c>
      <c r="J85" s="345">
        <f>就業者数!AN5</f>
        <v>390416</v>
      </c>
      <c r="K85" s="345">
        <f>就業者数!AO5</f>
        <v>388291</v>
      </c>
      <c r="L85" s="345">
        <f>就業者数!AP5</f>
        <v>389715</v>
      </c>
      <c r="M85" s="345">
        <f>就業者数!AQ5</f>
        <v>394587</v>
      </c>
      <c r="N85" s="433">
        <f>就業者数!AR5</f>
        <v>407243</v>
      </c>
      <c r="O85" s="538" t="s">
        <v>0</v>
      </c>
      <c r="P85" s="371">
        <f t="shared" si="17"/>
        <v>-0.9</v>
      </c>
      <c r="Q85" s="371">
        <f t="shared" si="18"/>
        <v>0</v>
      </c>
      <c r="R85" s="371">
        <f t="shared" si="19"/>
        <v>-0.4</v>
      </c>
      <c r="S85" s="371">
        <f t="shared" si="20"/>
        <v>-1.7</v>
      </c>
      <c r="T85" s="371">
        <f t="shared" si="21"/>
        <v>0.6</v>
      </c>
      <c r="U85" s="371">
        <f t="shared" si="22"/>
        <v>-0.5</v>
      </c>
      <c r="V85" s="371">
        <f t="shared" si="22"/>
        <v>0.4</v>
      </c>
      <c r="W85" s="371">
        <f t="shared" si="15"/>
        <v>1.3</v>
      </c>
      <c r="X85" s="539">
        <f t="shared" si="15"/>
        <v>3.2</v>
      </c>
      <c r="Y85" s="421" t="s">
        <v>51</v>
      </c>
      <c r="AB85" s="6"/>
      <c r="AC85" s="6"/>
      <c r="AD85" s="6"/>
      <c r="AE85" s="6"/>
      <c r="AF85" s="5"/>
      <c r="AG85" s="5"/>
      <c r="AH85" s="5"/>
      <c r="AI85" s="5"/>
      <c r="AJ85" s="5"/>
      <c r="AK85" s="3"/>
      <c r="AL85" s="3"/>
      <c r="AM85" s="3"/>
    </row>
    <row r="86" spans="1:39" s="2" customFormat="1">
      <c r="A86" s="598"/>
      <c r="B86" s="23"/>
      <c r="C86" s="20" t="s">
        <v>47</v>
      </c>
      <c r="D86" s="370"/>
      <c r="E86" s="432">
        <f>就業者数!AI6</f>
        <v>234392</v>
      </c>
      <c r="F86" s="345">
        <f>就業者数!AJ6</f>
        <v>234519</v>
      </c>
      <c r="G86" s="345">
        <f>就業者数!AK6</f>
        <v>236552</v>
      </c>
      <c r="H86" s="345">
        <f>就業者数!AL6</f>
        <v>237328</v>
      </c>
      <c r="I86" s="345">
        <f>就業者数!AM6</f>
        <v>234151</v>
      </c>
      <c r="J86" s="345">
        <f>就業者数!AN6</f>
        <v>235993</v>
      </c>
      <c r="K86" s="345">
        <f>就業者数!AO6</f>
        <v>235498</v>
      </c>
      <c r="L86" s="345">
        <f>就業者数!AP6</f>
        <v>236476</v>
      </c>
      <c r="M86" s="345">
        <f>就業者数!AQ6</f>
        <v>239809</v>
      </c>
      <c r="N86" s="433">
        <f>就業者数!AR6</f>
        <v>247343</v>
      </c>
      <c r="O86" s="538" t="s">
        <v>0</v>
      </c>
      <c r="P86" s="371">
        <f t="shared" si="17"/>
        <v>0.1</v>
      </c>
      <c r="Q86" s="371">
        <f t="shared" si="18"/>
        <v>0.9</v>
      </c>
      <c r="R86" s="371">
        <f t="shared" si="19"/>
        <v>0.3</v>
      </c>
      <c r="S86" s="371">
        <f t="shared" si="20"/>
        <v>-1.3</v>
      </c>
      <c r="T86" s="371">
        <f t="shared" si="21"/>
        <v>0.8</v>
      </c>
      <c r="U86" s="371">
        <f t="shared" si="22"/>
        <v>-0.2</v>
      </c>
      <c r="V86" s="371">
        <f t="shared" si="22"/>
        <v>0.4</v>
      </c>
      <c r="W86" s="371">
        <f t="shared" si="15"/>
        <v>1.4</v>
      </c>
      <c r="X86" s="539">
        <f t="shared" si="15"/>
        <v>3.1</v>
      </c>
      <c r="Y86" s="422"/>
      <c r="AB86" s="6"/>
      <c r="AC86" s="6"/>
      <c r="AD86" s="6"/>
      <c r="AE86" s="6"/>
      <c r="AF86" s="5"/>
      <c r="AG86" s="5"/>
      <c r="AH86" s="5"/>
      <c r="AI86" s="5"/>
      <c r="AJ86" s="5"/>
      <c r="AK86" s="3"/>
      <c r="AL86" s="3"/>
      <c r="AM86" s="3"/>
    </row>
    <row r="87" spans="1:39" s="2" customFormat="1">
      <c r="A87" s="598"/>
      <c r="B87" s="23"/>
      <c r="C87" s="20" t="s">
        <v>3</v>
      </c>
      <c r="D87" s="370"/>
      <c r="E87" s="432">
        <f>就業者数!AI7</f>
        <v>295644</v>
      </c>
      <c r="F87" s="345">
        <f>就業者数!AJ7</f>
        <v>296553</v>
      </c>
      <c r="G87" s="345">
        <f>就業者数!AK7</f>
        <v>299141</v>
      </c>
      <c r="H87" s="345">
        <f>就業者数!AL7</f>
        <v>301549</v>
      </c>
      <c r="I87" s="345">
        <f>就業者数!AM7</f>
        <v>300034</v>
      </c>
      <c r="J87" s="345">
        <f>就業者数!AN7</f>
        <v>300751</v>
      </c>
      <c r="K87" s="345">
        <f>就業者数!AO7</f>
        <v>298112</v>
      </c>
      <c r="L87" s="345">
        <f>就業者数!AP7</f>
        <v>298075</v>
      </c>
      <c r="M87" s="345">
        <f>就業者数!AQ7</f>
        <v>300966</v>
      </c>
      <c r="N87" s="433">
        <f>就業者数!AR7</f>
        <v>308422</v>
      </c>
      <c r="O87" s="538" t="s">
        <v>0</v>
      </c>
      <c r="P87" s="371">
        <f t="shared" si="17"/>
        <v>0.3</v>
      </c>
      <c r="Q87" s="371">
        <f t="shared" si="18"/>
        <v>0.9</v>
      </c>
      <c r="R87" s="371">
        <f t="shared" si="19"/>
        <v>0.8</v>
      </c>
      <c r="S87" s="371">
        <f t="shared" si="20"/>
        <v>-0.5</v>
      </c>
      <c r="T87" s="371">
        <f t="shared" si="21"/>
        <v>0.2</v>
      </c>
      <c r="U87" s="371">
        <f t="shared" si="22"/>
        <v>-0.9</v>
      </c>
      <c r="V87" s="371">
        <f t="shared" si="22"/>
        <v>0</v>
      </c>
      <c r="W87" s="371">
        <f t="shared" si="15"/>
        <v>1</v>
      </c>
      <c r="X87" s="539">
        <f t="shared" si="15"/>
        <v>2.5</v>
      </c>
      <c r="Y87" s="423"/>
      <c r="AB87" s="6"/>
      <c r="AC87" s="6"/>
      <c r="AD87" s="6"/>
      <c r="AE87" s="6"/>
      <c r="AF87" s="5"/>
      <c r="AG87" s="5"/>
      <c r="AH87" s="5"/>
      <c r="AI87" s="5"/>
      <c r="AJ87" s="5"/>
      <c r="AK87" s="3"/>
      <c r="AL87" s="3"/>
      <c r="AM87" s="3"/>
    </row>
    <row r="88" spans="1:39" s="2" customFormat="1">
      <c r="A88" s="598"/>
      <c r="B88" s="23"/>
      <c r="C88" s="20" t="s">
        <v>48</v>
      </c>
      <c r="D88" s="370"/>
      <c r="E88" s="432">
        <f>就業者数!AI8</f>
        <v>149123</v>
      </c>
      <c r="F88" s="345">
        <f>就業者数!AJ8</f>
        <v>149063</v>
      </c>
      <c r="G88" s="345">
        <f>就業者数!AK8</f>
        <v>149712</v>
      </c>
      <c r="H88" s="345">
        <f>就業者数!AL8</f>
        <v>150193</v>
      </c>
      <c r="I88" s="345">
        <f>就業者数!AM8</f>
        <v>148636</v>
      </c>
      <c r="J88" s="345">
        <f>就業者数!AN8</f>
        <v>149886</v>
      </c>
      <c r="K88" s="345">
        <f>就業者数!AO8</f>
        <v>149378</v>
      </c>
      <c r="L88" s="345">
        <f>就業者数!AP8</f>
        <v>150158</v>
      </c>
      <c r="M88" s="345">
        <f>就業者数!AQ8</f>
        <v>152533</v>
      </c>
      <c r="N88" s="433">
        <f>就業者数!AR8</f>
        <v>155986</v>
      </c>
      <c r="O88" s="538" t="s">
        <v>0</v>
      </c>
      <c r="P88" s="371">
        <f t="shared" si="17"/>
        <v>0</v>
      </c>
      <c r="Q88" s="371">
        <f t="shared" si="18"/>
        <v>0.4</v>
      </c>
      <c r="R88" s="371">
        <f t="shared" si="19"/>
        <v>0.3</v>
      </c>
      <c r="S88" s="371">
        <f t="shared" si="20"/>
        <v>-1</v>
      </c>
      <c r="T88" s="371">
        <f t="shared" si="21"/>
        <v>0.8</v>
      </c>
      <c r="U88" s="371">
        <f t="shared" si="22"/>
        <v>-0.3</v>
      </c>
      <c r="V88" s="371">
        <f t="shared" si="22"/>
        <v>0.5</v>
      </c>
      <c r="W88" s="371">
        <f t="shared" si="15"/>
        <v>1.6</v>
      </c>
      <c r="X88" s="539">
        <f t="shared" si="15"/>
        <v>2.2999999999999998</v>
      </c>
      <c r="Y88" s="420"/>
      <c r="AB88" s="6"/>
      <c r="AC88" s="6"/>
      <c r="AD88" s="6"/>
      <c r="AE88" s="6"/>
      <c r="AF88" s="5"/>
      <c r="AG88" s="5"/>
      <c r="AH88" s="5"/>
      <c r="AI88" s="5"/>
      <c r="AJ88" s="5"/>
      <c r="AK88" s="3"/>
      <c r="AL88" s="3"/>
      <c r="AM88" s="3"/>
    </row>
    <row r="89" spans="1:39" s="2" customFormat="1">
      <c r="A89" s="598"/>
      <c r="B89" s="23"/>
      <c r="C89" s="20" t="s">
        <v>49</v>
      </c>
      <c r="D89" s="370"/>
      <c r="E89" s="432">
        <f>就業者数!AI9</f>
        <v>300841</v>
      </c>
      <c r="F89" s="345">
        <f>就業者数!AJ9</f>
        <v>301470</v>
      </c>
      <c r="G89" s="345">
        <f>就業者数!AK9</f>
        <v>303163</v>
      </c>
      <c r="H89" s="345">
        <f>就業者数!AL9</f>
        <v>305778</v>
      </c>
      <c r="I89" s="345">
        <f>就業者数!AM9</f>
        <v>304818</v>
      </c>
      <c r="J89" s="345">
        <f>就業者数!AN9</f>
        <v>306060</v>
      </c>
      <c r="K89" s="345">
        <f>就業者数!AO9</f>
        <v>303142</v>
      </c>
      <c r="L89" s="345">
        <f>就業者数!AP9</f>
        <v>304804</v>
      </c>
      <c r="M89" s="345">
        <f>就業者数!AQ9</f>
        <v>308860</v>
      </c>
      <c r="N89" s="433">
        <f>就業者数!AR9</f>
        <v>316934</v>
      </c>
      <c r="O89" s="538" t="s">
        <v>0</v>
      </c>
      <c r="P89" s="371">
        <f t="shared" si="17"/>
        <v>0.2</v>
      </c>
      <c r="Q89" s="371">
        <f t="shared" si="18"/>
        <v>0.6</v>
      </c>
      <c r="R89" s="371">
        <f t="shared" si="19"/>
        <v>0.9</v>
      </c>
      <c r="S89" s="371">
        <f t="shared" si="20"/>
        <v>-0.3</v>
      </c>
      <c r="T89" s="371">
        <f t="shared" si="21"/>
        <v>0.4</v>
      </c>
      <c r="U89" s="371">
        <f t="shared" si="22"/>
        <v>-1</v>
      </c>
      <c r="V89" s="371">
        <f t="shared" si="22"/>
        <v>0.5</v>
      </c>
      <c r="W89" s="371">
        <f t="shared" si="15"/>
        <v>1.3</v>
      </c>
      <c r="X89" s="539">
        <f t="shared" si="15"/>
        <v>2.6</v>
      </c>
      <c r="Y89" s="420"/>
      <c r="AB89" s="6"/>
      <c r="AC89" s="6"/>
      <c r="AD89" s="6"/>
      <c r="AE89" s="6"/>
      <c r="AF89" s="5"/>
      <c r="AG89" s="5"/>
      <c r="AH89" s="5"/>
      <c r="AI89" s="5"/>
      <c r="AJ89" s="5"/>
      <c r="AK89" s="3"/>
      <c r="AL89" s="3"/>
      <c r="AM89" s="3"/>
    </row>
    <row r="90" spans="1:39" s="2" customFormat="1">
      <c r="A90" s="598"/>
      <c r="B90" s="23"/>
      <c r="C90" s="20" t="s">
        <v>50</v>
      </c>
      <c r="D90" s="370"/>
      <c r="E90" s="432">
        <f>就業者数!AI10</f>
        <v>122470</v>
      </c>
      <c r="F90" s="345">
        <f>就業者数!AJ10</f>
        <v>121818</v>
      </c>
      <c r="G90" s="345">
        <f>就業者数!AK10</f>
        <v>121445</v>
      </c>
      <c r="H90" s="345">
        <f>就業者数!AL10</f>
        <v>121502</v>
      </c>
      <c r="I90" s="345">
        <f>就業者数!AM10</f>
        <v>119844</v>
      </c>
      <c r="J90" s="345">
        <f>就業者数!AN10</f>
        <v>119785</v>
      </c>
      <c r="K90" s="345">
        <f>就業者数!AO10</f>
        <v>118140</v>
      </c>
      <c r="L90" s="345">
        <f>就業者数!AP10</f>
        <v>118076</v>
      </c>
      <c r="M90" s="345">
        <f>就業者数!AQ10</f>
        <v>119012</v>
      </c>
      <c r="N90" s="433">
        <f>就業者数!AR10</f>
        <v>121293</v>
      </c>
      <c r="O90" s="538" t="s">
        <v>0</v>
      </c>
      <c r="P90" s="371">
        <f t="shared" si="17"/>
        <v>-0.5</v>
      </c>
      <c r="Q90" s="371">
        <f t="shared" si="18"/>
        <v>-0.3</v>
      </c>
      <c r="R90" s="371">
        <f t="shared" si="19"/>
        <v>0</v>
      </c>
      <c r="S90" s="371">
        <f t="shared" si="20"/>
        <v>-1.4</v>
      </c>
      <c r="T90" s="371">
        <f t="shared" si="21"/>
        <v>0</v>
      </c>
      <c r="U90" s="371">
        <f t="shared" si="22"/>
        <v>-1.4</v>
      </c>
      <c r="V90" s="371">
        <f t="shared" si="22"/>
        <v>-0.1</v>
      </c>
      <c r="W90" s="371">
        <f t="shared" si="15"/>
        <v>0.8</v>
      </c>
      <c r="X90" s="539">
        <f t="shared" si="15"/>
        <v>1.9</v>
      </c>
      <c r="Y90" s="424"/>
      <c r="AB90" s="6"/>
      <c r="AC90" s="6"/>
      <c r="AD90" s="6"/>
      <c r="AE90" s="6"/>
      <c r="AF90" s="5"/>
      <c r="AG90" s="5"/>
      <c r="AH90" s="5"/>
      <c r="AI90" s="5"/>
      <c r="AJ90" s="5"/>
      <c r="AK90" s="3"/>
      <c r="AL90" s="3"/>
      <c r="AM90" s="3"/>
    </row>
    <row r="91" spans="1:39" s="2" customFormat="1">
      <c r="A91" s="598"/>
      <c r="B91" s="30"/>
      <c r="C91" s="20" t="s">
        <v>4</v>
      </c>
      <c r="D91" s="370"/>
      <c r="E91" s="432">
        <f>就業者数!AI11</f>
        <v>95111</v>
      </c>
      <c r="F91" s="345">
        <f>就業者数!AJ11</f>
        <v>94690</v>
      </c>
      <c r="G91" s="345">
        <f>就業者数!AK11</f>
        <v>94339</v>
      </c>
      <c r="H91" s="345">
        <f>就業者数!AL11</f>
        <v>94180</v>
      </c>
      <c r="I91" s="345">
        <f>就業者数!AM11</f>
        <v>92614</v>
      </c>
      <c r="J91" s="345">
        <f>就業者数!AN11</f>
        <v>92324</v>
      </c>
      <c r="K91" s="345">
        <f>就業者数!AO11</f>
        <v>90798</v>
      </c>
      <c r="L91" s="345">
        <f>就業者数!AP11</f>
        <v>90221</v>
      </c>
      <c r="M91" s="345">
        <f>就業者数!AQ11</f>
        <v>90332</v>
      </c>
      <c r="N91" s="433">
        <f>就業者数!AR11</f>
        <v>91193</v>
      </c>
      <c r="O91" s="538" t="s">
        <v>0</v>
      </c>
      <c r="P91" s="371">
        <f t="shared" si="17"/>
        <v>-0.4</v>
      </c>
      <c r="Q91" s="371">
        <f t="shared" si="18"/>
        <v>-0.4</v>
      </c>
      <c r="R91" s="371">
        <f t="shared" si="19"/>
        <v>-0.2</v>
      </c>
      <c r="S91" s="371">
        <f t="shared" si="20"/>
        <v>-1.7</v>
      </c>
      <c r="T91" s="371">
        <f t="shared" si="21"/>
        <v>-0.3</v>
      </c>
      <c r="U91" s="371">
        <f t="shared" si="22"/>
        <v>-1.7</v>
      </c>
      <c r="V91" s="371">
        <f t="shared" si="22"/>
        <v>-0.6</v>
      </c>
      <c r="W91" s="371">
        <f t="shared" si="15"/>
        <v>0.1</v>
      </c>
      <c r="X91" s="539">
        <f t="shared" si="15"/>
        <v>1</v>
      </c>
      <c r="Y91" s="424"/>
      <c r="AB91" s="6"/>
      <c r="AC91" s="6"/>
      <c r="AD91" s="6"/>
      <c r="AE91" s="6"/>
      <c r="AF91" s="5"/>
      <c r="AG91" s="5"/>
      <c r="AH91" s="5"/>
      <c r="AI91" s="5"/>
      <c r="AJ91" s="5"/>
      <c r="AK91" s="3"/>
      <c r="AL91" s="3"/>
      <c r="AM91" s="3"/>
    </row>
    <row r="92" spans="1:39" s="2" customFormat="1">
      <c r="A92" s="598"/>
      <c r="B92" s="23"/>
      <c r="C92" s="20" t="s">
        <v>5</v>
      </c>
      <c r="D92" s="370"/>
      <c r="E92" s="432">
        <f>就業者数!AI12</f>
        <v>55016</v>
      </c>
      <c r="F92" s="345">
        <f>就業者数!AJ12</f>
        <v>55157</v>
      </c>
      <c r="G92" s="345">
        <f>就業者数!AK12</f>
        <v>55505</v>
      </c>
      <c r="H92" s="345">
        <f>就業者数!AL12</f>
        <v>55864</v>
      </c>
      <c r="I92" s="345">
        <f>就業者数!AM12</f>
        <v>55461</v>
      </c>
      <c r="J92" s="345">
        <f>就業者数!AN12</f>
        <v>55435</v>
      </c>
      <c r="K92" s="345">
        <f>就業者数!AO12</f>
        <v>54784</v>
      </c>
      <c r="L92" s="345">
        <f>就業者数!AP12</f>
        <v>54592</v>
      </c>
      <c r="M92" s="345">
        <f>就業者数!AQ12</f>
        <v>54920</v>
      </c>
      <c r="N92" s="433">
        <f>就業者数!AR12</f>
        <v>55749</v>
      </c>
      <c r="O92" s="538" t="s">
        <v>0</v>
      </c>
      <c r="P92" s="371">
        <f t="shared" si="17"/>
        <v>0.3</v>
      </c>
      <c r="Q92" s="371">
        <f t="shared" si="18"/>
        <v>0.6</v>
      </c>
      <c r="R92" s="371">
        <f t="shared" si="19"/>
        <v>0.6</v>
      </c>
      <c r="S92" s="371">
        <f t="shared" si="20"/>
        <v>-0.7</v>
      </c>
      <c r="T92" s="371">
        <f t="shared" si="21"/>
        <v>0</v>
      </c>
      <c r="U92" s="371">
        <f t="shared" si="22"/>
        <v>-1.2</v>
      </c>
      <c r="V92" s="371">
        <f t="shared" si="22"/>
        <v>-0.4</v>
      </c>
      <c r="W92" s="371">
        <f t="shared" si="15"/>
        <v>0.6</v>
      </c>
      <c r="X92" s="539">
        <f t="shared" si="15"/>
        <v>1.5</v>
      </c>
      <c r="Y92" s="424"/>
      <c r="AB92" s="6"/>
      <c r="AC92" s="6"/>
      <c r="AD92" s="6"/>
      <c r="AE92" s="6"/>
      <c r="AF92" s="5"/>
      <c r="AG92" s="5"/>
      <c r="AH92" s="5"/>
      <c r="AI92" s="5"/>
      <c r="AJ92" s="5"/>
      <c r="AK92" s="3"/>
      <c r="AL92" s="3"/>
      <c r="AM92" s="3"/>
    </row>
    <row r="93" spans="1:39" s="2" customFormat="1">
      <c r="A93" s="598"/>
      <c r="B93" s="23"/>
      <c r="C93" s="26" t="s">
        <v>6</v>
      </c>
      <c r="D93" s="342"/>
      <c r="E93" s="442">
        <f>就業者数!AI13</f>
        <v>77021</v>
      </c>
      <c r="F93" s="346">
        <f>就業者数!AJ13</f>
        <v>76365</v>
      </c>
      <c r="G93" s="346">
        <f>就業者数!AK13</f>
        <v>75811</v>
      </c>
      <c r="H93" s="346">
        <f>就業者数!AL13</f>
        <v>75260</v>
      </c>
      <c r="I93" s="346">
        <f>就業者数!AM13</f>
        <v>73529</v>
      </c>
      <c r="J93" s="346">
        <f>就業者数!AN13</f>
        <v>73096</v>
      </c>
      <c r="K93" s="346">
        <f>就業者数!AO13</f>
        <v>71818</v>
      </c>
      <c r="L93" s="346">
        <f>就業者数!AP13</f>
        <v>71110</v>
      </c>
      <c r="M93" s="346">
        <f>就業者数!AQ13</f>
        <v>70874</v>
      </c>
      <c r="N93" s="457">
        <f>就業者数!AR13</f>
        <v>71018</v>
      </c>
      <c r="O93" s="540" t="s">
        <v>0</v>
      </c>
      <c r="P93" s="373">
        <f t="shared" si="17"/>
        <v>-0.9</v>
      </c>
      <c r="Q93" s="373">
        <f t="shared" si="18"/>
        <v>-0.7</v>
      </c>
      <c r="R93" s="373">
        <f t="shared" si="19"/>
        <v>-0.7</v>
      </c>
      <c r="S93" s="373">
        <f t="shared" si="20"/>
        <v>-2.2999999999999998</v>
      </c>
      <c r="T93" s="373">
        <f t="shared" si="21"/>
        <v>-0.6</v>
      </c>
      <c r="U93" s="373">
        <f t="shared" si="22"/>
        <v>-1.7</v>
      </c>
      <c r="V93" s="373">
        <f t="shared" si="22"/>
        <v>-1</v>
      </c>
      <c r="W93" s="373">
        <f t="shared" si="15"/>
        <v>-0.3</v>
      </c>
      <c r="X93" s="541">
        <f t="shared" si="15"/>
        <v>0.2</v>
      </c>
      <c r="Y93" s="424"/>
      <c r="AB93" s="6"/>
      <c r="AC93" s="6"/>
      <c r="AD93" s="6"/>
      <c r="AE93" s="6"/>
      <c r="AF93" s="5"/>
      <c r="AG93" s="5"/>
      <c r="AH93" s="5"/>
      <c r="AI93" s="5"/>
      <c r="AJ93" s="5"/>
      <c r="AK93" s="3"/>
      <c r="AL93" s="3"/>
      <c r="AM93" s="3"/>
    </row>
    <row r="94" spans="1:39" s="2" customFormat="1" hidden="1">
      <c r="A94" s="599"/>
      <c r="B94" s="25"/>
      <c r="C94" s="22" t="s">
        <v>53</v>
      </c>
      <c r="D94" s="342"/>
      <c r="E94" s="543">
        <v>0</v>
      </c>
      <c r="F94" s="41">
        <v>0</v>
      </c>
      <c r="G94" s="41">
        <v>0</v>
      </c>
      <c r="H94" s="41"/>
      <c r="I94" s="41"/>
      <c r="J94" s="41"/>
      <c r="K94" s="544"/>
      <c r="L94" s="545"/>
      <c r="M94" s="41"/>
      <c r="N94" s="549"/>
      <c r="O94" s="525" t="e">
        <f>ROUND((#REF!-#REF!)/#REF!*100,1)</f>
        <v>#REF!</v>
      </c>
      <c r="P94" s="371" t="e">
        <f t="shared" si="17"/>
        <v>#DIV/0!</v>
      </c>
      <c r="Q94" s="371" t="e">
        <f t="shared" si="18"/>
        <v>#DIV/0!</v>
      </c>
      <c r="R94" s="371" t="e">
        <f t="shared" si="19"/>
        <v>#DIV/0!</v>
      </c>
      <c r="S94" s="371" t="e">
        <f t="shared" si="20"/>
        <v>#DIV/0!</v>
      </c>
      <c r="T94" s="371" t="e">
        <f t="shared" si="21"/>
        <v>#DIV/0!</v>
      </c>
      <c r="U94" s="371" t="e">
        <f t="shared" si="22"/>
        <v>#DIV/0!</v>
      </c>
      <c r="V94" s="371" t="e">
        <f t="shared" si="16"/>
        <v>#DIV/0!</v>
      </c>
      <c r="W94" s="371" t="e">
        <f t="shared" si="15"/>
        <v>#DIV/0!</v>
      </c>
      <c r="X94" s="539" t="e">
        <f t="shared" si="15"/>
        <v>#DIV/0!</v>
      </c>
      <c r="Y94" s="515"/>
      <c r="AB94" s="6"/>
      <c r="AC94" s="6"/>
      <c r="AD94" s="6"/>
      <c r="AE94" s="6"/>
      <c r="AF94" s="5"/>
      <c r="AG94" s="5"/>
      <c r="AH94" s="5"/>
      <c r="AI94" s="5"/>
      <c r="AJ94" s="5"/>
      <c r="AK94" s="3"/>
      <c r="AL94" s="3"/>
      <c r="AM94" s="3"/>
    </row>
    <row r="95" spans="1:39" s="2" customFormat="1" ht="13.5" customHeight="1">
      <c r="A95" s="594" t="s">
        <v>13</v>
      </c>
      <c r="B95" s="24" t="s">
        <v>44</v>
      </c>
      <c r="C95" s="18" t="s">
        <v>21</v>
      </c>
      <c r="D95" s="379" t="s">
        <v>45</v>
      </c>
      <c r="E95" s="443">
        <v>94.3</v>
      </c>
      <c r="F95" s="347">
        <v>94.2</v>
      </c>
      <c r="G95" s="347">
        <v>94.4</v>
      </c>
      <c r="H95" s="347">
        <v>96.7</v>
      </c>
      <c r="I95" s="348">
        <v>97.6</v>
      </c>
      <c r="J95" s="348">
        <v>97.8</v>
      </c>
      <c r="K95" s="348">
        <v>98</v>
      </c>
      <c r="L95" s="348">
        <v>98.7</v>
      </c>
      <c r="M95" s="348">
        <v>99.3</v>
      </c>
      <c r="N95" s="458">
        <v>100</v>
      </c>
      <c r="O95" s="538" t="s">
        <v>0</v>
      </c>
      <c r="P95" s="371">
        <f t="shared" si="17"/>
        <v>-0.1</v>
      </c>
      <c r="Q95" s="371">
        <f t="shared" si="18"/>
        <v>0.2</v>
      </c>
      <c r="R95" s="371">
        <f t="shared" si="19"/>
        <v>2.4</v>
      </c>
      <c r="S95" s="371">
        <f t="shared" si="20"/>
        <v>0.9</v>
      </c>
      <c r="T95" s="371">
        <f t="shared" si="21"/>
        <v>0.2</v>
      </c>
      <c r="U95" s="371">
        <f t="shared" si="22"/>
        <v>0.2</v>
      </c>
      <c r="V95" s="371">
        <f t="shared" si="16"/>
        <v>0.7</v>
      </c>
      <c r="W95" s="371">
        <f t="shared" si="15"/>
        <v>0.6</v>
      </c>
      <c r="X95" s="539">
        <f t="shared" si="15"/>
        <v>0.7</v>
      </c>
      <c r="Y95" s="498" t="s">
        <v>429</v>
      </c>
    </row>
    <row r="96" spans="1:39" s="2" customFormat="1" ht="14.25" customHeight="1" thickBot="1">
      <c r="A96" s="595"/>
      <c r="B96" s="27"/>
      <c r="C96" s="28"/>
      <c r="D96" s="380"/>
      <c r="E96" s="490"/>
      <c r="F96" s="491"/>
      <c r="G96" s="491"/>
      <c r="H96" s="491"/>
      <c r="I96" s="491"/>
      <c r="J96" s="491"/>
      <c r="K96" s="491"/>
      <c r="L96" s="491"/>
      <c r="M96" s="491"/>
      <c r="N96" s="492"/>
      <c r="O96" s="526"/>
      <c r="P96" s="29"/>
      <c r="Q96" s="29"/>
      <c r="R96" s="29"/>
      <c r="S96" s="29"/>
      <c r="T96" s="29"/>
      <c r="U96" s="29"/>
      <c r="V96" s="29"/>
      <c r="W96" s="29"/>
      <c r="X96" s="516"/>
      <c r="Y96" s="527" t="s">
        <v>58</v>
      </c>
    </row>
    <row r="97" spans="1:25" s="2" customFormat="1" ht="12">
      <c r="A97" s="23"/>
      <c r="B97" s="23"/>
      <c r="C97" s="23"/>
      <c r="D97" s="42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374"/>
      <c r="P97" s="23"/>
      <c r="Q97" s="23"/>
      <c r="R97" s="23"/>
      <c r="S97" s="23"/>
      <c r="T97" s="23"/>
      <c r="U97" s="23"/>
      <c r="V97" s="23"/>
      <c r="W97" s="23"/>
      <c r="X97" s="23"/>
      <c r="Y97" s="42"/>
    </row>
    <row r="98" spans="1:25" s="2" customFormat="1" ht="12">
      <c r="A98" s="7"/>
      <c r="B98" s="7"/>
      <c r="C98" s="7"/>
      <c r="D98" s="1"/>
      <c r="E98" s="7"/>
      <c r="Y98" s="1"/>
    </row>
    <row r="99" spans="1:25" s="9" customFormat="1" ht="12">
      <c r="A99" s="4"/>
      <c r="B99" s="4"/>
      <c r="C99" s="4"/>
      <c r="D99" s="8"/>
      <c r="E99" s="4"/>
      <c r="Y99" s="8"/>
    </row>
    <row r="100" spans="1:25" s="9" customFormat="1" ht="12">
      <c r="A100" s="4"/>
      <c r="B100" s="4"/>
      <c r="C100" s="4"/>
      <c r="D100" s="8"/>
      <c r="E100" s="4"/>
      <c r="Y100" s="4"/>
    </row>
    <row r="101" spans="1:25" s="9" customFormat="1" ht="12">
      <c r="A101" s="4"/>
      <c r="B101" s="4"/>
      <c r="C101" s="4"/>
      <c r="D101" s="8"/>
      <c r="E101" s="10"/>
      <c r="F101" s="11"/>
      <c r="G101" s="11"/>
      <c r="H101" s="11"/>
      <c r="I101" s="11"/>
      <c r="J101" s="11"/>
      <c r="K101" s="11"/>
      <c r="L101" s="11"/>
      <c r="M101" s="11"/>
      <c r="N101" s="11"/>
      <c r="Y101" s="4"/>
    </row>
    <row r="102" spans="1:25" s="9" customFormat="1" ht="12">
      <c r="A102" s="596"/>
      <c r="B102" s="4"/>
      <c r="C102" s="4"/>
      <c r="D102" s="8"/>
      <c r="E102" s="12"/>
      <c r="F102" s="13"/>
      <c r="G102" s="13"/>
      <c r="H102" s="13"/>
      <c r="I102" s="13"/>
      <c r="J102" s="13"/>
      <c r="K102" s="13"/>
      <c r="L102" s="13"/>
      <c r="M102" s="13"/>
      <c r="N102" s="13"/>
      <c r="Y102" s="4"/>
    </row>
    <row r="103" spans="1:25" s="9" customFormat="1" ht="12">
      <c r="A103" s="596"/>
      <c r="B103" s="4"/>
      <c r="C103" s="4"/>
      <c r="D103" s="8"/>
      <c r="E103" s="12"/>
      <c r="F103" s="13"/>
      <c r="G103" s="13"/>
      <c r="H103" s="13"/>
      <c r="I103" s="13"/>
      <c r="J103" s="13"/>
      <c r="K103" s="13"/>
      <c r="L103" s="13"/>
      <c r="M103" s="13"/>
      <c r="N103" s="13"/>
      <c r="Y103" s="4"/>
    </row>
    <row r="104" spans="1:25" s="9" customFormat="1" ht="12">
      <c r="A104" s="596"/>
      <c r="B104" s="4"/>
      <c r="C104" s="4"/>
      <c r="D104" s="8"/>
      <c r="E104" s="12"/>
      <c r="F104" s="13"/>
      <c r="G104" s="13"/>
      <c r="H104" s="13"/>
      <c r="I104" s="13"/>
      <c r="J104" s="13"/>
      <c r="K104" s="13"/>
      <c r="L104" s="13"/>
      <c r="M104" s="13"/>
      <c r="N104" s="13"/>
      <c r="Y104" s="4"/>
    </row>
    <row r="105" spans="1:25" s="9" customFormat="1" ht="12">
      <c r="A105" s="596"/>
      <c r="B105" s="4"/>
      <c r="C105" s="4"/>
      <c r="D105" s="8"/>
      <c r="E105" s="12"/>
      <c r="F105" s="13"/>
      <c r="G105" s="13"/>
      <c r="H105" s="13"/>
      <c r="I105" s="13"/>
      <c r="J105" s="13"/>
      <c r="K105" s="13"/>
      <c r="L105" s="13"/>
      <c r="M105" s="13"/>
      <c r="N105" s="13"/>
      <c r="Y105" s="4"/>
    </row>
    <row r="106" spans="1:25" s="9" customFormat="1" ht="12">
      <c r="A106" s="596"/>
      <c r="B106" s="4"/>
      <c r="C106" s="4"/>
      <c r="D106" s="8"/>
      <c r="E106" s="12"/>
      <c r="F106" s="13"/>
      <c r="G106" s="13"/>
      <c r="H106" s="13"/>
      <c r="I106" s="13"/>
      <c r="J106" s="13"/>
      <c r="K106" s="13"/>
      <c r="L106" s="13"/>
      <c r="M106" s="13"/>
      <c r="N106" s="13"/>
      <c r="Y106" s="4"/>
    </row>
    <row r="107" spans="1:25" s="9" customFormat="1" ht="12">
      <c r="A107" s="596"/>
      <c r="B107" s="4"/>
      <c r="C107" s="4"/>
      <c r="D107" s="8"/>
      <c r="E107" s="12"/>
      <c r="F107" s="13"/>
      <c r="G107" s="13"/>
      <c r="H107" s="13"/>
      <c r="I107" s="13"/>
      <c r="J107" s="13"/>
      <c r="K107" s="13"/>
      <c r="L107" s="13"/>
      <c r="M107" s="13"/>
      <c r="N107" s="13"/>
      <c r="Y107" s="8"/>
    </row>
    <row r="108" spans="1:25" s="9" customFormat="1" ht="12">
      <c r="A108" s="596"/>
      <c r="B108" s="4"/>
      <c r="C108" s="4"/>
      <c r="D108" s="8"/>
      <c r="E108" s="12"/>
      <c r="F108" s="13"/>
      <c r="G108" s="13"/>
      <c r="H108" s="13"/>
      <c r="I108" s="13"/>
      <c r="J108" s="13"/>
      <c r="K108" s="13"/>
      <c r="L108" s="13"/>
      <c r="M108" s="13"/>
      <c r="N108" s="13"/>
      <c r="Y108" s="8"/>
    </row>
    <row r="109" spans="1:25" s="9" customFormat="1" ht="12">
      <c r="A109" s="596"/>
      <c r="B109" s="4"/>
      <c r="C109" s="4"/>
      <c r="D109" s="8"/>
      <c r="E109" s="12"/>
      <c r="F109" s="13"/>
      <c r="G109" s="13"/>
      <c r="H109" s="13"/>
      <c r="I109" s="13"/>
      <c r="J109" s="13"/>
      <c r="K109" s="13"/>
      <c r="L109" s="13"/>
      <c r="M109" s="13"/>
      <c r="N109" s="13"/>
      <c r="Y109" s="8"/>
    </row>
    <row r="110" spans="1:25" s="9" customFormat="1" ht="12">
      <c r="A110" s="596"/>
      <c r="B110" s="4"/>
      <c r="C110" s="4"/>
      <c r="D110" s="8"/>
      <c r="E110" s="12"/>
      <c r="F110" s="13"/>
      <c r="G110" s="13"/>
      <c r="H110" s="13"/>
      <c r="I110" s="13"/>
      <c r="J110" s="13"/>
      <c r="K110" s="13"/>
      <c r="L110" s="13"/>
      <c r="M110" s="13"/>
      <c r="N110" s="13"/>
      <c r="Y110" s="8"/>
    </row>
    <row r="111" spans="1:25" s="9" customFormat="1" ht="12">
      <c r="A111" s="596"/>
      <c r="B111" s="4"/>
      <c r="C111" s="4"/>
      <c r="D111" s="8"/>
      <c r="E111" s="12"/>
      <c r="F111" s="13"/>
      <c r="G111" s="13"/>
      <c r="H111" s="13"/>
      <c r="I111" s="13"/>
      <c r="J111" s="13"/>
      <c r="K111" s="13"/>
      <c r="L111" s="13"/>
      <c r="M111" s="13"/>
      <c r="N111" s="13"/>
      <c r="Y111" s="8"/>
    </row>
    <row r="112" spans="1:25" s="9" customFormat="1" ht="12">
      <c r="A112" s="4"/>
      <c r="B112" s="4"/>
      <c r="C112" s="4"/>
      <c r="D112" s="8"/>
      <c r="E112" s="4"/>
      <c r="Y112" s="8"/>
    </row>
    <row r="113" spans="1:25" s="9" customFormat="1" ht="12">
      <c r="A113" s="4"/>
      <c r="B113" s="4"/>
      <c r="C113" s="4"/>
      <c r="D113" s="8"/>
      <c r="E113" s="4"/>
      <c r="Y113" s="8"/>
    </row>
    <row r="114" spans="1:25" s="9" customFormat="1" ht="12">
      <c r="A114" s="4"/>
      <c r="B114" s="4"/>
      <c r="C114" s="4"/>
      <c r="D114" s="8"/>
      <c r="E114" s="4"/>
      <c r="Y114" s="8"/>
    </row>
    <row r="115" spans="1:25" s="9" customFormat="1" ht="12">
      <c r="A115" s="4"/>
      <c r="B115" s="4"/>
      <c r="C115" s="4"/>
      <c r="D115" s="8"/>
      <c r="E115" s="4"/>
      <c r="Y115" s="8"/>
    </row>
    <row r="116" spans="1:25" s="9" customFormat="1" ht="12">
      <c r="A116" s="4"/>
      <c r="B116" s="4"/>
      <c r="C116" s="4"/>
      <c r="D116" s="8"/>
      <c r="E116" s="4"/>
      <c r="Y116" s="8"/>
    </row>
    <row r="117" spans="1:25" s="9" customFormat="1" ht="12">
      <c r="A117" s="4"/>
      <c r="B117" s="4"/>
      <c r="C117" s="4"/>
      <c r="D117" s="8"/>
      <c r="E117" s="4"/>
      <c r="Y117" s="8"/>
    </row>
    <row r="118" spans="1:25" s="9" customFormat="1" ht="12">
      <c r="A118" s="4"/>
      <c r="B118" s="4"/>
      <c r="C118" s="4"/>
      <c r="D118" s="8"/>
      <c r="E118" s="4"/>
      <c r="Y118" s="8"/>
    </row>
    <row r="119" spans="1:25" s="9" customFormat="1" ht="12">
      <c r="A119" s="4"/>
      <c r="B119" s="4"/>
      <c r="C119" s="4"/>
      <c r="D119" s="8"/>
      <c r="E119" s="4"/>
      <c r="Y119" s="8"/>
    </row>
    <row r="120" spans="1:25" s="9" customFormat="1" ht="12">
      <c r="A120" s="4"/>
      <c r="B120" s="4"/>
      <c r="C120" s="4"/>
      <c r="D120" s="8"/>
      <c r="E120" s="4"/>
      <c r="Y120" s="8"/>
    </row>
    <row r="121" spans="1:25" s="9" customFormat="1" ht="12">
      <c r="A121" s="4"/>
      <c r="B121" s="4"/>
      <c r="C121" s="4"/>
      <c r="D121" s="8"/>
      <c r="E121" s="4"/>
      <c r="Y121" s="8"/>
    </row>
    <row r="122" spans="1:25" s="9" customFormat="1" ht="12">
      <c r="A122" s="4"/>
      <c r="B122" s="4"/>
      <c r="C122" s="4"/>
      <c r="D122" s="8"/>
      <c r="E122" s="4"/>
      <c r="Y122" s="8"/>
    </row>
    <row r="123" spans="1:25" s="9" customFormat="1" ht="12">
      <c r="A123" s="4"/>
      <c r="B123" s="4"/>
      <c r="C123" s="4"/>
      <c r="D123" s="8"/>
      <c r="E123" s="4"/>
      <c r="Y123" s="8"/>
    </row>
    <row r="124" spans="1:25" s="9" customFormat="1" ht="12">
      <c r="A124" s="4"/>
      <c r="B124" s="4"/>
      <c r="C124" s="4"/>
      <c r="D124" s="8"/>
      <c r="E124" s="4"/>
      <c r="Y124" s="8"/>
    </row>
    <row r="125" spans="1:25" s="9" customFormat="1" ht="12">
      <c r="A125" s="4"/>
      <c r="B125" s="4"/>
      <c r="C125" s="4"/>
      <c r="D125" s="8"/>
      <c r="E125" s="4"/>
      <c r="Y125" s="8"/>
    </row>
    <row r="126" spans="1:25" s="9" customFormat="1" ht="12">
      <c r="A126" s="4"/>
      <c r="B126" s="4"/>
      <c r="C126" s="4"/>
      <c r="D126" s="8"/>
      <c r="E126" s="4"/>
      <c r="Y126" s="8"/>
    </row>
    <row r="127" spans="1:25" s="9" customFormat="1" ht="12">
      <c r="A127" s="4"/>
      <c r="B127" s="4"/>
      <c r="C127" s="4"/>
      <c r="D127" s="8"/>
      <c r="E127" s="4"/>
      <c r="Y127" s="8"/>
    </row>
    <row r="128" spans="1:25" s="9" customFormat="1" ht="12">
      <c r="A128" s="4"/>
      <c r="B128" s="4"/>
      <c r="C128" s="4"/>
      <c r="D128" s="8"/>
      <c r="E128" s="4"/>
      <c r="Y128" s="8"/>
    </row>
    <row r="129" spans="1:25" s="9" customFormat="1" ht="12">
      <c r="A129" s="4"/>
      <c r="B129" s="4"/>
      <c r="C129" s="4"/>
      <c r="D129" s="8"/>
      <c r="E129" s="4"/>
      <c r="Y129" s="8"/>
    </row>
    <row r="130" spans="1:25" s="9" customFormat="1" ht="12">
      <c r="A130" s="4"/>
      <c r="B130" s="4"/>
      <c r="C130" s="4"/>
      <c r="D130" s="8"/>
      <c r="E130" s="4"/>
      <c r="Y130" s="8"/>
    </row>
    <row r="131" spans="1:25" s="9" customFormat="1" ht="12">
      <c r="A131" s="4"/>
      <c r="B131" s="4"/>
      <c r="C131" s="4"/>
      <c r="D131" s="8"/>
      <c r="E131" s="4"/>
      <c r="Y131" s="8"/>
    </row>
    <row r="132" spans="1:25" s="9" customFormat="1" ht="12">
      <c r="A132" s="4"/>
      <c r="B132" s="4"/>
      <c r="C132" s="4"/>
      <c r="D132" s="8"/>
      <c r="E132" s="4"/>
      <c r="Y132" s="8"/>
    </row>
    <row r="133" spans="1:25" s="9" customFormat="1" ht="12">
      <c r="A133" s="4"/>
      <c r="B133" s="4"/>
      <c r="C133" s="4"/>
      <c r="D133" s="8"/>
      <c r="E133" s="4"/>
      <c r="Y133" s="8"/>
    </row>
    <row r="134" spans="1:25" s="9" customFormat="1" ht="12">
      <c r="A134" s="4"/>
      <c r="B134" s="4"/>
      <c r="C134" s="4"/>
      <c r="D134" s="8"/>
      <c r="E134" s="4"/>
      <c r="Y134" s="8"/>
    </row>
    <row r="135" spans="1:25" s="9" customFormat="1" ht="12">
      <c r="A135" s="4"/>
      <c r="B135" s="4"/>
      <c r="C135" s="4"/>
      <c r="D135" s="8"/>
      <c r="E135" s="4"/>
      <c r="Y135" s="8"/>
    </row>
    <row r="136" spans="1:25" s="9" customFormat="1" ht="12">
      <c r="A136" s="4"/>
      <c r="B136" s="4"/>
      <c r="C136" s="4"/>
      <c r="D136" s="8"/>
      <c r="E136" s="4"/>
      <c r="Y136" s="8"/>
    </row>
    <row r="137" spans="1:25" s="9" customFormat="1" ht="12">
      <c r="A137" s="4"/>
      <c r="B137" s="4"/>
      <c r="C137" s="4"/>
      <c r="D137" s="8"/>
      <c r="E137" s="4"/>
      <c r="Y137" s="8"/>
    </row>
    <row r="138" spans="1:25" s="262" customFormat="1">
      <c r="A138" s="369"/>
      <c r="B138" s="369"/>
      <c r="C138" s="369"/>
      <c r="D138" s="8"/>
      <c r="E138" s="369"/>
      <c r="Y138" s="8"/>
    </row>
    <row r="139" spans="1:25" s="262" customFormat="1">
      <c r="A139" s="369"/>
      <c r="B139" s="369"/>
      <c r="C139" s="369"/>
      <c r="D139" s="8"/>
      <c r="E139" s="369"/>
      <c r="Y139" s="8"/>
    </row>
    <row r="140" spans="1:25" s="262" customFormat="1">
      <c r="A140" s="369"/>
      <c r="B140" s="369"/>
      <c r="C140" s="369"/>
      <c r="D140" s="8"/>
      <c r="E140" s="369"/>
      <c r="Y140" s="8"/>
    </row>
    <row r="141" spans="1:25" s="262" customFormat="1">
      <c r="A141" s="369"/>
      <c r="B141" s="369"/>
      <c r="C141" s="369"/>
      <c r="D141" s="8"/>
      <c r="E141" s="369"/>
      <c r="Y141" s="8"/>
    </row>
    <row r="142" spans="1:25" s="262" customFormat="1">
      <c r="A142" s="369"/>
      <c r="B142" s="369"/>
      <c r="C142" s="369"/>
      <c r="D142" s="8"/>
      <c r="E142" s="369"/>
      <c r="Y142" s="8"/>
    </row>
    <row r="143" spans="1:25" s="262" customFormat="1">
      <c r="A143" s="369"/>
      <c r="B143" s="369"/>
      <c r="C143" s="369"/>
      <c r="D143" s="8"/>
      <c r="E143" s="369"/>
      <c r="Y143" s="8"/>
    </row>
    <row r="144" spans="1:25" s="262" customFormat="1">
      <c r="A144" s="369"/>
      <c r="B144" s="369"/>
      <c r="C144" s="369"/>
      <c r="D144" s="8"/>
      <c r="E144" s="369"/>
      <c r="Y144" s="8"/>
    </row>
    <row r="145" spans="1:25" s="262" customFormat="1">
      <c r="A145" s="369"/>
      <c r="B145" s="369"/>
      <c r="C145" s="369"/>
      <c r="D145" s="8"/>
      <c r="E145" s="369"/>
      <c r="Y145" s="8"/>
    </row>
    <row r="146" spans="1:25" s="262" customFormat="1">
      <c r="A146" s="369"/>
      <c r="B146" s="369"/>
      <c r="C146" s="369"/>
      <c r="D146" s="8"/>
      <c r="E146" s="369"/>
      <c r="Y146" s="8"/>
    </row>
    <row r="147" spans="1:25" s="262" customFormat="1">
      <c r="A147" s="369"/>
      <c r="B147" s="369"/>
      <c r="C147" s="369"/>
      <c r="D147" s="8"/>
      <c r="E147" s="369"/>
      <c r="Y147" s="8"/>
    </row>
    <row r="148" spans="1:25" s="262" customFormat="1">
      <c r="A148" s="369"/>
      <c r="B148" s="369"/>
      <c r="C148" s="369"/>
      <c r="D148" s="8"/>
      <c r="E148" s="369"/>
      <c r="Y148" s="8"/>
    </row>
    <row r="149" spans="1:25" s="262" customFormat="1">
      <c r="A149" s="369"/>
      <c r="B149" s="369"/>
      <c r="C149" s="369"/>
      <c r="D149" s="8"/>
      <c r="E149" s="369"/>
      <c r="Y149" s="8"/>
    </row>
    <row r="150" spans="1:25" s="262" customFormat="1">
      <c r="A150" s="369"/>
      <c r="B150" s="369"/>
      <c r="C150" s="369"/>
      <c r="D150" s="8"/>
      <c r="E150" s="369"/>
      <c r="Y150" s="8"/>
    </row>
    <row r="151" spans="1:25" s="262" customFormat="1">
      <c r="A151" s="369"/>
      <c r="B151" s="369"/>
      <c r="C151" s="369"/>
      <c r="D151" s="8"/>
      <c r="E151" s="369"/>
      <c r="Y151" s="8"/>
    </row>
    <row r="152" spans="1:25" s="262" customFormat="1">
      <c r="A152" s="369"/>
      <c r="B152" s="369"/>
      <c r="C152" s="369"/>
      <c r="D152" s="8"/>
      <c r="E152" s="369"/>
      <c r="Y152" s="8"/>
    </row>
    <row r="153" spans="1:25" s="262" customFormat="1">
      <c r="A153" s="369"/>
      <c r="B153" s="369"/>
      <c r="C153" s="369"/>
      <c r="D153" s="8"/>
      <c r="E153" s="369"/>
      <c r="Y153" s="8"/>
    </row>
    <row r="154" spans="1:25" s="262" customFormat="1">
      <c r="A154" s="369"/>
      <c r="B154" s="369"/>
      <c r="C154" s="369"/>
      <c r="D154" s="8"/>
      <c r="E154" s="369"/>
      <c r="Y154" s="8"/>
    </row>
    <row r="155" spans="1:25" s="262" customFormat="1">
      <c r="A155" s="369"/>
      <c r="B155" s="369"/>
      <c r="C155" s="369"/>
      <c r="D155" s="8"/>
      <c r="E155" s="369"/>
      <c r="Y155" s="8"/>
    </row>
    <row r="156" spans="1:25" s="262" customFormat="1">
      <c r="A156" s="369"/>
      <c r="B156" s="369"/>
      <c r="C156" s="369"/>
      <c r="D156" s="8"/>
      <c r="E156" s="369"/>
      <c r="Y156" s="8"/>
    </row>
    <row r="157" spans="1:25" s="262" customFormat="1">
      <c r="A157" s="369"/>
      <c r="B157" s="369"/>
      <c r="C157" s="369"/>
      <c r="D157" s="8"/>
      <c r="E157" s="369"/>
      <c r="Y157" s="8"/>
    </row>
    <row r="158" spans="1:25" s="262" customFormat="1">
      <c r="A158" s="369"/>
      <c r="B158" s="369"/>
      <c r="C158" s="369"/>
      <c r="D158" s="8"/>
      <c r="E158" s="369"/>
      <c r="Y158" s="8"/>
    </row>
    <row r="159" spans="1:25" s="262" customFormat="1">
      <c r="A159" s="369"/>
      <c r="B159" s="369"/>
      <c r="C159" s="369"/>
      <c r="D159" s="8"/>
      <c r="E159" s="369"/>
      <c r="Y159" s="8"/>
    </row>
    <row r="160" spans="1:25" s="262" customFormat="1">
      <c r="A160" s="369"/>
      <c r="B160" s="369"/>
      <c r="C160" s="369"/>
      <c r="D160" s="8"/>
      <c r="E160" s="369"/>
      <c r="Y160" s="8"/>
    </row>
    <row r="161" spans="1:25" s="262" customFormat="1">
      <c r="A161" s="369"/>
      <c r="B161" s="369"/>
      <c r="C161" s="369"/>
      <c r="D161" s="8"/>
      <c r="E161" s="369"/>
      <c r="Y161" s="8"/>
    </row>
    <row r="162" spans="1:25" s="262" customFormat="1">
      <c r="A162" s="369"/>
      <c r="B162" s="369"/>
      <c r="C162" s="369"/>
      <c r="D162" s="8"/>
      <c r="E162" s="369"/>
      <c r="Y162" s="8"/>
    </row>
    <row r="163" spans="1:25" s="262" customFormat="1">
      <c r="A163" s="369"/>
      <c r="B163" s="369"/>
      <c r="C163" s="369"/>
      <c r="D163" s="8"/>
      <c r="E163" s="369"/>
      <c r="Y163" s="8"/>
    </row>
    <row r="164" spans="1:25" s="262" customFormat="1">
      <c r="A164" s="369"/>
      <c r="B164" s="369"/>
      <c r="C164" s="369"/>
      <c r="D164" s="8"/>
      <c r="E164" s="369"/>
      <c r="Y164" s="8"/>
    </row>
    <row r="165" spans="1:25" s="262" customFormat="1">
      <c r="A165" s="369"/>
      <c r="B165" s="369"/>
      <c r="C165" s="369"/>
      <c r="D165" s="8"/>
      <c r="E165" s="369"/>
      <c r="Y165" s="8"/>
    </row>
    <row r="166" spans="1:25" s="262" customFormat="1">
      <c r="A166" s="369"/>
      <c r="B166" s="369"/>
      <c r="C166" s="369"/>
      <c r="D166" s="8"/>
      <c r="E166" s="369"/>
      <c r="Y166" s="8"/>
    </row>
    <row r="167" spans="1:25" s="262" customFormat="1">
      <c r="A167" s="369"/>
      <c r="B167" s="369"/>
      <c r="C167" s="369"/>
      <c r="D167" s="8"/>
      <c r="E167" s="369"/>
      <c r="Y167" s="8"/>
    </row>
    <row r="168" spans="1:25" s="262" customFormat="1">
      <c r="A168" s="369"/>
      <c r="B168" s="369"/>
      <c r="C168" s="369"/>
      <c r="D168" s="8"/>
      <c r="E168" s="369"/>
      <c r="Y168" s="8"/>
    </row>
    <row r="169" spans="1:25" s="262" customFormat="1">
      <c r="A169" s="369"/>
      <c r="B169" s="369"/>
      <c r="C169" s="369"/>
      <c r="D169" s="8"/>
      <c r="E169" s="369"/>
      <c r="Y169" s="8"/>
    </row>
    <row r="170" spans="1:25" s="262" customFormat="1">
      <c r="A170" s="369"/>
      <c r="B170" s="369"/>
      <c r="C170" s="369"/>
      <c r="D170" s="8"/>
      <c r="E170" s="369"/>
      <c r="Y170" s="8"/>
    </row>
    <row r="171" spans="1:25" s="262" customFormat="1">
      <c r="A171" s="369"/>
      <c r="B171" s="369"/>
      <c r="C171" s="369"/>
      <c r="D171" s="8"/>
      <c r="E171" s="369"/>
      <c r="Y171" s="8"/>
    </row>
    <row r="172" spans="1:25" s="262" customFormat="1">
      <c r="A172" s="369"/>
      <c r="B172" s="369"/>
      <c r="C172" s="369"/>
      <c r="D172" s="8"/>
      <c r="E172" s="369"/>
      <c r="Y172" s="8"/>
    </row>
    <row r="173" spans="1:25" s="262" customFormat="1">
      <c r="A173" s="369"/>
      <c r="B173" s="369"/>
      <c r="C173" s="369"/>
      <c r="D173" s="8"/>
      <c r="E173" s="369"/>
      <c r="Y173" s="8"/>
    </row>
    <row r="174" spans="1:25" s="262" customFormat="1">
      <c r="A174" s="369"/>
      <c r="B174" s="369"/>
      <c r="C174" s="369"/>
      <c r="D174" s="8"/>
      <c r="E174" s="369"/>
      <c r="Y174" s="8"/>
    </row>
    <row r="175" spans="1:25" s="262" customFormat="1">
      <c r="A175" s="369"/>
      <c r="B175" s="369"/>
      <c r="C175" s="369"/>
      <c r="D175" s="8"/>
      <c r="E175" s="369"/>
      <c r="Y175" s="8"/>
    </row>
    <row r="176" spans="1:25" s="262" customFormat="1">
      <c r="A176" s="369"/>
      <c r="B176" s="369"/>
      <c r="C176" s="369"/>
      <c r="D176" s="8"/>
      <c r="E176" s="369"/>
      <c r="Y176" s="8"/>
    </row>
    <row r="177" spans="1:25" s="262" customFormat="1">
      <c r="A177" s="369"/>
      <c r="B177" s="369"/>
      <c r="C177" s="369"/>
      <c r="D177" s="8"/>
      <c r="E177" s="369"/>
      <c r="Y177" s="8"/>
    </row>
    <row r="178" spans="1:25" s="262" customFormat="1">
      <c r="A178" s="369"/>
      <c r="B178" s="369"/>
      <c r="C178" s="369"/>
      <c r="D178" s="8"/>
      <c r="E178" s="369"/>
      <c r="Y178" s="8"/>
    </row>
    <row r="179" spans="1:25" s="262" customFormat="1">
      <c r="A179" s="369"/>
      <c r="B179" s="369"/>
      <c r="C179" s="369"/>
      <c r="D179" s="8"/>
      <c r="E179" s="369"/>
      <c r="Y179" s="8"/>
    </row>
    <row r="180" spans="1:25" s="262" customFormat="1">
      <c r="A180" s="369"/>
      <c r="B180" s="369"/>
      <c r="C180" s="369"/>
      <c r="D180" s="8"/>
      <c r="E180" s="369"/>
      <c r="Y180" s="8"/>
    </row>
    <row r="181" spans="1:25" s="262" customFormat="1">
      <c r="A181" s="369"/>
      <c r="B181" s="369"/>
      <c r="C181" s="369"/>
      <c r="D181" s="8"/>
      <c r="E181" s="369"/>
      <c r="Y181" s="8"/>
    </row>
    <row r="182" spans="1:25" s="262" customFormat="1">
      <c r="A182" s="369"/>
      <c r="B182" s="369"/>
      <c r="C182" s="369"/>
      <c r="D182" s="8"/>
      <c r="E182" s="369"/>
      <c r="Y182" s="8"/>
    </row>
    <row r="183" spans="1:25" s="262" customFormat="1">
      <c r="A183" s="369"/>
      <c r="B183" s="369"/>
      <c r="C183" s="369"/>
      <c r="D183" s="8"/>
      <c r="E183" s="369"/>
      <c r="Y183" s="8"/>
    </row>
    <row r="184" spans="1:25" s="262" customFormat="1">
      <c r="A184" s="369"/>
      <c r="B184" s="369"/>
      <c r="C184" s="369"/>
      <c r="D184" s="8"/>
      <c r="E184" s="369"/>
      <c r="Y184" s="8"/>
    </row>
    <row r="185" spans="1:25" s="262" customFormat="1">
      <c r="A185" s="369"/>
      <c r="B185" s="369"/>
      <c r="C185" s="369"/>
      <c r="D185" s="8"/>
      <c r="E185" s="369"/>
      <c r="Y185" s="8"/>
    </row>
    <row r="186" spans="1:25" s="262" customFormat="1">
      <c r="A186" s="369"/>
      <c r="B186" s="369"/>
      <c r="C186" s="369"/>
      <c r="D186" s="8"/>
      <c r="E186" s="369"/>
      <c r="Y186" s="8"/>
    </row>
    <row r="187" spans="1:25" s="262" customFormat="1">
      <c r="A187" s="369"/>
      <c r="B187" s="369"/>
      <c r="C187" s="369"/>
      <c r="D187" s="8"/>
      <c r="E187" s="369"/>
      <c r="Y187" s="8"/>
    </row>
    <row r="188" spans="1:25" s="262" customFormat="1">
      <c r="A188" s="369"/>
      <c r="B188" s="369"/>
      <c r="C188" s="369"/>
      <c r="D188" s="8"/>
      <c r="E188" s="369"/>
      <c r="Y188" s="8"/>
    </row>
    <row r="189" spans="1:25" s="262" customFormat="1">
      <c r="A189" s="369"/>
      <c r="B189" s="369"/>
      <c r="C189" s="369"/>
      <c r="D189" s="8"/>
      <c r="E189" s="369"/>
      <c r="Y189" s="8"/>
    </row>
    <row r="190" spans="1:25" s="262" customFormat="1">
      <c r="A190" s="369"/>
      <c r="B190" s="369"/>
      <c r="C190" s="369"/>
      <c r="D190" s="8"/>
      <c r="E190" s="369"/>
      <c r="Y190" s="8"/>
    </row>
    <row r="191" spans="1:25" s="262" customFormat="1">
      <c r="A191" s="369"/>
      <c r="B191" s="369"/>
      <c r="C191" s="369"/>
      <c r="D191" s="8"/>
      <c r="E191" s="369"/>
      <c r="Y191" s="8"/>
    </row>
    <row r="192" spans="1:25" s="262" customFormat="1">
      <c r="A192" s="369"/>
      <c r="B192" s="369"/>
      <c r="C192" s="369"/>
      <c r="D192" s="8"/>
      <c r="E192" s="369"/>
      <c r="Y192" s="8"/>
    </row>
    <row r="193" spans="1:25" s="262" customFormat="1">
      <c r="A193" s="369"/>
      <c r="B193" s="369"/>
      <c r="C193" s="369"/>
      <c r="D193" s="8"/>
      <c r="E193" s="369"/>
      <c r="Y193" s="8"/>
    </row>
    <row r="194" spans="1:25" s="262" customFormat="1">
      <c r="A194" s="369"/>
      <c r="B194" s="369"/>
      <c r="C194" s="369"/>
      <c r="D194" s="8"/>
      <c r="E194" s="369"/>
      <c r="Y194" s="8"/>
    </row>
    <row r="195" spans="1:25" s="262" customFormat="1">
      <c r="A195" s="369"/>
      <c r="B195" s="369"/>
      <c r="C195" s="369"/>
      <c r="D195" s="8"/>
      <c r="E195" s="369"/>
      <c r="Y195" s="8"/>
    </row>
    <row r="196" spans="1:25" s="262" customFormat="1">
      <c r="A196" s="369"/>
      <c r="B196" s="369"/>
      <c r="C196" s="369"/>
      <c r="D196" s="8"/>
      <c r="E196" s="369"/>
      <c r="Y196" s="8"/>
    </row>
  </sheetData>
  <mergeCells count="15">
    <mergeCell ref="O2:X2"/>
    <mergeCell ref="A95:A96"/>
    <mergeCell ref="A102:A111"/>
    <mergeCell ref="A2:A3"/>
    <mergeCell ref="A4:A13"/>
    <mergeCell ref="A14:A23"/>
    <mergeCell ref="A84:A94"/>
    <mergeCell ref="A24:A33"/>
    <mergeCell ref="A74:A83"/>
    <mergeCell ref="A34:A43"/>
    <mergeCell ref="A44:A53"/>
    <mergeCell ref="A54:A63"/>
    <mergeCell ref="A64:A73"/>
    <mergeCell ref="B31:B32"/>
    <mergeCell ref="E2:N2"/>
  </mergeCells>
  <phoneticPr fontId="2"/>
  <conditionalFormatting sqref="Y4:Y43 Y45:Y47 Y49 Y87 Y85 Y90:Y96 Y51:Y80">
    <cfRule type="cellIs" dxfId="0" priority="1" stopIfTrue="1" operator="equal">
      <formula>0</formula>
    </cfRule>
  </conditionalFormatting>
  <pageMargins left="0.78740157480314965" right="0.51" top="0.55118110236220474" bottom="0.38" header="0.51181102362204722" footer="0.41"/>
  <pageSetup paperSize="9" scale="4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7"/>
  <sheetViews>
    <sheetView zoomScaleNormal="100" workbookViewId="0">
      <pane xSplit="3" ySplit="4" topLeftCell="D35" activePane="bottomRight" state="frozen"/>
      <selection pane="topRight"/>
      <selection pane="bottomLeft"/>
      <selection pane="bottomRight" activeCell="A68" sqref="A68"/>
    </sheetView>
  </sheetViews>
  <sheetFormatPr defaultRowHeight="12.75"/>
  <cols>
    <col min="1" max="1" width="2.375" style="49" customWidth="1"/>
    <col min="2" max="2" width="5.875" style="49" customWidth="1"/>
    <col min="3" max="3" width="17.125" style="49" customWidth="1"/>
    <col min="4" max="13" width="11.5" style="49" customWidth="1"/>
    <col min="14" max="249" width="9" style="49"/>
    <col min="250" max="250" width="2.375" style="49" customWidth="1"/>
    <col min="251" max="251" width="5.875" style="49" customWidth="1"/>
    <col min="252" max="252" width="17.125" style="49" customWidth="1"/>
    <col min="253" max="269" width="11.5" style="49" customWidth="1"/>
    <col min="270" max="505" width="9" style="49"/>
    <col min="506" max="506" width="2.375" style="49" customWidth="1"/>
    <col min="507" max="507" width="5.875" style="49" customWidth="1"/>
    <col min="508" max="508" width="17.125" style="49" customWidth="1"/>
    <col min="509" max="525" width="11.5" style="49" customWidth="1"/>
    <col min="526" max="761" width="9" style="49"/>
    <col min="762" max="762" width="2.375" style="49" customWidth="1"/>
    <col min="763" max="763" width="5.875" style="49" customWidth="1"/>
    <col min="764" max="764" width="17.125" style="49" customWidth="1"/>
    <col min="765" max="781" width="11.5" style="49" customWidth="1"/>
    <col min="782" max="1017" width="9" style="49"/>
    <col min="1018" max="1018" width="2.375" style="49" customWidth="1"/>
    <col min="1019" max="1019" width="5.875" style="49" customWidth="1"/>
    <col min="1020" max="1020" width="17.125" style="49" customWidth="1"/>
    <col min="1021" max="1037" width="11.5" style="49" customWidth="1"/>
    <col min="1038" max="1273" width="9" style="49"/>
    <col min="1274" max="1274" width="2.375" style="49" customWidth="1"/>
    <col min="1275" max="1275" width="5.875" style="49" customWidth="1"/>
    <col min="1276" max="1276" width="17.125" style="49" customWidth="1"/>
    <col min="1277" max="1293" width="11.5" style="49" customWidth="1"/>
    <col min="1294" max="1529" width="9" style="49"/>
    <col min="1530" max="1530" width="2.375" style="49" customWidth="1"/>
    <col min="1531" max="1531" width="5.875" style="49" customWidth="1"/>
    <col min="1532" max="1532" width="17.125" style="49" customWidth="1"/>
    <col min="1533" max="1549" width="11.5" style="49" customWidth="1"/>
    <col min="1550" max="1785" width="9" style="49"/>
    <col min="1786" max="1786" width="2.375" style="49" customWidth="1"/>
    <col min="1787" max="1787" width="5.875" style="49" customWidth="1"/>
    <col min="1788" max="1788" width="17.125" style="49" customWidth="1"/>
    <col min="1789" max="1805" width="11.5" style="49" customWidth="1"/>
    <col min="1806" max="2041" width="9" style="49"/>
    <col min="2042" max="2042" width="2.375" style="49" customWidth="1"/>
    <col min="2043" max="2043" width="5.875" style="49" customWidth="1"/>
    <col min="2044" max="2044" width="17.125" style="49" customWidth="1"/>
    <col min="2045" max="2061" width="11.5" style="49" customWidth="1"/>
    <col min="2062" max="2297" width="9" style="49"/>
    <col min="2298" max="2298" width="2.375" style="49" customWidth="1"/>
    <col min="2299" max="2299" width="5.875" style="49" customWidth="1"/>
    <col min="2300" max="2300" width="17.125" style="49" customWidth="1"/>
    <col min="2301" max="2317" width="11.5" style="49" customWidth="1"/>
    <col min="2318" max="2553" width="9" style="49"/>
    <col min="2554" max="2554" width="2.375" style="49" customWidth="1"/>
    <col min="2555" max="2555" width="5.875" style="49" customWidth="1"/>
    <col min="2556" max="2556" width="17.125" style="49" customWidth="1"/>
    <col min="2557" max="2573" width="11.5" style="49" customWidth="1"/>
    <col min="2574" max="2809" width="9" style="49"/>
    <col min="2810" max="2810" width="2.375" style="49" customWidth="1"/>
    <col min="2811" max="2811" width="5.875" style="49" customWidth="1"/>
    <col min="2812" max="2812" width="17.125" style="49" customWidth="1"/>
    <col min="2813" max="2829" width="11.5" style="49" customWidth="1"/>
    <col min="2830" max="3065" width="9" style="49"/>
    <col min="3066" max="3066" width="2.375" style="49" customWidth="1"/>
    <col min="3067" max="3067" width="5.875" style="49" customWidth="1"/>
    <col min="3068" max="3068" width="17.125" style="49" customWidth="1"/>
    <col min="3069" max="3085" width="11.5" style="49" customWidth="1"/>
    <col min="3086" max="3321" width="9" style="49"/>
    <col min="3322" max="3322" width="2.375" style="49" customWidth="1"/>
    <col min="3323" max="3323" width="5.875" style="49" customWidth="1"/>
    <col min="3324" max="3324" width="17.125" style="49" customWidth="1"/>
    <col min="3325" max="3341" width="11.5" style="49" customWidth="1"/>
    <col min="3342" max="3577" width="9" style="49"/>
    <col min="3578" max="3578" width="2.375" style="49" customWidth="1"/>
    <col min="3579" max="3579" width="5.875" style="49" customWidth="1"/>
    <col min="3580" max="3580" width="17.125" style="49" customWidth="1"/>
    <col min="3581" max="3597" width="11.5" style="49" customWidth="1"/>
    <col min="3598" max="3833" width="9" style="49"/>
    <col min="3834" max="3834" width="2.375" style="49" customWidth="1"/>
    <col min="3835" max="3835" width="5.875" style="49" customWidth="1"/>
    <col min="3836" max="3836" width="17.125" style="49" customWidth="1"/>
    <col min="3837" max="3853" width="11.5" style="49" customWidth="1"/>
    <col min="3854" max="4089" width="9" style="49"/>
    <col min="4090" max="4090" width="2.375" style="49" customWidth="1"/>
    <col min="4091" max="4091" width="5.875" style="49" customWidth="1"/>
    <col min="4092" max="4092" width="17.125" style="49" customWidth="1"/>
    <col min="4093" max="4109" width="11.5" style="49" customWidth="1"/>
    <col min="4110" max="4345" width="9" style="49"/>
    <col min="4346" max="4346" width="2.375" style="49" customWidth="1"/>
    <col min="4347" max="4347" width="5.875" style="49" customWidth="1"/>
    <col min="4348" max="4348" width="17.125" style="49" customWidth="1"/>
    <col min="4349" max="4365" width="11.5" style="49" customWidth="1"/>
    <col min="4366" max="4601" width="9" style="49"/>
    <col min="4602" max="4602" width="2.375" style="49" customWidth="1"/>
    <col min="4603" max="4603" width="5.875" style="49" customWidth="1"/>
    <col min="4604" max="4604" width="17.125" style="49" customWidth="1"/>
    <col min="4605" max="4621" width="11.5" style="49" customWidth="1"/>
    <col min="4622" max="4857" width="9" style="49"/>
    <col min="4858" max="4858" width="2.375" style="49" customWidth="1"/>
    <col min="4859" max="4859" width="5.875" style="49" customWidth="1"/>
    <col min="4860" max="4860" width="17.125" style="49" customWidth="1"/>
    <col min="4861" max="4877" width="11.5" style="49" customWidth="1"/>
    <col min="4878" max="5113" width="9" style="49"/>
    <col min="5114" max="5114" width="2.375" style="49" customWidth="1"/>
    <col min="5115" max="5115" width="5.875" style="49" customWidth="1"/>
    <col min="5116" max="5116" width="17.125" style="49" customWidth="1"/>
    <col min="5117" max="5133" width="11.5" style="49" customWidth="1"/>
    <col min="5134" max="5369" width="9" style="49"/>
    <col min="5370" max="5370" width="2.375" style="49" customWidth="1"/>
    <col min="5371" max="5371" width="5.875" style="49" customWidth="1"/>
    <col min="5372" max="5372" width="17.125" style="49" customWidth="1"/>
    <col min="5373" max="5389" width="11.5" style="49" customWidth="1"/>
    <col min="5390" max="5625" width="9" style="49"/>
    <col min="5626" max="5626" width="2.375" style="49" customWidth="1"/>
    <col min="5627" max="5627" width="5.875" style="49" customWidth="1"/>
    <col min="5628" max="5628" width="17.125" style="49" customWidth="1"/>
    <col min="5629" max="5645" width="11.5" style="49" customWidth="1"/>
    <col min="5646" max="5881" width="9" style="49"/>
    <col min="5882" max="5882" width="2.375" style="49" customWidth="1"/>
    <col min="5883" max="5883" width="5.875" style="49" customWidth="1"/>
    <col min="5884" max="5884" width="17.125" style="49" customWidth="1"/>
    <col min="5885" max="5901" width="11.5" style="49" customWidth="1"/>
    <col min="5902" max="6137" width="9" style="49"/>
    <col min="6138" max="6138" width="2.375" style="49" customWidth="1"/>
    <col min="6139" max="6139" width="5.875" style="49" customWidth="1"/>
    <col min="6140" max="6140" width="17.125" style="49" customWidth="1"/>
    <col min="6141" max="6157" width="11.5" style="49" customWidth="1"/>
    <col min="6158" max="6393" width="9" style="49"/>
    <col min="6394" max="6394" width="2.375" style="49" customWidth="1"/>
    <col min="6395" max="6395" width="5.875" style="49" customWidth="1"/>
    <col min="6396" max="6396" width="17.125" style="49" customWidth="1"/>
    <col min="6397" max="6413" width="11.5" style="49" customWidth="1"/>
    <col min="6414" max="6649" width="9" style="49"/>
    <col min="6650" max="6650" width="2.375" style="49" customWidth="1"/>
    <col min="6651" max="6651" width="5.875" style="49" customWidth="1"/>
    <col min="6652" max="6652" width="17.125" style="49" customWidth="1"/>
    <col min="6653" max="6669" width="11.5" style="49" customWidth="1"/>
    <col min="6670" max="6905" width="9" style="49"/>
    <col min="6906" max="6906" width="2.375" style="49" customWidth="1"/>
    <col min="6907" max="6907" width="5.875" style="49" customWidth="1"/>
    <col min="6908" max="6908" width="17.125" style="49" customWidth="1"/>
    <col min="6909" max="6925" width="11.5" style="49" customWidth="1"/>
    <col min="6926" max="7161" width="9" style="49"/>
    <col min="7162" max="7162" width="2.375" style="49" customWidth="1"/>
    <col min="7163" max="7163" width="5.875" style="49" customWidth="1"/>
    <col min="7164" max="7164" width="17.125" style="49" customWidth="1"/>
    <col min="7165" max="7181" width="11.5" style="49" customWidth="1"/>
    <col min="7182" max="7417" width="9" style="49"/>
    <col min="7418" max="7418" width="2.375" style="49" customWidth="1"/>
    <col min="7419" max="7419" width="5.875" style="49" customWidth="1"/>
    <col min="7420" max="7420" width="17.125" style="49" customWidth="1"/>
    <col min="7421" max="7437" width="11.5" style="49" customWidth="1"/>
    <col min="7438" max="7673" width="9" style="49"/>
    <col min="7674" max="7674" width="2.375" style="49" customWidth="1"/>
    <col min="7675" max="7675" width="5.875" style="49" customWidth="1"/>
    <col min="7676" max="7676" width="17.125" style="49" customWidth="1"/>
    <col min="7677" max="7693" width="11.5" style="49" customWidth="1"/>
    <col min="7694" max="7929" width="9" style="49"/>
    <col min="7930" max="7930" width="2.375" style="49" customWidth="1"/>
    <col min="7931" max="7931" width="5.875" style="49" customWidth="1"/>
    <col min="7932" max="7932" width="17.125" style="49" customWidth="1"/>
    <col min="7933" max="7949" width="11.5" style="49" customWidth="1"/>
    <col min="7950" max="8185" width="9" style="49"/>
    <col min="8186" max="8186" width="2.375" style="49" customWidth="1"/>
    <col min="8187" max="8187" width="5.875" style="49" customWidth="1"/>
    <col min="8188" max="8188" width="17.125" style="49" customWidth="1"/>
    <col min="8189" max="8205" width="11.5" style="49" customWidth="1"/>
    <col min="8206" max="8441" width="9" style="49"/>
    <col min="8442" max="8442" width="2.375" style="49" customWidth="1"/>
    <col min="8443" max="8443" width="5.875" style="49" customWidth="1"/>
    <col min="8444" max="8444" width="17.125" style="49" customWidth="1"/>
    <col min="8445" max="8461" width="11.5" style="49" customWidth="1"/>
    <col min="8462" max="8697" width="9" style="49"/>
    <col min="8698" max="8698" width="2.375" style="49" customWidth="1"/>
    <col min="8699" max="8699" width="5.875" style="49" customWidth="1"/>
    <col min="8700" max="8700" width="17.125" style="49" customWidth="1"/>
    <col min="8701" max="8717" width="11.5" style="49" customWidth="1"/>
    <col min="8718" max="8953" width="9" style="49"/>
    <col min="8954" max="8954" width="2.375" style="49" customWidth="1"/>
    <col min="8955" max="8955" width="5.875" style="49" customWidth="1"/>
    <col min="8956" max="8956" width="17.125" style="49" customWidth="1"/>
    <col min="8957" max="8973" width="11.5" style="49" customWidth="1"/>
    <col min="8974" max="9209" width="9" style="49"/>
    <col min="9210" max="9210" width="2.375" style="49" customWidth="1"/>
    <col min="9211" max="9211" width="5.875" style="49" customWidth="1"/>
    <col min="9212" max="9212" width="17.125" style="49" customWidth="1"/>
    <col min="9213" max="9229" width="11.5" style="49" customWidth="1"/>
    <col min="9230" max="9465" width="9" style="49"/>
    <col min="9466" max="9466" width="2.375" style="49" customWidth="1"/>
    <col min="9467" max="9467" width="5.875" style="49" customWidth="1"/>
    <col min="9468" max="9468" width="17.125" style="49" customWidth="1"/>
    <col min="9469" max="9485" width="11.5" style="49" customWidth="1"/>
    <col min="9486" max="9721" width="9" style="49"/>
    <col min="9722" max="9722" width="2.375" style="49" customWidth="1"/>
    <col min="9723" max="9723" width="5.875" style="49" customWidth="1"/>
    <col min="9724" max="9724" width="17.125" style="49" customWidth="1"/>
    <col min="9725" max="9741" width="11.5" style="49" customWidth="1"/>
    <col min="9742" max="9977" width="9" style="49"/>
    <col min="9978" max="9978" width="2.375" style="49" customWidth="1"/>
    <col min="9979" max="9979" width="5.875" style="49" customWidth="1"/>
    <col min="9980" max="9980" width="17.125" style="49" customWidth="1"/>
    <col min="9981" max="9997" width="11.5" style="49" customWidth="1"/>
    <col min="9998" max="10233" width="9" style="49"/>
    <col min="10234" max="10234" width="2.375" style="49" customWidth="1"/>
    <col min="10235" max="10235" width="5.875" style="49" customWidth="1"/>
    <col min="10236" max="10236" width="17.125" style="49" customWidth="1"/>
    <col min="10237" max="10253" width="11.5" style="49" customWidth="1"/>
    <col min="10254" max="10489" width="9" style="49"/>
    <col min="10490" max="10490" width="2.375" style="49" customWidth="1"/>
    <col min="10491" max="10491" width="5.875" style="49" customWidth="1"/>
    <col min="10492" max="10492" width="17.125" style="49" customWidth="1"/>
    <col min="10493" max="10509" width="11.5" style="49" customWidth="1"/>
    <col min="10510" max="10745" width="9" style="49"/>
    <col min="10746" max="10746" width="2.375" style="49" customWidth="1"/>
    <col min="10747" max="10747" width="5.875" style="49" customWidth="1"/>
    <col min="10748" max="10748" width="17.125" style="49" customWidth="1"/>
    <col min="10749" max="10765" width="11.5" style="49" customWidth="1"/>
    <col min="10766" max="11001" width="9" style="49"/>
    <col min="11002" max="11002" width="2.375" style="49" customWidth="1"/>
    <col min="11003" max="11003" width="5.875" style="49" customWidth="1"/>
    <col min="11004" max="11004" width="17.125" style="49" customWidth="1"/>
    <col min="11005" max="11021" width="11.5" style="49" customWidth="1"/>
    <col min="11022" max="11257" width="9" style="49"/>
    <col min="11258" max="11258" width="2.375" style="49" customWidth="1"/>
    <col min="11259" max="11259" width="5.875" style="49" customWidth="1"/>
    <col min="11260" max="11260" width="17.125" style="49" customWidth="1"/>
    <col min="11261" max="11277" width="11.5" style="49" customWidth="1"/>
    <col min="11278" max="11513" width="9" style="49"/>
    <col min="11514" max="11514" width="2.375" style="49" customWidth="1"/>
    <col min="11515" max="11515" width="5.875" style="49" customWidth="1"/>
    <col min="11516" max="11516" width="17.125" style="49" customWidth="1"/>
    <col min="11517" max="11533" width="11.5" style="49" customWidth="1"/>
    <col min="11534" max="11769" width="9" style="49"/>
    <col min="11770" max="11770" width="2.375" style="49" customWidth="1"/>
    <col min="11771" max="11771" width="5.875" style="49" customWidth="1"/>
    <col min="11772" max="11772" width="17.125" style="49" customWidth="1"/>
    <col min="11773" max="11789" width="11.5" style="49" customWidth="1"/>
    <col min="11790" max="12025" width="9" style="49"/>
    <col min="12026" max="12026" width="2.375" style="49" customWidth="1"/>
    <col min="12027" max="12027" width="5.875" style="49" customWidth="1"/>
    <col min="12028" max="12028" width="17.125" style="49" customWidth="1"/>
    <col min="12029" max="12045" width="11.5" style="49" customWidth="1"/>
    <col min="12046" max="12281" width="9" style="49"/>
    <col min="12282" max="12282" width="2.375" style="49" customWidth="1"/>
    <col min="12283" max="12283" width="5.875" style="49" customWidth="1"/>
    <col min="12284" max="12284" width="17.125" style="49" customWidth="1"/>
    <col min="12285" max="12301" width="11.5" style="49" customWidth="1"/>
    <col min="12302" max="12537" width="9" style="49"/>
    <col min="12538" max="12538" width="2.375" style="49" customWidth="1"/>
    <col min="12539" max="12539" width="5.875" style="49" customWidth="1"/>
    <col min="12540" max="12540" width="17.125" style="49" customWidth="1"/>
    <col min="12541" max="12557" width="11.5" style="49" customWidth="1"/>
    <col min="12558" max="12793" width="9" style="49"/>
    <col min="12794" max="12794" width="2.375" style="49" customWidth="1"/>
    <col min="12795" max="12795" width="5.875" style="49" customWidth="1"/>
    <col min="12796" max="12796" width="17.125" style="49" customWidth="1"/>
    <col min="12797" max="12813" width="11.5" style="49" customWidth="1"/>
    <col min="12814" max="13049" width="9" style="49"/>
    <col min="13050" max="13050" width="2.375" style="49" customWidth="1"/>
    <col min="13051" max="13051" width="5.875" style="49" customWidth="1"/>
    <col min="13052" max="13052" width="17.125" style="49" customWidth="1"/>
    <col min="13053" max="13069" width="11.5" style="49" customWidth="1"/>
    <col min="13070" max="13305" width="9" style="49"/>
    <col min="13306" max="13306" width="2.375" style="49" customWidth="1"/>
    <col min="13307" max="13307" width="5.875" style="49" customWidth="1"/>
    <col min="13308" max="13308" width="17.125" style="49" customWidth="1"/>
    <col min="13309" max="13325" width="11.5" style="49" customWidth="1"/>
    <col min="13326" max="13561" width="9" style="49"/>
    <col min="13562" max="13562" width="2.375" style="49" customWidth="1"/>
    <col min="13563" max="13563" width="5.875" style="49" customWidth="1"/>
    <col min="13564" max="13564" width="17.125" style="49" customWidth="1"/>
    <col min="13565" max="13581" width="11.5" style="49" customWidth="1"/>
    <col min="13582" max="13817" width="9" style="49"/>
    <col min="13818" max="13818" width="2.375" style="49" customWidth="1"/>
    <col min="13819" max="13819" width="5.875" style="49" customWidth="1"/>
    <col min="13820" max="13820" width="17.125" style="49" customWidth="1"/>
    <col min="13821" max="13837" width="11.5" style="49" customWidth="1"/>
    <col min="13838" max="14073" width="9" style="49"/>
    <col min="14074" max="14074" width="2.375" style="49" customWidth="1"/>
    <col min="14075" max="14075" width="5.875" style="49" customWidth="1"/>
    <col min="14076" max="14076" width="17.125" style="49" customWidth="1"/>
    <col min="14077" max="14093" width="11.5" style="49" customWidth="1"/>
    <col min="14094" max="14329" width="9" style="49"/>
    <col min="14330" max="14330" width="2.375" style="49" customWidth="1"/>
    <col min="14331" max="14331" width="5.875" style="49" customWidth="1"/>
    <col min="14332" max="14332" width="17.125" style="49" customWidth="1"/>
    <col min="14333" max="14349" width="11.5" style="49" customWidth="1"/>
    <col min="14350" max="14585" width="9" style="49"/>
    <col min="14586" max="14586" width="2.375" style="49" customWidth="1"/>
    <col min="14587" max="14587" width="5.875" style="49" customWidth="1"/>
    <col min="14588" max="14588" width="17.125" style="49" customWidth="1"/>
    <col min="14589" max="14605" width="11.5" style="49" customWidth="1"/>
    <col min="14606" max="14841" width="9" style="49"/>
    <col min="14842" max="14842" width="2.375" style="49" customWidth="1"/>
    <col min="14843" max="14843" width="5.875" style="49" customWidth="1"/>
    <col min="14844" max="14844" width="17.125" style="49" customWidth="1"/>
    <col min="14845" max="14861" width="11.5" style="49" customWidth="1"/>
    <col min="14862" max="15097" width="9" style="49"/>
    <col min="15098" max="15098" width="2.375" style="49" customWidth="1"/>
    <col min="15099" max="15099" width="5.875" style="49" customWidth="1"/>
    <col min="15100" max="15100" width="17.125" style="49" customWidth="1"/>
    <col min="15101" max="15117" width="11.5" style="49" customWidth="1"/>
    <col min="15118" max="15353" width="9" style="49"/>
    <col min="15354" max="15354" width="2.375" style="49" customWidth="1"/>
    <col min="15355" max="15355" width="5.875" style="49" customWidth="1"/>
    <col min="15356" max="15356" width="17.125" style="49" customWidth="1"/>
    <col min="15357" max="15373" width="11.5" style="49" customWidth="1"/>
    <col min="15374" max="15609" width="9" style="49"/>
    <col min="15610" max="15610" width="2.375" style="49" customWidth="1"/>
    <col min="15611" max="15611" width="5.875" style="49" customWidth="1"/>
    <col min="15612" max="15612" width="17.125" style="49" customWidth="1"/>
    <col min="15613" max="15629" width="11.5" style="49" customWidth="1"/>
    <col min="15630" max="15865" width="9" style="49"/>
    <col min="15866" max="15866" width="2.375" style="49" customWidth="1"/>
    <col min="15867" max="15867" width="5.875" style="49" customWidth="1"/>
    <col min="15868" max="15868" width="17.125" style="49" customWidth="1"/>
    <col min="15869" max="15885" width="11.5" style="49" customWidth="1"/>
    <col min="15886" max="16121" width="9" style="49"/>
    <col min="16122" max="16122" width="2.375" style="49" customWidth="1"/>
    <col min="16123" max="16123" width="5.875" style="49" customWidth="1"/>
    <col min="16124" max="16124" width="17.125" style="49" customWidth="1"/>
    <col min="16125" max="16141" width="11.5" style="49" customWidth="1"/>
    <col min="16142" max="16384" width="9" style="49"/>
  </cols>
  <sheetData>
    <row r="1" spans="1:14" ht="18.95" customHeight="1">
      <c r="A1" s="326" t="s">
        <v>435</v>
      </c>
      <c r="B1" s="327"/>
      <c r="C1" s="328"/>
      <c r="D1" s="156"/>
      <c r="G1" s="156"/>
      <c r="H1" s="156" t="s">
        <v>338</v>
      </c>
      <c r="I1" s="156"/>
      <c r="J1" s="156"/>
      <c r="K1" s="156"/>
      <c r="L1" s="156"/>
      <c r="M1" s="156" t="s">
        <v>333</v>
      </c>
    </row>
    <row r="2" spans="1:14" ht="18.95" customHeight="1">
      <c r="A2" s="329"/>
      <c r="B2" s="330"/>
      <c r="C2" s="331" t="s">
        <v>334</v>
      </c>
      <c r="D2" s="483" t="s">
        <v>229</v>
      </c>
      <c r="E2" s="483" t="s">
        <v>230</v>
      </c>
      <c r="F2" s="483" t="s">
        <v>231</v>
      </c>
      <c r="G2" s="483" t="s">
        <v>232</v>
      </c>
      <c r="H2" s="483" t="s">
        <v>233</v>
      </c>
      <c r="I2" s="483" t="s">
        <v>234</v>
      </c>
      <c r="J2" s="483" t="s">
        <v>235</v>
      </c>
      <c r="K2" s="483" t="s">
        <v>364</v>
      </c>
      <c r="L2" s="484" t="s">
        <v>418</v>
      </c>
      <c r="M2" s="484" t="s">
        <v>423</v>
      </c>
    </row>
    <row r="3" spans="1:14" ht="18.95" customHeight="1">
      <c r="A3" s="332"/>
      <c r="B3" s="328"/>
      <c r="C3" s="328"/>
      <c r="D3" s="319">
        <v>2011</v>
      </c>
      <c r="E3" s="319">
        <v>2012</v>
      </c>
      <c r="F3" s="319">
        <v>2013</v>
      </c>
      <c r="G3" s="319">
        <v>2014</v>
      </c>
      <c r="H3" s="319">
        <v>2015</v>
      </c>
      <c r="I3" s="319">
        <v>2016</v>
      </c>
      <c r="J3" s="319">
        <v>2017</v>
      </c>
      <c r="K3" s="319">
        <v>2018</v>
      </c>
      <c r="L3" s="319">
        <v>2019</v>
      </c>
      <c r="M3" s="319">
        <v>2020</v>
      </c>
    </row>
    <row r="4" spans="1:14" ht="18.95" customHeight="1">
      <c r="A4" s="332"/>
      <c r="B4" s="328"/>
      <c r="C4" s="328" t="s">
        <v>236</v>
      </c>
      <c r="D4" s="319"/>
      <c r="E4" s="319"/>
      <c r="F4" s="319"/>
      <c r="G4" s="319"/>
      <c r="H4" s="319"/>
      <c r="I4" s="319"/>
      <c r="J4" s="319"/>
      <c r="K4" s="319"/>
      <c r="L4" s="333"/>
      <c r="M4" s="333"/>
    </row>
    <row r="5" spans="1:14" ht="18.95" customHeight="1">
      <c r="A5" s="329" t="s">
        <v>240</v>
      </c>
      <c r="B5" s="330"/>
      <c r="C5" s="330" t="s">
        <v>241</v>
      </c>
      <c r="D5" s="330">
        <v>20075925.170021832</v>
      </c>
      <c r="E5" s="330">
        <v>19986944</v>
      </c>
      <c r="F5" s="330">
        <v>20614764</v>
      </c>
      <c r="G5" s="330">
        <v>20741465</v>
      </c>
      <c r="H5" s="330">
        <v>21693279</v>
      </c>
      <c r="I5" s="330">
        <v>21836270</v>
      </c>
      <c r="J5" s="330">
        <v>22177085</v>
      </c>
      <c r="K5" s="330">
        <v>22200802</v>
      </c>
      <c r="L5" s="467">
        <v>22311703</v>
      </c>
      <c r="M5" s="463">
        <v>21735871</v>
      </c>
    </row>
    <row r="6" spans="1:14" ht="18.95" customHeight="1">
      <c r="A6" s="332"/>
      <c r="B6" s="328">
        <v>100</v>
      </c>
      <c r="C6" s="328" t="s">
        <v>153</v>
      </c>
      <c r="D6" s="328">
        <v>6472797.1700218301</v>
      </c>
      <c r="E6" s="328">
        <v>6405418</v>
      </c>
      <c r="F6" s="328">
        <v>6458494</v>
      </c>
      <c r="G6" s="328">
        <v>6580890</v>
      </c>
      <c r="H6" s="328">
        <v>6853372</v>
      </c>
      <c r="I6" s="328">
        <v>6827770</v>
      </c>
      <c r="J6" s="328">
        <v>6973280</v>
      </c>
      <c r="K6" s="328">
        <v>6981955</v>
      </c>
      <c r="L6" s="471">
        <v>7098009</v>
      </c>
      <c r="M6" s="461">
        <v>6903478</v>
      </c>
    </row>
    <row r="7" spans="1:14" ht="18.95" customHeight="1">
      <c r="A7" s="332"/>
      <c r="B7" s="328">
        <v>1</v>
      </c>
      <c r="C7" s="328" t="s">
        <v>46</v>
      </c>
      <c r="D7" s="328">
        <v>3224906</v>
      </c>
      <c r="E7" s="328">
        <v>3153170</v>
      </c>
      <c r="F7" s="328">
        <v>3271323</v>
      </c>
      <c r="G7" s="328">
        <v>3259763</v>
      </c>
      <c r="H7" s="328">
        <v>3469039</v>
      </c>
      <c r="I7" s="328">
        <v>3481589</v>
      </c>
      <c r="J7" s="328">
        <v>3586502</v>
      </c>
      <c r="K7" s="328">
        <v>3562466</v>
      </c>
      <c r="L7" s="563">
        <v>3587529</v>
      </c>
      <c r="M7" s="334">
        <v>3385318</v>
      </c>
    </row>
    <row r="8" spans="1:14" ht="18.95" customHeight="1">
      <c r="A8" s="332"/>
      <c r="B8" s="328">
        <v>2</v>
      </c>
      <c r="C8" s="328" t="s">
        <v>47</v>
      </c>
      <c r="D8" s="328">
        <v>1891865</v>
      </c>
      <c r="E8" s="328">
        <v>1931936</v>
      </c>
      <c r="F8" s="328">
        <v>1932340</v>
      </c>
      <c r="G8" s="328">
        <v>1905989</v>
      </c>
      <c r="H8" s="328">
        <v>1985615</v>
      </c>
      <c r="I8" s="328">
        <v>2061887</v>
      </c>
      <c r="J8" s="328">
        <v>2035101</v>
      </c>
      <c r="K8" s="328">
        <v>2030989</v>
      </c>
      <c r="L8" s="471">
        <v>1982260</v>
      </c>
      <c r="M8" s="461">
        <v>1908128</v>
      </c>
    </row>
    <row r="9" spans="1:14" ht="18.95" customHeight="1">
      <c r="A9" s="332"/>
      <c r="B9" s="328">
        <v>3</v>
      </c>
      <c r="C9" s="328" t="s">
        <v>96</v>
      </c>
      <c r="D9" s="328">
        <v>2580121</v>
      </c>
      <c r="E9" s="328">
        <v>2733464</v>
      </c>
      <c r="F9" s="328">
        <v>2765944</v>
      </c>
      <c r="G9" s="328">
        <v>2793016</v>
      </c>
      <c r="H9" s="328">
        <v>2911402</v>
      </c>
      <c r="I9" s="328">
        <v>2841117</v>
      </c>
      <c r="J9" s="328">
        <v>2857648</v>
      </c>
      <c r="K9" s="328">
        <v>2912488</v>
      </c>
      <c r="L9" s="471">
        <v>2933055</v>
      </c>
      <c r="M9" s="461">
        <v>2958496</v>
      </c>
    </row>
    <row r="10" spans="1:14" ht="18.95" customHeight="1">
      <c r="A10" s="332"/>
      <c r="B10" s="328">
        <v>4</v>
      </c>
      <c r="C10" s="328" t="s">
        <v>48</v>
      </c>
      <c r="D10" s="328">
        <v>1109330</v>
      </c>
      <c r="E10" s="328">
        <v>1091743</v>
      </c>
      <c r="F10" s="328">
        <v>1143438</v>
      </c>
      <c r="G10" s="328">
        <v>1137909</v>
      </c>
      <c r="H10" s="328">
        <v>1174147</v>
      </c>
      <c r="I10" s="328">
        <v>1224715</v>
      </c>
      <c r="J10" s="328">
        <v>1276563</v>
      </c>
      <c r="K10" s="328">
        <v>1270086</v>
      </c>
      <c r="L10" s="471">
        <v>1278601</v>
      </c>
      <c r="M10" s="461">
        <v>1266442</v>
      </c>
    </row>
    <row r="11" spans="1:14" ht="18.95" customHeight="1">
      <c r="A11" s="332"/>
      <c r="B11" s="328">
        <v>5</v>
      </c>
      <c r="C11" s="328" t="s">
        <v>242</v>
      </c>
      <c r="D11" s="328">
        <v>2459923</v>
      </c>
      <c r="E11" s="328">
        <v>2400033</v>
      </c>
      <c r="F11" s="328">
        <v>2597539</v>
      </c>
      <c r="G11" s="328">
        <v>2610607</v>
      </c>
      <c r="H11" s="328">
        <v>2718317</v>
      </c>
      <c r="I11" s="328">
        <v>2782189</v>
      </c>
      <c r="J11" s="328">
        <v>2776946</v>
      </c>
      <c r="K11" s="328">
        <v>2759941</v>
      </c>
      <c r="L11" s="471">
        <v>2700326</v>
      </c>
      <c r="M11" s="461">
        <v>2598785</v>
      </c>
    </row>
    <row r="12" spans="1:14" ht="18.95" customHeight="1">
      <c r="A12" s="332"/>
      <c r="B12" s="328">
        <v>6</v>
      </c>
      <c r="C12" s="328" t="s">
        <v>50</v>
      </c>
      <c r="D12" s="328">
        <v>962236</v>
      </c>
      <c r="E12" s="328">
        <v>962723</v>
      </c>
      <c r="F12" s="328">
        <v>972815</v>
      </c>
      <c r="G12" s="328">
        <v>993248</v>
      </c>
      <c r="H12" s="328">
        <v>1042766</v>
      </c>
      <c r="I12" s="328">
        <v>1068325</v>
      </c>
      <c r="J12" s="328">
        <v>1106643</v>
      </c>
      <c r="K12" s="328">
        <v>1114006</v>
      </c>
      <c r="L12" s="471">
        <v>1115874</v>
      </c>
      <c r="M12" s="461">
        <v>1131429</v>
      </c>
    </row>
    <row r="13" spans="1:14" ht="18.95" customHeight="1">
      <c r="A13" s="332"/>
      <c r="B13" s="328">
        <v>7</v>
      </c>
      <c r="C13" s="328" t="s">
        <v>100</v>
      </c>
      <c r="D13" s="328">
        <v>575692</v>
      </c>
      <c r="E13" s="328">
        <v>581583</v>
      </c>
      <c r="F13" s="328">
        <v>626713</v>
      </c>
      <c r="G13" s="328">
        <v>629146</v>
      </c>
      <c r="H13" s="328">
        <v>663536</v>
      </c>
      <c r="I13" s="328">
        <v>669199</v>
      </c>
      <c r="J13" s="328">
        <v>678464</v>
      </c>
      <c r="K13" s="328">
        <v>665102</v>
      </c>
      <c r="L13" s="471">
        <v>672561</v>
      </c>
      <c r="M13" s="461">
        <v>686870</v>
      </c>
    </row>
    <row r="14" spans="1:14" ht="18.95" customHeight="1">
      <c r="A14" s="332"/>
      <c r="B14" s="328">
        <v>8</v>
      </c>
      <c r="C14" s="328" t="s">
        <v>101</v>
      </c>
      <c r="D14" s="328">
        <v>355611</v>
      </c>
      <c r="E14" s="328">
        <v>286081</v>
      </c>
      <c r="F14" s="328">
        <v>396067</v>
      </c>
      <c r="G14" s="328">
        <v>386490</v>
      </c>
      <c r="H14" s="328">
        <v>412384</v>
      </c>
      <c r="I14" s="328">
        <v>417728</v>
      </c>
      <c r="J14" s="328">
        <v>423649</v>
      </c>
      <c r="K14" s="328">
        <v>439869</v>
      </c>
      <c r="L14" s="471">
        <v>474157</v>
      </c>
      <c r="M14" s="461">
        <v>451615</v>
      </c>
    </row>
    <row r="15" spans="1:14" ht="18.95" customHeight="1">
      <c r="A15" s="332"/>
      <c r="B15" s="328">
        <v>9</v>
      </c>
      <c r="C15" s="328" t="s">
        <v>102</v>
      </c>
      <c r="D15" s="328">
        <v>443443</v>
      </c>
      <c r="E15" s="328">
        <v>440793</v>
      </c>
      <c r="F15" s="328">
        <v>450091</v>
      </c>
      <c r="G15" s="328">
        <v>444408</v>
      </c>
      <c r="H15" s="328">
        <v>462701</v>
      </c>
      <c r="I15" s="328">
        <v>461750</v>
      </c>
      <c r="J15" s="328">
        <v>462288</v>
      </c>
      <c r="K15" s="328">
        <v>463900</v>
      </c>
      <c r="L15" s="471">
        <v>469330</v>
      </c>
      <c r="M15" s="461">
        <v>445310</v>
      </c>
    </row>
    <row r="16" spans="1:14" ht="18.95" customHeight="1">
      <c r="A16" s="332"/>
      <c r="B16" s="328"/>
      <c r="C16" s="328" t="s">
        <v>335</v>
      </c>
      <c r="D16" s="335"/>
      <c r="E16" s="335"/>
      <c r="F16" s="335"/>
      <c r="G16" s="335"/>
      <c r="H16" s="335"/>
      <c r="I16" s="335"/>
      <c r="J16" s="335" t="s">
        <v>366</v>
      </c>
      <c r="K16" s="335" t="s">
        <v>366</v>
      </c>
      <c r="L16" s="471"/>
      <c r="M16" s="461"/>
      <c r="N16" s="49" t="s">
        <v>335</v>
      </c>
    </row>
    <row r="17" spans="1:13" ht="18.95" customHeight="1">
      <c r="A17" s="336" t="s">
        <v>240</v>
      </c>
      <c r="B17" s="337">
        <v>100</v>
      </c>
      <c r="C17" s="337" t="s">
        <v>153</v>
      </c>
      <c r="D17" s="337">
        <v>6472797.1700218301</v>
      </c>
      <c r="E17" s="337">
        <v>6405418</v>
      </c>
      <c r="F17" s="337">
        <v>6458494</v>
      </c>
      <c r="G17" s="337">
        <v>6580890</v>
      </c>
      <c r="H17" s="337">
        <v>6853372</v>
      </c>
      <c r="I17" s="337">
        <v>6827770</v>
      </c>
      <c r="J17" s="337">
        <v>6973280</v>
      </c>
      <c r="K17" s="337">
        <v>6981955</v>
      </c>
      <c r="L17" s="475">
        <v>7098009</v>
      </c>
      <c r="M17" s="462">
        <v>6903478</v>
      </c>
    </row>
    <row r="18" spans="1:13" ht="18.95" customHeight="1">
      <c r="A18" s="332" t="s">
        <v>336</v>
      </c>
      <c r="B18" s="328">
        <v>1</v>
      </c>
      <c r="C18" s="328" t="s">
        <v>243</v>
      </c>
      <c r="D18" s="328">
        <v>3224906</v>
      </c>
      <c r="E18" s="328">
        <v>3153170</v>
      </c>
      <c r="F18" s="328">
        <v>3271323</v>
      </c>
      <c r="G18" s="328">
        <v>3259763</v>
      </c>
      <c r="H18" s="328">
        <v>3469039</v>
      </c>
      <c r="I18" s="328">
        <v>3481589</v>
      </c>
      <c r="J18" s="328">
        <v>3586502</v>
      </c>
      <c r="K18" s="328">
        <v>3562466</v>
      </c>
      <c r="L18" s="471">
        <v>3587529</v>
      </c>
      <c r="M18" s="461">
        <v>3385318</v>
      </c>
    </row>
    <row r="19" spans="1:13" ht="18.95" customHeight="1">
      <c r="A19" s="332"/>
      <c r="B19" s="328">
        <v>202</v>
      </c>
      <c r="C19" s="328" t="s">
        <v>113</v>
      </c>
      <c r="D19" s="328">
        <v>1757608</v>
      </c>
      <c r="E19" s="328">
        <v>1695820</v>
      </c>
      <c r="F19" s="328">
        <v>1752077</v>
      </c>
      <c r="G19" s="328">
        <v>1770807</v>
      </c>
      <c r="H19" s="328">
        <v>1892826</v>
      </c>
      <c r="I19" s="328">
        <v>1933909</v>
      </c>
      <c r="J19" s="328">
        <v>1991943</v>
      </c>
      <c r="K19" s="328">
        <v>1965949</v>
      </c>
      <c r="L19" s="471">
        <v>1983439</v>
      </c>
      <c r="M19" s="461">
        <v>1820927</v>
      </c>
    </row>
    <row r="20" spans="1:13" ht="18.95" customHeight="1">
      <c r="A20" s="332"/>
      <c r="B20" s="328">
        <v>204</v>
      </c>
      <c r="C20" s="328" t="s">
        <v>115</v>
      </c>
      <c r="D20" s="328">
        <v>1263299</v>
      </c>
      <c r="E20" s="328">
        <v>1251807</v>
      </c>
      <c r="F20" s="328">
        <v>1302229</v>
      </c>
      <c r="G20" s="328">
        <v>1286432</v>
      </c>
      <c r="H20" s="328">
        <v>1351146</v>
      </c>
      <c r="I20" s="328">
        <v>1337437</v>
      </c>
      <c r="J20" s="328">
        <v>1380045</v>
      </c>
      <c r="K20" s="328">
        <v>1392635</v>
      </c>
      <c r="L20" s="471">
        <v>1396599</v>
      </c>
      <c r="M20" s="461">
        <v>1365527</v>
      </c>
    </row>
    <row r="21" spans="1:13" ht="18.95" customHeight="1">
      <c r="A21" s="332"/>
      <c r="B21" s="328">
        <v>206</v>
      </c>
      <c r="C21" s="328" t="s">
        <v>117</v>
      </c>
      <c r="D21" s="328">
        <v>203999</v>
      </c>
      <c r="E21" s="328">
        <v>205543</v>
      </c>
      <c r="F21" s="328">
        <v>217017</v>
      </c>
      <c r="G21" s="328">
        <v>202524</v>
      </c>
      <c r="H21" s="328">
        <v>225067</v>
      </c>
      <c r="I21" s="328">
        <v>210243</v>
      </c>
      <c r="J21" s="328">
        <v>214514</v>
      </c>
      <c r="K21" s="328">
        <v>203882</v>
      </c>
      <c r="L21" s="471">
        <v>207491</v>
      </c>
      <c r="M21" s="461">
        <v>198864</v>
      </c>
    </row>
    <row r="22" spans="1:13" ht="18.95" customHeight="1">
      <c r="A22" s="329" t="s">
        <v>336</v>
      </c>
      <c r="B22" s="330">
        <v>2</v>
      </c>
      <c r="C22" s="330" t="s">
        <v>47</v>
      </c>
      <c r="D22" s="330">
        <v>1891865</v>
      </c>
      <c r="E22" s="330">
        <v>1931936</v>
      </c>
      <c r="F22" s="330">
        <v>1932340</v>
      </c>
      <c r="G22" s="330">
        <v>1905989</v>
      </c>
      <c r="H22" s="330">
        <v>1985615</v>
      </c>
      <c r="I22" s="330">
        <v>2061887</v>
      </c>
      <c r="J22" s="330">
        <v>2035101</v>
      </c>
      <c r="K22" s="330">
        <v>2030989</v>
      </c>
      <c r="L22" s="467">
        <v>1982260</v>
      </c>
      <c r="M22" s="463">
        <v>1908128</v>
      </c>
    </row>
    <row r="23" spans="1:13" ht="18.95" customHeight="1">
      <c r="A23" s="332"/>
      <c r="B23" s="328">
        <v>207</v>
      </c>
      <c r="C23" s="328" t="s">
        <v>118</v>
      </c>
      <c r="D23" s="328">
        <v>627951</v>
      </c>
      <c r="E23" s="328">
        <v>627180</v>
      </c>
      <c r="F23" s="328">
        <v>655311</v>
      </c>
      <c r="G23" s="328">
        <v>659847</v>
      </c>
      <c r="H23" s="328">
        <v>669242</v>
      </c>
      <c r="I23" s="328">
        <v>701744</v>
      </c>
      <c r="J23" s="328">
        <v>680835</v>
      </c>
      <c r="K23" s="328">
        <v>671202</v>
      </c>
      <c r="L23" s="471">
        <v>654478</v>
      </c>
      <c r="M23" s="461">
        <v>639533</v>
      </c>
    </row>
    <row r="24" spans="1:13" ht="18.95" customHeight="1">
      <c r="A24" s="332"/>
      <c r="B24" s="328">
        <v>214</v>
      </c>
      <c r="C24" s="328" t="s">
        <v>124</v>
      </c>
      <c r="D24" s="328">
        <v>442185</v>
      </c>
      <c r="E24" s="328">
        <v>446236</v>
      </c>
      <c r="F24" s="328">
        <v>455443</v>
      </c>
      <c r="G24" s="328">
        <v>450311</v>
      </c>
      <c r="H24" s="328">
        <v>465146</v>
      </c>
      <c r="I24" s="328">
        <v>465246</v>
      </c>
      <c r="J24" s="328">
        <v>469690</v>
      </c>
      <c r="K24" s="328">
        <v>477690</v>
      </c>
      <c r="L24" s="471">
        <v>470475</v>
      </c>
      <c r="M24" s="461">
        <v>449216</v>
      </c>
    </row>
    <row r="25" spans="1:13" ht="18.95" customHeight="1">
      <c r="A25" s="332"/>
      <c r="B25" s="328">
        <v>217</v>
      </c>
      <c r="C25" s="328" t="s">
        <v>127</v>
      </c>
      <c r="D25" s="328">
        <v>315259</v>
      </c>
      <c r="E25" s="328">
        <v>329103</v>
      </c>
      <c r="F25" s="328">
        <v>314235</v>
      </c>
      <c r="G25" s="328">
        <v>316975</v>
      </c>
      <c r="H25" s="328">
        <v>315512</v>
      </c>
      <c r="I25" s="328">
        <v>320429</v>
      </c>
      <c r="J25" s="328">
        <v>325687</v>
      </c>
      <c r="K25" s="328">
        <v>336412</v>
      </c>
      <c r="L25" s="471">
        <v>331657</v>
      </c>
      <c r="M25" s="461">
        <v>316397</v>
      </c>
    </row>
    <row r="26" spans="1:13" ht="18.95" customHeight="1">
      <c r="A26" s="332"/>
      <c r="B26" s="328">
        <v>219</v>
      </c>
      <c r="C26" s="328" t="s">
        <v>129</v>
      </c>
      <c r="D26" s="328">
        <v>445837</v>
      </c>
      <c r="E26" s="328">
        <v>469121</v>
      </c>
      <c r="F26" s="328">
        <v>445895</v>
      </c>
      <c r="G26" s="328">
        <v>417603</v>
      </c>
      <c r="H26" s="328">
        <v>471866</v>
      </c>
      <c r="I26" s="328">
        <v>510818</v>
      </c>
      <c r="J26" s="328">
        <v>492967</v>
      </c>
      <c r="K26" s="328">
        <v>483005</v>
      </c>
      <c r="L26" s="471">
        <v>462755</v>
      </c>
      <c r="M26" s="461">
        <v>441083</v>
      </c>
    </row>
    <row r="27" spans="1:13" ht="18.95" customHeight="1">
      <c r="A27" s="338"/>
      <c r="B27" s="339">
        <v>301</v>
      </c>
      <c r="C27" s="339" t="s">
        <v>139</v>
      </c>
      <c r="D27" s="339">
        <v>60633</v>
      </c>
      <c r="E27" s="339">
        <v>60296</v>
      </c>
      <c r="F27" s="339">
        <v>61456</v>
      </c>
      <c r="G27" s="339">
        <v>61253</v>
      </c>
      <c r="H27" s="339">
        <v>63849</v>
      </c>
      <c r="I27" s="339">
        <v>63650</v>
      </c>
      <c r="J27" s="339">
        <v>65922</v>
      </c>
      <c r="K27" s="339">
        <v>62680</v>
      </c>
      <c r="L27" s="479">
        <v>62895</v>
      </c>
      <c r="M27" s="464">
        <v>61899</v>
      </c>
    </row>
    <row r="28" spans="1:13" ht="18.95" customHeight="1">
      <c r="A28" s="332" t="s">
        <v>336</v>
      </c>
      <c r="B28" s="328">
        <v>3</v>
      </c>
      <c r="C28" s="328" t="s">
        <v>96</v>
      </c>
      <c r="D28" s="328">
        <v>2580121</v>
      </c>
      <c r="E28" s="328">
        <v>2733464</v>
      </c>
      <c r="F28" s="328">
        <v>2765944</v>
      </c>
      <c r="G28" s="328">
        <v>2793016</v>
      </c>
      <c r="H28" s="328">
        <v>2911402</v>
      </c>
      <c r="I28" s="328">
        <v>2841117</v>
      </c>
      <c r="J28" s="328">
        <v>2857648</v>
      </c>
      <c r="K28" s="328">
        <v>2912488</v>
      </c>
      <c r="L28" s="471">
        <v>2933055</v>
      </c>
      <c r="M28" s="461">
        <v>2958496</v>
      </c>
    </row>
    <row r="29" spans="1:13" ht="18.95" customHeight="1">
      <c r="A29" s="332"/>
      <c r="B29" s="328">
        <v>203</v>
      </c>
      <c r="C29" s="328" t="s">
        <v>114</v>
      </c>
      <c r="D29" s="328">
        <v>995657</v>
      </c>
      <c r="E29" s="328">
        <v>1093221</v>
      </c>
      <c r="F29" s="328">
        <v>1063288</v>
      </c>
      <c r="G29" s="328">
        <v>1130701</v>
      </c>
      <c r="H29" s="328">
        <v>1171276</v>
      </c>
      <c r="I29" s="328">
        <v>1133012</v>
      </c>
      <c r="J29" s="328">
        <v>1124992</v>
      </c>
      <c r="K29" s="328">
        <v>1171960</v>
      </c>
      <c r="L29" s="471">
        <v>1187637</v>
      </c>
      <c r="M29" s="461">
        <v>1167801</v>
      </c>
    </row>
    <row r="30" spans="1:13" ht="18.95" customHeight="1">
      <c r="A30" s="332"/>
      <c r="B30" s="328">
        <v>210</v>
      </c>
      <c r="C30" s="328" t="s">
        <v>121</v>
      </c>
      <c r="D30" s="328">
        <v>735680</v>
      </c>
      <c r="E30" s="328">
        <v>734146</v>
      </c>
      <c r="F30" s="328">
        <v>795284</v>
      </c>
      <c r="G30" s="328">
        <v>795842</v>
      </c>
      <c r="H30" s="328">
        <v>805409</v>
      </c>
      <c r="I30" s="328">
        <v>829571</v>
      </c>
      <c r="J30" s="328">
        <v>850749</v>
      </c>
      <c r="K30" s="328">
        <v>871586</v>
      </c>
      <c r="L30" s="471">
        <v>868757</v>
      </c>
      <c r="M30" s="461">
        <v>843054</v>
      </c>
    </row>
    <row r="31" spans="1:13" ht="18.95" customHeight="1">
      <c r="A31" s="332"/>
      <c r="B31" s="328">
        <v>216</v>
      </c>
      <c r="C31" s="328" t="s">
        <v>126</v>
      </c>
      <c r="D31" s="328">
        <v>583131</v>
      </c>
      <c r="E31" s="328">
        <v>612741</v>
      </c>
      <c r="F31" s="328">
        <v>610283</v>
      </c>
      <c r="G31" s="328">
        <v>544035</v>
      </c>
      <c r="H31" s="328">
        <v>591608</v>
      </c>
      <c r="I31" s="328">
        <v>549611</v>
      </c>
      <c r="J31" s="328">
        <v>541714</v>
      </c>
      <c r="K31" s="328">
        <v>523980</v>
      </c>
      <c r="L31" s="471">
        <v>536118</v>
      </c>
      <c r="M31" s="461">
        <v>620294</v>
      </c>
    </row>
    <row r="32" spans="1:13" ht="18.95" customHeight="1">
      <c r="A32" s="332"/>
      <c r="B32" s="328">
        <v>381</v>
      </c>
      <c r="C32" s="328" t="s">
        <v>141</v>
      </c>
      <c r="D32" s="328">
        <v>148153</v>
      </c>
      <c r="E32" s="328">
        <v>158318</v>
      </c>
      <c r="F32" s="328">
        <v>163182</v>
      </c>
      <c r="G32" s="328">
        <v>168798</v>
      </c>
      <c r="H32" s="328">
        <v>187238</v>
      </c>
      <c r="I32" s="328">
        <v>173852</v>
      </c>
      <c r="J32" s="328">
        <v>176335</v>
      </c>
      <c r="K32" s="328">
        <v>173135</v>
      </c>
      <c r="L32" s="471">
        <v>162441</v>
      </c>
      <c r="M32" s="461">
        <v>132372</v>
      </c>
    </row>
    <row r="33" spans="1:13" ht="18.95" customHeight="1">
      <c r="A33" s="332"/>
      <c r="B33" s="328">
        <v>382</v>
      </c>
      <c r="C33" s="328" t="s">
        <v>142</v>
      </c>
      <c r="D33" s="328">
        <v>117500</v>
      </c>
      <c r="E33" s="328">
        <v>135038</v>
      </c>
      <c r="F33" s="328">
        <v>133907</v>
      </c>
      <c r="G33" s="328">
        <v>153640</v>
      </c>
      <c r="H33" s="328">
        <v>155871</v>
      </c>
      <c r="I33" s="328">
        <v>155071</v>
      </c>
      <c r="J33" s="328">
        <v>163858</v>
      </c>
      <c r="K33" s="328">
        <v>171827</v>
      </c>
      <c r="L33" s="471">
        <v>178102</v>
      </c>
      <c r="M33" s="461">
        <v>194975</v>
      </c>
    </row>
    <row r="34" spans="1:13" ht="18.95" customHeight="1">
      <c r="A34" s="329" t="s">
        <v>336</v>
      </c>
      <c r="B34" s="330">
        <v>4</v>
      </c>
      <c r="C34" s="330" t="s">
        <v>48</v>
      </c>
      <c r="D34" s="330">
        <v>1109330</v>
      </c>
      <c r="E34" s="330">
        <v>1091743</v>
      </c>
      <c r="F34" s="330">
        <v>1143438</v>
      </c>
      <c r="G34" s="330">
        <v>1137909</v>
      </c>
      <c r="H34" s="330">
        <v>1174147</v>
      </c>
      <c r="I34" s="330">
        <v>1224715</v>
      </c>
      <c r="J34" s="330">
        <v>1276563</v>
      </c>
      <c r="K34" s="330">
        <v>1270086</v>
      </c>
      <c r="L34" s="467">
        <v>1278601</v>
      </c>
      <c r="M34" s="463">
        <v>1266442</v>
      </c>
    </row>
    <row r="35" spans="1:13" ht="18.95" customHeight="1">
      <c r="A35" s="332"/>
      <c r="B35" s="328">
        <v>213</v>
      </c>
      <c r="C35" s="328" t="s">
        <v>123</v>
      </c>
      <c r="D35" s="328">
        <v>129701</v>
      </c>
      <c r="E35" s="328">
        <v>130680</v>
      </c>
      <c r="F35" s="328">
        <v>146334</v>
      </c>
      <c r="G35" s="328">
        <v>133161</v>
      </c>
      <c r="H35" s="328">
        <v>141679</v>
      </c>
      <c r="I35" s="328">
        <v>139021</v>
      </c>
      <c r="J35" s="328">
        <v>137669</v>
      </c>
      <c r="K35" s="328">
        <v>137941</v>
      </c>
      <c r="L35" s="471">
        <v>145212</v>
      </c>
      <c r="M35" s="461">
        <v>140246</v>
      </c>
    </row>
    <row r="36" spans="1:13" ht="18.95" customHeight="1">
      <c r="A36" s="332"/>
      <c r="B36" s="328">
        <v>215</v>
      </c>
      <c r="C36" s="328" t="s">
        <v>125</v>
      </c>
      <c r="D36" s="328">
        <v>261552</v>
      </c>
      <c r="E36" s="328">
        <v>262512</v>
      </c>
      <c r="F36" s="328">
        <v>265052</v>
      </c>
      <c r="G36" s="328">
        <v>256988</v>
      </c>
      <c r="H36" s="328">
        <v>273042</v>
      </c>
      <c r="I36" s="328">
        <v>281119</v>
      </c>
      <c r="J36" s="328">
        <v>289391</v>
      </c>
      <c r="K36" s="328">
        <v>294537</v>
      </c>
      <c r="L36" s="471">
        <v>296081</v>
      </c>
      <c r="M36" s="461">
        <v>306229</v>
      </c>
    </row>
    <row r="37" spans="1:13" ht="18.95" customHeight="1">
      <c r="A37" s="332"/>
      <c r="B37" s="328">
        <v>218</v>
      </c>
      <c r="C37" s="328" t="s">
        <v>128</v>
      </c>
      <c r="D37" s="328">
        <v>218738</v>
      </c>
      <c r="E37" s="328">
        <v>204589</v>
      </c>
      <c r="F37" s="328">
        <v>226734</v>
      </c>
      <c r="G37" s="328">
        <v>234354</v>
      </c>
      <c r="H37" s="328">
        <v>250418</v>
      </c>
      <c r="I37" s="328">
        <v>246844</v>
      </c>
      <c r="J37" s="328">
        <v>257049</v>
      </c>
      <c r="K37" s="328">
        <v>260872</v>
      </c>
      <c r="L37" s="471">
        <v>258553</v>
      </c>
      <c r="M37" s="461">
        <v>243824</v>
      </c>
    </row>
    <row r="38" spans="1:13" ht="18.95" customHeight="1">
      <c r="A38" s="332"/>
      <c r="B38" s="328">
        <v>220</v>
      </c>
      <c r="C38" s="328" t="s">
        <v>130</v>
      </c>
      <c r="D38" s="328">
        <v>195622</v>
      </c>
      <c r="E38" s="328">
        <v>200343</v>
      </c>
      <c r="F38" s="328">
        <v>210397</v>
      </c>
      <c r="G38" s="328">
        <v>200461</v>
      </c>
      <c r="H38" s="328">
        <v>205814</v>
      </c>
      <c r="I38" s="328">
        <v>224126</v>
      </c>
      <c r="J38" s="328">
        <v>244296</v>
      </c>
      <c r="K38" s="328">
        <v>247403</v>
      </c>
      <c r="L38" s="471">
        <v>236199</v>
      </c>
      <c r="M38" s="461">
        <v>216961</v>
      </c>
    </row>
    <row r="39" spans="1:13" ht="18.95" customHeight="1">
      <c r="A39" s="332"/>
      <c r="B39" s="328">
        <v>228</v>
      </c>
      <c r="C39" s="328" t="s">
        <v>244</v>
      </c>
      <c r="D39" s="328">
        <v>241711</v>
      </c>
      <c r="E39" s="328">
        <v>233381</v>
      </c>
      <c r="F39" s="328">
        <v>233597</v>
      </c>
      <c r="G39" s="328">
        <v>250967</v>
      </c>
      <c r="H39" s="328">
        <v>239563</v>
      </c>
      <c r="I39" s="328">
        <v>268565</v>
      </c>
      <c r="J39" s="328">
        <v>282528</v>
      </c>
      <c r="K39" s="328">
        <v>265456</v>
      </c>
      <c r="L39" s="471">
        <v>278667</v>
      </c>
      <c r="M39" s="461">
        <v>294992</v>
      </c>
    </row>
    <row r="40" spans="1:13" ht="18.95" customHeight="1">
      <c r="A40" s="338"/>
      <c r="B40" s="339">
        <v>365</v>
      </c>
      <c r="C40" s="339" t="s">
        <v>245</v>
      </c>
      <c r="D40" s="339">
        <v>62006</v>
      </c>
      <c r="E40" s="339">
        <v>60238</v>
      </c>
      <c r="F40" s="339">
        <v>61324</v>
      </c>
      <c r="G40" s="339">
        <v>61978</v>
      </c>
      <c r="H40" s="339">
        <v>63631</v>
      </c>
      <c r="I40" s="339">
        <v>65040</v>
      </c>
      <c r="J40" s="339">
        <v>65630</v>
      </c>
      <c r="K40" s="339">
        <v>63877</v>
      </c>
      <c r="L40" s="479">
        <v>63889</v>
      </c>
      <c r="M40" s="464">
        <v>64190</v>
      </c>
    </row>
    <row r="41" spans="1:13" ht="18.95" customHeight="1">
      <c r="A41" s="332" t="s">
        <v>336</v>
      </c>
      <c r="B41" s="328">
        <v>5</v>
      </c>
      <c r="C41" s="328" t="s">
        <v>242</v>
      </c>
      <c r="D41" s="328">
        <v>2459923</v>
      </c>
      <c r="E41" s="328">
        <v>2400033</v>
      </c>
      <c r="F41" s="328">
        <v>2597539</v>
      </c>
      <c r="G41" s="328">
        <v>2610607</v>
      </c>
      <c r="H41" s="328">
        <v>2718317</v>
      </c>
      <c r="I41" s="328">
        <v>2782189</v>
      </c>
      <c r="J41" s="328">
        <v>2776946</v>
      </c>
      <c r="K41" s="328">
        <v>2759941</v>
      </c>
      <c r="L41" s="471">
        <v>2700326</v>
      </c>
      <c r="M41" s="461">
        <v>2598785</v>
      </c>
    </row>
    <row r="42" spans="1:13" ht="18.95" customHeight="1">
      <c r="A42" s="332"/>
      <c r="B42" s="328">
        <v>201</v>
      </c>
      <c r="C42" s="328" t="s">
        <v>246</v>
      </c>
      <c r="D42" s="328">
        <v>2242276</v>
      </c>
      <c r="E42" s="328">
        <v>2193272</v>
      </c>
      <c r="F42" s="328">
        <v>2366444</v>
      </c>
      <c r="G42" s="328">
        <v>2381497</v>
      </c>
      <c r="H42" s="328">
        <v>2480936</v>
      </c>
      <c r="I42" s="328">
        <v>2529081</v>
      </c>
      <c r="J42" s="328">
        <v>2516313</v>
      </c>
      <c r="K42" s="328">
        <v>2499577</v>
      </c>
      <c r="L42" s="471">
        <v>2444385</v>
      </c>
      <c r="M42" s="461">
        <v>2355693</v>
      </c>
    </row>
    <row r="43" spans="1:13" ht="18.95" customHeight="1">
      <c r="A43" s="332"/>
      <c r="B43" s="328">
        <v>442</v>
      </c>
      <c r="C43" s="328" t="s">
        <v>143</v>
      </c>
      <c r="D43" s="328">
        <v>31369</v>
      </c>
      <c r="E43" s="328">
        <v>33273</v>
      </c>
      <c r="F43" s="328">
        <v>36359</v>
      </c>
      <c r="G43" s="328">
        <v>34672</v>
      </c>
      <c r="H43" s="328">
        <v>34191</v>
      </c>
      <c r="I43" s="328">
        <v>36296</v>
      </c>
      <c r="J43" s="328">
        <v>36407</v>
      </c>
      <c r="K43" s="328">
        <v>37687</v>
      </c>
      <c r="L43" s="471">
        <v>38269</v>
      </c>
      <c r="M43" s="461">
        <v>35368</v>
      </c>
    </row>
    <row r="44" spans="1:13" ht="18.95" customHeight="1">
      <c r="A44" s="332"/>
      <c r="B44" s="328">
        <v>443</v>
      </c>
      <c r="C44" s="328" t="s">
        <v>144</v>
      </c>
      <c r="D44" s="328">
        <v>156367</v>
      </c>
      <c r="E44" s="328">
        <v>145376</v>
      </c>
      <c r="F44" s="328">
        <v>163291</v>
      </c>
      <c r="G44" s="328">
        <v>163333</v>
      </c>
      <c r="H44" s="328">
        <v>168640</v>
      </c>
      <c r="I44" s="328">
        <v>181824</v>
      </c>
      <c r="J44" s="328">
        <v>188324</v>
      </c>
      <c r="K44" s="328">
        <v>186953</v>
      </c>
      <c r="L44" s="471">
        <v>183066</v>
      </c>
      <c r="M44" s="461">
        <v>173284</v>
      </c>
    </row>
    <row r="45" spans="1:13" ht="18.95" customHeight="1">
      <c r="A45" s="332"/>
      <c r="B45" s="328">
        <v>446</v>
      </c>
      <c r="C45" s="328" t="s">
        <v>247</v>
      </c>
      <c r="D45" s="328">
        <v>29911</v>
      </c>
      <c r="E45" s="328">
        <v>28112</v>
      </c>
      <c r="F45" s="328">
        <v>31445</v>
      </c>
      <c r="G45" s="328">
        <v>31105</v>
      </c>
      <c r="H45" s="328">
        <v>34550</v>
      </c>
      <c r="I45" s="328">
        <v>34988</v>
      </c>
      <c r="J45" s="328">
        <v>35902</v>
      </c>
      <c r="K45" s="328">
        <v>35724</v>
      </c>
      <c r="L45" s="471">
        <v>34606</v>
      </c>
      <c r="M45" s="461">
        <v>34440</v>
      </c>
    </row>
    <row r="46" spans="1:13" ht="18.95" customHeight="1">
      <c r="A46" s="329" t="s">
        <v>336</v>
      </c>
      <c r="B46" s="330">
        <v>6</v>
      </c>
      <c r="C46" s="330" t="s">
        <v>50</v>
      </c>
      <c r="D46" s="330">
        <v>962236</v>
      </c>
      <c r="E46" s="330">
        <v>962723</v>
      </c>
      <c r="F46" s="330">
        <v>972815</v>
      </c>
      <c r="G46" s="330">
        <v>993248</v>
      </c>
      <c r="H46" s="330">
        <v>1042766</v>
      </c>
      <c r="I46" s="330">
        <v>1068325</v>
      </c>
      <c r="J46" s="330">
        <v>1106643</v>
      </c>
      <c r="K46" s="330">
        <v>1114006</v>
      </c>
      <c r="L46" s="467">
        <v>1115874</v>
      </c>
      <c r="M46" s="463">
        <v>1131429</v>
      </c>
    </row>
    <row r="47" spans="1:13" ht="18.95" customHeight="1">
      <c r="A47" s="332"/>
      <c r="B47" s="328">
        <v>208</v>
      </c>
      <c r="C47" s="328" t="s">
        <v>119</v>
      </c>
      <c r="D47" s="328">
        <v>109261</v>
      </c>
      <c r="E47" s="328">
        <v>110859</v>
      </c>
      <c r="F47" s="328">
        <v>112237</v>
      </c>
      <c r="G47" s="328">
        <v>130027</v>
      </c>
      <c r="H47" s="328">
        <v>172143</v>
      </c>
      <c r="I47" s="328">
        <v>143990</v>
      </c>
      <c r="J47" s="328">
        <v>152491</v>
      </c>
      <c r="K47" s="328">
        <v>171610</v>
      </c>
      <c r="L47" s="471">
        <v>178175</v>
      </c>
      <c r="M47" s="461">
        <v>205903</v>
      </c>
    </row>
    <row r="48" spans="1:13" ht="18.95" customHeight="1">
      <c r="A48" s="332"/>
      <c r="B48" s="328">
        <v>212</v>
      </c>
      <c r="C48" s="328" t="s">
        <v>122</v>
      </c>
      <c r="D48" s="328">
        <v>214165</v>
      </c>
      <c r="E48" s="328">
        <v>217527</v>
      </c>
      <c r="F48" s="328">
        <v>225253</v>
      </c>
      <c r="G48" s="328">
        <v>221015</v>
      </c>
      <c r="H48" s="328">
        <v>241484</v>
      </c>
      <c r="I48" s="328">
        <v>261754</v>
      </c>
      <c r="J48" s="328">
        <v>267550</v>
      </c>
      <c r="K48" s="328">
        <v>261151</v>
      </c>
      <c r="L48" s="471">
        <v>264770</v>
      </c>
      <c r="M48" s="461">
        <v>271944</v>
      </c>
    </row>
    <row r="49" spans="1:13" ht="18.95" customHeight="1">
      <c r="A49" s="332"/>
      <c r="B49" s="328">
        <v>227</v>
      </c>
      <c r="C49" s="328" t="s">
        <v>248</v>
      </c>
      <c r="D49" s="328">
        <v>113438</v>
      </c>
      <c r="E49" s="328">
        <v>116073</v>
      </c>
      <c r="F49" s="328">
        <v>121195</v>
      </c>
      <c r="G49" s="328">
        <v>118724</v>
      </c>
      <c r="H49" s="328">
        <v>120110</v>
      </c>
      <c r="I49" s="328">
        <v>120199</v>
      </c>
      <c r="J49" s="328">
        <v>119905</v>
      </c>
      <c r="K49" s="328">
        <v>123166</v>
      </c>
      <c r="L49" s="471">
        <v>120665</v>
      </c>
      <c r="M49" s="461">
        <v>111832</v>
      </c>
    </row>
    <row r="50" spans="1:13" ht="18.95" customHeight="1">
      <c r="A50" s="332"/>
      <c r="B50" s="328">
        <v>229</v>
      </c>
      <c r="C50" s="328" t="s">
        <v>249</v>
      </c>
      <c r="D50" s="328">
        <v>321374</v>
      </c>
      <c r="E50" s="328">
        <v>318995</v>
      </c>
      <c r="F50" s="328">
        <v>326325</v>
      </c>
      <c r="G50" s="328">
        <v>324260</v>
      </c>
      <c r="H50" s="328">
        <v>345582</v>
      </c>
      <c r="I50" s="328">
        <v>350752</v>
      </c>
      <c r="J50" s="328">
        <v>357710</v>
      </c>
      <c r="K50" s="328">
        <v>347699</v>
      </c>
      <c r="L50" s="471">
        <v>348616</v>
      </c>
      <c r="M50" s="461">
        <v>341914</v>
      </c>
    </row>
    <row r="51" spans="1:13" ht="18.95" customHeight="1">
      <c r="A51" s="332"/>
      <c r="B51" s="328">
        <v>464</v>
      </c>
      <c r="C51" s="328" t="s">
        <v>146</v>
      </c>
      <c r="D51" s="328">
        <v>105304</v>
      </c>
      <c r="E51" s="328">
        <v>101806</v>
      </c>
      <c r="F51" s="328">
        <v>87039</v>
      </c>
      <c r="G51" s="328">
        <v>94802</v>
      </c>
      <c r="H51" s="328">
        <v>56433</v>
      </c>
      <c r="I51" s="328">
        <v>80461</v>
      </c>
      <c r="J51" s="328">
        <v>97552</v>
      </c>
      <c r="K51" s="328">
        <v>97995</v>
      </c>
      <c r="L51" s="471">
        <v>93387</v>
      </c>
      <c r="M51" s="461">
        <v>97242</v>
      </c>
    </row>
    <row r="52" spans="1:13" ht="18.95" customHeight="1">
      <c r="A52" s="332"/>
      <c r="B52" s="328">
        <v>481</v>
      </c>
      <c r="C52" s="328" t="s">
        <v>147</v>
      </c>
      <c r="D52" s="328">
        <v>40085</v>
      </c>
      <c r="E52" s="328">
        <v>40670</v>
      </c>
      <c r="F52" s="328">
        <v>41636</v>
      </c>
      <c r="G52" s="328">
        <v>46237</v>
      </c>
      <c r="H52" s="328">
        <v>47855</v>
      </c>
      <c r="I52" s="328">
        <v>52383</v>
      </c>
      <c r="J52" s="328">
        <v>51436</v>
      </c>
      <c r="K52" s="328">
        <v>51541</v>
      </c>
      <c r="L52" s="471">
        <v>50484</v>
      </c>
      <c r="M52" s="461">
        <v>48645</v>
      </c>
    </row>
    <row r="53" spans="1:13" ht="18.95" customHeight="1">
      <c r="A53" s="338"/>
      <c r="B53" s="339">
        <v>501</v>
      </c>
      <c r="C53" s="339" t="s">
        <v>148</v>
      </c>
      <c r="D53" s="339">
        <v>58609</v>
      </c>
      <c r="E53" s="339">
        <v>56793</v>
      </c>
      <c r="F53" s="339">
        <v>59130</v>
      </c>
      <c r="G53" s="339">
        <v>58183</v>
      </c>
      <c r="H53" s="339">
        <v>59159</v>
      </c>
      <c r="I53" s="339">
        <v>58786</v>
      </c>
      <c r="J53" s="339">
        <v>59999</v>
      </c>
      <c r="K53" s="339">
        <v>60844</v>
      </c>
      <c r="L53" s="479">
        <v>59777</v>
      </c>
      <c r="M53" s="464">
        <v>53949</v>
      </c>
    </row>
    <row r="54" spans="1:13" ht="18.95" customHeight="1">
      <c r="A54" s="332" t="s">
        <v>336</v>
      </c>
      <c r="B54" s="328">
        <v>7</v>
      </c>
      <c r="C54" s="328" t="s">
        <v>100</v>
      </c>
      <c r="D54" s="328">
        <v>575692</v>
      </c>
      <c r="E54" s="328">
        <v>581583</v>
      </c>
      <c r="F54" s="328">
        <v>626713</v>
      </c>
      <c r="G54" s="328">
        <v>629146</v>
      </c>
      <c r="H54" s="328">
        <v>663536</v>
      </c>
      <c r="I54" s="328">
        <v>669199</v>
      </c>
      <c r="J54" s="328">
        <v>678464</v>
      </c>
      <c r="K54" s="328">
        <v>665102</v>
      </c>
      <c r="L54" s="471">
        <v>672561</v>
      </c>
      <c r="M54" s="461">
        <v>686870</v>
      </c>
    </row>
    <row r="55" spans="1:13" ht="18.95" customHeight="1">
      <c r="A55" s="332"/>
      <c r="B55" s="328">
        <v>209</v>
      </c>
      <c r="C55" s="328" t="s">
        <v>120</v>
      </c>
      <c r="D55" s="328">
        <v>281157</v>
      </c>
      <c r="E55" s="328">
        <v>286608</v>
      </c>
      <c r="F55" s="328">
        <v>308185</v>
      </c>
      <c r="G55" s="328">
        <v>300767</v>
      </c>
      <c r="H55" s="328">
        <v>316233</v>
      </c>
      <c r="I55" s="328">
        <v>313240</v>
      </c>
      <c r="J55" s="328">
        <v>314020</v>
      </c>
      <c r="K55" s="328">
        <v>314391</v>
      </c>
      <c r="L55" s="471">
        <v>314928</v>
      </c>
      <c r="M55" s="461">
        <v>299944</v>
      </c>
    </row>
    <row r="56" spans="1:13" ht="18.95" customHeight="1">
      <c r="A56" s="332"/>
      <c r="B56" s="328">
        <v>222</v>
      </c>
      <c r="C56" s="328" t="s">
        <v>250</v>
      </c>
      <c r="D56" s="328">
        <v>83351</v>
      </c>
      <c r="E56" s="328">
        <v>84899</v>
      </c>
      <c r="F56" s="328">
        <v>89249</v>
      </c>
      <c r="G56" s="328">
        <v>89461</v>
      </c>
      <c r="H56" s="328">
        <v>84738</v>
      </c>
      <c r="I56" s="328">
        <v>84989</v>
      </c>
      <c r="J56" s="328">
        <v>88349</v>
      </c>
      <c r="K56" s="328">
        <v>86201</v>
      </c>
      <c r="L56" s="471">
        <v>83428</v>
      </c>
      <c r="M56" s="461">
        <v>79818</v>
      </c>
    </row>
    <row r="57" spans="1:13" ht="18.95" customHeight="1">
      <c r="A57" s="332"/>
      <c r="B57" s="328">
        <v>225</v>
      </c>
      <c r="C57" s="328" t="s">
        <v>251</v>
      </c>
      <c r="D57" s="328">
        <v>122977</v>
      </c>
      <c r="E57" s="328">
        <v>120319</v>
      </c>
      <c r="F57" s="328">
        <v>132237</v>
      </c>
      <c r="G57" s="328">
        <v>140816</v>
      </c>
      <c r="H57" s="328">
        <v>157327</v>
      </c>
      <c r="I57" s="328">
        <v>172663</v>
      </c>
      <c r="J57" s="328">
        <v>171817</v>
      </c>
      <c r="K57" s="328">
        <v>162403</v>
      </c>
      <c r="L57" s="471">
        <v>171979</v>
      </c>
      <c r="M57" s="461">
        <v>211181</v>
      </c>
    </row>
    <row r="58" spans="1:13" ht="18.95" customHeight="1">
      <c r="A58" s="332"/>
      <c r="B58" s="328">
        <v>585</v>
      </c>
      <c r="C58" s="328" t="s">
        <v>252</v>
      </c>
      <c r="D58" s="328">
        <v>51317</v>
      </c>
      <c r="E58" s="328">
        <v>52675</v>
      </c>
      <c r="F58" s="328">
        <v>55416</v>
      </c>
      <c r="G58" s="328">
        <v>55462</v>
      </c>
      <c r="H58" s="328">
        <v>55599</v>
      </c>
      <c r="I58" s="328">
        <v>56361</v>
      </c>
      <c r="J58" s="328">
        <v>58882</v>
      </c>
      <c r="K58" s="328">
        <v>56025</v>
      </c>
      <c r="L58" s="471">
        <v>56592</v>
      </c>
      <c r="M58" s="461">
        <v>53759</v>
      </c>
    </row>
    <row r="59" spans="1:13" ht="18.95" customHeight="1">
      <c r="A59" s="332"/>
      <c r="B59" s="328">
        <v>586</v>
      </c>
      <c r="C59" s="328" t="s">
        <v>253</v>
      </c>
      <c r="D59" s="328">
        <v>36890</v>
      </c>
      <c r="E59" s="328">
        <v>37082</v>
      </c>
      <c r="F59" s="328">
        <v>41626</v>
      </c>
      <c r="G59" s="328">
        <v>42640</v>
      </c>
      <c r="H59" s="328">
        <v>49639</v>
      </c>
      <c r="I59" s="328">
        <v>41946</v>
      </c>
      <c r="J59" s="328">
        <v>45396</v>
      </c>
      <c r="K59" s="328">
        <v>46082</v>
      </c>
      <c r="L59" s="471">
        <v>45634</v>
      </c>
      <c r="M59" s="461">
        <v>42168</v>
      </c>
    </row>
    <row r="60" spans="1:13" ht="18.95" customHeight="1">
      <c r="A60" s="329" t="s">
        <v>336</v>
      </c>
      <c r="B60" s="330">
        <v>8</v>
      </c>
      <c r="C60" s="330" t="s">
        <v>101</v>
      </c>
      <c r="D60" s="330">
        <v>355611</v>
      </c>
      <c r="E60" s="330">
        <v>286081</v>
      </c>
      <c r="F60" s="330">
        <v>396067</v>
      </c>
      <c r="G60" s="330">
        <v>386490</v>
      </c>
      <c r="H60" s="330">
        <v>412384</v>
      </c>
      <c r="I60" s="330">
        <v>417728</v>
      </c>
      <c r="J60" s="330">
        <v>423649</v>
      </c>
      <c r="K60" s="330">
        <v>439869</v>
      </c>
      <c r="L60" s="467">
        <v>474157</v>
      </c>
      <c r="M60" s="463">
        <v>451615</v>
      </c>
    </row>
    <row r="61" spans="1:13" ht="18.95" customHeight="1">
      <c r="A61" s="332"/>
      <c r="B61" s="328">
        <v>221</v>
      </c>
      <c r="C61" s="328" t="s">
        <v>383</v>
      </c>
      <c r="D61" s="328">
        <v>117265</v>
      </c>
      <c r="E61" s="328">
        <v>51934</v>
      </c>
      <c r="F61" s="328">
        <v>146938</v>
      </c>
      <c r="G61" s="328">
        <v>143404</v>
      </c>
      <c r="H61" s="328">
        <v>156421</v>
      </c>
      <c r="I61" s="328">
        <v>160809</v>
      </c>
      <c r="J61" s="328">
        <v>166837</v>
      </c>
      <c r="K61" s="328">
        <v>184360</v>
      </c>
      <c r="L61" s="471">
        <v>216783</v>
      </c>
      <c r="M61" s="461">
        <v>209488</v>
      </c>
    </row>
    <row r="62" spans="1:13" ht="18.95" customHeight="1">
      <c r="A62" s="338"/>
      <c r="B62" s="339">
        <v>223</v>
      </c>
      <c r="C62" s="339" t="s">
        <v>254</v>
      </c>
      <c r="D62" s="339">
        <v>238346</v>
      </c>
      <c r="E62" s="339">
        <v>234147</v>
      </c>
      <c r="F62" s="339">
        <v>249129</v>
      </c>
      <c r="G62" s="339">
        <v>243086</v>
      </c>
      <c r="H62" s="339">
        <v>255963</v>
      </c>
      <c r="I62" s="339">
        <v>256919</v>
      </c>
      <c r="J62" s="339">
        <v>256812</v>
      </c>
      <c r="K62" s="339">
        <v>255509</v>
      </c>
      <c r="L62" s="479">
        <v>257374</v>
      </c>
      <c r="M62" s="464">
        <v>242127</v>
      </c>
    </row>
    <row r="63" spans="1:13" ht="18.95" customHeight="1">
      <c r="A63" s="332" t="s">
        <v>336</v>
      </c>
      <c r="B63" s="328">
        <v>9</v>
      </c>
      <c r="C63" s="328" t="s">
        <v>102</v>
      </c>
      <c r="D63" s="328">
        <v>443443</v>
      </c>
      <c r="E63" s="328">
        <v>440793</v>
      </c>
      <c r="F63" s="328">
        <v>450091</v>
      </c>
      <c r="G63" s="328">
        <v>444408</v>
      </c>
      <c r="H63" s="328">
        <v>462701</v>
      </c>
      <c r="I63" s="328">
        <v>461750</v>
      </c>
      <c r="J63" s="328">
        <v>462288</v>
      </c>
      <c r="K63" s="328">
        <v>463900</v>
      </c>
      <c r="L63" s="471">
        <v>469330</v>
      </c>
      <c r="M63" s="461">
        <v>445310</v>
      </c>
    </row>
    <row r="64" spans="1:13" ht="18.95" customHeight="1">
      <c r="A64" s="332"/>
      <c r="B64" s="328">
        <v>205</v>
      </c>
      <c r="C64" s="328" t="s">
        <v>116</v>
      </c>
      <c r="D64" s="328">
        <v>161762</v>
      </c>
      <c r="E64" s="328">
        <v>160072</v>
      </c>
      <c r="F64" s="328">
        <v>164318</v>
      </c>
      <c r="G64" s="328">
        <v>160547</v>
      </c>
      <c r="H64" s="328">
        <v>172614</v>
      </c>
      <c r="I64" s="328">
        <v>161187</v>
      </c>
      <c r="J64" s="328">
        <v>160656</v>
      </c>
      <c r="K64" s="328">
        <v>160895</v>
      </c>
      <c r="L64" s="471">
        <v>160450</v>
      </c>
      <c r="M64" s="461">
        <v>151566</v>
      </c>
    </row>
    <row r="65" spans="1:13" ht="18.95" customHeight="1">
      <c r="A65" s="332"/>
      <c r="B65" s="328">
        <v>224</v>
      </c>
      <c r="C65" s="328" t="s">
        <v>255</v>
      </c>
      <c r="D65" s="328">
        <v>151482</v>
      </c>
      <c r="E65" s="328">
        <v>145303</v>
      </c>
      <c r="F65" s="328">
        <v>151242</v>
      </c>
      <c r="G65" s="328">
        <v>150310</v>
      </c>
      <c r="H65" s="328">
        <v>156846</v>
      </c>
      <c r="I65" s="328">
        <v>156991</v>
      </c>
      <c r="J65" s="328">
        <v>159330</v>
      </c>
      <c r="K65" s="328">
        <v>160425</v>
      </c>
      <c r="L65" s="471">
        <v>161691</v>
      </c>
      <c r="M65" s="461">
        <v>152961</v>
      </c>
    </row>
    <row r="66" spans="1:13" ht="18.95" customHeight="1">
      <c r="A66" s="338"/>
      <c r="B66" s="339">
        <v>226</v>
      </c>
      <c r="C66" s="339" t="s">
        <v>256</v>
      </c>
      <c r="D66" s="339">
        <v>130199</v>
      </c>
      <c r="E66" s="339">
        <v>135418</v>
      </c>
      <c r="F66" s="339">
        <v>134531</v>
      </c>
      <c r="G66" s="339">
        <v>133551</v>
      </c>
      <c r="H66" s="339">
        <v>133241</v>
      </c>
      <c r="I66" s="339">
        <v>143572</v>
      </c>
      <c r="J66" s="339">
        <v>142302</v>
      </c>
      <c r="K66" s="339">
        <v>142580</v>
      </c>
      <c r="L66" s="479">
        <v>147189</v>
      </c>
      <c r="M66" s="464">
        <v>140783</v>
      </c>
    </row>
    <row r="67" spans="1:13" ht="18.95" customHeight="1">
      <c r="A67" s="340" t="s">
        <v>436</v>
      </c>
      <c r="C67" s="156"/>
    </row>
  </sheetData>
  <phoneticPr fontId="2"/>
  <pageMargins left="0.7" right="0.7" top="0.75" bottom="0.75" header="0.3" footer="0.3"/>
  <pageSetup paperSize="9" scale="6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67"/>
  <sheetViews>
    <sheetView zoomScaleNormal="100" workbookViewId="0">
      <pane xSplit="3" ySplit="4" topLeftCell="D5" activePane="bottomRight" state="frozen"/>
      <selection pane="topRight"/>
      <selection pane="bottomLeft"/>
      <selection pane="bottomRight" activeCell="O11" sqref="O11"/>
    </sheetView>
  </sheetViews>
  <sheetFormatPr defaultRowHeight="12.75"/>
  <cols>
    <col min="1" max="1" width="2.375" style="49" customWidth="1"/>
    <col min="2" max="2" width="5.875" style="49" customWidth="1"/>
    <col min="3" max="3" width="17.125" style="49" customWidth="1"/>
    <col min="4" max="5" width="11.5" style="49" customWidth="1"/>
    <col min="6" max="6" width="11.375" style="49" customWidth="1"/>
    <col min="7" max="13" width="11.5" style="49" customWidth="1"/>
    <col min="14" max="249" width="9" style="49"/>
    <col min="250" max="250" width="2.375" style="49" customWidth="1"/>
    <col min="251" max="251" width="5.875" style="49" customWidth="1"/>
    <col min="252" max="252" width="17.125" style="49" customWidth="1"/>
    <col min="253" max="264" width="11.5" style="49" customWidth="1"/>
    <col min="265" max="265" width="11.375" style="49" customWidth="1"/>
    <col min="266" max="269" width="11.5" style="49" customWidth="1"/>
    <col min="270" max="505" width="9" style="49"/>
    <col min="506" max="506" width="2.375" style="49" customWidth="1"/>
    <col min="507" max="507" width="5.875" style="49" customWidth="1"/>
    <col min="508" max="508" width="17.125" style="49" customWidth="1"/>
    <col min="509" max="520" width="11.5" style="49" customWidth="1"/>
    <col min="521" max="521" width="11.375" style="49" customWidth="1"/>
    <col min="522" max="525" width="11.5" style="49" customWidth="1"/>
    <col min="526" max="761" width="9" style="49"/>
    <col min="762" max="762" width="2.375" style="49" customWidth="1"/>
    <col min="763" max="763" width="5.875" style="49" customWidth="1"/>
    <col min="764" max="764" width="17.125" style="49" customWidth="1"/>
    <col min="765" max="776" width="11.5" style="49" customWidth="1"/>
    <col min="777" max="777" width="11.375" style="49" customWidth="1"/>
    <col min="778" max="781" width="11.5" style="49" customWidth="1"/>
    <col min="782" max="1017" width="9" style="49"/>
    <col min="1018" max="1018" width="2.375" style="49" customWidth="1"/>
    <col min="1019" max="1019" width="5.875" style="49" customWidth="1"/>
    <col min="1020" max="1020" width="17.125" style="49" customWidth="1"/>
    <col min="1021" max="1032" width="11.5" style="49" customWidth="1"/>
    <col min="1033" max="1033" width="11.375" style="49" customWidth="1"/>
    <col min="1034" max="1037" width="11.5" style="49" customWidth="1"/>
    <col min="1038" max="1273" width="9" style="49"/>
    <col min="1274" max="1274" width="2.375" style="49" customWidth="1"/>
    <col min="1275" max="1275" width="5.875" style="49" customWidth="1"/>
    <col min="1276" max="1276" width="17.125" style="49" customWidth="1"/>
    <col min="1277" max="1288" width="11.5" style="49" customWidth="1"/>
    <col min="1289" max="1289" width="11.375" style="49" customWidth="1"/>
    <col min="1290" max="1293" width="11.5" style="49" customWidth="1"/>
    <col min="1294" max="1529" width="9" style="49"/>
    <col min="1530" max="1530" width="2.375" style="49" customWidth="1"/>
    <col min="1531" max="1531" width="5.875" style="49" customWidth="1"/>
    <col min="1532" max="1532" width="17.125" style="49" customWidth="1"/>
    <col min="1533" max="1544" width="11.5" style="49" customWidth="1"/>
    <col min="1545" max="1545" width="11.375" style="49" customWidth="1"/>
    <col min="1546" max="1549" width="11.5" style="49" customWidth="1"/>
    <col min="1550" max="1785" width="9" style="49"/>
    <col min="1786" max="1786" width="2.375" style="49" customWidth="1"/>
    <col min="1787" max="1787" width="5.875" style="49" customWidth="1"/>
    <col min="1788" max="1788" width="17.125" style="49" customWidth="1"/>
    <col min="1789" max="1800" width="11.5" style="49" customWidth="1"/>
    <col min="1801" max="1801" width="11.375" style="49" customWidth="1"/>
    <col min="1802" max="1805" width="11.5" style="49" customWidth="1"/>
    <col min="1806" max="2041" width="9" style="49"/>
    <col min="2042" max="2042" width="2.375" style="49" customWidth="1"/>
    <col min="2043" max="2043" width="5.875" style="49" customWidth="1"/>
    <col min="2044" max="2044" width="17.125" style="49" customWidth="1"/>
    <col min="2045" max="2056" width="11.5" style="49" customWidth="1"/>
    <col min="2057" max="2057" width="11.375" style="49" customWidth="1"/>
    <col min="2058" max="2061" width="11.5" style="49" customWidth="1"/>
    <col min="2062" max="2297" width="9" style="49"/>
    <col min="2298" max="2298" width="2.375" style="49" customWidth="1"/>
    <col min="2299" max="2299" width="5.875" style="49" customWidth="1"/>
    <col min="2300" max="2300" width="17.125" style="49" customWidth="1"/>
    <col min="2301" max="2312" width="11.5" style="49" customWidth="1"/>
    <col min="2313" max="2313" width="11.375" style="49" customWidth="1"/>
    <col min="2314" max="2317" width="11.5" style="49" customWidth="1"/>
    <col min="2318" max="2553" width="9" style="49"/>
    <col min="2554" max="2554" width="2.375" style="49" customWidth="1"/>
    <col min="2555" max="2555" width="5.875" style="49" customWidth="1"/>
    <col min="2556" max="2556" width="17.125" style="49" customWidth="1"/>
    <col min="2557" max="2568" width="11.5" style="49" customWidth="1"/>
    <col min="2569" max="2569" width="11.375" style="49" customWidth="1"/>
    <col min="2570" max="2573" width="11.5" style="49" customWidth="1"/>
    <col min="2574" max="2809" width="9" style="49"/>
    <col min="2810" max="2810" width="2.375" style="49" customWidth="1"/>
    <col min="2811" max="2811" width="5.875" style="49" customWidth="1"/>
    <col min="2812" max="2812" width="17.125" style="49" customWidth="1"/>
    <col min="2813" max="2824" width="11.5" style="49" customWidth="1"/>
    <col min="2825" max="2825" width="11.375" style="49" customWidth="1"/>
    <col min="2826" max="2829" width="11.5" style="49" customWidth="1"/>
    <col min="2830" max="3065" width="9" style="49"/>
    <col min="3066" max="3066" width="2.375" style="49" customWidth="1"/>
    <col min="3067" max="3067" width="5.875" style="49" customWidth="1"/>
    <col min="3068" max="3068" width="17.125" style="49" customWidth="1"/>
    <col min="3069" max="3080" width="11.5" style="49" customWidth="1"/>
    <col min="3081" max="3081" width="11.375" style="49" customWidth="1"/>
    <col min="3082" max="3085" width="11.5" style="49" customWidth="1"/>
    <col min="3086" max="3321" width="9" style="49"/>
    <col min="3322" max="3322" width="2.375" style="49" customWidth="1"/>
    <col min="3323" max="3323" width="5.875" style="49" customWidth="1"/>
    <col min="3324" max="3324" width="17.125" style="49" customWidth="1"/>
    <col min="3325" max="3336" width="11.5" style="49" customWidth="1"/>
    <col min="3337" max="3337" width="11.375" style="49" customWidth="1"/>
    <col min="3338" max="3341" width="11.5" style="49" customWidth="1"/>
    <col min="3342" max="3577" width="9" style="49"/>
    <col min="3578" max="3578" width="2.375" style="49" customWidth="1"/>
    <col min="3579" max="3579" width="5.875" style="49" customWidth="1"/>
    <col min="3580" max="3580" width="17.125" style="49" customWidth="1"/>
    <col min="3581" max="3592" width="11.5" style="49" customWidth="1"/>
    <col min="3593" max="3593" width="11.375" style="49" customWidth="1"/>
    <col min="3594" max="3597" width="11.5" style="49" customWidth="1"/>
    <col min="3598" max="3833" width="9" style="49"/>
    <col min="3834" max="3834" width="2.375" style="49" customWidth="1"/>
    <col min="3835" max="3835" width="5.875" style="49" customWidth="1"/>
    <col min="3836" max="3836" width="17.125" style="49" customWidth="1"/>
    <col min="3837" max="3848" width="11.5" style="49" customWidth="1"/>
    <col min="3849" max="3849" width="11.375" style="49" customWidth="1"/>
    <col min="3850" max="3853" width="11.5" style="49" customWidth="1"/>
    <col min="3854" max="4089" width="9" style="49"/>
    <col min="4090" max="4090" width="2.375" style="49" customWidth="1"/>
    <col min="4091" max="4091" width="5.875" style="49" customWidth="1"/>
    <col min="4092" max="4092" width="17.125" style="49" customWidth="1"/>
    <col min="4093" max="4104" width="11.5" style="49" customWidth="1"/>
    <col min="4105" max="4105" width="11.375" style="49" customWidth="1"/>
    <col min="4106" max="4109" width="11.5" style="49" customWidth="1"/>
    <col min="4110" max="4345" width="9" style="49"/>
    <col min="4346" max="4346" width="2.375" style="49" customWidth="1"/>
    <col min="4347" max="4347" width="5.875" style="49" customWidth="1"/>
    <col min="4348" max="4348" width="17.125" style="49" customWidth="1"/>
    <col min="4349" max="4360" width="11.5" style="49" customWidth="1"/>
    <col min="4361" max="4361" width="11.375" style="49" customWidth="1"/>
    <col min="4362" max="4365" width="11.5" style="49" customWidth="1"/>
    <col min="4366" max="4601" width="9" style="49"/>
    <col min="4602" max="4602" width="2.375" style="49" customWidth="1"/>
    <col min="4603" max="4603" width="5.875" style="49" customWidth="1"/>
    <col min="4604" max="4604" width="17.125" style="49" customWidth="1"/>
    <col min="4605" max="4616" width="11.5" style="49" customWidth="1"/>
    <col min="4617" max="4617" width="11.375" style="49" customWidth="1"/>
    <col min="4618" max="4621" width="11.5" style="49" customWidth="1"/>
    <col min="4622" max="4857" width="9" style="49"/>
    <col min="4858" max="4858" width="2.375" style="49" customWidth="1"/>
    <col min="4859" max="4859" width="5.875" style="49" customWidth="1"/>
    <col min="4860" max="4860" width="17.125" style="49" customWidth="1"/>
    <col min="4861" max="4872" width="11.5" style="49" customWidth="1"/>
    <col min="4873" max="4873" width="11.375" style="49" customWidth="1"/>
    <col min="4874" max="4877" width="11.5" style="49" customWidth="1"/>
    <col min="4878" max="5113" width="9" style="49"/>
    <col min="5114" max="5114" width="2.375" style="49" customWidth="1"/>
    <col min="5115" max="5115" width="5.875" style="49" customWidth="1"/>
    <col min="5116" max="5116" width="17.125" style="49" customWidth="1"/>
    <col min="5117" max="5128" width="11.5" style="49" customWidth="1"/>
    <col min="5129" max="5129" width="11.375" style="49" customWidth="1"/>
    <col min="5130" max="5133" width="11.5" style="49" customWidth="1"/>
    <col min="5134" max="5369" width="9" style="49"/>
    <col min="5370" max="5370" width="2.375" style="49" customWidth="1"/>
    <col min="5371" max="5371" width="5.875" style="49" customWidth="1"/>
    <col min="5372" max="5372" width="17.125" style="49" customWidth="1"/>
    <col min="5373" max="5384" width="11.5" style="49" customWidth="1"/>
    <col min="5385" max="5385" width="11.375" style="49" customWidth="1"/>
    <col min="5386" max="5389" width="11.5" style="49" customWidth="1"/>
    <col min="5390" max="5625" width="9" style="49"/>
    <col min="5626" max="5626" width="2.375" style="49" customWidth="1"/>
    <col min="5627" max="5627" width="5.875" style="49" customWidth="1"/>
    <col min="5628" max="5628" width="17.125" style="49" customWidth="1"/>
    <col min="5629" max="5640" width="11.5" style="49" customWidth="1"/>
    <col min="5641" max="5641" width="11.375" style="49" customWidth="1"/>
    <col min="5642" max="5645" width="11.5" style="49" customWidth="1"/>
    <col min="5646" max="5881" width="9" style="49"/>
    <col min="5882" max="5882" width="2.375" style="49" customWidth="1"/>
    <col min="5883" max="5883" width="5.875" style="49" customWidth="1"/>
    <col min="5884" max="5884" width="17.125" style="49" customWidth="1"/>
    <col min="5885" max="5896" width="11.5" style="49" customWidth="1"/>
    <col min="5897" max="5897" width="11.375" style="49" customWidth="1"/>
    <col min="5898" max="5901" width="11.5" style="49" customWidth="1"/>
    <col min="5902" max="6137" width="9" style="49"/>
    <col min="6138" max="6138" width="2.375" style="49" customWidth="1"/>
    <col min="6139" max="6139" width="5.875" style="49" customWidth="1"/>
    <col min="6140" max="6140" width="17.125" style="49" customWidth="1"/>
    <col min="6141" max="6152" width="11.5" style="49" customWidth="1"/>
    <col min="6153" max="6153" width="11.375" style="49" customWidth="1"/>
    <col min="6154" max="6157" width="11.5" style="49" customWidth="1"/>
    <col min="6158" max="6393" width="9" style="49"/>
    <col min="6394" max="6394" width="2.375" style="49" customWidth="1"/>
    <col min="6395" max="6395" width="5.875" style="49" customWidth="1"/>
    <col min="6396" max="6396" width="17.125" style="49" customWidth="1"/>
    <col min="6397" max="6408" width="11.5" style="49" customWidth="1"/>
    <col min="6409" max="6409" width="11.375" style="49" customWidth="1"/>
    <col min="6410" max="6413" width="11.5" style="49" customWidth="1"/>
    <col min="6414" max="6649" width="9" style="49"/>
    <col min="6650" max="6650" width="2.375" style="49" customWidth="1"/>
    <col min="6651" max="6651" width="5.875" style="49" customWidth="1"/>
    <col min="6652" max="6652" width="17.125" style="49" customWidth="1"/>
    <col min="6653" max="6664" width="11.5" style="49" customWidth="1"/>
    <col min="6665" max="6665" width="11.375" style="49" customWidth="1"/>
    <col min="6666" max="6669" width="11.5" style="49" customWidth="1"/>
    <col min="6670" max="6905" width="9" style="49"/>
    <col min="6906" max="6906" width="2.375" style="49" customWidth="1"/>
    <col min="6907" max="6907" width="5.875" style="49" customWidth="1"/>
    <col min="6908" max="6908" width="17.125" style="49" customWidth="1"/>
    <col min="6909" max="6920" width="11.5" style="49" customWidth="1"/>
    <col min="6921" max="6921" width="11.375" style="49" customWidth="1"/>
    <col min="6922" max="6925" width="11.5" style="49" customWidth="1"/>
    <col min="6926" max="7161" width="9" style="49"/>
    <col min="7162" max="7162" width="2.375" style="49" customWidth="1"/>
    <col min="7163" max="7163" width="5.875" style="49" customWidth="1"/>
    <col min="7164" max="7164" width="17.125" style="49" customWidth="1"/>
    <col min="7165" max="7176" width="11.5" style="49" customWidth="1"/>
    <col min="7177" max="7177" width="11.375" style="49" customWidth="1"/>
    <col min="7178" max="7181" width="11.5" style="49" customWidth="1"/>
    <col min="7182" max="7417" width="9" style="49"/>
    <col min="7418" max="7418" width="2.375" style="49" customWidth="1"/>
    <col min="7419" max="7419" width="5.875" style="49" customWidth="1"/>
    <col min="7420" max="7420" width="17.125" style="49" customWidth="1"/>
    <col min="7421" max="7432" width="11.5" style="49" customWidth="1"/>
    <col min="7433" max="7433" width="11.375" style="49" customWidth="1"/>
    <col min="7434" max="7437" width="11.5" style="49" customWidth="1"/>
    <col min="7438" max="7673" width="9" style="49"/>
    <col min="7674" max="7674" width="2.375" style="49" customWidth="1"/>
    <col min="7675" max="7675" width="5.875" style="49" customWidth="1"/>
    <col min="7676" max="7676" width="17.125" style="49" customWidth="1"/>
    <col min="7677" max="7688" width="11.5" style="49" customWidth="1"/>
    <col min="7689" max="7689" width="11.375" style="49" customWidth="1"/>
    <col min="7690" max="7693" width="11.5" style="49" customWidth="1"/>
    <col min="7694" max="7929" width="9" style="49"/>
    <col min="7930" max="7930" width="2.375" style="49" customWidth="1"/>
    <col min="7931" max="7931" width="5.875" style="49" customWidth="1"/>
    <col min="7932" max="7932" width="17.125" style="49" customWidth="1"/>
    <col min="7933" max="7944" width="11.5" style="49" customWidth="1"/>
    <col min="7945" max="7945" width="11.375" style="49" customWidth="1"/>
    <col min="7946" max="7949" width="11.5" style="49" customWidth="1"/>
    <col min="7950" max="8185" width="9" style="49"/>
    <col min="8186" max="8186" width="2.375" style="49" customWidth="1"/>
    <col min="8187" max="8187" width="5.875" style="49" customWidth="1"/>
    <col min="8188" max="8188" width="17.125" style="49" customWidth="1"/>
    <col min="8189" max="8200" width="11.5" style="49" customWidth="1"/>
    <col min="8201" max="8201" width="11.375" style="49" customWidth="1"/>
    <col min="8202" max="8205" width="11.5" style="49" customWidth="1"/>
    <col min="8206" max="8441" width="9" style="49"/>
    <col min="8442" max="8442" width="2.375" style="49" customWidth="1"/>
    <col min="8443" max="8443" width="5.875" style="49" customWidth="1"/>
    <col min="8444" max="8444" width="17.125" style="49" customWidth="1"/>
    <col min="8445" max="8456" width="11.5" style="49" customWidth="1"/>
    <col min="8457" max="8457" width="11.375" style="49" customWidth="1"/>
    <col min="8458" max="8461" width="11.5" style="49" customWidth="1"/>
    <col min="8462" max="8697" width="9" style="49"/>
    <col min="8698" max="8698" width="2.375" style="49" customWidth="1"/>
    <col min="8699" max="8699" width="5.875" style="49" customWidth="1"/>
    <col min="8700" max="8700" width="17.125" style="49" customWidth="1"/>
    <col min="8701" max="8712" width="11.5" style="49" customWidth="1"/>
    <col min="8713" max="8713" width="11.375" style="49" customWidth="1"/>
    <col min="8714" max="8717" width="11.5" style="49" customWidth="1"/>
    <col min="8718" max="8953" width="9" style="49"/>
    <col min="8954" max="8954" width="2.375" style="49" customWidth="1"/>
    <col min="8955" max="8955" width="5.875" style="49" customWidth="1"/>
    <col min="8956" max="8956" width="17.125" style="49" customWidth="1"/>
    <col min="8957" max="8968" width="11.5" style="49" customWidth="1"/>
    <col min="8969" max="8969" width="11.375" style="49" customWidth="1"/>
    <col min="8970" max="8973" width="11.5" style="49" customWidth="1"/>
    <col min="8974" max="9209" width="9" style="49"/>
    <col min="9210" max="9210" width="2.375" style="49" customWidth="1"/>
    <col min="9211" max="9211" width="5.875" style="49" customWidth="1"/>
    <col min="9212" max="9212" width="17.125" style="49" customWidth="1"/>
    <col min="9213" max="9224" width="11.5" style="49" customWidth="1"/>
    <col min="9225" max="9225" width="11.375" style="49" customWidth="1"/>
    <col min="9226" max="9229" width="11.5" style="49" customWidth="1"/>
    <col min="9230" max="9465" width="9" style="49"/>
    <col min="9466" max="9466" width="2.375" style="49" customWidth="1"/>
    <col min="9467" max="9467" width="5.875" style="49" customWidth="1"/>
    <col min="9468" max="9468" width="17.125" style="49" customWidth="1"/>
    <col min="9469" max="9480" width="11.5" style="49" customWidth="1"/>
    <col min="9481" max="9481" width="11.375" style="49" customWidth="1"/>
    <col min="9482" max="9485" width="11.5" style="49" customWidth="1"/>
    <col min="9486" max="9721" width="9" style="49"/>
    <col min="9722" max="9722" width="2.375" style="49" customWidth="1"/>
    <col min="9723" max="9723" width="5.875" style="49" customWidth="1"/>
    <col min="9724" max="9724" width="17.125" style="49" customWidth="1"/>
    <col min="9725" max="9736" width="11.5" style="49" customWidth="1"/>
    <col min="9737" max="9737" width="11.375" style="49" customWidth="1"/>
    <col min="9738" max="9741" width="11.5" style="49" customWidth="1"/>
    <col min="9742" max="9977" width="9" style="49"/>
    <col min="9978" max="9978" width="2.375" style="49" customWidth="1"/>
    <col min="9979" max="9979" width="5.875" style="49" customWidth="1"/>
    <col min="9980" max="9980" width="17.125" style="49" customWidth="1"/>
    <col min="9981" max="9992" width="11.5" style="49" customWidth="1"/>
    <col min="9993" max="9993" width="11.375" style="49" customWidth="1"/>
    <col min="9994" max="9997" width="11.5" style="49" customWidth="1"/>
    <col min="9998" max="10233" width="9" style="49"/>
    <col min="10234" max="10234" width="2.375" style="49" customWidth="1"/>
    <col min="10235" max="10235" width="5.875" style="49" customWidth="1"/>
    <col min="10236" max="10236" width="17.125" style="49" customWidth="1"/>
    <col min="10237" max="10248" width="11.5" style="49" customWidth="1"/>
    <col min="10249" max="10249" width="11.375" style="49" customWidth="1"/>
    <col min="10250" max="10253" width="11.5" style="49" customWidth="1"/>
    <col min="10254" max="10489" width="9" style="49"/>
    <col min="10490" max="10490" width="2.375" style="49" customWidth="1"/>
    <col min="10491" max="10491" width="5.875" style="49" customWidth="1"/>
    <col min="10492" max="10492" width="17.125" style="49" customWidth="1"/>
    <col min="10493" max="10504" width="11.5" style="49" customWidth="1"/>
    <col min="10505" max="10505" width="11.375" style="49" customWidth="1"/>
    <col min="10506" max="10509" width="11.5" style="49" customWidth="1"/>
    <col min="10510" max="10745" width="9" style="49"/>
    <col min="10746" max="10746" width="2.375" style="49" customWidth="1"/>
    <col min="10747" max="10747" width="5.875" style="49" customWidth="1"/>
    <col min="10748" max="10748" width="17.125" style="49" customWidth="1"/>
    <col min="10749" max="10760" width="11.5" style="49" customWidth="1"/>
    <col min="10761" max="10761" width="11.375" style="49" customWidth="1"/>
    <col min="10762" max="10765" width="11.5" style="49" customWidth="1"/>
    <col min="10766" max="11001" width="9" style="49"/>
    <col min="11002" max="11002" width="2.375" style="49" customWidth="1"/>
    <col min="11003" max="11003" width="5.875" style="49" customWidth="1"/>
    <col min="11004" max="11004" width="17.125" style="49" customWidth="1"/>
    <col min="11005" max="11016" width="11.5" style="49" customWidth="1"/>
    <col min="11017" max="11017" width="11.375" style="49" customWidth="1"/>
    <col min="11018" max="11021" width="11.5" style="49" customWidth="1"/>
    <col min="11022" max="11257" width="9" style="49"/>
    <col min="11258" max="11258" width="2.375" style="49" customWidth="1"/>
    <col min="11259" max="11259" width="5.875" style="49" customWidth="1"/>
    <col min="11260" max="11260" width="17.125" style="49" customWidth="1"/>
    <col min="11261" max="11272" width="11.5" style="49" customWidth="1"/>
    <col min="11273" max="11273" width="11.375" style="49" customWidth="1"/>
    <col min="11274" max="11277" width="11.5" style="49" customWidth="1"/>
    <col min="11278" max="11513" width="9" style="49"/>
    <col min="11514" max="11514" width="2.375" style="49" customWidth="1"/>
    <col min="11515" max="11515" width="5.875" style="49" customWidth="1"/>
    <col min="11516" max="11516" width="17.125" style="49" customWidth="1"/>
    <col min="11517" max="11528" width="11.5" style="49" customWidth="1"/>
    <col min="11529" max="11529" width="11.375" style="49" customWidth="1"/>
    <col min="11530" max="11533" width="11.5" style="49" customWidth="1"/>
    <col min="11534" max="11769" width="9" style="49"/>
    <col min="11770" max="11770" width="2.375" style="49" customWidth="1"/>
    <col min="11771" max="11771" width="5.875" style="49" customWidth="1"/>
    <col min="11772" max="11772" width="17.125" style="49" customWidth="1"/>
    <col min="11773" max="11784" width="11.5" style="49" customWidth="1"/>
    <col min="11785" max="11785" width="11.375" style="49" customWidth="1"/>
    <col min="11786" max="11789" width="11.5" style="49" customWidth="1"/>
    <col min="11790" max="12025" width="9" style="49"/>
    <col min="12026" max="12026" width="2.375" style="49" customWidth="1"/>
    <col min="12027" max="12027" width="5.875" style="49" customWidth="1"/>
    <col min="12028" max="12028" width="17.125" style="49" customWidth="1"/>
    <col min="12029" max="12040" width="11.5" style="49" customWidth="1"/>
    <col min="12041" max="12041" width="11.375" style="49" customWidth="1"/>
    <col min="12042" max="12045" width="11.5" style="49" customWidth="1"/>
    <col min="12046" max="12281" width="9" style="49"/>
    <col min="12282" max="12282" width="2.375" style="49" customWidth="1"/>
    <col min="12283" max="12283" width="5.875" style="49" customWidth="1"/>
    <col min="12284" max="12284" width="17.125" style="49" customWidth="1"/>
    <col min="12285" max="12296" width="11.5" style="49" customWidth="1"/>
    <col min="12297" max="12297" width="11.375" style="49" customWidth="1"/>
    <col min="12298" max="12301" width="11.5" style="49" customWidth="1"/>
    <col min="12302" max="12537" width="9" style="49"/>
    <col min="12538" max="12538" width="2.375" style="49" customWidth="1"/>
    <col min="12539" max="12539" width="5.875" style="49" customWidth="1"/>
    <col min="12540" max="12540" width="17.125" style="49" customWidth="1"/>
    <col min="12541" max="12552" width="11.5" style="49" customWidth="1"/>
    <col min="12553" max="12553" width="11.375" style="49" customWidth="1"/>
    <col min="12554" max="12557" width="11.5" style="49" customWidth="1"/>
    <col min="12558" max="12793" width="9" style="49"/>
    <col min="12794" max="12794" width="2.375" style="49" customWidth="1"/>
    <col min="12795" max="12795" width="5.875" style="49" customWidth="1"/>
    <col min="12796" max="12796" width="17.125" style="49" customWidth="1"/>
    <col min="12797" max="12808" width="11.5" style="49" customWidth="1"/>
    <col min="12809" max="12809" width="11.375" style="49" customWidth="1"/>
    <col min="12810" max="12813" width="11.5" style="49" customWidth="1"/>
    <col min="12814" max="13049" width="9" style="49"/>
    <col min="13050" max="13050" width="2.375" style="49" customWidth="1"/>
    <col min="13051" max="13051" width="5.875" style="49" customWidth="1"/>
    <col min="13052" max="13052" width="17.125" style="49" customWidth="1"/>
    <col min="13053" max="13064" width="11.5" style="49" customWidth="1"/>
    <col min="13065" max="13065" width="11.375" style="49" customWidth="1"/>
    <col min="13066" max="13069" width="11.5" style="49" customWidth="1"/>
    <col min="13070" max="13305" width="9" style="49"/>
    <col min="13306" max="13306" width="2.375" style="49" customWidth="1"/>
    <col min="13307" max="13307" width="5.875" style="49" customWidth="1"/>
    <col min="13308" max="13308" width="17.125" style="49" customWidth="1"/>
    <col min="13309" max="13320" width="11.5" style="49" customWidth="1"/>
    <col min="13321" max="13321" width="11.375" style="49" customWidth="1"/>
    <col min="13322" max="13325" width="11.5" style="49" customWidth="1"/>
    <col min="13326" max="13561" width="9" style="49"/>
    <col min="13562" max="13562" width="2.375" style="49" customWidth="1"/>
    <col min="13563" max="13563" width="5.875" style="49" customWidth="1"/>
    <col min="13564" max="13564" width="17.125" style="49" customWidth="1"/>
    <col min="13565" max="13576" width="11.5" style="49" customWidth="1"/>
    <col min="13577" max="13577" width="11.375" style="49" customWidth="1"/>
    <col min="13578" max="13581" width="11.5" style="49" customWidth="1"/>
    <col min="13582" max="13817" width="9" style="49"/>
    <col min="13818" max="13818" width="2.375" style="49" customWidth="1"/>
    <col min="13819" max="13819" width="5.875" style="49" customWidth="1"/>
    <col min="13820" max="13820" width="17.125" style="49" customWidth="1"/>
    <col min="13821" max="13832" width="11.5" style="49" customWidth="1"/>
    <col min="13833" max="13833" width="11.375" style="49" customWidth="1"/>
    <col min="13834" max="13837" width="11.5" style="49" customWidth="1"/>
    <col min="13838" max="14073" width="9" style="49"/>
    <col min="14074" max="14074" width="2.375" style="49" customWidth="1"/>
    <col min="14075" max="14075" width="5.875" style="49" customWidth="1"/>
    <col min="14076" max="14076" width="17.125" style="49" customWidth="1"/>
    <col min="14077" max="14088" width="11.5" style="49" customWidth="1"/>
    <col min="14089" max="14089" width="11.375" style="49" customWidth="1"/>
    <col min="14090" max="14093" width="11.5" style="49" customWidth="1"/>
    <col min="14094" max="14329" width="9" style="49"/>
    <col min="14330" max="14330" width="2.375" style="49" customWidth="1"/>
    <col min="14331" max="14331" width="5.875" style="49" customWidth="1"/>
    <col min="14332" max="14332" width="17.125" style="49" customWidth="1"/>
    <col min="14333" max="14344" width="11.5" style="49" customWidth="1"/>
    <col min="14345" max="14345" width="11.375" style="49" customWidth="1"/>
    <col min="14346" max="14349" width="11.5" style="49" customWidth="1"/>
    <col min="14350" max="14585" width="9" style="49"/>
    <col min="14586" max="14586" width="2.375" style="49" customWidth="1"/>
    <col min="14587" max="14587" width="5.875" style="49" customWidth="1"/>
    <col min="14588" max="14588" width="17.125" style="49" customWidth="1"/>
    <col min="14589" max="14600" width="11.5" style="49" customWidth="1"/>
    <col min="14601" max="14601" width="11.375" style="49" customWidth="1"/>
    <col min="14602" max="14605" width="11.5" style="49" customWidth="1"/>
    <col min="14606" max="14841" width="9" style="49"/>
    <col min="14842" max="14842" width="2.375" style="49" customWidth="1"/>
    <col min="14843" max="14843" width="5.875" style="49" customWidth="1"/>
    <col min="14844" max="14844" width="17.125" style="49" customWidth="1"/>
    <col min="14845" max="14856" width="11.5" style="49" customWidth="1"/>
    <col min="14857" max="14857" width="11.375" style="49" customWidth="1"/>
    <col min="14858" max="14861" width="11.5" style="49" customWidth="1"/>
    <col min="14862" max="15097" width="9" style="49"/>
    <col min="15098" max="15098" width="2.375" style="49" customWidth="1"/>
    <col min="15099" max="15099" width="5.875" style="49" customWidth="1"/>
    <col min="15100" max="15100" width="17.125" style="49" customWidth="1"/>
    <col min="15101" max="15112" width="11.5" style="49" customWidth="1"/>
    <col min="15113" max="15113" width="11.375" style="49" customWidth="1"/>
    <col min="15114" max="15117" width="11.5" style="49" customWidth="1"/>
    <col min="15118" max="15353" width="9" style="49"/>
    <col min="15354" max="15354" width="2.375" style="49" customWidth="1"/>
    <col min="15355" max="15355" width="5.875" style="49" customWidth="1"/>
    <col min="15356" max="15356" width="17.125" style="49" customWidth="1"/>
    <col min="15357" max="15368" width="11.5" style="49" customWidth="1"/>
    <col min="15369" max="15369" width="11.375" style="49" customWidth="1"/>
    <col min="15370" max="15373" width="11.5" style="49" customWidth="1"/>
    <col min="15374" max="15609" width="9" style="49"/>
    <col min="15610" max="15610" width="2.375" style="49" customWidth="1"/>
    <col min="15611" max="15611" width="5.875" style="49" customWidth="1"/>
    <col min="15612" max="15612" width="17.125" style="49" customWidth="1"/>
    <col min="15613" max="15624" width="11.5" style="49" customWidth="1"/>
    <col min="15625" max="15625" width="11.375" style="49" customWidth="1"/>
    <col min="15626" max="15629" width="11.5" style="49" customWidth="1"/>
    <col min="15630" max="15865" width="9" style="49"/>
    <col min="15866" max="15866" width="2.375" style="49" customWidth="1"/>
    <col min="15867" max="15867" width="5.875" style="49" customWidth="1"/>
    <col min="15868" max="15868" width="17.125" style="49" customWidth="1"/>
    <col min="15869" max="15880" width="11.5" style="49" customWidth="1"/>
    <col min="15881" max="15881" width="11.375" style="49" customWidth="1"/>
    <col min="15882" max="15885" width="11.5" style="49" customWidth="1"/>
    <col min="15886" max="16121" width="9" style="49"/>
    <col min="16122" max="16122" width="2.375" style="49" customWidth="1"/>
    <col min="16123" max="16123" width="5.875" style="49" customWidth="1"/>
    <col min="16124" max="16124" width="17.125" style="49" customWidth="1"/>
    <col min="16125" max="16136" width="11.5" style="49" customWidth="1"/>
    <col min="16137" max="16137" width="11.375" style="49" customWidth="1"/>
    <col min="16138" max="16141" width="11.5" style="49" customWidth="1"/>
    <col min="16142" max="16384" width="9" style="49"/>
  </cols>
  <sheetData>
    <row r="1" spans="1:13" ht="18.95" customHeight="1">
      <c r="A1" s="326" t="s">
        <v>437</v>
      </c>
      <c r="B1" s="327"/>
      <c r="C1" s="328"/>
      <c r="H1" s="156" t="s">
        <v>338</v>
      </c>
      <c r="L1" s="156"/>
      <c r="M1" s="156" t="s">
        <v>333</v>
      </c>
    </row>
    <row r="2" spans="1:13" ht="18.95" customHeight="1">
      <c r="A2" s="329"/>
      <c r="B2" s="330"/>
      <c r="C2" s="331" t="s">
        <v>334</v>
      </c>
      <c r="D2" s="482" t="s">
        <v>229</v>
      </c>
      <c r="E2" s="482" t="s">
        <v>230</v>
      </c>
      <c r="F2" s="482" t="s">
        <v>231</v>
      </c>
      <c r="G2" s="482" t="s">
        <v>232</v>
      </c>
      <c r="H2" s="482" t="s">
        <v>233</v>
      </c>
      <c r="I2" s="482" t="s">
        <v>234</v>
      </c>
      <c r="J2" s="482" t="s">
        <v>235</v>
      </c>
      <c r="K2" s="482" t="s">
        <v>364</v>
      </c>
      <c r="L2" s="482" t="s">
        <v>418</v>
      </c>
      <c r="M2" s="482" t="s">
        <v>423</v>
      </c>
    </row>
    <row r="3" spans="1:13" ht="18.95" customHeight="1">
      <c r="A3" s="332"/>
      <c r="B3" s="328"/>
      <c r="C3" s="328"/>
      <c r="D3" s="426">
        <v>2011</v>
      </c>
      <c r="E3" s="426">
        <v>2012</v>
      </c>
      <c r="F3" s="426">
        <v>2013</v>
      </c>
      <c r="G3" s="426">
        <v>2014</v>
      </c>
      <c r="H3" s="426">
        <v>2015</v>
      </c>
      <c r="I3" s="426">
        <v>2016</v>
      </c>
      <c r="J3" s="426">
        <v>2017</v>
      </c>
      <c r="K3" s="426">
        <v>2018</v>
      </c>
      <c r="L3" s="426">
        <v>2019</v>
      </c>
      <c r="M3" s="426">
        <v>2020</v>
      </c>
    </row>
    <row r="4" spans="1:13" ht="18.95" customHeight="1">
      <c r="A4" s="332"/>
      <c r="B4" s="328"/>
      <c r="C4" s="328" t="s">
        <v>236</v>
      </c>
      <c r="D4" s="426"/>
      <c r="E4" s="426"/>
      <c r="F4" s="426"/>
      <c r="G4" s="426"/>
      <c r="H4" s="426"/>
      <c r="I4" s="426"/>
      <c r="J4" s="426"/>
      <c r="K4" s="426"/>
      <c r="L4" s="426"/>
      <c r="M4" s="426"/>
    </row>
    <row r="5" spans="1:13" ht="18.95" customHeight="1">
      <c r="A5" s="329" t="s">
        <v>240</v>
      </c>
      <c r="B5" s="330"/>
      <c r="C5" s="330" t="s">
        <v>241</v>
      </c>
      <c r="D5" s="465">
        <v>20711940</v>
      </c>
      <c r="E5" s="466">
        <v>20690453</v>
      </c>
      <c r="F5" s="466">
        <v>21373843</v>
      </c>
      <c r="G5" s="465">
        <v>21085405</v>
      </c>
      <c r="H5" s="465">
        <v>21702386</v>
      </c>
      <c r="I5" s="467">
        <v>21801475</v>
      </c>
      <c r="J5" s="467">
        <v>22167467</v>
      </c>
      <c r="K5" s="466">
        <v>22188538</v>
      </c>
      <c r="L5" s="466">
        <v>22208321</v>
      </c>
      <c r="M5" s="468">
        <v>21424021</v>
      </c>
    </row>
    <row r="6" spans="1:13" ht="18.95" customHeight="1">
      <c r="A6" s="332"/>
      <c r="B6" s="328">
        <v>100</v>
      </c>
      <c r="C6" s="328" t="s">
        <v>153</v>
      </c>
      <c r="D6" s="469">
        <v>6748736</v>
      </c>
      <c r="E6" s="470">
        <v>6706458</v>
      </c>
      <c r="F6" s="470">
        <v>6771741</v>
      </c>
      <c r="G6" s="469">
        <v>6766352</v>
      </c>
      <c r="H6" s="469">
        <v>6930400</v>
      </c>
      <c r="I6" s="471">
        <v>6890821</v>
      </c>
      <c r="J6" s="471">
        <v>7045809</v>
      </c>
      <c r="K6" s="470">
        <v>7056661</v>
      </c>
      <c r="L6" s="470">
        <v>7137813</v>
      </c>
      <c r="M6" s="472">
        <v>6867835</v>
      </c>
    </row>
    <row r="7" spans="1:13" ht="18.95" customHeight="1">
      <c r="A7" s="332"/>
      <c r="B7" s="328">
        <v>1</v>
      </c>
      <c r="C7" s="328" t="s">
        <v>46</v>
      </c>
      <c r="D7" s="469">
        <v>3306867</v>
      </c>
      <c r="E7" s="470">
        <v>3243261</v>
      </c>
      <c r="F7" s="470">
        <v>3373058</v>
      </c>
      <c r="G7" s="469">
        <v>3297132</v>
      </c>
      <c r="H7" s="469">
        <v>3451899</v>
      </c>
      <c r="I7" s="471">
        <v>3457632</v>
      </c>
      <c r="J7" s="471">
        <v>3565825</v>
      </c>
      <c r="K7" s="470">
        <v>3543031</v>
      </c>
      <c r="L7" s="470">
        <v>3550212</v>
      </c>
      <c r="M7" s="472">
        <v>3314752</v>
      </c>
    </row>
    <row r="8" spans="1:13" ht="18.95" customHeight="1">
      <c r="A8" s="332"/>
      <c r="B8" s="328">
        <v>2</v>
      </c>
      <c r="C8" s="328" t="s">
        <v>47</v>
      </c>
      <c r="D8" s="469">
        <v>1939947</v>
      </c>
      <c r="E8" s="470">
        <v>1987136</v>
      </c>
      <c r="F8" s="470">
        <v>1992435</v>
      </c>
      <c r="G8" s="469">
        <v>1927838</v>
      </c>
      <c r="H8" s="469">
        <v>1975805</v>
      </c>
      <c r="I8" s="471">
        <v>2047698</v>
      </c>
      <c r="J8" s="471">
        <v>2023368</v>
      </c>
      <c r="K8" s="470">
        <v>2019908</v>
      </c>
      <c r="L8" s="470">
        <v>1961641</v>
      </c>
      <c r="M8" s="472">
        <v>1868353</v>
      </c>
    </row>
    <row r="9" spans="1:13" ht="18.95" customHeight="1">
      <c r="A9" s="332"/>
      <c r="B9" s="328">
        <v>3</v>
      </c>
      <c r="C9" s="328" t="s">
        <v>96</v>
      </c>
      <c r="D9" s="469">
        <v>2651168</v>
      </c>
      <c r="E9" s="470">
        <v>2817397</v>
      </c>
      <c r="F9" s="470">
        <v>2854925</v>
      </c>
      <c r="G9" s="469">
        <v>2825033</v>
      </c>
      <c r="H9" s="469">
        <v>2899916</v>
      </c>
      <c r="I9" s="471">
        <v>2824387</v>
      </c>
      <c r="J9" s="471">
        <v>2844017</v>
      </c>
      <c r="K9" s="470">
        <v>2896598</v>
      </c>
      <c r="L9" s="470">
        <v>2908334</v>
      </c>
      <c r="M9" s="472">
        <v>2908287</v>
      </c>
    </row>
    <row r="10" spans="1:13" ht="18.95" customHeight="1">
      <c r="A10" s="332"/>
      <c r="B10" s="328">
        <v>4</v>
      </c>
      <c r="C10" s="328" t="s">
        <v>48</v>
      </c>
      <c r="D10" s="469">
        <v>1139876</v>
      </c>
      <c r="E10" s="470">
        <v>1125265</v>
      </c>
      <c r="F10" s="470">
        <v>1180223</v>
      </c>
      <c r="G10" s="469">
        <v>1150954</v>
      </c>
      <c r="H10" s="469">
        <v>1169516</v>
      </c>
      <c r="I10" s="471">
        <v>1217502</v>
      </c>
      <c r="J10" s="471">
        <v>1270476</v>
      </c>
      <c r="K10" s="470">
        <v>1263155</v>
      </c>
      <c r="L10" s="470">
        <v>1267825</v>
      </c>
      <c r="M10" s="472">
        <v>1244949</v>
      </c>
    </row>
    <row r="11" spans="1:13" ht="18.95" customHeight="1">
      <c r="A11" s="332"/>
      <c r="B11" s="328">
        <v>5</v>
      </c>
      <c r="C11" s="328" t="s">
        <v>242</v>
      </c>
      <c r="D11" s="469">
        <v>2527659</v>
      </c>
      <c r="E11" s="470">
        <v>2473728</v>
      </c>
      <c r="F11" s="470">
        <v>2681102</v>
      </c>
      <c r="G11" s="469">
        <v>2640536</v>
      </c>
      <c r="H11" s="469">
        <v>2707594</v>
      </c>
      <c r="I11" s="471">
        <v>2765806</v>
      </c>
      <c r="J11" s="471">
        <v>2763700</v>
      </c>
      <c r="K11" s="470">
        <v>2744884</v>
      </c>
      <c r="L11" s="470">
        <v>2677567</v>
      </c>
      <c r="M11" s="472">
        <v>2554682</v>
      </c>
    </row>
    <row r="12" spans="1:13" ht="18.95" customHeight="1">
      <c r="A12" s="332"/>
      <c r="B12" s="328">
        <v>6</v>
      </c>
      <c r="C12" s="328" t="s">
        <v>50</v>
      </c>
      <c r="D12" s="469">
        <v>988733</v>
      </c>
      <c r="E12" s="470">
        <v>992284</v>
      </c>
      <c r="F12" s="470">
        <v>1004111</v>
      </c>
      <c r="G12" s="469">
        <v>1004634</v>
      </c>
      <c r="H12" s="469">
        <v>1038652</v>
      </c>
      <c r="I12" s="471">
        <v>1062036</v>
      </c>
      <c r="J12" s="471">
        <v>1101365</v>
      </c>
      <c r="K12" s="470">
        <v>1107928</v>
      </c>
      <c r="L12" s="470">
        <v>1106467</v>
      </c>
      <c r="M12" s="472">
        <v>1112229</v>
      </c>
    </row>
    <row r="13" spans="1:13" ht="18.95" customHeight="1">
      <c r="A13" s="332"/>
      <c r="B13" s="328">
        <v>7</v>
      </c>
      <c r="C13" s="328" t="s">
        <v>100</v>
      </c>
      <c r="D13" s="469">
        <v>587898</v>
      </c>
      <c r="E13" s="470">
        <v>595732</v>
      </c>
      <c r="F13" s="470">
        <v>642868</v>
      </c>
      <c r="G13" s="469">
        <v>632502</v>
      </c>
      <c r="H13" s="469">
        <v>656972</v>
      </c>
      <c r="I13" s="471">
        <v>661294</v>
      </c>
      <c r="J13" s="471">
        <v>671196</v>
      </c>
      <c r="K13" s="470">
        <v>657534</v>
      </c>
      <c r="L13" s="470">
        <v>662926</v>
      </c>
      <c r="M13" s="472">
        <v>671230</v>
      </c>
    </row>
    <row r="14" spans="1:13" ht="18.95" customHeight="1">
      <c r="A14" s="332"/>
      <c r="B14" s="328">
        <v>8</v>
      </c>
      <c r="C14" s="328" t="s">
        <v>101</v>
      </c>
      <c r="D14" s="469">
        <v>365403</v>
      </c>
      <c r="E14" s="470">
        <v>294865</v>
      </c>
      <c r="F14" s="470">
        <v>408809</v>
      </c>
      <c r="G14" s="469">
        <v>390921</v>
      </c>
      <c r="H14" s="469">
        <v>410757</v>
      </c>
      <c r="I14" s="471">
        <v>415268</v>
      </c>
      <c r="J14" s="471">
        <v>421628</v>
      </c>
      <c r="K14" s="470">
        <v>437469</v>
      </c>
      <c r="L14" s="470">
        <v>470161</v>
      </c>
      <c r="M14" s="472">
        <v>443951</v>
      </c>
    </row>
    <row r="15" spans="1:13" ht="18.95" customHeight="1">
      <c r="A15" s="332"/>
      <c r="B15" s="328">
        <v>9</v>
      </c>
      <c r="C15" s="328" t="s">
        <v>102</v>
      </c>
      <c r="D15" s="469">
        <v>455653</v>
      </c>
      <c r="E15" s="470">
        <v>454327</v>
      </c>
      <c r="F15" s="470">
        <v>464571</v>
      </c>
      <c r="G15" s="469">
        <v>449503</v>
      </c>
      <c r="H15" s="469">
        <v>460875</v>
      </c>
      <c r="I15" s="471">
        <v>459031</v>
      </c>
      <c r="J15" s="471">
        <v>460083</v>
      </c>
      <c r="K15" s="470">
        <v>461370</v>
      </c>
      <c r="L15" s="470">
        <v>465375</v>
      </c>
      <c r="M15" s="472">
        <v>437753</v>
      </c>
    </row>
    <row r="16" spans="1:13" ht="18.95" customHeight="1">
      <c r="A16" s="332"/>
      <c r="B16" s="328"/>
      <c r="C16" s="328"/>
      <c r="D16" s="470"/>
      <c r="E16" s="470"/>
      <c r="F16" s="470"/>
      <c r="G16" s="469"/>
      <c r="H16" s="469"/>
      <c r="I16" s="471"/>
      <c r="J16" s="471"/>
      <c r="K16" s="470"/>
      <c r="L16" s="470"/>
      <c r="M16" s="472"/>
    </row>
    <row r="17" spans="1:13" ht="18.95" customHeight="1">
      <c r="A17" s="336" t="s">
        <v>240</v>
      </c>
      <c r="B17" s="337">
        <v>100</v>
      </c>
      <c r="C17" s="341" t="s">
        <v>153</v>
      </c>
      <c r="D17" s="473">
        <v>6748736</v>
      </c>
      <c r="E17" s="474">
        <v>6706458</v>
      </c>
      <c r="F17" s="474">
        <v>6771741</v>
      </c>
      <c r="G17" s="473">
        <v>6766352</v>
      </c>
      <c r="H17" s="473">
        <v>6930400</v>
      </c>
      <c r="I17" s="475">
        <v>6890821</v>
      </c>
      <c r="J17" s="475">
        <v>7045809</v>
      </c>
      <c r="K17" s="474">
        <v>7056661</v>
      </c>
      <c r="L17" s="474">
        <v>7137813</v>
      </c>
      <c r="M17" s="476">
        <v>6867835</v>
      </c>
    </row>
    <row r="18" spans="1:13" ht="18.95" customHeight="1">
      <c r="A18" s="332" t="s">
        <v>337</v>
      </c>
      <c r="B18" s="328">
        <v>1</v>
      </c>
      <c r="C18" s="328" t="s">
        <v>243</v>
      </c>
      <c r="D18" s="465">
        <v>3306867</v>
      </c>
      <c r="E18" s="466">
        <v>3243261</v>
      </c>
      <c r="F18" s="466">
        <v>3373058</v>
      </c>
      <c r="G18" s="465">
        <v>3297132</v>
      </c>
      <c r="H18" s="465">
        <v>3451899</v>
      </c>
      <c r="I18" s="467">
        <v>3457632</v>
      </c>
      <c r="J18" s="467">
        <v>3565825</v>
      </c>
      <c r="K18" s="466">
        <v>3543031</v>
      </c>
      <c r="L18" s="466">
        <v>3550212</v>
      </c>
      <c r="M18" s="468">
        <v>3314752</v>
      </c>
    </row>
    <row r="19" spans="1:13" ht="18.95" customHeight="1">
      <c r="A19" s="332"/>
      <c r="B19" s="328">
        <v>202</v>
      </c>
      <c r="C19" s="328" t="s">
        <v>113</v>
      </c>
      <c r="D19" s="469">
        <v>1802278</v>
      </c>
      <c r="E19" s="470">
        <v>1744273</v>
      </c>
      <c r="F19" s="470">
        <v>1806565</v>
      </c>
      <c r="G19" s="469">
        <v>1791107</v>
      </c>
      <c r="H19" s="469">
        <v>1883474</v>
      </c>
      <c r="I19" s="471">
        <v>1920602</v>
      </c>
      <c r="J19" s="471">
        <v>1980459</v>
      </c>
      <c r="K19" s="470">
        <v>1955224</v>
      </c>
      <c r="L19" s="470">
        <v>1962807</v>
      </c>
      <c r="M19" s="472">
        <v>1782970</v>
      </c>
    </row>
    <row r="20" spans="1:13" ht="18.95" customHeight="1">
      <c r="A20" s="332"/>
      <c r="B20" s="328">
        <v>204</v>
      </c>
      <c r="C20" s="328" t="s">
        <v>115</v>
      </c>
      <c r="D20" s="469">
        <v>1295406</v>
      </c>
      <c r="E20" s="470">
        <v>1287573</v>
      </c>
      <c r="F20" s="470">
        <v>1342727</v>
      </c>
      <c r="G20" s="469">
        <v>1301179</v>
      </c>
      <c r="H20" s="469">
        <v>1344470</v>
      </c>
      <c r="I20" s="471">
        <v>1328234</v>
      </c>
      <c r="J20" s="471">
        <v>1372089</v>
      </c>
      <c r="K20" s="470">
        <v>1385038</v>
      </c>
      <c r="L20" s="470">
        <v>1382072</v>
      </c>
      <c r="M20" s="472">
        <v>1337063</v>
      </c>
    </row>
    <row r="21" spans="1:13" ht="18.95" customHeight="1">
      <c r="A21" s="332"/>
      <c r="B21" s="328">
        <v>206</v>
      </c>
      <c r="C21" s="328" t="s">
        <v>117</v>
      </c>
      <c r="D21" s="477">
        <v>209183</v>
      </c>
      <c r="E21" s="478">
        <v>211415</v>
      </c>
      <c r="F21" s="478">
        <v>223766</v>
      </c>
      <c r="G21" s="477">
        <v>204846</v>
      </c>
      <c r="H21" s="477">
        <v>223955</v>
      </c>
      <c r="I21" s="479">
        <v>208796</v>
      </c>
      <c r="J21" s="479">
        <v>213277</v>
      </c>
      <c r="K21" s="478">
        <v>202769</v>
      </c>
      <c r="L21" s="478">
        <v>205333</v>
      </c>
      <c r="M21" s="480">
        <v>194719</v>
      </c>
    </row>
    <row r="22" spans="1:13" ht="18.95" customHeight="1">
      <c r="A22" s="329" t="s">
        <v>337</v>
      </c>
      <c r="B22" s="330">
        <v>2</v>
      </c>
      <c r="C22" s="330" t="s">
        <v>47</v>
      </c>
      <c r="D22" s="469">
        <v>1939947</v>
      </c>
      <c r="E22" s="470">
        <v>1987136</v>
      </c>
      <c r="F22" s="470">
        <v>1992435</v>
      </c>
      <c r="G22" s="469">
        <v>1927838</v>
      </c>
      <c r="H22" s="469">
        <v>1975805</v>
      </c>
      <c r="I22" s="471">
        <v>2047698</v>
      </c>
      <c r="J22" s="471">
        <v>2023368</v>
      </c>
      <c r="K22" s="470">
        <v>2019908</v>
      </c>
      <c r="L22" s="470">
        <v>1961641</v>
      </c>
      <c r="M22" s="472">
        <v>1868353</v>
      </c>
    </row>
    <row r="23" spans="1:13" ht="18.95" customHeight="1">
      <c r="A23" s="332"/>
      <c r="B23" s="328">
        <v>207</v>
      </c>
      <c r="C23" s="328" t="s">
        <v>118</v>
      </c>
      <c r="D23" s="469">
        <v>643910</v>
      </c>
      <c r="E23" s="470">
        <v>645100</v>
      </c>
      <c r="F23" s="470">
        <v>675691</v>
      </c>
      <c r="G23" s="469">
        <v>667411</v>
      </c>
      <c r="H23" s="469">
        <v>665935</v>
      </c>
      <c r="I23" s="471">
        <v>696915</v>
      </c>
      <c r="J23" s="471">
        <v>676910</v>
      </c>
      <c r="K23" s="470">
        <v>667540</v>
      </c>
      <c r="L23" s="470">
        <v>647670</v>
      </c>
      <c r="M23" s="472">
        <v>626202</v>
      </c>
    </row>
    <row r="24" spans="1:13" ht="18.95" customHeight="1">
      <c r="A24" s="332"/>
      <c r="B24" s="328">
        <v>214</v>
      </c>
      <c r="C24" s="328" t="s">
        <v>124</v>
      </c>
      <c r="D24" s="469">
        <v>453423</v>
      </c>
      <c r="E24" s="470">
        <v>458986</v>
      </c>
      <c r="F24" s="470">
        <v>469607</v>
      </c>
      <c r="G24" s="469">
        <v>455473</v>
      </c>
      <c r="H24" s="469">
        <v>462848</v>
      </c>
      <c r="I24" s="471">
        <v>462044</v>
      </c>
      <c r="J24" s="471">
        <v>466982</v>
      </c>
      <c r="K24" s="470">
        <v>475084</v>
      </c>
      <c r="L24" s="470">
        <v>465581</v>
      </c>
      <c r="M24" s="472">
        <v>439852</v>
      </c>
    </row>
    <row r="25" spans="1:13" ht="18.95" customHeight="1">
      <c r="A25" s="332"/>
      <c r="B25" s="328">
        <v>217</v>
      </c>
      <c r="C25" s="328" t="s">
        <v>127</v>
      </c>
      <c r="D25" s="469">
        <v>323272</v>
      </c>
      <c r="E25" s="470">
        <v>338506</v>
      </c>
      <c r="F25" s="470">
        <v>324008</v>
      </c>
      <c r="G25" s="469">
        <v>320609</v>
      </c>
      <c r="H25" s="469">
        <v>313953</v>
      </c>
      <c r="I25" s="471">
        <v>318224</v>
      </c>
      <c r="J25" s="471">
        <v>323809</v>
      </c>
      <c r="K25" s="470">
        <v>334577</v>
      </c>
      <c r="L25" s="470">
        <v>328207</v>
      </c>
      <c r="M25" s="472">
        <v>309802</v>
      </c>
    </row>
    <row r="26" spans="1:13" ht="18.95" customHeight="1">
      <c r="A26" s="332"/>
      <c r="B26" s="328">
        <v>219</v>
      </c>
      <c r="C26" s="328" t="s">
        <v>129</v>
      </c>
      <c r="D26" s="469">
        <v>457168</v>
      </c>
      <c r="E26" s="470">
        <v>482525</v>
      </c>
      <c r="F26" s="470">
        <v>459762</v>
      </c>
      <c r="G26" s="469">
        <v>422390</v>
      </c>
      <c r="H26" s="469">
        <v>469535</v>
      </c>
      <c r="I26" s="471">
        <v>507303</v>
      </c>
      <c r="J26" s="471">
        <v>490125</v>
      </c>
      <c r="K26" s="470">
        <v>480369</v>
      </c>
      <c r="L26" s="470">
        <v>457942</v>
      </c>
      <c r="M26" s="472">
        <v>431889</v>
      </c>
    </row>
    <row r="27" spans="1:13" ht="18.95" customHeight="1">
      <c r="A27" s="332"/>
      <c r="B27" s="328">
        <v>301</v>
      </c>
      <c r="C27" s="328" t="s">
        <v>139</v>
      </c>
      <c r="D27" s="469">
        <v>62174</v>
      </c>
      <c r="E27" s="470">
        <v>62019</v>
      </c>
      <c r="F27" s="470">
        <v>63367</v>
      </c>
      <c r="G27" s="469">
        <v>61955</v>
      </c>
      <c r="H27" s="469">
        <v>63534</v>
      </c>
      <c r="I27" s="471">
        <v>63212</v>
      </c>
      <c r="J27" s="471">
        <v>65542</v>
      </c>
      <c r="K27" s="470">
        <v>62338</v>
      </c>
      <c r="L27" s="470">
        <v>62241</v>
      </c>
      <c r="M27" s="472">
        <v>60608</v>
      </c>
    </row>
    <row r="28" spans="1:13" ht="18.95" customHeight="1">
      <c r="A28" s="329" t="s">
        <v>337</v>
      </c>
      <c r="B28" s="330">
        <v>3</v>
      </c>
      <c r="C28" s="330" t="s">
        <v>96</v>
      </c>
      <c r="D28" s="465">
        <v>2651168</v>
      </c>
      <c r="E28" s="466">
        <v>2817397</v>
      </c>
      <c r="F28" s="466">
        <v>2854925</v>
      </c>
      <c r="G28" s="465">
        <v>2825033</v>
      </c>
      <c r="H28" s="465">
        <v>2899916</v>
      </c>
      <c r="I28" s="467">
        <v>2824387</v>
      </c>
      <c r="J28" s="467">
        <v>2844017</v>
      </c>
      <c r="K28" s="466">
        <v>2896598</v>
      </c>
      <c r="L28" s="466">
        <v>2908334</v>
      </c>
      <c r="M28" s="468">
        <v>2908287</v>
      </c>
    </row>
    <row r="29" spans="1:13" ht="18.95" customHeight="1">
      <c r="A29" s="332"/>
      <c r="B29" s="328">
        <v>203</v>
      </c>
      <c r="C29" s="328" t="s">
        <v>114</v>
      </c>
      <c r="D29" s="469">
        <v>1023073</v>
      </c>
      <c r="E29" s="470">
        <v>1126790</v>
      </c>
      <c r="F29" s="470">
        <v>1097494</v>
      </c>
      <c r="G29" s="469">
        <v>1143662</v>
      </c>
      <c r="H29" s="469">
        <v>1166655</v>
      </c>
      <c r="I29" s="471">
        <v>1126340</v>
      </c>
      <c r="J29" s="471">
        <v>1119626</v>
      </c>
      <c r="K29" s="470">
        <v>1165566</v>
      </c>
      <c r="L29" s="470">
        <v>1177627</v>
      </c>
      <c r="M29" s="472">
        <v>1147982</v>
      </c>
    </row>
    <row r="30" spans="1:13" ht="18.95" customHeight="1">
      <c r="A30" s="332"/>
      <c r="B30" s="328">
        <v>210</v>
      </c>
      <c r="C30" s="328" t="s">
        <v>121</v>
      </c>
      <c r="D30" s="469">
        <v>755938</v>
      </c>
      <c r="E30" s="470">
        <v>756688</v>
      </c>
      <c r="F30" s="470">
        <v>820868</v>
      </c>
      <c r="G30" s="469">
        <v>804966</v>
      </c>
      <c r="H30" s="469">
        <v>802232</v>
      </c>
      <c r="I30" s="471">
        <v>824686</v>
      </c>
      <c r="J30" s="471">
        <v>846691</v>
      </c>
      <c r="K30" s="470">
        <v>866831</v>
      </c>
      <c r="L30" s="470">
        <v>861435</v>
      </c>
      <c r="M30" s="472">
        <v>828746</v>
      </c>
    </row>
    <row r="31" spans="1:13" ht="18.95" customHeight="1">
      <c r="A31" s="332"/>
      <c r="B31" s="328">
        <v>216</v>
      </c>
      <c r="C31" s="328" t="s">
        <v>126</v>
      </c>
      <c r="D31" s="469">
        <v>599188</v>
      </c>
      <c r="E31" s="470">
        <v>631555</v>
      </c>
      <c r="F31" s="470">
        <v>629916</v>
      </c>
      <c r="G31" s="469">
        <v>550271</v>
      </c>
      <c r="H31" s="469">
        <v>589274</v>
      </c>
      <c r="I31" s="471">
        <v>546375</v>
      </c>
      <c r="J31" s="471">
        <v>539130</v>
      </c>
      <c r="K31" s="470">
        <v>521122</v>
      </c>
      <c r="L31" s="470">
        <v>531599</v>
      </c>
      <c r="M31" s="472">
        <v>609767</v>
      </c>
    </row>
    <row r="32" spans="1:13" ht="18.95" customHeight="1">
      <c r="A32" s="332"/>
      <c r="B32" s="328">
        <v>381</v>
      </c>
      <c r="C32" s="328" t="s">
        <v>141</v>
      </c>
      <c r="D32" s="469">
        <v>152233</v>
      </c>
      <c r="E32" s="470">
        <v>163179</v>
      </c>
      <c r="F32" s="470">
        <v>168432</v>
      </c>
      <c r="G32" s="469">
        <v>170733</v>
      </c>
      <c r="H32" s="469">
        <v>186499</v>
      </c>
      <c r="I32" s="471">
        <v>172828</v>
      </c>
      <c r="J32" s="471">
        <v>175494</v>
      </c>
      <c r="K32" s="470">
        <v>172190</v>
      </c>
      <c r="L32" s="470">
        <v>161072</v>
      </c>
      <c r="M32" s="472">
        <v>130126</v>
      </c>
    </row>
    <row r="33" spans="1:13" ht="18.95" customHeight="1">
      <c r="A33" s="338"/>
      <c r="B33" s="339">
        <v>382</v>
      </c>
      <c r="C33" s="339" t="s">
        <v>142</v>
      </c>
      <c r="D33" s="477">
        <v>120736</v>
      </c>
      <c r="E33" s="478">
        <v>139185</v>
      </c>
      <c r="F33" s="478">
        <v>138215</v>
      </c>
      <c r="G33" s="477">
        <v>155401</v>
      </c>
      <c r="H33" s="477">
        <v>155256</v>
      </c>
      <c r="I33" s="479">
        <v>154158</v>
      </c>
      <c r="J33" s="479">
        <v>163076</v>
      </c>
      <c r="K33" s="478">
        <v>170889</v>
      </c>
      <c r="L33" s="478">
        <v>176601</v>
      </c>
      <c r="M33" s="480">
        <v>191666</v>
      </c>
    </row>
    <row r="34" spans="1:13" ht="18.95" customHeight="1">
      <c r="A34" s="332" t="s">
        <v>337</v>
      </c>
      <c r="B34" s="328">
        <v>4</v>
      </c>
      <c r="C34" s="328" t="s">
        <v>48</v>
      </c>
      <c r="D34" s="469">
        <v>1139876</v>
      </c>
      <c r="E34" s="470">
        <v>1125265</v>
      </c>
      <c r="F34" s="470">
        <v>1180223</v>
      </c>
      <c r="G34" s="469">
        <v>1150954</v>
      </c>
      <c r="H34" s="469">
        <v>1169516</v>
      </c>
      <c r="I34" s="471">
        <v>1217502</v>
      </c>
      <c r="J34" s="471">
        <v>1270476</v>
      </c>
      <c r="K34" s="470">
        <v>1263155</v>
      </c>
      <c r="L34" s="470">
        <v>1267825</v>
      </c>
      <c r="M34" s="472">
        <v>1244949</v>
      </c>
    </row>
    <row r="35" spans="1:13" ht="18.95" customHeight="1">
      <c r="A35" s="332"/>
      <c r="B35" s="328">
        <v>213</v>
      </c>
      <c r="C35" s="328" t="s">
        <v>123</v>
      </c>
      <c r="D35" s="469">
        <v>133272</v>
      </c>
      <c r="E35" s="470">
        <v>134692</v>
      </c>
      <c r="F35" s="470">
        <v>151041</v>
      </c>
      <c r="G35" s="469">
        <v>134687</v>
      </c>
      <c r="H35" s="469">
        <v>141120</v>
      </c>
      <c r="I35" s="471">
        <v>138202</v>
      </c>
      <c r="J35" s="471">
        <v>137013</v>
      </c>
      <c r="K35" s="470">
        <v>137188</v>
      </c>
      <c r="L35" s="470">
        <v>143988</v>
      </c>
      <c r="M35" s="472">
        <v>137866</v>
      </c>
    </row>
    <row r="36" spans="1:13" ht="18.95" customHeight="1">
      <c r="A36" s="332"/>
      <c r="B36" s="328">
        <v>215</v>
      </c>
      <c r="C36" s="328" t="s">
        <v>125</v>
      </c>
      <c r="D36" s="469">
        <v>268754</v>
      </c>
      <c r="E36" s="470">
        <v>270572</v>
      </c>
      <c r="F36" s="470">
        <v>273579</v>
      </c>
      <c r="G36" s="469">
        <v>259934</v>
      </c>
      <c r="H36" s="469">
        <v>271965</v>
      </c>
      <c r="I36" s="471">
        <v>279463</v>
      </c>
      <c r="J36" s="471">
        <v>288011</v>
      </c>
      <c r="K36" s="470">
        <v>292930</v>
      </c>
      <c r="L36" s="470">
        <v>293585</v>
      </c>
      <c r="M36" s="472">
        <v>301032</v>
      </c>
    </row>
    <row r="37" spans="1:13" ht="18.95" customHeight="1">
      <c r="A37" s="332"/>
      <c r="B37" s="328">
        <v>218</v>
      </c>
      <c r="C37" s="328" t="s">
        <v>128</v>
      </c>
      <c r="D37" s="469">
        <v>224761</v>
      </c>
      <c r="E37" s="470">
        <v>210871</v>
      </c>
      <c r="F37" s="470">
        <v>234028</v>
      </c>
      <c r="G37" s="469">
        <v>237041</v>
      </c>
      <c r="H37" s="469">
        <v>249431</v>
      </c>
      <c r="I37" s="471">
        <v>245390</v>
      </c>
      <c r="J37" s="471">
        <v>255823</v>
      </c>
      <c r="K37" s="470">
        <v>259448</v>
      </c>
      <c r="L37" s="470">
        <v>256374</v>
      </c>
      <c r="M37" s="472">
        <v>239686</v>
      </c>
    </row>
    <row r="38" spans="1:13" ht="18.95" customHeight="1">
      <c r="A38" s="332"/>
      <c r="B38" s="328">
        <v>220</v>
      </c>
      <c r="C38" s="328" t="s">
        <v>130</v>
      </c>
      <c r="D38" s="469">
        <v>201009</v>
      </c>
      <c r="E38" s="470">
        <v>206495</v>
      </c>
      <c r="F38" s="470">
        <v>217166</v>
      </c>
      <c r="G38" s="469">
        <v>202759</v>
      </c>
      <c r="H38" s="469">
        <v>205002</v>
      </c>
      <c r="I38" s="471">
        <v>222806</v>
      </c>
      <c r="J38" s="471">
        <v>243131</v>
      </c>
      <c r="K38" s="470">
        <v>246053</v>
      </c>
      <c r="L38" s="470">
        <v>234209</v>
      </c>
      <c r="M38" s="472">
        <v>213279</v>
      </c>
    </row>
    <row r="39" spans="1:13" ht="18.95" customHeight="1">
      <c r="A39" s="332"/>
      <c r="B39" s="328">
        <v>228</v>
      </c>
      <c r="C39" s="328" t="s">
        <v>244</v>
      </c>
      <c r="D39" s="469">
        <v>248367</v>
      </c>
      <c r="E39" s="470">
        <v>240547</v>
      </c>
      <c r="F39" s="470">
        <v>241112</v>
      </c>
      <c r="G39" s="469">
        <v>253844</v>
      </c>
      <c r="H39" s="469">
        <v>238618</v>
      </c>
      <c r="I39" s="471">
        <v>266984</v>
      </c>
      <c r="J39" s="471">
        <v>281181</v>
      </c>
      <c r="K39" s="470">
        <v>264008</v>
      </c>
      <c r="L39" s="470">
        <v>276318</v>
      </c>
      <c r="M39" s="472">
        <v>289985</v>
      </c>
    </row>
    <row r="40" spans="1:13" ht="18.95" customHeight="1">
      <c r="A40" s="332"/>
      <c r="B40" s="328">
        <v>365</v>
      </c>
      <c r="C40" s="328" t="s">
        <v>245</v>
      </c>
      <c r="D40" s="469">
        <v>63713</v>
      </c>
      <c r="E40" s="470">
        <v>62088</v>
      </c>
      <c r="F40" s="470">
        <v>63297</v>
      </c>
      <c r="G40" s="469">
        <v>62689</v>
      </c>
      <c r="H40" s="469">
        <v>63380</v>
      </c>
      <c r="I40" s="471">
        <v>64657</v>
      </c>
      <c r="J40" s="471">
        <v>65317</v>
      </c>
      <c r="K40" s="470">
        <v>63528</v>
      </c>
      <c r="L40" s="470">
        <v>63351</v>
      </c>
      <c r="M40" s="472">
        <v>63101</v>
      </c>
    </row>
    <row r="41" spans="1:13" ht="18.95" customHeight="1">
      <c r="A41" s="329" t="s">
        <v>337</v>
      </c>
      <c r="B41" s="330">
        <v>5</v>
      </c>
      <c r="C41" s="330" t="s">
        <v>242</v>
      </c>
      <c r="D41" s="465">
        <v>2527659</v>
      </c>
      <c r="E41" s="466">
        <v>2473728</v>
      </c>
      <c r="F41" s="466">
        <v>2681102</v>
      </c>
      <c r="G41" s="465">
        <v>2640536</v>
      </c>
      <c r="H41" s="465">
        <v>2707594</v>
      </c>
      <c r="I41" s="467">
        <v>2765806</v>
      </c>
      <c r="J41" s="467">
        <v>2763700</v>
      </c>
      <c r="K41" s="466">
        <v>2744884</v>
      </c>
      <c r="L41" s="466">
        <v>2677567</v>
      </c>
      <c r="M41" s="468">
        <v>2554682</v>
      </c>
    </row>
    <row r="42" spans="1:13" ht="18.95" customHeight="1">
      <c r="A42" s="332"/>
      <c r="B42" s="328">
        <v>201</v>
      </c>
      <c r="C42" s="328" t="s">
        <v>246</v>
      </c>
      <c r="D42" s="469">
        <v>2304019</v>
      </c>
      <c r="E42" s="470">
        <v>2260618</v>
      </c>
      <c r="F42" s="470">
        <v>2442573</v>
      </c>
      <c r="G42" s="469">
        <v>2408798</v>
      </c>
      <c r="H42" s="469">
        <v>2471149</v>
      </c>
      <c r="I42" s="471">
        <v>2514188</v>
      </c>
      <c r="J42" s="471">
        <v>2504310</v>
      </c>
      <c r="K42" s="470">
        <v>2485941</v>
      </c>
      <c r="L42" s="470">
        <v>2423783</v>
      </c>
      <c r="M42" s="472">
        <v>2315715</v>
      </c>
    </row>
    <row r="43" spans="1:13" ht="18.95" customHeight="1">
      <c r="A43" s="332"/>
      <c r="B43" s="328">
        <v>442</v>
      </c>
      <c r="C43" s="328" t="s">
        <v>143</v>
      </c>
      <c r="D43" s="469">
        <v>32233</v>
      </c>
      <c r="E43" s="470">
        <v>34295</v>
      </c>
      <c r="F43" s="470">
        <v>37529</v>
      </c>
      <c r="G43" s="469">
        <v>35070</v>
      </c>
      <c r="H43" s="469">
        <v>34056</v>
      </c>
      <c r="I43" s="471">
        <v>36083</v>
      </c>
      <c r="J43" s="471">
        <v>36233</v>
      </c>
      <c r="K43" s="470">
        <v>37481</v>
      </c>
      <c r="L43" s="470">
        <v>37947</v>
      </c>
      <c r="M43" s="472">
        <v>34768</v>
      </c>
    </row>
    <row r="44" spans="1:13" ht="18.95" customHeight="1">
      <c r="A44" s="332"/>
      <c r="B44" s="328">
        <v>443</v>
      </c>
      <c r="C44" s="328" t="s">
        <v>144</v>
      </c>
      <c r="D44" s="469">
        <v>160672</v>
      </c>
      <c r="E44" s="470">
        <v>149840</v>
      </c>
      <c r="F44" s="470">
        <v>168544</v>
      </c>
      <c r="G44" s="469">
        <v>165206</v>
      </c>
      <c r="H44" s="469">
        <v>167975</v>
      </c>
      <c r="I44" s="471">
        <v>180753</v>
      </c>
      <c r="J44" s="471">
        <v>187426</v>
      </c>
      <c r="K44" s="470">
        <v>185933</v>
      </c>
      <c r="L44" s="470">
        <v>181523</v>
      </c>
      <c r="M44" s="472">
        <v>170344</v>
      </c>
    </row>
    <row r="45" spans="1:13" ht="18.95" customHeight="1">
      <c r="A45" s="338"/>
      <c r="B45" s="339">
        <v>446</v>
      </c>
      <c r="C45" s="339" t="s">
        <v>247</v>
      </c>
      <c r="D45" s="477">
        <v>30735</v>
      </c>
      <c r="E45" s="478">
        <v>28975</v>
      </c>
      <c r="F45" s="478">
        <v>32456</v>
      </c>
      <c r="G45" s="477">
        <v>31462</v>
      </c>
      <c r="H45" s="477">
        <v>34414</v>
      </c>
      <c r="I45" s="479">
        <v>34782</v>
      </c>
      <c r="J45" s="479">
        <v>35731</v>
      </c>
      <c r="K45" s="478">
        <v>35529</v>
      </c>
      <c r="L45" s="478">
        <v>34314</v>
      </c>
      <c r="M45" s="480">
        <v>33855</v>
      </c>
    </row>
    <row r="46" spans="1:13" ht="18.95" customHeight="1">
      <c r="A46" s="332" t="s">
        <v>337</v>
      </c>
      <c r="B46" s="328">
        <v>6</v>
      </c>
      <c r="C46" s="328" t="s">
        <v>50</v>
      </c>
      <c r="D46" s="469">
        <v>988733</v>
      </c>
      <c r="E46" s="470">
        <v>992284</v>
      </c>
      <c r="F46" s="470">
        <v>1004111</v>
      </c>
      <c r="G46" s="469">
        <v>1004634</v>
      </c>
      <c r="H46" s="469">
        <v>1038652</v>
      </c>
      <c r="I46" s="471">
        <v>1062036</v>
      </c>
      <c r="J46" s="471">
        <v>1101365</v>
      </c>
      <c r="K46" s="470">
        <v>1107928</v>
      </c>
      <c r="L46" s="470">
        <v>1106467</v>
      </c>
      <c r="M46" s="472">
        <v>1112229</v>
      </c>
    </row>
    <row r="47" spans="1:13" ht="18.95" customHeight="1">
      <c r="A47" s="332"/>
      <c r="B47" s="328">
        <v>208</v>
      </c>
      <c r="C47" s="328" t="s">
        <v>119</v>
      </c>
      <c r="D47" s="469">
        <v>112270</v>
      </c>
      <c r="E47" s="470">
        <v>114263</v>
      </c>
      <c r="F47" s="470">
        <v>115847</v>
      </c>
      <c r="G47" s="469">
        <v>131517</v>
      </c>
      <c r="H47" s="469">
        <v>171464</v>
      </c>
      <c r="I47" s="471">
        <v>143142</v>
      </c>
      <c r="J47" s="471">
        <v>151764</v>
      </c>
      <c r="K47" s="470">
        <v>170674</v>
      </c>
      <c r="L47" s="470">
        <v>176673</v>
      </c>
      <c r="M47" s="472">
        <v>202409</v>
      </c>
    </row>
    <row r="48" spans="1:13" ht="18.95" customHeight="1">
      <c r="A48" s="332"/>
      <c r="B48" s="328">
        <v>212</v>
      </c>
      <c r="C48" s="328" t="s">
        <v>122</v>
      </c>
      <c r="D48" s="469">
        <v>220063</v>
      </c>
      <c r="E48" s="470">
        <v>224206</v>
      </c>
      <c r="F48" s="470">
        <v>232500</v>
      </c>
      <c r="G48" s="469">
        <v>223549</v>
      </c>
      <c r="H48" s="469">
        <v>240532</v>
      </c>
      <c r="I48" s="471">
        <v>260213</v>
      </c>
      <c r="J48" s="471">
        <v>266274</v>
      </c>
      <c r="K48" s="470">
        <v>259726</v>
      </c>
      <c r="L48" s="470">
        <v>262538</v>
      </c>
      <c r="M48" s="472">
        <v>267329</v>
      </c>
    </row>
    <row r="49" spans="1:13" ht="18.95" customHeight="1">
      <c r="A49" s="332"/>
      <c r="B49" s="328">
        <v>227</v>
      </c>
      <c r="C49" s="328" t="s">
        <v>248</v>
      </c>
      <c r="D49" s="469">
        <v>116561</v>
      </c>
      <c r="E49" s="470">
        <v>119637</v>
      </c>
      <c r="F49" s="470">
        <v>125094</v>
      </c>
      <c r="G49" s="469">
        <v>120085</v>
      </c>
      <c r="H49" s="469">
        <v>119636</v>
      </c>
      <c r="I49" s="471">
        <v>119491</v>
      </c>
      <c r="J49" s="471">
        <v>119333</v>
      </c>
      <c r="K49" s="470">
        <v>122494</v>
      </c>
      <c r="L49" s="470">
        <v>119648</v>
      </c>
      <c r="M49" s="472">
        <v>109934</v>
      </c>
    </row>
    <row r="50" spans="1:13" ht="18.95" customHeight="1">
      <c r="A50" s="332"/>
      <c r="B50" s="328">
        <v>229</v>
      </c>
      <c r="C50" s="328" t="s">
        <v>249</v>
      </c>
      <c r="D50" s="469">
        <v>330223</v>
      </c>
      <c r="E50" s="470">
        <v>328790</v>
      </c>
      <c r="F50" s="470">
        <v>336823</v>
      </c>
      <c r="G50" s="469">
        <v>327978</v>
      </c>
      <c r="H50" s="469">
        <v>344219</v>
      </c>
      <c r="I50" s="471">
        <v>348687</v>
      </c>
      <c r="J50" s="471">
        <v>356004</v>
      </c>
      <c r="K50" s="470">
        <v>345802</v>
      </c>
      <c r="L50" s="470">
        <v>345677</v>
      </c>
      <c r="M50" s="472">
        <v>336112</v>
      </c>
    </row>
    <row r="51" spans="1:13" ht="18.95" customHeight="1">
      <c r="A51" s="332"/>
      <c r="B51" s="328">
        <v>464</v>
      </c>
      <c r="C51" s="328" t="s">
        <v>146</v>
      </c>
      <c r="D51" s="469">
        <v>108204</v>
      </c>
      <c r="E51" s="470">
        <v>104932</v>
      </c>
      <c r="F51" s="470">
        <v>89839</v>
      </c>
      <c r="G51" s="469">
        <v>95888</v>
      </c>
      <c r="H51" s="469">
        <v>56210</v>
      </c>
      <c r="I51" s="471">
        <v>79988</v>
      </c>
      <c r="J51" s="471">
        <v>97087</v>
      </c>
      <c r="K51" s="470">
        <v>97460</v>
      </c>
      <c r="L51" s="470">
        <v>92600</v>
      </c>
      <c r="M51" s="472">
        <v>95592</v>
      </c>
    </row>
    <row r="52" spans="1:13" ht="18.95" customHeight="1">
      <c r="A52" s="332"/>
      <c r="B52" s="328">
        <v>481</v>
      </c>
      <c r="C52" s="328" t="s">
        <v>147</v>
      </c>
      <c r="D52" s="469">
        <v>41189</v>
      </c>
      <c r="E52" s="470">
        <v>41919</v>
      </c>
      <c r="F52" s="470">
        <v>42976</v>
      </c>
      <c r="G52" s="469">
        <v>46767</v>
      </c>
      <c r="H52" s="469">
        <v>47666</v>
      </c>
      <c r="I52" s="471">
        <v>52075</v>
      </c>
      <c r="J52" s="471">
        <v>51190</v>
      </c>
      <c r="K52" s="470">
        <v>51260</v>
      </c>
      <c r="L52" s="470">
        <v>50058</v>
      </c>
      <c r="M52" s="472">
        <v>47820</v>
      </c>
    </row>
    <row r="53" spans="1:13" ht="18.95" customHeight="1">
      <c r="A53" s="332"/>
      <c r="B53" s="328">
        <v>501</v>
      </c>
      <c r="C53" s="328" t="s">
        <v>148</v>
      </c>
      <c r="D53" s="469">
        <v>60223</v>
      </c>
      <c r="E53" s="470">
        <v>58537</v>
      </c>
      <c r="F53" s="470">
        <v>61032</v>
      </c>
      <c r="G53" s="469">
        <v>58850</v>
      </c>
      <c r="H53" s="469">
        <v>58925</v>
      </c>
      <c r="I53" s="471">
        <v>58440</v>
      </c>
      <c r="J53" s="471">
        <v>59713</v>
      </c>
      <c r="K53" s="470">
        <v>60512</v>
      </c>
      <c r="L53" s="470">
        <v>59273</v>
      </c>
      <c r="M53" s="472">
        <v>53033</v>
      </c>
    </row>
    <row r="54" spans="1:13" ht="18.95" customHeight="1">
      <c r="A54" s="329" t="s">
        <v>337</v>
      </c>
      <c r="B54" s="330">
        <v>7</v>
      </c>
      <c r="C54" s="330" t="s">
        <v>100</v>
      </c>
      <c r="D54" s="465">
        <v>587898</v>
      </c>
      <c r="E54" s="466">
        <v>595732</v>
      </c>
      <c r="F54" s="466">
        <v>642868</v>
      </c>
      <c r="G54" s="465">
        <v>632502</v>
      </c>
      <c r="H54" s="465">
        <v>656972</v>
      </c>
      <c r="I54" s="467">
        <v>661294</v>
      </c>
      <c r="J54" s="467">
        <v>671196</v>
      </c>
      <c r="K54" s="466">
        <v>657534</v>
      </c>
      <c r="L54" s="466">
        <v>662926</v>
      </c>
      <c r="M54" s="468">
        <v>671230</v>
      </c>
    </row>
    <row r="55" spans="1:13" ht="18.95" customHeight="1">
      <c r="A55" s="332"/>
      <c r="B55" s="328">
        <v>209</v>
      </c>
      <c r="C55" s="328" t="s">
        <v>120</v>
      </c>
      <c r="D55" s="469">
        <v>287118</v>
      </c>
      <c r="E55" s="470">
        <v>293581</v>
      </c>
      <c r="F55" s="470">
        <v>316129</v>
      </c>
      <c r="G55" s="469">
        <v>302371</v>
      </c>
      <c r="H55" s="469">
        <v>313105</v>
      </c>
      <c r="I55" s="471">
        <v>309540</v>
      </c>
      <c r="J55" s="471">
        <v>310657</v>
      </c>
      <c r="K55" s="470">
        <v>310813</v>
      </c>
      <c r="L55" s="470">
        <v>310417</v>
      </c>
      <c r="M55" s="472">
        <v>293114</v>
      </c>
    </row>
    <row r="56" spans="1:13" ht="18.95" customHeight="1">
      <c r="A56" s="332"/>
      <c r="B56" s="328">
        <v>222</v>
      </c>
      <c r="C56" s="328" t="s">
        <v>250</v>
      </c>
      <c r="D56" s="469">
        <v>85118</v>
      </c>
      <c r="E56" s="470">
        <v>86965</v>
      </c>
      <c r="F56" s="470">
        <v>91550</v>
      </c>
      <c r="G56" s="469">
        <v>89938</v>
      </c>
      <c r="H56" s="469">
        <v>83899</v>
      </c>
      <c r="I56" s="471">
        <v>83985</v>
      </c>
      <c r="J56" s="471">
        <v>87402</v>
      </c>
      <c r="K56" s="470">
        <v>85220</v>
      </c>
      <c r="L56" s="470">
        <v>82233</v>
      </c>
      <c r="M56" s="472">
        <v>78001</v>
      </c>
    </row>
    <row r="57" spans="1:13" ht="18.95" customHeight="1">
      <c r="A57" s="332"/>
      <c r="B57" s="328">
        <v>225</v>
      </c>
      <c r="C57" s="328" t="s">
        <v>251</v>
      </c>
      <c r="D57" s="469">
        <v>125585</v>
      </c>
      <c r="E57" s="470">
        <v>123246</v>
      </c>
      <c r="F57" s="470">
        <v>135645</v>
      </c>
      <c r="G57" s="469">
        <v>141567</v>
      </c>
      <c r="H57" s="469">
        <v>155771</v>
      </c>
      <c r="I57" s="471">
        <v>170624</v>
      </c>
      <c r="J57" s="471">
        <v>169976</v>
      </c>
      <c r="K57" s="470">
        <v>160555</v>
      </c>
      <c r="L57" s="470">
        <v>169515</v>
      </c>
      <c r="M57" s="472">
        <v>206372</v>
      </c>
    </row>
    <row r="58" spans="1:13" ht="18.95" customHeight="1">
      <c r="A58" s="332"/>
      <c r="B58" s="328">
        <v>585</v>
      </c>
      <c r="C58" s="328" t="s">
        <v>252</v>
      </c>
      <c r="D58" s="469">
        <v>52405</v>
      </c>
      <c r="E58" s="470">
        <v>53956</v>
      </c>
      <c r="F58" s="470">
        <v>56845</v>
      </c>
      <c r="G58" s="469">
        <v>55758</v>
      </c>
      <c r="H58" s="469">
        <v>55049</v>
      </c>
      <c r="I58" s="471">
        <v>55695</v>
      </c>
      <c r="J58" s="471">
        <v>58251</v>
      </c>
      <c r="K58" s="470">
        <v>55388</v>
      </c>
      <c r="L58" s="470">
        <v>55781</v>
      </c>
      <c r="M58" s="472">
        <v>52535</v>
      </c>
    </row>
    <row r="59" spans="1:13" ht="18.95" customHeight="1">
      <c r="A59" s="338"/>
      <c r="B59" s="339">
        <v>586</v>
      </c>
      <c r="C59" s="339" t="s">
        <v>253</v>
      </c>
      <c r="D59" s="477">
        <v>37672</v>
      </c>
      <c r="E59" s="478">
        <v>37984</v>
      </c>
      <c r="F59" s="478">
        <v>42699</v>
      </c>
      <c r="G59" s="477">
        <v>42868</v>
      </c>
      <c r="H59" s="477">
        <v>49148</v>
      </c>
      <c r="I59" s="479">
        <v>41450</v>
      </c>
      <c r="J59" s="479">
        <v>44910</v>
      </c>
      <c r="K59" s="478">
        <v>45558</v>
      </c>
      <c r="L59" s="478">
        <v>44980</v>
      </c>
      <c r="M59" s="480">
        <v>41208</v>
      </c>
    </row>
    <row r="60" spans="1:13" ht="18.95" customHeight="1">
      <c r="A60" s="332" t="s">
        <v>337</v>
      </c>
      <c r="B60" s="328">
        <v>8</v>
      </c>
      <c r="C60" s="328" t="s">
        <v>101</v>
      </c>
      <c r="D60" s="469">
        <v>365403</v>
      </c>
      <c r="E60" s="470">
        <v>294865</v>
      </c>
      <c r="F60" s="470">
        <v>408809</v>
      </c>
      <c r="G60" s="469">
        <v>390921</v>
      </c>
      <c r="H60" s="469">
        <v>410757</v>
      </c>
      <c r="I60" s="471">
        <v>415268</v>
      </c>
      <c r="J60" s="471">
        <v>421628</v>
      </c>
      <c r="K60" s="470">
        <v>437469</v>
      </c>
      <c r="L60" s="470">
        <v>470161</v>
      </c>
      <c r="M60" s="472">
        <v>443951</v>
      </c>
    </row>
    <row r="61" spans="1:13" ht="18.95" customHeight="1">
      <c r="A61" s="332"/>
      <c r="B61" s="328">
        <v>221</v>
      </c>
      <c r="C61" s="328" t="s">
        <v>383</v>
      </c>
      <c r="D61" s="469">
        <v>120494</v>
      </c>
      <c r="E61" s="470">
        <v>53528</v>
      </c>
      <c r="F61" s="470">
        <v>151665</v>
      </c>
      <c r="G61" s="469">
        <v>145048</v>
      </c>
      <c r="H61" s="469">
        <v>155804</v>
      </c>
      <c r="I61" s="471">
        <v>159862</v>
      </c>
      <c r="J61" s="471">
        <v>166041</v>
      </c>
      <c r="K61" s="470">
        <v>183354</v>
      </c>
      <c r="L61" s="470">
        <v>214956</v>
      </c>
      <c r="M61" s="472">
        <v>205933</v>
      </c>
    </row>
    <row r="62" spans="1:13" ht="18.95" customHeight="1">
      <c r="A62" s="332"/>
      <c r="B62" s="328">
        <v>223</v>
      </c>
      <c r="C62" s="328" t="s">
        <v>254</v>
      </c>
      <c r="D62" s="469">
        <v>244909</v>
      </c>
      <c r="E62" s="470">
        <v>241337</v>
      </c>
      <c r="F62" s="470">
        <v>257144</v>
      </c>
      <c r="G62" s="469">
        <v>245873</v>
      </c>
      <c r="H62" s="469">
        <v>254953</v>
      </c>
      <c r="I62" s="471">
        <v>255406</v>
      </c>
      <c r="J62" s="471">
        <v>255587</v>
      </c>
      <c r="K62" s="470">
        <v>254115</v>
      </c>
      <c r="L62" s="470">
        <v>255205</v>
      </c>
      <c r="M62" s="472">
        <v>238018</v>
      </c>
    </row>
    <row r="63" spans="1:13" ht="18.95" customHeight="1">
      <c r="A63" s="329" t="s">
        <v>337</v>
      </c>
      <c r="B63" s="330">
        <v>9</v>
      </c>
      <c r="C63" s="330" t="s">
        <v>102</v>
      </c>
      <c r="D63" s="465">
        <v>455653</v>
      </c>
      <c r="E63" s="466">
        <v>454327</v>
      </c>
      <c r="F63" s="466">
        <v>464571</v>
      </c>
      <c r="G63" s="465">
        <v>449503</v>
      </c>
      <c r="H63" s="465">
        <v>460875</v>
      </c>
      <c r="I63" s="467">
        <v>459031</v>
      </c>
      <c r="J63" s="467">
        <v>460083</v>
      </c>
      <c r="K63" s="466">
        <v>461370</v>
      </c>
      <c r="L63" s="466">
        <v>465375</v>
      </c>
      <c r="M63" s="468">
        <v>437753</v>
      </c>
    </row>
    <row r="64" spans="1:13" ht="18.95" customHeight="1">
      <c r="A64" s="332"/>
      <c r="B64" s="328">
        <v>205</v>
      </c>
      <c r="C64" s="328" t="s">
        <v>116</v>
      </c>
      <c r="D64" s="469">
        <v>166216</v>
      </c>
      <c r="E64" s="470">
        <v>164987</v>
      </c>
      <c r="F64" s="470">
        <v>169604</v>
      </c>
      <c r="G64" s="469">
        <v>162388</v>
      </c>
      <c r="H64" s="469">
        <v>171933</v>
      </c>
      <c r="I64" s="471">
        <v>160238</v>
      </c>
      <c r="J64" s="471">
        <v>159890</v>
      </c>
      <c r="K64" s="470">
        <v>160017</v>
      </c>
      <c r="L64" s="470">
        <v>159098</v>
      </c>
      <c r="M64" s="472">
        <v>148994</v>
      </c>
    </row>
    <row r="65" spans="1:13" ht="18.95" customHeight="1">
      <c r="A65" s="332"/>
      <c r="B65" s="328">
        <v>224</v>
      </c>
      <c r="C65" s="328" t="s">
        <v>255</v>
      </c>
      <c r="D65" s="469">
        <v>155653</v>
      </c>
      <c r="E65" s="470">
        <v>149764</v>
      </c>
      <c r="F65" s="470">
        <v>156108</v>
      </c>
      <c r="G65" s="469">
        <v>152033</v>
      </c>
      <c r="H65" s="469">
        <v>156227</v>
      </c>
      <c r="I65" s="471">
        <v>156066</v>
      </c>
      <c r="J65" s="471">
        <v>158570</v>
      </c>
      <c r="K65" s="470">
        <v>159550</v>
      </c>
      <c r="L65" s="470">
        <v>160328</v>
      </c>
      <c r="M65" s="472">
        <v>150365</v>
      </c>
    </row>
    <row r="66" spans="1:13" ht="18.95" customHeight="1">
      <c r="A66" s="338"/>
      <c r="B66" s="339">
        <v>226</v>
      </c>
      <c r="C66" s="339" t="s">
        <v>256</v>
      </c>
      <c r="D66" s="477">
        <v>133784</v>
      </c>
      <c r="E66" s="478">
        <v>139576</v>
      </c>
      <c r="F66" s="478">
        <v>138859</v>
      </c>
      <c r="G66" s="477">
        <v>135082</v>
      </c>
      <c r="H66" s="477">
        <v>132715</v>
      </c>
      <c r="I66" s="479">
        <v>142727</v>
      </c>
      <c r="J66" s="479">
        <v>141623</v>
      </c>
      <c r="K66" s="478">
        <v>141803</v>
      </c>
      <c r="L66" s="478">
        <v>145949</v>
      </c>
      <c r="M66" s="480">
        <v>138394</v>
      </c>
    </row>
    <row r="67" spans="1:13" ht="18.95" customHeight="1">
      <c r="A67" s="340" t="s">
        <v>426</v>
      </c>
      <c r="C67" s="156"/>
    </row>
  </sheetData>
  <phoneticPr fontId="2"/>
  <pageMargins left="0.7" right="0.7" top="0.75" bottom="0.75" header="0.3" footer="0.3"/>
  <pageSetup paperSize="9" scale="6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68"/>
  <sheetViews>
    <sheetView zoomScaleNormal="100" workbookViewId="0">
      <pane xSplit="3" ySplit="5" topLeftCell="D6" activePane="bottomRight" state="frozen"/>
      <selection pane="topRight"/>
      <selection pane="bottomLeft"/>
      <selection pane="bottomRight" activeCell="K13" sqref="K13"/>
    </sheetView>
  </sheetViews>
  <sheetFormatPr defaultRowHeight="13.5"/>
  <cols>
    <col min="1" max="1" width="2.125" style="350" customWidth="1"/>
    <col min="2" max="2" width="4" style="350" customWidth="1"/>
    <col min="3" max="3" width="12.875" style="350" customWidth="1"/>
    <col min="4" max="13" width="10.625" style="350" customWidth="1"/>
    <col min="14" max="16384" width="9" style="350"/>
  </cols>
  <sheetData>
    <row r="1" spans="1:23">
      <c r="A1" s="387" t="s">
        <v>439</v>
      </c>
      <c r="B1" s="387"/>
      <c r="C1" s="321"/>
      <c r="D1" s="349"/>
      <c r="E1" s="349"/>
      <c r="H1" s="381" t="s">
        <v>338</v>
      </c>
    </row>
    <row r="2" spans="1:23">
      <c r="C2" s="321"/>
      <c r="D2" s="382"/>
      <c r="E2" s="382"/>
      <c r="F2" s="382"/>
      <c r="G2" s="382"/>
      <c r="H2" s="382"/>
      <c r="I2" s="382"/>
      <c r="K2" s="382"/>
      <c r="L2" s="382"/>
      <c r="M2" s="382" t="s">
        <v>339</v>
      </c>
      <c r="P2" s="561"/>
      <c r="Q2" s="561"/>
      <c r="R2" s="561"/>
      <c r="S2" s="561"/>
      <c r="T2" s="561"/>
      <c r="U2" s="561"/>
      <c r="V2" s="561"/>
      <c r="W2" s="561"/>
    </row>
    <row r="3" spans="1:23">
      <c r="A3" s="351"/>
      <c r="B3" s="352"/>
      <c r="C3" s="353"/>
      <c r="D3" s="355" t="s">
        <v>341</v>
      </c>
      <c r="E3" s="355" t="s">
        <v>342</v>
      </c>
      <c r="F3" s="355" t="s">
        <v>343</v>
      </c>
      <c r="G3" s="355" t="s">
        <v>344</v>
      </c>
      <c r="H3" s="355" t="s">
        <v>345</v>
      </c>
      <c r="I3" s="352" t="s">
        <v>346</v>
      </c>
      <c r="J3" s="352" t="s">
        <v>416</v>
      </c>
      <c r="K3" s="352" t="s">
        <v>417</v>
      </c>
      <c r="L3" s="352" t="s">
        <v>424</v>
      </c>
      <c r="M3" s="352" t="s">
        <v>438</v>
      </c>
    </row>
    <row r="4" spans="1:23">
      <c r="A4" s="354"/>
      <c r="B4" s="355"/>
      <c r="C4" s="321" t="s">
        <v>340</v>
      </c>
      <c r="D4" s="481">
        <v>2011</v>
      </c>
      <c r="E4" s="481">
        <v>2012</v>
      </c>
      <c r="F4" s="481">
        <v>2013</v>
      </c>
      <c r="G4" s="481">
        <v>2014</v>
      </c>
      <c r="H4" s="481">
        <v>2015</v>
      </c>
      <c r="I4" s="481">
        <v>2016</v>
      </c>
      <c r="J4" s="481">
        <v>2017</v>
      </c>
      <c r="K4" s="481">
        <v>2018</v>
      </c>
      <c r="L4" s="481">
        <v>2019</v>
      </c>
      <c r="M4" s="481">
        <v>2020</v>
      </c>
    </row>
    <row r="5" spans="1:23">
      <c r="A5" s="356"/>
      <c r="B5" s="357"/>
      <c r="C5" s="358" t="s">
        <v>236</v>
      </c>
      <c r="D5" s="355"/>
      <c r="E5" s="355"/>
      <c r="F5" s="355"/>
      <c r="G5" s="355"/>
      <c r="H5" s="355"/>
      <c r="I5" s="357"/>
      <c r="J5" s="357"/>
      <c r="K5" s="357"/>
      <c r="L5" s="357"/>
      <c r="M5" s="357"/>
    </row>
    <row r="6" spans="1:23">
      <c r="A6" s="353" t="s">
        <v>240</v>
      </c>
      <c r="B6" s="352"/>
      <c r="C6" s="353" t="s">
        <v>241</v>
      </c>
      <c r="D6" s="363">
        <v>2679</v>
      </c>
      <c r="E6" s="363">
        <v>2711</v>
      </c>
      <c r="F6" s="363">
        <v>2834</v>
      </c>
      <c r="G6" s="363">
        <v>2820</v>
      </c>
      <c r="H6" s="363">
        <v>2950</v>
      </c>
      <c r="I6" s="361">
        <v>2976</v>
      </c>
      <c r="J6" s="361">
        <v>3040</v>
      </c>
      <c r="K6" s="361">
        <v>3061</v>
      </c>
      <c r="L6" s="361">
        <v>3059</v>
      </c>
      <c r="M6" s="361">
        <v>2887</v>
      </c>
      <c r="N6" s="359"/>
      <c r="O6" s="359"/>
      <c r="P6" s="359"/>
    </row>
    <row r="7" spans="1:23">
      <c r="A7" s="321"/>
      <c r="B7" s="355"/>
      <c r="C7" s="321" t="s">
        <v>153</v>
      </c>
      <c r="D7" s="364">
        <v>2843</v>
      </c>
      <c r="E7" s="364">
        <v>2874</v>
      </c>
      <c r="F7" s="364">
        <v>3043</v>
      </c>
      <c r="G7" s="364">
        <v>2992</v>
      </c>
      <c r="H7" s="364">
        <v>3163</v>
      </c>
      <c r="I7" s="361">
        <v>3190</v>
      </c>
      <c r="J7" s="361">
        <v>3245</v>
      </c>
      <c r="K7" s="361">
        <v>3247</v>
      </c>
      <c r="L7" s="361">
        <v>3234</v>
      </c>
      <c r="M7" s="361">
        <v>3006</v>
      </c>
      <c r="N7" s="359"/>
      <c r="O7" s="359"/>
      <c r="P7" s="359"/>
    </row>
    <row r="8" spans="1:23">
      <c r="A8" s="321"/>
      <c r="B8" s="355"/>
      <c r="C8" s="321" t="s">
        <v>347</v>
      </c>
      <c r="D8" s="364">
        <v>2866</v>
      </c>
      <c r="E8" s="364">
        <v>2902</v>
      </c>
      <c r="F8" s="364">
        <v>3012</v>
      </c>
      <c r="G8" s="364">
        <v>3012</v>
      </c>
      <c r="H8" s="364">
        <v>3123</v>
      </c>
      <c r="I8" s="361">
        <v>3171</v>
      </c>
      <c r="J8" s="361">
        <v>3258</v>
      </c>
      <c r="K8" s="361">
        <v>3294</v>
      </c>
      <c r="L8" s="361">
        <v>3313</v>
      </c>
      <c r="M8" s="361">
        <v>3143</v>
      </c>
      <c r="N8" s="359"/>
      <c r="O8" s="359"/>
      <c r="P8" s="359"/>
    </row>
    <row r="9" spans="1:23">
      <c r="A9" s="321"/>
      <c r="B9" s="355"/>
      <c r="C9" s="321" t="s">
        <v>348</v>
      </c>
      <c r="D9" s="364">
        <v>2668</v>
      </c>
      <c r="E9" s="364">
        <v>2712</v>
      </c>
      <c r="F9" s="364">
        <v>2800</v>
      </c>
      <c r="G9" s="364">
        <v>2782</v>
      </c>
      <c r="H9" s="364">
        <v>2858</v>
      </c>
      <c r="I9" s="361">
        <v>2873</v>
      </c>
      <c r="J9" s="361">
        <v>2911</v>
      </c>
      <c r="K9" s="361">
        <v>2950</v>
      </c>
      <c r="L9" s="361">
        <v>2969</v>
      </c>
      <c r="M9" s="361">
        <v>2854</v>
      </c>
      <c r="N9" s="359"/>
      <c r="O9" s="359"/>
      <c r="P9" s="359"/>
    </row>
    <row r="10" spans="1:23">
      <c r="A10" s="321"/>
      <c r="B10" s="355"/>
      <c r="C10" s="321" t="s">
        <v>96</v>
      </c>
      <c r="D10" s="364">
        <v>2613</v>
      </c>
      <c r="E10" s="364">
        <v>2637</v>
      </c>
      <c r="F10" s="364">
        <v>2680</v>
      </c>
      <c r="G10" s="364">
        <v>2714</v>
      </c>
      <c r="H10" s="364">
        <v>2824</v>
      </c>
      <c r="I10" s="361">
        <v>2836</v>
      </c>
      <c r="J10" s="361">
        <v>2899</v>
      </c>
      <c r="K10" s="361">
        <v>2912</v>
      </c>
      <c r="L10" s="361">
        <v>2913</v>
      </c>
      <c r="M10" s="361">
        <v>2730</v>
      </c>
      <c r="N10" s="359"/>
      <c r="O10" s="359"/>
      <c r="P10" s="359"/>
    </row>
    <row r="11" spans="1:23">
      <c r="A11" s="321"/>
      <c r="B11" s="355"/>
      <c r="C11" s="321" t="s">
        <v>349</v>
      </c>
      <c r="D11" s="364">
        <v>2424</v>
      </c>
      <c r="E11" s="364">
        <v>2442</v>
      </c>
      <c r="F11" s="364">
        <v>2589</v>
      </c>
      <c r="G11" s="364">
        <v>2561</v>
      </c>
      <c r="H11" s="364">
        <v>2674</v>
      </c>
      <c r="I11" s="361">
        <v>2690</v>
      </c>
      <c r="J11" s="361">
        <v>2788</v>
      </c>
      <c r="K11" s="361">
        <v>2811</v>
      </c>
      <c r="L11" s="361">
        <v>2775</v>
      </c>
      <c r="M11" s="361">
        <v>2652</v>
      </c>
      <c r="N11" s="359"/>
      <c r="O11" s="359"/>
      <c r="P11" s="359"/>
    </row>
    <row r="12" spans="1:23">
      <c r="A12" s="321"/>
      <c r="B12" s="355"/>
      <c r="C12" s="321" t="s">
        <v>350</v>
      </c>
      <c r="D12" s="364">
        <v>2627</v>
      </c>
      <c r="E12" s="364">
        <v>2625</v>
      </c>
      <c r="F12" s="364">
        <v>2745</v>
      </c>
      <c r="G12" s="364">
        <v>2768</v>
      </c>
      <c r="H12" s="364">
        <v>2938</v>
      </c>
      <c r="I12" s="361">
        <v>2970</v>
      </c>
      <c r="J12" s="361">
        <v>3060</v>
      </c>
      <c r="K12" s="361">
        <v>3088</v>
      </c>
      <c r="L12" s="361">
        <v>3044</v>
      </c>
      <c r="M12" s="361">
        <v>2847</v>
      </c>
      <c r="N12" s="359"/>
      <c r="O12" s="359"/>
      <c r="P12" s="359"/>
    </row>
    <row r="13" spans="1:23">
      <c r="A13" s="321"/>
      <c r="B13" s="355"/>
      <c r="C13" s="321" t="s">
        <v>351</v>
      </c>
      <c r="D13" s="364">
        <v>2372</v>
      </c>
      <c r="E13" s="364">
        <v>2369</v>
      </c>
      <c r="F13" s="364">
        <v>2513</v>
      </c>
      <c r="G13" s="364">
        <v>2495</v>
      </c>
      <c r="H13" s="364">
        <v>2589</v>
      </c>
      <c r="I13" s="361">
        <v>2612</v>
      </c>
      <c r="J13" s="361">
        <v>2657</v>
      </c>
      <c r="K13" s="361">
        <v>2678</v>
      </c>
      <c r="L13" s="361">
        <v>2665</v>
      </c>
      <c r="M13" s="361">
        <v>2548</v>
      </c>
      <c r="N13" s="359"/>
      <c r="O13" s="359"/>
      <c r="P13" s="359"/>
    </row>
    <row r="14" spans="1:23">
      <c r="A14" s="321"/>
      <c r="B14" s="355"/>
      <c r="C14" s="321" t="s">
        <v>100</v>
      </c>
      <c r="D14" s="364">
        <v>2143</v>
      </c>
      <c r="E14" s="364">
        <v>2254</v>
      </c>
      <c r="F14" s="364">
        <v>2353</v>
      </c>
      <c r="G14" s="364">
        <v>2350</v>
      </c>
      <c r="H14" s="364">
        <v>2456</v>
      </c>
      <c r="I14" s="361">
        <v>2460</v>
      </c>
      <c r="J14" s="361">
        <v>2507</v>
      </c>
      <c r="K14" s="361">
        <v>2521</v>
      </c>
      <c r="L14" s="361">
        <v>2548</v>
      </c>
      <c r="M14" s="361">
        <v>2464</v>
      </c>
      <c r="N14" s="359"/>
      <c r="O14" s="359"/>
      <c r="P14" s="359"/>
    </row>
    <row r="15" spans="1:23">
      <c r="A15" s="321"/>
      <c r="B15" s="355"/>
      <c r="C15" s="321" t="s">
        <v>101</v>
      </c>
      <c r="D15" s="364">
        <v>2329</v>
      </c>
      <c r="E15" s="364">
        <v>2428</v>
      </c>
      <c r="F15" s="364">
        <v>2696</v>
      </c>
      <c r="G15" s="364">
        <v>2524</v>
      </c>
      <c r="H15" s="364">
        <v>2661</v>
      </c>
      <c r="I15" s="361">
        <v>2689</v>
      </c>
      <c r="J15" s="361">
        <v>2685</v>
      </c>
      <c r="K15" s="361">
        <v>2715</v>
      </c>
      <c r="L15" s="361">
        <v>2715</v>
      </c>
      <c r="M15" s="361">
        <v>2592</v>
      </c>
      <c r="N15" s="359"/>
      <c r="O15" s="359"/>
      <c r="P15" s="359"/>
    </row>
    <row r="16" spans="1:23">
      <c r="A16" s="358"/>
      <c r="B16" s="357"/>
      <c r="C16" s="358" t="s">
        <v>102</v>
      </c>
      <c r="D16" s="365">
        <v>2197</v>
      </c>
      <c r="E16" s="365">
        <v>2254</v>
      </c>
      <c r="F16" s="365">
        <v>2363</v>
      </c>
      <c r="G16" s="365">
        <v>2363</v>
      </c>
      <c r="H16" s="365">
        <v>2506</v>
      </c>
      <c r="I16" s="361">
        <v>2479</v>
      </c>
      <c r="J16" s="361">
        <v>2525</v>
      </c>
      <c r="K16" s="361">
        <v>2557</v>
      </c>
      <c r="L16" s="361">
        <v>2578</v>
      </c>
      <c r="M16" s="361">
        <v>2500</v>
      </c>
      <c r="N16" s="359"/>
      <c r="O16" s="359"/>
      <c r="P16" s="359"/>
    </row>
    <row r="17" spans="1:13">
      <c r="A17" s="384"/>
      <c r="B17" s="385"/>
      <c r="C17" s="384"/>
      <c r="D17" s="366"/>
      <c r="E17" s="366"/>
      <c r="F17" s="366"/>
      <c r="G17" s="366"/>
      <c r="H17" s="366"/>
      <c r="I17" s="366"/>
      <c r="J17" s="366"/>
      <c r="K17" s="366"/>
      <c r="L17" s="366"/>
      <c r="M17" s="366"/>
    </row>
    <row r="18" spans="1:13">
      <c r="A18" s="353" t="s">
        <v>240</v>
      </c>
      <c r="B18" s="360">
        <v>100</v>
      </c>
      <c r="C18" s="353" t="s">
        <v>153</v>
      </c>
      <c r="D18" s="363">
        <v>2843</v>
      </c>
      <c r="E18" s="363">
        <v>2874</v>
      </c>
      <c r="F18" s="363">
        <v>3043</v>
      </c>
      <c r="G18" s="363">
        <v>2992</v>
      </c>
      <c r="H18" s="363">
        <v>3163</v>
      </c>
      <c r="I18" s="360">
        <v>3190</v>
      </c>
      <c r="J18" s="517">
        <v>3245</v>
      </c>
      <c r="K18" s="517">
        <v>3247</v>
      </c>
      <c r="L18" s="517">
        <v>3234</v>
      </c>
      <c r="M18" s="517">
        <v>3006</v>
      </c>
    </row>
    <row r="19" spans="1:13">
      <c r="A19" s="321" t="s">
        <v>240</v>
      </c>
      <c r="B19" s="361"/>
      <c r="C19" s="321" t="s">
        <v>243</v>
      </c>
      <c r="D19" s="364">
        <v>2866</v>
      </c>
      <c r="E19" s="364">
        <v>2902</v>
      </c>
      <c r="F19" s="364">
        <v>3012</v>
      </c>
      <c r="G19" s="364">
        <v>3012</v>
      </c>
      <c r="H19" s="364">
        <v>3123</v>
      </c>
      <c r="I19" s="361">
        <v>3171</v>
      </c>
      <c r="J19" s="517">
        <v>3258</v>
      </c>
      <c r="K19" s="517">
        <v>3294</v>
      </c>
      <c r="L19" s="517">
        <v>3313</v>
      </c>
      <c r="M19" s="517">
        <v>3143</v>
      </c>
    </row>
    <row r="20" spans="1:13">
      <c r="A20" s="321"/>
      <c r="B20" s="361">
        <v>202</v>
      </c>
      <c r="C20" s="321" t="s">
        <v>113</v>
      </c>
      <c r="D20" s="364">
        <v>2618</v>
      </c>
      <c r="E20" s="364">
        <v>2624</v>
      </c>
      <c r="F20" s="364">
        <v>2713</v>
      </c>
      <c r="G20" s="364">
        <v>2729</v>
      </c>
      <c r="H20" s="364">
        <v>2867</v>
      </c>
      <c r="I20" s="361">
        <v>2913</v>
      </c>
      <c r="J20" s="517">
        <v>3069</v>
      </c>
      <c r="K20" s="517">
        <v>3087</v>
      </c>
      <c r="L20" s="517">
        <v>3078</v>
      </c>
      <c r="M20" s="517">
        <v>2835</v>
      </c>
    </row>
    <row r="21" spans="1:13">
      <c r="A21" s="321"/>
      <c r="B21" s="361">
        <v>204</v>
      </c>
      <c r="C21" s="321" t="s">
        <v>115</v>
      </c>
      <c r="D21" s="364">
        <v>2950</v>
      </c>
      <c r="E21" s="364">
        <v>3005</v>
      </c>
      <c r="F21" s="364">
        <v>3133</v>
      </c>
      <c r="G21" s="364">
        <v>3119</v>
      </c>
      <c r="H21" s="364">
        <v>3210</v>
      </c>
      <c r="I21" s="361">
        <v>3243</v>
      </c>
      <c r="J21" s="517">
        <v>3302</v>
      </c>
      <c r="K21" s="517">
        <v>3341</v>
      </c>
      <c r="L21" s="517">
        <v>3378</v>
      </c>
      <c r="M21" s="517">
        <v>3266</v>
      </c>
    </row>
    <row r="22" spans="1:13">
      <c r="A22" s="321"/>
      <c r="B22" s="361">
        <v>206</v>
      </c>
      <c r="C22" s="321" t="s">
        <v>117</v>
      </c>
      <c r="D22" s="364">
        <v>3635</v>
      </c>
      <c r="E22" s="364">
        <v>3703</v>
      </c>
      <c r="F22" s="364">
        <v>3812</v>
      </c>
      <c r="G22" s="364">
        <v>3812</v>
      </c>
      <c r="H22" s="364">
        <v>3894</v>
      </c>
      <c r="I22" s="361">
        <v>4030</v>
      </c>
      <c r="J22" s="517">
        <v>3940</v>
      </c>
      <c r="K22" s="517">
        <v>4051</v>
      </c>
      <c r="L22" s="517">
        <v>4126</v>
      </c>
      <c r="M22" s="517">
        <v>4012</v>
      </c>
    </row>
    <row r="23" spans="1:13">
      <c r="A23" s="321" t="s">
        <v>352</v>
      </c>
      <c r="B23" s="361"/>
      <c r="C23" s="321" t="s">
        <v>47</v>
      </c>
      <c r="D23" s="364">
        <v>2668</v>
      </c>
      <c r="E23" s="364">
        <v>2712</v>
      </c>
      <c r="F23" s="364">
        <v>2800</v>
      </c>
      <c r="G23" s="364">
        <v>2782</v>
      </c>
      <c r="H23" s="364">
        <v>2858</v>
      </c>
      <c r="I23" s="361">
        <v>2873</v>
      </c>
      <c r="J23" s="517">
        <v>2911</v>
      </c>
      <c r="K23" s="517">
        <v>2950</v>
      </c>
      <c r="L23" s="517">
        <v>2969</v>
      </c>
      <c r="M23" s="517">
        <v>2854</v>
      </c>
    </row>
    <row r="24" spans="1:13">
      <c r="A24" s="321"/>
      <c r="B24" s="361">
        <v>207</v>
      </c>
      <c r="C24" s="321" t="s">
        <v>118</v>
      </c>
      <c r="D24" s="364">
        <v>2556</v>
      </c>
      <c r="E24" s="364">
        <v>2605</v>
      </c>
      <c r="F24" s="364">
        <v>2700</v>
      </c>
      <c r="G24" s="364">
        <v>2685</v>
      </c>
      <c r="H24" s="364">
        <v>2766</v>
      </c>
      <c r="I24" s="361">
        <v>2832</v>
      </c>
      <c r="J24" s="517">
        <v>2901</v>
      </c>
      <c r="K24" s="517">
        <v>2965</v>
      </c>
      <c r="L24" s="517">
        <v>2961</v>
      </c>
      <c r="M24" s="517">
        <v>2820</v>
      </c>
    </row>
    <row r="25" spans="1:13">
      <c r="A25" s="321"/>
      <c r="B25" s="361">
        <v>214</v>
      </c>
      <c r="C25" s="321" t="s">
        <v>124</v>
      </c>
      <c r="D25" s="364">
        <v>2748</v>
      </c>
      <c r="E25" s="364">
        <v>2804</v>
      </c>
      <c r="F25" s="364">
        <v>2904</v>
      </c>
      <c r="G25" s="364">
        <v>2891</v>
      </c>
      <c r="H25" s="364">
        <v>2954</v>
      </c>
      <c r="I25" s="361">
        <v>2955</v>
      </c>
      <c r="J25" s="517">
        <v>2995</v>
      </c>
      <c r="K25" s="517">
        <v>3022</v>
      </c>
      <c r="L25" s="517">
        <v>3074</v>
      </c>
      <c r="M25" s="517">
        <v>2981</v>
      </c>
    </row>
    <row r="26" spans="1:13">
      <c r="A26" s="321"/>
      <c r="B26" s="361">
        <v>217</v>
      </c>
      <c r="C26" s="321" t="s">
        <v>127</v>
      </c>
      <c r="D26" s="364">
        <v>2449</v>
      </c>
      <c r="E26" s="364">
        <v>2502</v>
      </c>
      <c r="F26" s="364">
        <v>2541</v>
      </c>
      <c r="G26" s="364">
        <v>2532</v>
      </c>
      <c r="H26" s="364">
        <v>2573</v>
      </c>
      <c r="I26" s="361">
        <v>2577</v>
      </c>
      <c r="J26" s="517">
        <v>2602</v>
      </c>
      <c r="K26" s="517">
        <v>2664</v>
      </c>
      <c r="L26" s="517">
        <v>2701</v>
      </c>
      <c r="M26" s="517">
        <v>2635</v>
      </c>
    </row>
    <row r="27" spans="1:13">
      <c r="A27" s="321"/>
      <c r="B27" s="361">
        <v>219</v>
      </c>
      <c r="C27" s="321" t="s">
        <v>129</v>
      </c>
      <c r="D27" s="364">
        <v>3038</v>
      </c>
      <c r="E27" s="364">
        <v>3047</v>
      </c>
      <c r="F27" s="364">
        <v>3181</v>
      </c>
      <c r="G27" s="364">
        <v>3135</v>
      </c>
      <c r="H27" s="364">
        <v>3287</v>
      </c>
      <c r="I27" s="361">
        <v>3259</v>
      </c>
      <c r="J27" s="517">
        <v>3265</v>
      </c>
      <c r="K27" s="517">
        <v>3269</v>
      </c>
      <c r="L27" s="517">
        <v>3236</v>
      </c>
      <c r="M27" s="517">
        <v>3039</v>
      </c>
    </row>
    <row r="28" spans="1:13">
      <c r="A28" s="321"/>
      <c r="B28" s="361">
        <v>301</v>
      </c>
      <c r="C28" s="321" t="s">
        <v>139</v>
      </c>
      <c r="D28" s="364">
        <v>2528</v>
      </c>
      <c r="E28" s="364">
        <v>2547</v>
      </c>
      <c r="F28" s="364">
        <v>2576</v>
      </c>
      <c r="G28" s="364">
        <v>2587</v>
      </c>
      <c r="H28" s="364">
        <v>2616</v>
      </c>
      <c r="I28" s="361">
        <v>2620</v>
      </c>
      <c r="J28" s="517">
        <v>2623</v>
      </c>
      <c r="K28" s="517">
        <v>2604</v>
      </c>
      <c r="L28" s="517">
        <v>2623</v>
      </c>
      <c r="M28" s="517">
        <v>2559</v>
      </c>
    </row>
    <row r="29" spans="1:13">
      <c r="A29" s="321" t="s">
        <v>240</v>
      </c>
      <c r="B29" s="361"/>
      <c r="C29" s="321" t="s">
        <v>353</v>
      </c>
      <c r="D29" s="364">
        <v>2613</v>
      </c>
      <c r="E29" s="364">
        <v>2637</v>
      </c>
      <c r="F29" s="364">
        <v>2680</v>
      </c>
      <c r="G29" s="364">
        <v>2714</v>
      </c>
      <c r="H29" s="364">
        <v>2824</v>
      </c>
      <c r="I29" s="361">
        <v>2836</v>
      </c>
      <c r="J29" s="517">
        <v>2899</v>
      </c>
      <c r="K29" s="517">
        <v>2912</v>
      </c>
      <c r="L29" s="517">
        <v>2913</v>
      </c>
      <c r="M29" s="517">
        <v>2730</v>
      </c>
    </row>
    <row r="30" spans="1:13">
      <c r="A30" s="321"/>
      <c r="B30" s="361">
        <v>203</v>
      </c>
      <c r="C30" s="321" t="s">
        <v>114</v>
      </c>
      <c r="D30" s="364">
        <v>2595</v>
      </c>
      <c r="E30" s="364">
        <v>2652</v>
      </c>
      <c r="F30" s="364">
        <v>2718</v>
      </c>
      <c r="G30" s="364">
        <v>2709</v>
      </c>
      <c r="H30" s="364">
        <v>2812</v>
      </c>
      <c r="I30" s="361">
        <v>2928</v>
      </c>
      <c r="J30" s="517">
        <v>2900</v>
      </c>
      <c r="K30" s="517">
        <v>2943</v>
      </c>
      <c r="L30" s="517">
        <v>2895</v>
      </c>
      <c r="M30" s="517">
        <v>2737</v>
      </c>
    </row>
    <row r="31" spans="1:13">
      <c r="A31" s="321"/>
      <c r="B31" s="361">
        <v>210</v>
      </c>
      <c r="C31" s="321" t="s">
        <v>121</v>
      </c>
      <c r="D31" s="364">
        <v>2555</v>
      </c>
      <c r="E31" s="364">
        <v>2572</v>
      </c>
      <c r="F31" s="364">
        <v>2617</v>
      </c>
      <c r="G31" s="364">
        <v>2608</v>
      </c>
      <c r="H31" s="364">
        <v>2684</v>
      </c>
      <c r="I31" s="361">
        <v>2729</v>
      </c>
      <c r="J31" s="517">
        <v>2794</v>
      </c>
      <c r="K31" s="517">
        <v>2818</v>
      </c>
      <c r="L31" s="517">
        <v>2863</v>
      </c>
      <c r="M31" s="517">
        <v>2715</v>
      </c>
    </row>
    <row r="32" spans="1:13">
      <c r="A32" s="321"/>
      <c r="B32" s="361">
        <v>216</v>
      </c>
      <c r="C32" s="321" t="s">
        <v>126</v>
      </c>
      <c r="D32" s="364">
        <v>2768</v>
      </c>
      <c r="E32" s="364">
        <v>2721</v>
      </c>
      <c r="F32" s="364">
        <v>2683</v>
      </c>
      <c r="G32" s="364">
        <v>3044</v>
      </c>
      <c r="H32" s="364">
        <v>3178</v>
      </c>
      <c r="I32" s="361">
        <v>2851</v>
      </c>
      <c r="J32" s="517">
        <v>3091</v>
      </c>
      <c r="K32" s="517">
        <v>3036</v>
      </c>
      <c r="L32" s="517">
        <v>3130</v>
      </c>
      <c r="M32" s="517">
        <v>2769</v>
      </c>
    </row>
    <row r="33" spans="1:13">
      <c r="A33" s="321"/>
      <c r="B33" s="361">
        <v>381</v>
      </c>
      <c r="C33" s="321" t="s">
        <v>141</v>
      </c>
      <c r="D33" s="364">
        <v>2699</v>
      </c>
      <c r="E33" s="364">
        <v>2776</v>
      </c>
      <c r="F33" s="364">
        <v>2734</v>
      </c>
      <c r="G33" s="364">
        <v>2698</v>
      </c>
      <c r="H33" s="364">
        <v>2863</v>
      </c>
      <c r="I33" s="361">
        <v>2946</v>
      </c>
      <c r="J33" s="517">
        <v>3134</v>
      </c>
      <c r="K33" s="517">
        <v>3054</v>
      </c>
      <c r="L33" s="517">
        <v>2996</v>
      </c>
      <c r="M33" s="517">
        <v>2695</v>
      </c>
    </row>
    <row r="34" spans="1:13">
      <c r="A34" s="321"/>
      <c r="B34" s="361">
        <v>382</v>
      </c>
      <c r="C34" s="321" t="s">
        <v>142</v>
      </c>
      <c r="D34" s="364">
        <v>2711</v>
      </c>
      <c r="E34" s="364">
        <v>2660</v>
      </c>
      <c r="F34" s="364">
        <v>2788</v>
      </c>
      <c r="G34" s="364">
        <v>2724</v>
      </c>
      <c r="H34" s="364">
        <v>3044</v>
      </c>
      <c r="I34" s="361">
        <v>2744</v>
      </c>
      <c r="J34" s="517">
        <v>2981</v>
      </c>
      <c r="K34" s="517">
        <v>2908</v>
      </c>
      <c r="L34" s="517">
        <v>2813</v>
      </c>
      <c r="M34" s="517">
        <v>2724</v>
      </c>
    </row>
    <row r="35" spans="1:13">
      <c r="A35" s="321" t="s">
        <v>354</v>
      </c>
      <c r="B35" s="361"/>
      <c r="C35" s="321" t="s">
        <v>48</v>
      </c>
      <c r="D35" s="364">
        <v>2424</v>
      </c>
      <c r="E35" s="364">
        <v>2442</v>
      </c>
      <c r="F35" s="364">
        <v>2589</v>
      </c>
      <c r="G35" s="364">
        <v>2561</v>
      </c>
      <c r="H35" s="364">
        <v>2674</v>
      </c>
      <c r="I35" s="361">
        <v>2690</v>
      </c>
      <c r="J35" s="517">
        <v>2788</v>
      </c>
      <c r="K35" s="517">
        <v>2811</v>
      </c>
      <c r="L35" s="517">
        <v>2775</v>
      </c>
      <c r="M35" s="517">
        <v>2652</v>
      </c>
    </row>
    <row r="36" spans="1:13">
      <c r="A36" s="321"/>
      <c r="B36" s="361">
        <v>213</v>
      </c>
      <c r="C36" s="321" t="s">
        <v>260</v>
      </c>
      <c r="D36" s="364">
        <v>2294</v>
      </c>
      <c r="E36" s="364">
        <v>2300</v>
      </c>
      <c r="F36" s="364">
        <v>2512</v>
      </c>
      <c r="G36" s="364">
        <v>2426</v>
      </c>
      <c r="H36" s="364">
        <v>2545</v>
      </c>
      <c r="I36" s="361">
        <v>2585</v>
      </c>
      <c r="J36" s="517">
        <v>2601</v>
      </c>
      <c r="K36" s="517">
        <v>2629</v>
      </c>
      <c r="L36" s="517">
        <v>2666</v>
      </c>
      <c r="M36" s="517">
        <v>2575</v>
      </c>
    </row>
    <row r="37" spans="1:13">
      <c r="A37" s="321"/>
      <c r="B37" s="361">
        <v>215</v>
      </c>
      <c r="C37" s="321" t="s">
        <v>261</v>
      </c>
      <c r="D37" s="364">
        <v>2382</v>
      </c>
      <c r="E37" s="364">
        <v>2458</v>
      </c>
      <c r="F37" s="364">
        <v>2469</v>
      </c>
      <c r="G37" s="364">
        <v>2436</v>
      </c>
      <c r="H37" s="364">
        <v>2535</v>
      </c>
      <c r="I37" s="361">
        <v>2555</v>
      </c>
      <c r="J37" s="517">
        <v>2636</v>
      </c>
      <c r="K37" s="517">
        <v>2599</v>
      </c>
      <c r="L37" s="517">
        <v>2659</v>
      </c>
      <c r="M37" s="517">
        <v>2520</v>
      </c>
    </row>
    <row r="38" spans="1:13">
      <c r="A38" s="321"/>
      <c r="B38" s="361">
        <v>218</v>
      </c>
      <c r="C38" s="321" t="s">
        <v>128</v>
      </c>
      <c r="D38" s="364">
        <v>2511</v>
      </c>
      <c r="E38" s="364">
        <v>2472</v>
      </c>
      <c r="F38" s="364">
        <v>2650</v>
      </c>
      <c r="G38" s="364">
        <v>2676</v>
      </c>
      <c r="H38" s="364">
        <v>2798</v>
      </c>
      <c r="I38" s="361">
        <v>2782</v>
      </c>
      <c r="J38" s="517">
        <v>2931</v>
      </c>
      <c r="K38" s="517">
        <v>2958</v>
      </c>
      <c r="L38" s="517">
        <v>2877</v>
      </c>
      <c r="M38" s="517">
        <v>2707</v>
      </c>
    </row>
    <row r="39" spans="1:13">
      <c r="A39" s="321"/>
      <c r="B39" s="361">
        <v>220</v>
      </c>
      <c r="C39" s="321" t="s">
        <v>130</v>
      </c>
      <c r="D39" s="364">
        <v>2451</v>
      </c>
      <c r="E39" s="364">
        <v>2521</v>
      </c>
      <c r="F39" s="364">
        <v>2775</v>
      </c>
      <c r="G39" s="364">
        <v>2740</v>
      </c>
      <c r="H39" s="364">
        <v>2909</v>
      </c>
      <c r="I39" s="361">
        <v>2876</v>
      </c>
      <c r="J39" s="517">
        <v>3045</v>
      </c>
      <c r="K39" s="517">
        <v>3032</v>
      </c>
      <c r="L39" s="517">
        <v>2967</v>
      </c>
      <c r="M39" s="517">
        <v>2807</v>
      </c>
    </row>
    <row r="40" spans="1:13">
      <c r="A40" s="321"/>
      <c r="B40" s="361">
        <v>228</v>
      </c>
      <c r="C40" s="321" t="s">
        <v>244</v>
      </c>
      <c r="D40" s="364">
        <v>2677</v>
      </c>
      <c r="E40" s="364">
        <v>2579</v>
      </c>
      <c r="F40" s="364">
        <v>2764</v>
      </c>
      <c r="G40" s="364">
        <v>2733</v>
      </c>
      <c r="H40" s="364">
        <v>2802</v>
      </c>
      <c r="I40" s="361">
        <v>2882</v>
      </c>
      <c r="J40" s="517">
        <v>2966</v>
      </c>
      <c r="K40" s="517">
        <v>3148</v>
      </c>
      <c r="L40" s="517">
        <v>2896</v>
      </c>
      <c r="M40" s="517">
        <v>2836</v>
      </c>
    </row>
    <row r="41" spans="1:13">
      <c r="A41" s="321"/>
      <c r="B41" s="361">
        <v>365</v>
      </c>
      <c r="C41" s="321" t="s">
        <v>245</v>
      </c>
      <c r="D41" s="364">
        <v>2120</v>
      </c>
      <c r="E41" s="364">
        <v>2170</v>
      </c>
      <c r="F41" s="364">
        <v>2320</v>
      </c>
      <c r="G41" s="364">
        <v>2312</v>
      </c>
      <c r="H41" s="364">
        <v>2402</v>
      </c>
      <c r="I41" s="361">
        <v>2404</v>
      </c>
      <c r="J41" s="517">
        <v>2478</v>
      </c>
      <c r="K41" s="517">
        <v>2458</v>
      </c>
      <c r="L41" s="517">
        <v>2520</v>
      </c>
      <c r="M41" s="517">
        <v>2458</v>
      </c>
    </row>
    <row r="42" spans="1:13">
      <c r="A42" s="321" t="s">
        <v>240</v>
      </c>
      <c r="B42" s="361"/>
      <c r="C42" s="321" t="s">
        <v>242</v>
      </c>
      <c r="D42" s="364">
        <v>2627</v>
      </c>
      <c r="E42" s="364">
        <v>2625</v>
      </c>
      <c r="F42" s="364">
        <v>2745</v>
      </c>
      <c r="G42" s="364">
        <v>2768</v>
      </c>
      <c r="H42" s="364">
        <v>2938</v>
      </c>
      <c r="I42" s="361">
        <v>2970</v>
      </c>
      <c r="J42" s="517">
        <v>3060</v>
      </c>
      <c r="K42" s="517">
        <v>3088</v>
      </c>
      <c r="L42" s="517">
        <v>3044</v>
      </c>
      <c r="M42" s="517">
        <v>2847</v>
      </c>
    </row>
    <row r="43" spans="1:13">
      <c r="A43" s="321"/>
      <c r="B43" s="361">
        <v>201</v>
      </c>
      <c r="C43" s="321" t="s">
        <v>246</v>
      </c>
      <c r="D43" s="364">
        <v>2645</v>
      </c>
      <c r="E43" s="364">
        <v>2641</v>
      </c>
      <c r="F43" s="364">
        <v>2757</v>
      </c>
      <c r="G43" s="364">
        <v>2782</v>
      </c>
      <c r="H43" s="364">
        <v>2958</v>
      </c>
      <c r="I43" s="361">
        <v>2990</v>
      </c>
      <c r="J43" s="517">
        <v>3083</v>
      </c>
      <c r="K43" s="517">
        <v>3118</v>
      </c>
      <c r="L43" s="517">
        <v>3070</v>
      </c>
      <c r="M43" s="517">
        <v>2864</v>
      </c>
    </row>
    <row r="44" spans="1:13">
      <c r="A44" s="321"/>
      <c r="B44" s="361">
        <v>442</v>
      </c>
      <c r="C44" s="321" t="s">
        <v>143</v>
      </c>
      <c r="D44" s="364">
        <v>2166</v>
      </c>
      <c r="E44" s="364">
        <v>2234</v>
      </c>
      <c r="F44" s="364">
        <v>2355</v>
      </c>
      <c r="G44" s="364">
        <v>2378</v>
      </c>
      <c r="H44" s="364">
        <v>2388</v>
      </c>
      <c r="I44" s="361">
        <v>2461</v>
      </c>
      <c r="J44" s="517">
        <v>2447</v>
      </c>
      <c r="K44" s="517">
        <v>2434</v>
      </c>
      <c r="L44" s="517">
        <v>2478</v>
      </c>
      <c r="M44" s="517">
        <v>2484</v>
      </c>
    </row>
    <row r="45" spans="1:13">
      <c r="A45" s="321"/>
      <c r="B45" s="361">
        <v>443</v>
      </c>
      <c r="C45" s="321" t="s">
        <v>144</v>
      </c>
      <c r="D45" s="364">
        <v>2645</v>
      </c>
      <c r="E45" s="364">
        <v>2650</v>
      </c>
      <c r="F45" s="364">
        <v>2850</v>
      </c>
      <c r="G45" s="364">
        <v>2847</v>
      </c>
      <c r="H45" s="364">
        <v>3001</v>
      </c>
      <c r="I45" s="361">
        <v>2975</v>
      </c>
      <c r="J45" s="517">
        <v>3091</v>
      </c>
      <c r="K45" s="517">
        <v>2947</v>
      </c>
      <c r="L45" s="517">
        <v>2942</v>
      </c>
      <c r="M45" s="517">
        <v>2785</v>
      </c>
    </row>
    <row r="46" spans="1:13">
      <c r="A46" s="321"/>
      <c r="B46" s="361">
        <v>446</v>
      </c>
      <c r="C46" s="321" t="s">
        <v>247</v>
      </c>
      <c r="D46" s="364">
        <v>2280</v>
      </c>
      <c r="E46" s="364">
        <v>2290</v>
      </c>
      <c r="F46" s="364">
        <v>2426</v>
      </c>
      <c r="G46" s="364">
        <v>2424</v>
      </c>
      <c r="H46" s="364">
        <v>2460</v>
      </c>
      <c r="I46" s="361">
        <v>2516</v>
      </c>
      <c r="J46" s="517">
        <v>2556</v>
      </c>
      <c r="K46" s="517">
        <v>2601</v>
      </c>
      <c r="L46" s="517">
        <v>2571</v>
      </c>
      <c r="M46" s="517">
        <v>2479</v>
      </c>
    </row>
    <row r="47" spans="1:13">
      <c r="A47" s="321" t="s">
        <v>355</v>
      </c>
      <c r="B47" s="361"/>
      <c r="C47" s="321" t="s">
        <v>50</v>
      </c>
      <c r="D47" s="364">
        <v>2372</v>
      </c>
      <c r="E47" s="364">
        <v>2369</v>
      </c>
      <c r="F47" s="364">
        <v>2513</v>
      </c>
      <c r="G47" s="364">
        <v>2495</v>
      </c>
      <c r="H47" s="364">
        <v>2589</v>
      </c>
      <c r="I47" s="361">
        <v>2612</v>
      </c>
      <c r="J47" s="517">
        <v>2657</v>
      </c>
      <c r="K47" s="517">
        <v>2678</v>
      </c>
      <c r="L47" s="517">
        <v>2665</v>
      </c>
      <c r="M47" s="517">
        <v>2548</v>
      </c>
    </row>
    <row r="48" spans="1:13">
      <c r="A48" s="321"/>
      <c r="B48" s="361">
        <v>208</v>
      </c>
      <c r="C48" s="321" t="s">
        <v>119</v>
      </c>
      <c r="D48" s="364">
        <v>2449</v>
      </c>
      <c r="E48" s="364">
        <v>2365</v>
      </c>
      <c r="F48" s="364">
        <v>2373</v>
      </c>
      <c r="G48" s="364">
        <v>2432</v>
      </c>
      <c r="H48" s="364">
        <v>2513</v>
      </c>
      <c r="I48" s="361">
        <v>2527</v>
      </c>
      <c r="J48" s="517">
        <v>2453</v>
      </c>
      <c r="K48" s="517">
        <v>2541</v>
      </c>
      <c r="L48" s="517">
        <v>2487</v>
      </c>
      <c r="M48" s="517">
        <v>2425</v>
      </c>
    </row>
    <row r="49" spans="1:13">
      <c r="A49" s="321"/>
      <c r="B49" s="361">
        <v>212</v>
      </c>
      <c r="C49" s="321" t="s">
        <v>122</v>
      </c>
      <c r="D49" s="364">
        <v>2556</v>
      </c>
      <c r="E49" s="364">
        <v>2552</v>
      </c>
      <c r="F49" s="364">
        <v>2685</v>
      </c>
      <c r="G49" s="364">
        <v>2648</v>
      </c>
      <c r="H49" s="364">
        <v>2723</v>
      </c>
      <c r="I49" s="361">
        <v>2771</v>
      </c>
      <c r="J49" s="517">
        <v>2782</v>
      </c>
      <c r="K49" s="517">
        <v>2838</v>
      </c>
      <c r="L49" s="517">
        <v>2810</v>
      </c>
      <c r="M49" s="517">
        <v>2697</v>
      </c>
    </row>
    <row r="50" spans="1:13">
      <c r="A50" s="321"/>
      <c r="B50" s="361">
        <v>227</v>
      </c>
      <c r="C50" s="321" t="s">
        <v>248</v>
      </c>
      <c r="D50" s="364">
        <v>2217</v>
      </c>
      <c r="E50" s="364">
        <v>2262</v>
      </c>
      <c r="F50" s="364">
        <v>2416</v>
      </c>
      <c r="G50" s="364">
        <v>2385</v>
      </c>
      <c r="H50" s="364">
        <v>2442</v>
      </c>
      <c r="I50" s="361">
        <v>2462</v>
      </c>
      <c r="J50" s="517">
        <v>2478</v>
      </c>
      <c r="K50" s="517">
        <v>2501</v>
      </c>
      <c r="L50" s="517">
        <v>2561</v>
      </c>
      <c r="M50" s="517">
        <v>2491</v>
      </c>
    </row>
    <row r="51" spans="1:13">
      <c r="A51" s="321"/>
      <c r="B51" s="361">
        <v>229</v>
      </c>
      <c r="C51" s="383" t="s">
        <v>249</v>
      </c>
      <c r="D51" s="364">
        <v>2400</v>
      </c>
      <c r="E51" s="364">
        <v>2378</v>
      </c>
      <c r="F51" s="364">
        <v>2603</v>
      </c>
      <c r="G51" s="364">
        <v>2558</v>
      </c>
      <c r="H51" s="364">
        <v>2718</v>
      </c>
      <c r="I51" s="361">
        <v>2731</v>
      </c>
      <c r="J51" s="517">
        <v>2855</v>
      </c>
      <c r="K51" s="517">
        <v>2843</v>
      </c>
      <c r="L51" s="517">
        <v>2780</v>
      </c>
      <c r="M51" s="517">
        <v>2598</v>
      </c>
    </row>
    <row r="52" spans="1:13">
      <c r="A52" s="321"/>
      <c r="B52" s="361">
        <v>464</v>
      </c>
      <c r="C52" s="321" t="s">
        <v>146</v>
      </c>
      <c r="D52" s="364">
        <v>2356</v>
      </c>
      <c r="E52" s="364">
        <v>2376</v>
      </c>
      <c r="F52" s="364">
        <v>2463</v>
      </c>
      <c r="G52" s="364">
        <v>2454</v>
      </c>
      <c r="H52" s="364">
        <v>2487</v>
      </c>
      <c r="I52" s="361">
        <v>2501</v>
      </c>
      <c r="J52" s="517">
        <v>2559</v>
      </c>
      <c r="K52" s="517">
        <v>2589</v>
      </c>
      <c r="L52" s="517">
        <v>2630</v>
      </c>
      <c r="M52" s="517">
        <v>2515</v>
      </c>
    </row>
    <row r="53" spans="1:13">
      <c r="A53" s="321"/>
      <c r="B53" s="361">
        <v>481</v>
      </c>
      <c r="C53" s="321" t="s">
        <v>147</v>
      </c>
      <c r="D53" s="364">
        <v>2299</v>
      </c>
      <c r="E53" s="364">
        <v>2311</v>
      </c>
      <c r="F53" s="364">
        <v>2394</v>
      </c>
      <c r="G53" s="364">
        <v>2434</v>
      </c>
      <c r="H53" s="364">
        <v>2521</v>
      </c>
      <c r="I53" s="361">
        <v>2531</v>
      </c>
      <c r="J53" s="517">
        <v>2554</v>
      </c>
      <c r="K53" s="517">
        <v>2495</v>
      </c>
      <c r="L53" s="517">
        <v>2506</v>
      </c>
      <c r="M53" s="517">
        <v>2429</v>
      </c>
    </row>
    <row r="54" spans="1:13">
      <c r="A54" s="321"/>
      <c r="B54" s="361">
        <v>501</v>
      </c>
      <c r="C54" s="383" t="s">
        <v>356</v>
      </c>
      <c r="D54" s="364">
        <v>2060</v>
      </c>
      <c r="E54" s="364">
        <v>2120</v>
      </c>
      <c r="F54" s="364">
        <v>2299</v>
      </c>
      <c r="G54" s="364">
        <v>2279</v>
      </c>
      <c r="H54" s="364">
        <v>2350</v>
      </c>
      <c r="I54" s="361">
        <v>2389</v>
      </c>
      <c r="J54" s="517">
        <v>2436</v>
      </c>
      <c r="K54" s="517">
        <v>2445</v>
      </c>
      <c r="L54" s="517">
        <v>2476</v>
      </c>
      <c r="M54" s="517">
        <v>2394</v>
      </c>
    </row>
    <row r="55" spans="1:13">
      <c r="A55" s="321" t="s">
        <v>240</v>
      </c>
      <c r="B55" s="361"/>
      <c r="C55" s="321" t="s">
        <v>357</v>
      </c>
      <c r="D55" s="364">
        <v>2143</v>
      </c>
      <c r="E55" s="364">
        <v>2254</v>
      </c>
      <c r="F55" s="364">
        <v>2353</v>
      </c>
      <c r="G55" s="364">
        <v>2350</v>
      </c>
      <c r="H55" s="364">
        <v>2456</v>
      </c>
      <c r="I55" s="361">
        <v>2460</v>
      </c>
      <c r="J55" s="517">
        <v>2507</v>
      </c>
      <c r="K55" s="517">
        <v>2521</v>
      </c>
      <c r="L55" s="517">
        <v>2548</v>
      </c>
      <c r="M55" s="517">
        <v>2464</v>
      </c>
    </row>
    <row r="56" spans="1:13">
      <c r="A56" s="321"/>
      <c r="B56" s="361">
        <v>209</v>
      </c>
      <c r="C56" s="321" t="s">
        <v>358</v>
      </c>
      <c r="D56" s="364">
        <v>2170</v>
      </c>
      <c r="E56" s="364">
        <v>2200</v>
      </c>
      <c r="F56" s="364">
        <v>2393</v>
      </c>
      <c r="G56" s="364">
        <v>2381</v>
      </c>
      <c r="H56" s="364">
        <v>2519</v>
      </c>
      <c r="I56" s="361">
        <v>2541</v>
      </c>
      <c r="J56" s="517">
        <v>2573</v>
      </c>
      <c r="K56" s="517">
        <v>2580</v>
      </c>
      <c r="L56" s="517">
        <v>2618</v>
      </c>
      <c r="M56" s="517">
        <v>2504</v>
      </c>
    </row>
    <row r="57" spans="1:13">
      <c r="A57" s="321"/>
      <c r="B57" s="361">
        <v>222</v>
      </c>
      <c r="C57" s="321" t="s">
        <v>250</v>
      </c>
      <c r="D57" s="364">
        <v>2094</v>
      </c>
      <c r="E57" s="364">
        <v>2670</v>
      </c>
      <c r="F57" s="364">
        <v>2290</v>
      </c>
      <c r="G57" s="364">
        <v>2372</v>
      </c>
      <c r="H57" s="364">
        <v>2386</v>
      </c>
      <c r="I57" s="361">
        <v>2299</v>
      </c>
      <c r="J57" s="517">
        <v>2322</v>
      </c>
      <c r="K57" s="517">
        <v>2413</v>
      </c>
      <c r="L57" s="517">
        <v>2376</v>
      </c>
      <c r="M57" s="517">
        <v>2333</v>
      </c>
    </row>
    <row r="58" spans="1:13">
      <c r="A58" s="321"/>
      <c r="B58" s="361">
        <v>225</v>
      </c>
      <c r="C58" s="321" t="s">
        <v>251</v>
      </c>
      <c r="D58" s="364">
        <v>2292</v>
      </c>
      <c r="E58" s="364">
        <v>2290</v>
      </c>
      <c r="F58" s="364">
        <v>2420</v>
      </c>
      <c r="G58" s="364">
        <v>2394</v>
      </c>
      <c r="H58" s="364">
        <v>2515</v>
      </c>
      <c r="I58" s="361">
        <v>2526</v>
      </c>
      <c r="J58" s="517">
        <v>2618</v>
      </c>
      <c r="K58" s="517">
        <v>2645</v>
      </c>
      <c r="L58" s="517">
        <v>2640</v>
      </c>
      <c r="M58" s="517">
        <v>2540</v>
      </c>
    </row>
    <row r="59" spans="1:13">
      <c r="A59" s="321"/>
      <c r="B59" s="361">
        <v>585</v>
      </c>
      <c r="C59" s="321" t="s">
        <v>252</v>
      </c>
      <c r="D59" s="364">
        <v>1969</v>
      </c>
      <c r="E59" s="364">
        <v>2034</v>
      </c>
      <c r="F59" s="364">
        <v>2214</v>
      </c>
      <c r="G59" s="364">
        <v>2197</v>
      </c>
      <c r="H59" s="364">
        <v>2266</v>
      </c>
      <c r="I59" s="361">
        <v>2270</v>
      </c>
      <c r="J59" s="517">
        <v>2306</v>
      </c>
      <c r="K59" s="517">
        <v>2274</v>
      </c>
      <c r="L59" s="517">
        <v>2366</v>
      </c>
      <c r="M59" s="517">
        <v>2383</v>
      </c>
    </row>
    <row r="60" spans="1:13">
      <c r="A60" s="321"/>
      <c r="B60" s="361">
        <v>586</v>
      </c>
      <c r="C60" s="321" t="s">
        <v>253</v>
      </c>
      <c r="D60" s="364">
        <v>1986</v>
      </c>
      <c r="E60" s="364">
        <v>2065</v>
      </c>
      <c r="F60" s="364">
        <v>2269</v>
      </c>
      <c r="G60" s="364">
        <v>2245</v>
      </c>
      <c r="H60" s="364">
        <v>2326</v>
      </c>
      <c r="I60" s="361">
        <v>2364</v>
      </c>
      <c r="J60" s="517">
        <v>2447</v>
      </c>
      <c r="K60" s="517">
        <v>2392</v>
      </c>
      <c r="L60" s="517">
        <v>2449</v>
      </c>
      <c r="M60" s="517">
        <v>2383</v>
      </c>
    </row>
    <row r="61" spans="1:13">
      <c r="A61" s="321" t="s">
        <v>240</v>
      </c>
      <c r="B61" s="361"/>
      <c r="C61" s="321" t="s">
        <v>359</v>
      </c>
      <c r="D61" s="364">
        <v>2329</v>
      </c>
      <c r="E61" s="364">
        <v>2428</v>
      </c>
      <c r="F61" s="364">
        <v>2696</v>
      </c>
      <c r="G61" s="364">
        <v>2524</v>
      </c>
      <c r="H61" s="364">
        <v>2661</v>
      </c>
      <c r="I61" s="361">
        <v>2689</v>
      </c>
      <c r="J61" s="517">
        <v>2685</v>
      </c>
      <c r="K61" s="517">
        <v>2715</v>
      </c>
      <c r="L61" s="517">
        <v>2715</v>
      </c>
      <c r="M61" s="517">
        <v>2592</v>
      </c>
    </row>
    <row r="62" spans="1:13">
      <c r="A62" s="321"/>
      <c r="B62" s="361">
        <v>221</v>
      </c>
      <c r="C62" s="386" t="s">
        <v>383</v>
      </c>
      <c r="D62" s="364">
        <v>2398</v>
      </c>
      <c r="E62" s="364">
        <v>2574</v>
      </c>
      <c r="F62" s="364">
        <v>2983</v>
      </c>
      <c r="G62" s="364">
        <v>2562</v>
      </c>
      <c r="H62" s="364">
        <v>2783</v>
      </c>
      <c r="I62" s="361">
        <v>2848</v>
      </c>
      <c r="J62" s="517">
        <v>2758</v>
      </c>
      <c r="K62" s="517">
        <v>2775</v>
      </c>
      <c r="L62" s="517">
        <v>2789</v>
      </c>
      <c r="M62" s="517">
        <v>2616</v>
      </c>
    </row>
    <row r="63" spans="1:13">
      <c r="A63" s="321"/>
      <c r="B63" s="361">
        <v>223</v>
      </c>
      <c r="C63" s="386" t="s">
        <v>254</v>
      </c>
      <c r="D63" s="364">
        <v>2285</v>
      </c>
      <c r="E63" s="364">
        <v>2334</v>
      </c>
      <c r="F63" s="364">
        <v>2513</v>
      </c>
      <c r="G63" s="364">
        <v>2500</v>
      </c>
      <c r="H63" s="364">
        <v>2583</v>
      </c>
      <c r="I63" s="361">
        <v>2587</v>
      </c>
      <c r="J63" s="517">
        <v>2638</v>
      </c>
      <c r="K63" s="517">
        <v>2676</v>
      </c>
      <c r="L63" s="517">
        <v>2667</v>
      </c>
      <c r="M63" s="517">
        <v>2577</v>
      </c>
    </row>
    <row r="64" spans="1:13">
      <c r="A64" s="321" t="s">
        <v>240</v>
      </c>
      <c r="B64" s="361"/>
      <c r="C64" s="321" t="s">
        <v>360</v>
      </c>
      <c r="D64" s="364">
        <v>2197</v>
      </c>
      <c r="E64" s="364">
        <v>2254</v>
      </c>
      <c r="F64" s="364">
        <v>2363</v>
      </c>
      <c r="G64" s="364">
        <v>2363</v>
      </c>
      <c r="H64" s="364">
        <v>2506</v>
      </c>
      <c r="I64" s="361">
        <v>2479</v>
      </c>
      <c r="J64" s="517">
        <v>2525</v>
      </c>
      <c r="K64" s="517">
        <v>2557</v>
      </c>
      <c r="L64" s="517">
        <v>2578</v>
      </c>
      <c r="M64" s="517">
        <v>2500</v>
      </c>
    </row>
    <row r="65" spans="1:13">
      <c r="A65" s="321"/>
      <c r="B65" s="361">
        <v>205</v>
      </c>
      <c r="C65" s="321" t="s">
        <v>361</v>
      </c>
      <c r="D65" s="364">
        <v>2333</v>
      </c>
      <c r="E65" s="364">
        <v>2333</v>
      </c>
      <c r="F65" s="364">
        <v>2465</v>
      </c>
      <c r="G65" s="364">
        <v>2459</v>
      </c>
      <c r="H65" s="364">
        <v>2607</v>
      </c>
      <c r="I65" s="361">
        <v>2612</v>
      </c>
      <c r="J65" s="517">
        <v>2641</v>
      </c>
      <c r="K65" s="517">
        <v>2740</v>
      </c>
      <c r="L65" s="517">
        <v>2712</v>
      </c>
      <c r="M65" s="517">
        <v>2572</v>
      </c>
    </row>
    <row r="66" spans="1:13">
      <c r="A66" s="321"/>
      <c r="B66" s="361">
        <v>224</v>
      </c>
      <c r="C66" s="321" t="s">
        <v>255</v>
      </c>
      <c r="D66" s="364">
        <v>2224</v>
      </c>
      <c r="E66" s="364">
        <v>2309</v>
      </c>
      <c r="F66" s="364">
        <v>2420</v>
      </c>
      <c r="G66" s="364">
        <v>2439</v>
      </c>
      <c r="H66" s="364">
        <v>2569</v>
      </c>
      <c r="I66" s="361">
        <v>2509</v>
      </c>
      <c r="J66" s="517">
        <v>2550</v>
      </c>
      <c r="K66" s="517">
        <v>2568</v>
      </c>
      <c r="L66" s="517">
        <v>2564</v>
      </c>
      <c r="M66" s="517">
        <v>2520</v>
      </c>
    </row>
    <row r="67" spans="1:13">
      <c r="A67" s="358"/>
      <c r="B67" s="362">
        <v>226</v>
      </c>
      <c r="C67" s="358" t="s">
        <v>256</v>
      </c>
      <c r="D67" s="365">
        <v>2029</v>
      </c>
      <c r="E67" s="365">
        <v>2114</v>
      </c>
      <c r="F67" s="365">
        <v>2198</v>
      </c>
      <c r="G67" s="365">
        <v>2183</v>
      </c>
      <c r="H67" s="365">
        <v>2336</v>
      </c>
      <c r="I67" s="362">
        <v>2312</v>
      </c>
      <c r="J67" s="362">
        <v>2382</v>
      </c>
      <c r="K67" s="362">
        <v>2363</v>
      </c>
      <c r="L67" s="362">
        <v>2458</v>
      </c>
      <c r="M67" s="362">
        <v>2409</v>
      </c>
    </row>
    <row r="68" spans="1:13">
      <c r="A68" s="340" t="s">
        <v>436</v>
      </c>
    </row>
  </sheetData>
  <phoneticPr fontId="2"/>
  <pageMargins left="0.7" right="0.7" top="0.75" bottom="0.75" header="0.3" footer="0.3"/>
  <pageSetup paperSize="9" scale="7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135"/>
  <sheetViews>
    <sheetView zoomScaleNormal="100" workbookViewId="0">
      <pane xSplit="3" ySplit="4" topLeftCell="H122" activePane="bottomRight" state="frozen"/>
      <selection pane="topRight"/>
      <selection pane="bottomLeft"/>
      <selection pane="bottomRight" activeCell="R129" sqref="R129"/>
    </sheetView>
  </sheetViews>
  <sheetFormatPr defaultRowHeight="13.5"/>
  <cols>
    <col min="1" max="1" width="2.75" style="159" customWidth="1"/>
    <col min="2" max="2" width="5.625" style="158" customWidth="1"/>
    <col min="3" max="3" width="11.875" style="159" customWidth="1"/>
    <col min="4" max="18" width="11.625" style="159" customWidth="1"/>
    <col min="19" max="16384" width="9" style="159"/>
  </cols>
  <sheetData>
    <row r="1" spans="1:18">
      <c r="A1" s="157" t="s">
        <v>445</v>
      </c>
      <c r="D1" s="569"/>
      <c r="E1" s="569"/>
      <c r="F1" s="569"/>
      <c r="G1" s="160"/>
      <c r="H1" s="569"/>
      <c r="J1" s="160"/>
      <c r="K1" s="161"/>
      <c r="M1" s="162"/>
      <c r="N1" s="161"/>
      <c r="O1" s="161"/>
      <c r="P1" s="161"/>
      <c r="Q1" s="161"/>
      <c r="R1" s="161" t="s">
        <v>218</v>
      </c>
    </row>
    <row r="2" spans="1:18">
      <c r="A2" s="163"/>
      <c r="B2" s="164"/>
      <c r="C2" s="163"/>
      <c r="D2" s="564" t="s">
        <v>224</v>
      </c>
      <c r="E2" s="564" t="s">
        <v>225</v>
      </c>
      <c r="F2" s="564" t="s">
        <v>226</v>
      </c>
      <c r="G2" s="165" t="s">
        <v>227</v>
      </c>
      <c r="H2" s="166" t="s">
        <v>228</v>
      </c>
      <c r="I2" s="165" t="s">
        <v>229</v>
      </c>
      <c r="J2" s="166" t="s">
        <v>230</v>
      </c>
      <c r="K2" s="165" t="s">
        <v>231</v>
      </c>
      <c r="L2" s="166" t="s">
        <v>232</v>
      </c>
      <c r="M2" s="165" t="s">
        <v>233</v>
      </c>
      <c r="N2" s="165" t="s">
        <v>234</v>
      </c>
      <c r="O2" s="165" t="s">
        <v>235</v>
      </c>
      <c r="P2" s="165" t="s">
        <v>364</v>
      </c>
      <c r="Q2" s="564" t="s">
        <v>418</v>
      </c>
      <c r="R2" s="570" t="s">
        <v>440</v>
      </c>
    </row>
    <row r="3" spans="1:18">
      <c r="A3" s="167"/>
      <c r="B3" s="168"/>
      <c r="C3" s="167" t="s">
        <v>236</v>
      </c>
      <c r="D3" s="565" t="s">
        <v>237</v>
      </c>
      <c r="E3" s="565" t="s">
        <v>237</v>
      </c>
      <c r="F3" s="565" t="s">
        <v>237</v>
      </c>
      <c r="G3" s="169" t="s">
        <v>237</v>
      </c>
      <c r="H3" s="170" t="s">
        <v>237</v>
      </c>
      <c r="I3" s="169" t="s">
        <v>237</v>
      </c>
      <c r="J3" s="170" t="s">
        <v>237</v>
      </c>
      <c r="K3" s="169" t="s">
        <v>237</v>
      </c>
      <c r="L3" s="170" t="s">
        <v>237</v>
      </c>
      <c r="M3" s="169" t="s">
        <v>237</v>
      </c>
      <c r="N3" s="169" t="s">
        <v>237</v>
      </c>
      <c r="O3" s="169" t="s">
        <v>237</v>
      </c>
      <c r="P3" s="169" t="s">
        <v>237</v>
      </c>
      <c r="Q3" s="169" t="s">
        <v>237</v>
      </c>
      <c r="R3" s="571" t="s">
        <v>237</v>
      </c>
    </row>
    <row r="4" spans="1:18">
      <c r="A4" s="160"/>
      <c r="B4" s="171"/>
      <c r="C4" s="160"/>
      <c r="D4" s="572" t="s">
        <v>238</v>
      </c>
      <c r="E4" s="572" t="s">
        <v>238</v>
      </c>
      <c r="F4" s="572" t="s">
        <v>238</v>
      </c>
      <c r="G4" s="172" t="s">
        <v>238</v>
      </c>
      <c r="H4" s="173" t="s">
        <v>238</v>
      </c>
      <c r="I4" s="172" t="s">
        <v>238</v>
      </c>
      <c r="J4" s="173" t="s">
        <v>238</v>
      </c>
      <c r="K4" s="172" t="s">
        <v>238</v>
      </c>
      <c r="L4" s="173" t="s">
        <v>238</v>
      </c>
      <c r="M4" s="172" t="s">
        <v>238</v>
      </c>
      <c r="N4" s="172" t="s">
        <v>238</v>
      </c>
      <c r="O4" s="172" t="s">
        <v>238</v>
      </c>
      <c r="P4" s="172" t="s">
        <v>238</v>
      </c>
      <c r="Q4" s="572" t="s">
        <v>238</v>
      </c>
      <c r="R4" s="566" t="s">
        <v>238</v>
      </c>
    </row>
    <row r="5" spans="1:18">
      <c r="A5" s="320"/>
      <c r="B5" s="320"/>
      <c r="C5" s="320" t="s">
        <v>239</v>
      </c>
      <c r="D5" s="573">
        <v>75498</v>
      </c>
      <c r="E5" s="573">
        <v>71349</v>
      </c>
      <c r="F5" s="573">
        <v>71000</v>
      </c>
      <c r="G5" s="573">
        <v>69509</v>
      </c>
      <c r="H5" s="573">
        <v>70952</v>
      </c>
      <c r="I5" s="573">
        <v>70767</v>
      </c>
      <c r="J5" s="573">
        <v>74430</v>
      </c>
      <c r="K5" s="573">
        <v>68118</v>
      </c>
      <c r="L5" s="573">
        <v>64086</v>
      </c>
      <c r="M5" s="573">
        <v>72361</v>
      </c>
      <c r="N5" s="573">
        <v>80167</v>
      </c>
      <c r="O5" s="573">
        <v>77702</v>
      </c>
      <c r="P5" s="573">
        <v>68701</v>
      </c>
      <c r="Q5" s="573">
        <v>68410</v>
      </c>
      <c r="R5" s="573">
        <v>64694</v>
      </c>
    </row>
    <row r="6" spans="1:18">
      <c r="A6" s="163" t="s">
        <v>240</v>
      </c>
      <c r="B6" s="164"/>
      <c r="C6" s="163" t="s">
        <v>241</v>
      </c>
      <c r="D6" s="174">
        <v>75498</v>
      </c>
      <c r="E6" s="174">
        <v>71349</v>
      </c>
      <c r="F6" s="174">
        <v>71000</v>
      </c>
      <c r="G6" s="174">
        <v>69509</v>
      </c>
      <c r="H6" s="175">
        <v>70952</v>
      </c>
      <c r="I6" s="175">
        <v>70767</v>
      </c>
      <c r="J6" s="175">
        <v>74430</v>
      </c>
      <c r="K6" s="175">
        <v>68118</v>
      </c>
      <c r="L6" s="175">
        <v>64086</v>
      </c>
      <c r="M6" s="175">
        <v>72361</v>
      </c>
      <c r="N6" s="175">
        <v>80167</v>
      </c>
      <c r="O6" s="175">
        <v>77702</v>
      </c>
      <c r="P6" s="175">
        <v>68701</v>
      </c>
      <c r="Q6" s="175">
        <v>68410</v>
      </c>
      <c r="R6" s="175">
        <v>64694</v>
      </c>
    </row>
    <row r="7" spans="1:18">
      <c r="A7" s="167"/>
      <c r="B7" s="168"/>
      <c r="C7" s="167" t="s">
        <v>153</v>
      </c>
      <c r="D7" s="175">
        <v>5580</v>
      </c>
      <c r="E7" s="175">
        <v>5445</v>
      </c>
      <c r="F7" s="175">
        <v>5486</v>
      </c>
      <c r="G7" s="175">
        <v>5289</v>
      </c>
      <c r="H7" s="175">
        <v>5614</v>
      </c>
      <c r="I7" s="175">
        <v>5583</v>
      </c>
      <c r="J7" s="175">
        <v>5929</v>
      </c>
      <c r="K7" s="175">
        <v>5580</v>
      </c>
      <c r="L7" s="175">
        <v>6234</v>
      </c>
      <c r="M7" s="175">
        <v>7096</v>
      </c>
      <c r="N7" s="175">
        <v>7765</v>
      </c>
      <c r="O7" s="175">
        <v>7665</v>
      </c>
      <c r="P7" s="175">
        <v>6674</v>
      </c>
      <c r="Q7" s="175">
        <v>5946</v>
      </c>
      <c r="R7" s="175">
        <v>5683</v>
      </c>
    </row>
    <row r="8" spans="1:18">
      <c r="A8" s="167"/>
      <c r="B8" s="168"/>
      <c r="C8" s="167" t="s">
        <v>46</v>
      </c>
      <c r="D8" s="175">
        <v>898</v>
      </c>
      <c r="E8" s="175">
        <v>859</v>
      </c>
      <c r="F8" s="175">
        <v>851</v>
      </c>
      <c r="G8" s="175">
        <v>815</v>
      </c>
      <c r="H8" s="175">
        <v>837</v>
      </c>
      <c r="I8" s="175">
        <v>856</v>
      </c>
      <c r="J8" s="175">
        <v>872</v>
      </c>
      <c r="K8" s="175">
        <v>810</v>
      </c>
      <c r="L8" s="175">
        <v>454</v>
      </c>
      <c r="M8" s="175">
        <v>515</v>
      </c>
      <c r="N8" s="175">
        <v>525</v>
      </c>
      <c r="O8" s="175">
        <v>547</v>
      </c>
      <c r="P8" s="175">
        <v>454</v>
      </c>
      <c r="Q8" s="175">
        <v>481</v>
      </c>
      <c r="R8" s="175">
        <v>460</v>
      </c>
    </row>
    <row r="9" spans="1:18">
      <c r="A9" s="167"/>
      <c r="B9" s="168"/>
      <c r="C9" s="167" t="s">
        <v>47</v>
      </c>
      <c r="D9" s="175">
        <v>3331</v>
      </c>
      <c r="E9" s="175">
        <v>3264</v>
      </c>
      <c r="F9" s="175">
        <v>3262</v>
      </c>
      <c r="G9" s="175">
        <v>3146</v>
      </c>
      <c r="H9" s="175">
        <v>3242</v>
      </c>
      <c r="I9" s="175">
        <v>3230</v>
      </c>
      <c r="J9" s="175">
        <v>3395</v>
      </c>
      <c r="K9" s="175">
        <v>3102</v>
      </c>
      <c r="L9" s="175">
        <v>3058</v>
      </c>
      <c r="M9" s="175">
        <v>3417</v>
      </c>
      <c r="N9" s="175">
        <v>3730</v>
      </c>
      <c r="O9" s="175">
        <v>3710</v>
      </c>
      <c r="P9" s="175">
        <v>3264</v>
      </c>
      <c r="Q9" s="175">
        <v>3378</v>
      </c>
      <c r="R9" s="175">
        <v>3162</v>
      </c>
    </row>
    <row r="10" spans="1:18">
      <c r="A10" s="167"/>
      <c r="B10" s="168"/>
      <c r="C10" s="167" t="s">
        <v>96</v>
      </c>
      <c r="D10" s="175">
        <v>3964</v>
      </c>
      <c r="E10" s="175">
        <v>3745</v>
      </c>
      <c r="F10" s="175">
        <v>3765</v>
      </c>
      <c r="G10" s="175">
        <v>3768</v>
      </c>
      <c r="H10" s="175">
        <v>3605</v>
      </c>
      <c r="I10" s="175">
        <v>3633</v>
      </c>
      <c r="J10" s="175">
        <v>3829</v>
      </c>
      <c r="K10" s="175">
        <v>3524</v>
      </c>
      <c r="L10" s="175">
        <v>2599</v>
      </c>
      <c r="M10" s="175">
        <v>2876</v>
      </c>
      <c r="N10" s="175">
        <v>3115</v>
      </c>
      <c r="O10" s="175">
        <v>3212</v>
      </c>
      <c r="P10" s="175">
        <v>2800</v>
      </c>
      <c r="Q10" s="175">
        <v>2883</v>
      </c>
      <c r="R10" s="175">
        <v>2625</v>
      </c>
    </row>
    <row r="11" spans="1:18">
      <c r="A11" s="167"/>
      <c r="B11" s="168"/>
      <c r="C11" s="167" t="s">
        <v>48</v>
      </c>
      <c r="D11" s="175">
        <v>11405</v>
      </c>
      <c r="E11" s="175">
        <v>10647</v>
      </c>
      <c r="F11" s="175">
        <v>10746</v>
      </c>
      <c r="G11" s="175">
        <v>10840</v>
      </c>
      <c r="H11" s="175">
        <v>10600</v>
      </c>
      <c r="I11" s="175">
        <v>10767</v>
      </c>
      <c r="J11" s="175">
        <v>11487</v>
      </c>
      <c r="K11" s="175">
        <v>10633</v>
      </c>
      <c r="L11" s="175">
        <v>7802</v>
      </c>
      <c r="M11" s="175">
        <v>8823</v>
      </c>
      <c r="N11" s="175">
        <v>9825</v>
      </c>
      <c r="O11" s="175">
        <v>9918</v>
      </c>
      <c r="P11" s="175">
        <v>8981</v>
      </c>
      <c r="Q11" s="175">
        <v>9939</v>
      </c>
      <c r="R11" s="175">
        <v>9220</v>
      </c>
    </row>
    <row r="12" spans="1:18">
      <c r="A12" s="167"/>
      <c r="B12" s="168"/>
      <c r="C12" s="167" t="s">
        <v>242</v>
      </c>
      <c r="D12" s="175">
        <v>5927</v>
      </c>
      <c r="E12" s="175">
        <v>5600</v>
      </c>
      <c r="F12" s="175">
        <v>5538</v>
      </c>
      <c r="G12" s="175">
        <v>5507</v>
      </c>
      <c r="H12" s="175">
        <v>5452</v>
      </c>
      <c r="I12" s="175">
        <v>5431</v>
      </c>
      <c r="J12" s="175">
        <v>5672</v>
      </c>
      <c r="K12" s="175">
        <v>5176</v>
      </c>
      <c r="L12" s="175">
        <v>3572</v>
      </c>
      <c r="M12" s="175">
        <v>4124</v>
      </c>
      <c r="N12" s="175">
        <v>4674</v>
      </c>
      <c r="O12" s="175">
        <v>4524</v>
      </c>
      <c r="P12" s="175">
        <v>3950</v>
      </c>
      <c r="Q12" s="175">
        <v>3826</v>
      </c>
      <c r="R12" s="175">
        <v>3573</v>
      </c>
    </row>
    <row r="13" spans="1:18">
      <c r="A13" s="167"/>
      <c r="B13" s="168"/>
      <c r="C13" s="167" t="s">
        <v>50</v>
      </c>
      <c r="D13" s="175">
        <v>8039</v>
      </c>
      <c r="E13" s="175">
        <v>7291</v>
      </c>
      <c r="F13" s="175">
        <v>7104</v>
      </c>
      <c r="G13" s="175">
        <v>6981</v>
      </c>
      <c r="H13" s="175">
        <v>7005</v>
      </c>
      <c r="I13" s="175">
        <v>6978</v>
      </c>
      <c r="J13" s="175">
        <v>7467</v>
      </c>
      <c r="K13" s="175">
        <v>6768</v>
      </c>
      <c r="L13" s="175">
        <v>9168</v>
      </c>
      <c r="M13" s="175">
        <v>10714</v>
      </c>
      <c r="N13" s="175">
        <v>12685</v>
      </c>
      <c r="O13" s="175">
        <v>11746</v>
      </c>
      <c r="P13" s="175">
        <v>10223</v>
      </c>
      <c r="Q13" s="175">
        <v>9138</v>
      </c>
      <c r="R13" s="175">
        <v>8987</v>
      </c>
    </row>
    <row r="14" spans="1:18">
      <c r="A14" s="167"/>
      <c r="B14" s="168"/>
      <c r="C14" s="167" t="s">
        <v>100</v>
      </c>
      <c r="D14" s="175">
        <v>11385</v>
      </c>
      <c r="E14" s="175">
        <v>10590</v>
      </c>
      <c r="F14" s="175">
        <v>10606</v>
      </c>
      <c r="G14" s="175">
        <v>10114</v>
      </c>
      <c r="H14" s="175">
        <v>10994</v>
      </c>
      <c r="I14" s="175">
        <v>10875</v>
      </c>
      <c r="J14" s="175">
        <v>11482</v>
      </c>
      <c r="K14" s="175">
        <v>10765</v>
      </c>
      <c r="L14" s="175">
        <v>9190</v>
      </c>
      <c r="M14" s="175">
        <v>10605</v>
      </c>
      <c r="N14" s="175">
        <v>11493</v>
      </c>
      <c r="O14" s="175">
        <v>11334</v>
      </c>
      <c r="P14" s="175">
        <v>10405</v>
      </c>
      <c r="Q14" s="175">
        <v>10105</v>
      </c>
      <c r="R14" s="175">
        <v>9590</v>
      </c>
    </row>
    <row r="15" spans="1:18">
      <c r="A15" s="167"/>
      <c r="B15" s="168"/>
      <c r="C15" s="167" t="s">
        <v>101</v>
      </c>
      <c r="D15" s="175">
        <v>6913</v>
      </c>
      <c r="E15" s="175">
        <v>6517</v>
      </c>
      <c r="F15" s="175">
        <v>6680</v>
      </c>
      <c r="G15" s="175">
        <v>6472</v>
      </c>
      <c r="H15" s="175">
        <v>6418</v>
      </c>
      <c r="I15" s="175">
        <v>6462</v>
      </c>
      <c r="J15" s="175">
        <v>6934</v>
      </c>
      <c r="K15" s="175">
        <v>6381</v>
      </c>
      <c r="L15" s="175">
        <v>5539</v>
      </c>
      <c r="M15" s="175">
        <v>6043</v>
      </c>
      <c r="N15" s="175">
        <v>6547</v>
      </c>
      <c r="O15" s="175">
        <v>6662</v>
      </c>
      <c r="P15" s="175">
        <v>5882</v>
      </c>
      <c r="Q15" s="175">
        <v>7713</v>
      </c>
      <c r="R15" s="175">
        <v>7350</v>
      </c>
    </row>
    <row r="16" spans="1:18">
      <c r="A16" s="160"/>
      <c r="B16" s="171"/>
      <c r="C16" s="160" t="s">
        <v>102</v>
      </c>
      <c r="D16" s="176">
        <v>18056</v>
      </c>
      <c r="E16" s="176">
        <v>17391</v>
      </c>
      <c r="F16" s="176">
        <v>16962</v>
      </c>
      <c r="G16" s="176">
        <v>16577</v>
      </c>
      <c r="H16" s="176">
        <v>17185</v>
      </c>
      <c r="I16" s="176">
        <v>16952</v>
      </c>
      <c r="J16" s="176">
        <v>17363</v>
      </c>
      <c r="K16" s="176">
        <v>15379</v>
      </c>
      <c r="L16" s="176">
        <v>16470</v>
      </c>
      <c r="M16" s="176">
        <v>18148</v>
      </c>
      <c r="N16" s="176">
        <v>19808</v>
      </c>
      <c r="O16" s="176">
        <v>18384</v>
      </c>
      <c r="P16" s="176">
        <v>16068</v>
      </c>
      <c r="Q16" s="176">
        <v>15001</v>
      </c>
      <c r="R16" s="176">
        <v>14044</v>
      </c>
    </row>
    <row r="17" spans="1:18">
      <c r="B17" s="177"/>
      <c r="C17" s="178"/>
      <c r="D17" s="574"/>
      <c r="E17" s="574"/>
      <c r="F17" s="574"/>
      <c r="G17" s="574"/>
      <c r="H17" s="574"/>
      <c r="K17" s="178"/>
      <c r="L17" s="178"/>
      <c r="M17" s="167"/>
      <c r="N17" s="167"/>
      <c r="O17" s="167"/>
      <c r="P17" s="167"/>
      <c r="Q17" s="167"/>
      <c r="R17" s="167"/>
    </row>
    <row r="18" spans="1:18">
      <c r="A18" s="163" t="s">
        <v>240</v>
      </c>
      <c r="B18" s="179">
        <v>100</v>
      </c>
      <c r="C18" s="167" t="s">
        <v>153</v>
      </c>
      <c r="D18" s="174">
        <v>5580</v>
      </c>
      <c r="E18" s="174">
        <v>5445</v>
      </c>
      <c r="F18" s="174">
        <v>5486</v>
      </c>
      <c r="G18" s="174">
        <v>5289</v>
      </c>
      <c r="H18" s="174">
        <v>5614</v>
      </c>
      <c r="I18" s="174">
        <v>5583</v>
      </c>
      <c r="J18" s="174">
        <v>5929</v>
      </c>
      <c r="K18" s="174">
        <v>5580</v>
      </c>
      <c r="L18" s="174">
        <v>6234</v>
      </c>
      <c r="M18" s="174">
        <v>7096</v>
      </c>
      <c r="N18" s="174">
        <v>7765</v>
      </c>
      <c r="O18" s="174">
        <v>7665</v>
      </c>
      <c r="P18" s="174">
        <v>6674</v>
      </c>
      <c r="Q18" s="174">
        <v>5946</v>
      </c>
      <c r="R18" s="174">
        <v>5683</v>
      </c>
    </row>
    <row r="19" spans="1:18">
      <c r="A19" s="180" t="s">
        <v>240</v>
      </c>
      <c r="B19" s="179"/>
      <c r="C19" s="180" t="s">
        <v>243</v>
      </c>
      <c r="D19" s="175">
        <v>898</v>
      </c>
      <c r="E19" s="175">
        <v>859</v>
      </c>
      <c r="F19" s="175">
        <v>851</v>
      </c>
      <c r="G19" s="175">
        <v>815</v>
      </c>
      <c r="H19" s="175">
        <v>837</v>
      </c>
      <c r="I19" s="175">
        <v>856</v>
      </c>
      <c r="J19" s="175">
        <v>872</v>
      </c>
      <c r="K19" s="175">
        <v>810</v>
      </c>
      <c r="L19" s="175">
        <v>454</v>
      </c>
      <c r="M19" s="175">
        <v>515</v>
      </c>
      <c r="N19" s="175">
        <v>525</v>
      </c>
      <c r="O19" s="175">
        <v>547</v>
      </c>
      <c r="P19" s="175">
        <v>454</v>
      </c>
      <c r="Q19" s="175">
        <v>481</v>
      </c>
      <c r="R19" s="175">
        <v>460</v>
      </c>
    </row>
    <row r="20" spans="1:18">
      <c r="A20" s="167"/>
      <c r="B20" s="179">
        <v>202</v>
      </c>
      <c r="C20" s="167" t="s">
        <v>113</v>
      </c>
      <c r="D20" s="175">
        <v>320</v>
      </c>
      <c r="E20" s="175">
        <v>302</v>
      </c>
      <c r="F20" s="175">
        <v>298</v>
      </c>
      <c r="G20" s="175">
        <v>281</v>
      </c>
      <c r="H20" s="175">
        <v>275</v>
      </c>
      <c r="I20" s="175">
        <v>272</v>
      </c>
      <c r="J20" s="175">
        <v>276</v>
      </c>
      <c r="K20" s="175">
        <v>255</v>
      </c>
      <c r="L20" s="175">
        <v>201</v>
      </c>
      <c r="M20" s="175">
        <v>223</v>
      </c>
      <c r="N20" s="175">
        <v>226</v>
      </c>
      <c r="O20" s="175">
        <v>237</v>
      </c>
      <c r="P20" s="175">
        <v>195</v>
      </c>
      <c r="Q20" s="175">
        <v>162</v>
      </c>
      <c r="R20" s="175">
        <v>156</v>
      </c>
    </row>
    <row r="21" spans="1:18">
      <c r="A21" s="167"/>
      <c r="B21" s="179">
        <v>204</v>
      </c>
      <c r="C21" s="167" t="s">
        <v>115</v>
      </c>
      <c r="D21" s="175">
        <v>573</v>
      </c>
      <c r="E21" s="175">
        <v>555</v>
      </c>
      <c r="F21" s="175">
        <v>551</v>
      </c>
      <c r="G21" s="175">
        <v>532</v>
      </c>
      <c r="H21" s="175">
        <v>560</v>
      </c>
      <c r="I21" s="175">
        <v>582</v>
      </c>
      <c r="J21" s="175">
        <v>594</v>
      </c>
      <c r="K21" s="175">
        <v>553</v>
      </c>
      <c r="L21" s="175">
        <v>253</v>
      </c>
      <c r="M21" s="175">
        <v>292</v>
      </c>
      <c r="N21" s="175">
        <v>299</v>
      </c>
      <c r="O21" s="175">
        <v>310</v>
      </c>
      <c r="P21" s="175">
        <v>259</v>
      </c>
      <c r="Q21" s="175">
        <v>319</v>
      </c>
      <c r="R21" s="175">
        <v>304</v>
      </c>
    </row>
    <row r="22" spans="1:18">
      <c r="A22" s="167"/>
      <c r="B22" s="179">
        <v>206</v>
      </c>
      <c r="C22" s="167" t="s">
        <v>117</v>
      </c>
      <c r="D22" s="175">
        <v>5</v>
      </c>
      <c r="E22" s="175">
        <v>2</v>
      </c>
      <c r="F22" s="175">
        <v>2</v>
      </c>
      <c r="G22" s="175">
        <v>2</v>
      </c>
      <c r="H22" s="175">
        <v>2</v>
      </c>
      <c r="I22" s="175">
        <v>2</v>
      </c>
      <c r="J22" s="175">
        <v>2</v>
      </c>
      <c r="K22" s="175">
        <v>2</v>
      </c>
      <c r="L22" s="175">
        <v>0</v>
      </c>
      <c r="M22" s="175">
        <v>0</v>
      </c>
      <c r="N22" s="175">
        <v>0</v>
      </c>
      <c r="O22" s="175">
        <v>0</v>
      </c>
      <c r="P22" s="175">
        <v>0</v>
      </c>
      <c r="Q22" s="175">
        <v>0</v>
      </c>
      <c r="R22" s="175">
        <v>0</v>
      </c>
    </row>
    <row r="23" spans="1:18">
      <c r="A23" s="167" t="s">
        <v>258</v>
      </c>
      <c r="B23" s="179"/>
      <c r="C23" s="167" t="s">
        <v>47</v>
      </c>
      <c r="D23" s="175">
        <v>3331</v>
      </c>
      <c r="E23" s="175">
        <v>3264</v>
      </c>
      <c r="F23" s="175">
        <v>3262</v>
      </c>
      <c r="G23" s="175">
        <v>3146</v>
      </c>
      <c r="H23" s="175">
        <v>3242</v>
      </c>
      <c r="I23" s="175">
        <v>3230</v>
      </c>
      <c r="J23" s="175">
        <v>3395</v>
      </c>
      <c r="K23" s="175">
        <v>3102</v>
      </c>
      <c r="L23" s="175">
        <v>3058</v>
      </c>
      <c r="M23" s="175">
        <v>3417</v>
      </c>
      <c r="N23" s="175">
        <v>3730</v>
      </c>
      <c r="O23" s="175">
        <v>3710</v>
      </c>
      <c r="P23" s="175">
        <v>3264</v>
      </c>
      <c r="Q23" s="175">
        <v>3378</v>
      </c>
      <c r="R23" s="175">
        <v>3162</v>
      </c>
    </row>
    <row r="24" spans="1:18">
      <c r="A24" s="167"/>
      <c r="B24" s="179">
        <v>207</v>
      </c>
      <c r="C24" s="167" t="s">
        <v>118</v>
      </c>
      <c r="D24" s="175">
        <v>475</v>
      </c>
      <c r="E24" s="175">
        <v>445</v>
      </c>
      <c r="F24" s="175">
        <v>432</v>
      </c>
      <c r="G24" s="175">
        <v>408</v>
      </c>
      <c r="H24" s="175">
        <v>412</v>
      </c>
      <c r="I24" s="175">
        <v>411</v>
      </c>
      <c r="J24" s="175">
        <v>426</v>
      </c>
      <c r="K24" s="175">
        <v>384</v>
      </c>
      <c r="L24" s="175">
        <v>284</v>
      </c>
      <c r="M24" s="175">
        <v>314</v>
      </c>
      <c r="N24" s="175">
        <v>332</v>
      </c>
      <c r="O24" s="175">
        <v>329</v>
      </c>
      <c r="P24" s="175">
        <v>291</v>
      </c>
      <c r="Q24" s="175">
        <v>268</v>
      </c>
      <c r="R24" s="175">
        <v>264</v>
      </c>
    </row>
    <row r="25" spans="1:18">
      <c r="A25" s="167"/>
      <c r="B25" s="179">
        <v>214</v>
      </c>
      <c r="C25" s="167" t="s">
        <v>124</v>
      </c>
      <c r="D25" s="175">
        <v>656</v>
      </c>
      <c r="E25" s="175">
        <v>668</v>
      </c>
      <c r="F25" s="175">
        <v>671</v>
      </c>
      <c r="G25" s="175">
        <v>646</v>
      </c>
      <c r="H25" s="175">
        <v>665</v>
      </c>
      <c r="I25" s="175">
        <v>666</v>
      </c>
      <c r="J25" s="175">
        <v>701</v>
      </c>
      <c r="K25" s="175">
        <v>631</v>
      </c>
      <c r="L25" s="175">
        <v>580</v>
      </c>
      <c r="M25" s="175">
        <v>633</v>
      </c>
      <c r="N25" s="175">
        <v>698</v>
      </c>
      <c r="O25" s="175">
        <v>706</v>
      </c>
      <c r="P25" s="175">
        <v>627</v>
      </c>
      <c r="Q25" s="175">
        <v>796</v>
      </c>
      <c r="R25" s="175">
        <v>751</v>
      </c>
    </row>
    <row r="26" spans="1:18">
      <c r="A26" s="167"/>
      <c r="B26" s="179">
        <v>217</v>
      </c>
      <c r="C26" s="167" t="s">
        <v>127</v>
      </c>
      <c r="D26" s="175">
        <v>330</v>
      </c>
      <c r="E26" s="175">
        <v>316</v>
      </c>
      <c r="F26" s="175">
        <v>304</v>
      </c>
      <c r="G26" s="175">
        <v>287</v>
      </c>
      <c r="H26" s="175">
        <v>286</v>
      </c>
      <c r="I26" s="175">
        <v>277</v>
      </c>
      <c r="J26" s="175">
        <v>276</v>
      </c>
      <c r="K26" s="175">
        <v>249</v>
      </c>
      <c r="L26" s="175">
        <v>222</v>
      </c>
      <c r="M26" s="175">
        <v>237</v>
      </c>
      <c r="N26" s="175">
        <v>250</v>
      </c>
      <c r="O26" s="175">
        <v>261</v>
      </c>
      <c r="P26" s="175">
        <v>223</v>
      </c>
      <c r="Q26" s="175">
        <v>227</v>
      </c>
      <c r="R26" s="175">
        <v>215</v>
      </c>
    </row>
    <row r="27" spans="1:18">
      <c r="A27" s="167"/>
      <c r="B27" s="179">
        <v>219</v>
      </c>
      <c r="C27" s="167" t="s">
        <v>129</v>
      </c>
      <c r="D27" s="175">
        <v>1632</v>
      </c>
      <c r="E27" s="175">
        <v>1597</v>
      </c>
      <c r="F27" s="175">
        <v>1616</v>
      </c>
      <c r="G27" s="175">
        <v>1575</v>
      </c>
      <c r="H27" s="175">
        <v>1643</v>
      </c>
      <c r="I27" s="175">
        <v>1639</v>
      </c>
      <c r="J27" s="175">
        <v>1744</v>
      </c>
      <c r="K27" s="175">
        <v>1615</v>
      </c>
      <c r="L27" s="175">
        <v>1723</v>
      </c>
      <c r="M27" s="175">
        <v>1955</v>
      </c>
      <c r="N27" s="175">
        <v>2142</v>
      </c>
      <c r="O27" s="175">
        <v>2095</v>
      </c>
      <c r="P27" s="175">
        <v>1841</v>
      </c>
      <c r="Q27" s="175">
        <v>1791</v>
      </c>
      <c r="R27" s="175">
        <v>1659</v>
      </c>
    </row>
    <row r="28" spans="1:18">
      <c r="A28" s="167"/>
      <c r="B28" s="179">
        <v>301</v>
      </c>
      <c r="C28" s="167" t="s">
        <v>139</v>
      </c>
      <c r="D28" s="175">
        <v>238</v>
      </c>
      <c r="E28" s="175">
        <v>238</v>
      </c>
      <c r="F28" s="175">
        <v>239</v>
      </c>
      <c r="G28" s="175">
        <v>230</v>
      </c>
      <c r="H28" s="175">
        <v>236</v>
      </c>
      <c r="I28" s="175">
        <v>237</v>
      </c>
      <c r="J28" s="175">
        <v>248</v>
      </c>
      <c r="K28" s="175">
        <v>223</v>
      </c>
      <c r="L28" s="175">
        <v>249</v>
      </c>
      <c r="M28" s="175">
        <v>278</v>
      </c>
      <c r="N28" s="175">
        <v>308</v>
      </c>
      <c r="O28" s="175">
        <v>319</v>
      </c>
      <c r="P28" s="175">
        <v>282</v>
      </c>
      <c r="Q28" s="175">
        <v>296</v>
      </c>
      <c r="R28" s="175">
        <v>273</v>
      </c>
    </row>
    <row r="29" spans="1:18">
      <c r="A29" s="167" t="s">
        <v>240</v>
      </c>
      <c r="B29" s="179"/>
      <c r="C29" s="167" t="s">
        <v>96</v>
      </c>
      <c r="D29" s="181">
        <v>3964</v>
      </c>
      <c r="E29" s="181">
        <v>3745</v>
      </c>
      <c r="F29" s="181">
        <v>3765</v>
      </c>
      <c r="G29" s="181">
        <v>3768</v>
      </c>
      <c r="H29" s="181">
        <v>3605</v>
      </c>
      <c r="I29" s="181">
        <v>3633</v>
      </c>
      <c r="J29" s="181">
        <v>3829</v>
      </c>
      <c r="K29" s="181">
        <v>3524</v>
      </c>
      <c r="L29" s="175">
        <v>2599</v>
      </c>
      <c r="M29" s="175">
        <v>2876</v>
      </c>
      <c r="N29" s="175">
        <v>3115</v>
      </c>
      <c r="O29" s="175">
        <v>3212</v>
      </c>
      <c r="P29" s="175">
        <v>2800</v>
      </c>
      <c r="Q29" s="175">
        <v>2883</v>
      </c>
      <c r="R29" s="175">
        <v>2625</v>
      </c>
    </row>
    <row r="30" spans="1:18">
      <c r="A30" s="167"/>
      <c r="B30" s="179">
        <v>203</v>
      </c>
      <c r="C30" s="167" t="s">
        <v>114</v>
      </c>
      <c r="D30" s="175">
        <v>702</v>
      </c>
      <c r="E30" s="175">
        <v>669</v>
      </c>
      <c r="F30" s="175">
        <v>670</v>
      </c>
      <c r="G30" s="175">
        <v>667</v>
      </c>
      <c r="H30" s="175">
        <v>629</v>
      </c>
      <c r="I30" s="175">
        <v>625</v>
      </c>
      <c r="J30" s="175">
        <v>649</v>
      </c>
      <c r="K30" s="175">
        <v>590</v>
      </c>
      <c r="L30" s="175">
        <v>606</v>
      </c>
      <c r="M30" s="175">
        <v>661</v>
      </c>
      <c r="N30" s="175">
        <v>722</v>
      </c>
      <c r="O30" s="175">
        <v>750</v>
      </c>
      <c r="P30" s="175">
        <v>618</v>
      </c>
      <c r="Q30" s="175">
        <v>625</v>
      </c>
      <c r="R30" s="175">
        <v>586</v>
      </c>
    </row>
    <row r="31" spans="1:18">
      <c r="A31" s="167"/>
      <c r="B31" s="179">
        <v>210</v>
      </c>
      <c r="C31" s="167" t="s">
        <v>121</v>
      </c>
      <c r="D31" s="175">
        <v>1750</v>
      </c>
      <c r="E31" s="175">
        <v>1652</v>
      </c>
      <c r="F31" s="175">
        <v>1642</v>
      </c>
      <c r="G31" s="175">
        <v>1647</v>
      </c>
      <c r="H31" s="175">
        <v>1584</v>
      </c>
      <c r="I31" s="175">
        <v>1603</v>
      </c>
      <c r="J31" s="175">
        <v>1686</v>
      </c>
      <c r="K31" s="175">
        <v>1559</v>
      </c>
      <c r="L31" s="175">
        <v>1034</v>
      </c>
      <c r="M31" s="175">
        <v>1158</v>
      </c>
      <c r="N31" s="175">
        <v>1247</v>
      </c>
      <c r="O31" s="175">
        <v>1258</v>
      </c>
      <c r="P31" s="175">
        <v>1109</v>
      </c>
      <c r="Q31" s="175">
        <v>1101</v>
      </c>
      <c r="R31" s="175">
        <v>993</v>
      </c>
    </row>
    <row r="32" spans="1:18">
      <c r="A32" s="167"/>
      <c r="B32" s="179">
        <v>216</v>
      </c>
      <c r="C32" s="167" t="s">
        <v>126</v>
      </c>
      <c r="D32" s="175">
        <v>165</v>
      </c>
      <c r="E32" s="175">
        <v>156</v>
      </c>
      <c r="F32" s="175">
        <v>155</v>
      </c>
      <c r="G32" s="175">
        <v>153</v>
      </c>
      <c r="H32" s="175">
        <v>146</v>
      </c>
      <c r="I32" s="175">
        <v>148</v>
      </c>
      <c r="J32" s="175">
        <v>155</v>
      </c>
      <c r="K32" s="175">
        <v>143</v>
      </c>
      <c r="L32" s="175">
        <v>87</v>
      </c>
      <c r="M32" s="175">
        <v>96</v>
      </c>
      <c r="N32" s="175">
        <v>101</v>
      </c>
      <c r="O32" s="175">
        <v>106</v>
      </c>
      <c r="P32" s="175">
        <v>91</v>
      </c>
      <c r="Q32" s="175">
        <v>162</v>
      </c>
      <c r="R32" s="175">
        <v>161</v>
      </c>
    </row>
    <row r="33" spans="1:18">
      <c r="A33" s="167"/>
      <c r="B33" s="179">
        <v>381</v>
      </c>
      <c r="C33" s="167" t="s">
        <v>141</v>
      </c>
      <c r="D33" s="175">
        <v>1306</v>
      </c>
      <c r="E33" s="175">
        <v>1231</v>
      </c>
      <c r="F33" s="175">
        <v>1261</v>
      </c>
      <c r="G33" s="175">
        <v>1266</v>
      </c>
      <c r="H33" s="175">
        <v>1212</v>
      </c>
      <c r="I33" s="175">
        <v>1224</v>
      </c>
      <c r="J33" s="175">
        <v>1305</v>
      </c>
      <c r="K33" s="175">
        <v>1204</v>
      </c>
      <c r="L33" s="175">
        <v>846</v>
      </c>
      <c r="M33" s="175">
        <v>934</v>
      </c>
      <c r="N33" s="175">
        <v>1016</v>
      </c>
      <c r="O33" s="175">
        <v>1069</v>
      </c>
      <c r="P33" s="175">
        <v>959</v>
      </c>
      <c r="Q33" s="175">
        <v>967</v>
      </c>
      <c r="R33" s="175">
        <v>863</v>
      </c>
    </row>
    <row r="34" spans="1:18">
      <c r="A34" s="167"/>
      <c r="B34" s="179">
        <v>382</v>
      </c>
      <c r="C34" s="167" t="s">
        <v>142</v>
      </c>
      <c r="D34" s="175">
        <v>41</v>
      </c>
      <c r="E34" s="175">
        <v>37</v>
      </c>
      <c r="F34" s="175">
        <v>37</v>
      </c>
      <c r="G34" s="175">
        <v>35</v>
      </c>
      <c r="H34" s="175">
        <v>34</v>
      </c>
      <c r="I34" s="175">
        <v>33</v>
      </c>
      <c r="J34" s="175">
        <v>34</v>
      </c>
      <c r="K34" s="175">
        <v>28</v>
      </c>
      <c r="L34" s="175">
        <v>26</v>
      </c>
      <c r="M34" s="175">
        <v>27</v>
      </c>
      <c r="N34" s="175">
        <v>29</v>
      </c>
      <c r="O34" s="175">
        <v>29</v>
      </c>
      <c r="P34" s="175">
        <v>23</v>
      </c>
      <c r="Q34" s="175">
        <v>28</v>
      </c>
      <c r="R34" s="175">
        <v>22</v>
      </c>
    </row>
    <row r="35" spans="1:18">
      <c r="A35" s="167" t="s">
        <v>258</v>
      </c>
      <c r="B35" s="179"/>
      <c r="C35" s="167" t="s">
        <v>48</v>
      </c>
      <c r="D35" s="175">
        <v>11405</v>
      </c>
      <c r="E35" s="175">
        <v>10647</v>
      </c>
      <c r="F35" s="175">
        <v>10746</v>
      </c>
      <c r="G35" s="175">
        <v>10840</v>
      </c>
      <c r="H35" s="175">
        <v>10600</v>
      </c>
      <c r="I35" s="175">
        <v>10767</v>
      </c>
      <c r="J35" s="175">
        <v>11487</v>
      </c>
      <c r="K35" s="175">
        <v>10633</v>
      </c>
      <c r="L35" s="175">
        <v>7802</v>
      </c>
      <c r="M35" s="175">
        <v>8823</v>
      </c>
      <c r="N35" s="175">
        <v>9825</v>
      </c>
      <c r="O35" s="175">
        <v>9918</v>
      </c>
      <c r="P35" s="175">
        <v>8981</v>
      </c>
      <c r="Q35" s="175">
        <v>9939</v>
      </c>
      <c r="R35" s="175">
        <v>9220</v>
      </c>
    </row>
    <row r="36" spans="1:18">
      <c r="A36" s="167"/>
      <c r="B36" s="179">
        <v>213</v>
      </c>
      <c r="C36" s="167" t="s">
        <v>260</v>
      </c>
      <c r="D36" s="175">
        <v>857</v>
      </c>
      <c r="E36" s="175">
        <v>813</v>
      </c>
      <c r="F36" s="175">
        <v>817</v>
      </c>
      <c r="G36" s="175">
        <v>818</v>
      </c>
      <c r="H36" s="175">
        <v>799</v>
      </c>
      <c r="I36" s="175">
        <v>802</v>
      </c>
      <c r="J36" s="175">
        <v>861</v>
      </c>
      <c r="K36" s="175">
        <v>795</v>
      </c>
      <c r="L36" s="175">
        <v>641</v>
      </c>
      <c r="M36" s="175">
        <v>752</v>
      </c>
      <c r="N36" s="175">
        <v>818</v>
      </c>
      <c r="O36" s="175">
        <v>784</v>
      </c>
      <c r="P36" s="175">
        <v>700</v>
      </c>
      <c r="Q36" s="175">
        <v>666</v>
      </c>
      <c r="R36" s="175">
        <v>608</v>
      </c>
    </row>
    <row r="37" spans="1:18">
      <c r="A37" s="167"/>
      <c r="B37" s="179">
        <v>215</v>
      </c>
      <c r="C37" s="167" t="s">
        <v>261</v>
      </c>
      <c r="D37" s="175">
        <v>3031</v>
      </c>
      <c r="E37" s="175">
        <v>2822</v>
      </c>
      <c r="F37" s="175">
        <v>2885</v>
      </c>
      <c r="G37" s="175">
        <v>2907</v>
      </c>
      <c r="H37" s="175">
        <v>2858</v>
      </c>
      <c r="I37" s="175">
        <v>2930</v>
      </c>
      <c r="J37" s="175">
        <v>3123</v>
      </c>
      <c r="K37" s="175">
        <v>2876</v>
      </c>
      <c r="L37" s="175">
        <v>1967</v>
      </c>
      <c r="M37" s="175">
        <v>2247</v>
      </c>
      <c r="N37" s="175">
        <v>2566</v>
      </c>
      <c r="O37" s="175">
        <v>2530</v>
      </c>
      <c r="P37" s="175">
        <v>2255</v>
      </c>
      <c r="Q37" s="175">
        <v>2730</v>
      </c>
      <c r="R37" s="175">
        <v>2629</v>
      </c>
    </row>
    <row r="38" spans="1:18">
      <c r="A38" s="167"/>
      <c r="B38" s="179">
        <v>218</v>
      </c>
      <c r="C38" s="167" t="s">
        <v>128</v>
      </c>
      <c r="D38" s="175">
        <v>2086</v>
      </c>
      <c r="E38" s="175">
        <v>1935</v>
      </c>
      <c r="F38" s="175">
        <v>1939</v>
      </c>
      <c r="G38" s="175">
        <v>1947</v>
      </c>
      <c r="H38" s="175">
        <v>1896</v>
      </c>
      <c r="I38" s="175">
        <v>1919</v>
      </c>
      <c r="J38" s="175">
        <v>2050</v>
      </c>
      <c r="K38" s="175">
        <v>1900</v>
      </c>
      <c r="L38" s="175">
        <v>1544</v>
      </c>
      <c r="M38" s="175">
        <v>1745</v>
      </c>
      <c r="N38" s="175">
        <v>1979</v>
      </c>
      <c r="O38" s="175">
        <v>1988</v>
      </c>
      <c r="P38" s="175">
        <v>1795</v>
      </c>
      <c r="Q38" s="175">
        <v>1749</v>
      </c>
      <c r="R38" s="175">
        <v>1623</v>
      </c>
    </row>
    <row r="39" spans="1:18">
      <c r="A39" s="167"/>
      <c r="B39" s="179">
        <v>220</v>
      </c>
      <c r="C39" s="167" t="s">
        <v>130</v>
      </c>
      <c r="D39" s="175">
        <v>2659</v>
      </c>
      <c r="E39" s="175">
        <v>2523</v>
      </c>
      <c r="F39" s="175">
        <v>2537</v>
      </c>
      <c r="G39" s="175">
        <v>2574</v>
      </c>
      <c r="H39" s="175">
        <v>2479</v>
      </c>
      <c r="I39" s="175">
        <v>2498</v>
      </c>
      <c r="J39" s="175">
        <v>2661</v>
      </c>
      <c r="K39" s="175">
        <v>2488</v>
      </c>
      <c r="L39" s="175">
        <v>1570</v>
      </c>
      <c r="M39" s="175">
        <v>1759</v>
      </c>
      <c r="N39" s="175">
        <v>1935</v>
      </c>
      <c r="O39" s="175">
        <v>1998</v>
      </c>
      <c r="P39" s="175">
        <v>1845</v>
      </c>
      <c r="Q39" s="175">
        <v>2374</v>
      </c>
      <c r="R39" s="175">
        <v>2182</v>
      </c>
    </row>
    <row r="40" spans="1:18">
      <c r="A40" s="167"/>
      <c r="B40" s="179">
        <v>228</v>
      </c>
      <c r="C40" s="167" t="s">
        <v>244</v>
      </c>
      <c r="D40" s="175">
        <v>1745</v>
      </c>
      <c r="E40" s="175">
        <v>1593</v>
      </c>
      <c r="F40" s="175">
        <v>1588</v>
      </c>
      <c r="G40" s="175">
        <v>1595</v>
      </c>
      <c r="H40" s="175">
        <v>1574</v>
      </c>
      <c r="I40" s="175">
        <v>1611</v>
      </c>
      <c r="J40" s="175">
        <v>1722</v>
      </c>
      <c r="K40" s="175">
        <v>1587</v>
      </c>
      <c r="L40" s="175">
        <v>1199</v>
      </c>
      <c r="M40" s="175">
        <v>1340</v>
      </c>
      <c r="N40" s="175">
        <v>1473</v>
      </c>
      <c r="O40" s="175">
        <v>1534</v>
      </c>
      <c r="P40" s="175">
        <v>1400</v>
      </c>
      <c r="Q40" s="175">
        <v>1425</v>
      </c>
      <c r="R40" s="175">
        <v>1252</v>
      </c>
    </row>
    <row r="41" spans="1:18">
      <c r="A41" s="167"/>
      <c r="B41" s="179">
        <v>365</v>
      </c>
      <c r="C41" s="167" t="s">
        <v>245</v>
      </c>
      <c r="D41" s="175">
        <v>1027</v>
      </c>
      <c r="E41" s="175">
        <v>961</v>
      </c>
      <c r="F41" s="175">
        <v>980</v>
      </c>
      <c r="G41" s="175">
        <v>999</v>
      </c>
      <c r="H41" s="175">
        <v>994</v>
      </c>
      <c r="I41" s="175">
        <v>1007</v>
      </c>
      <c r="J41" s="175">
        <v>1070</v>
      </c>
      <c r="K41" s="175">
        <v>987</v>
      </c>
      <c r="L41" s="175">
        <v>881</v>
      </c>
      <c r="M41" s="175">
        <v>980</v>
      </c>
      <c r="N41" s="175">
        <v>1054</v>
      </c>
      <c r="O41" s="175">
        <v>1084</v>
      </c>
      <c r="P41" s="175">
        <v>986</v>
      </c>
      <c r="Q41" s="175">
        <v>995</v>
      </c>
      <c r="R41" s="175">
        <v>926</v>
      </c>
    </row>
    <row r="42" spans="1:18">
      <c r="A42" s="167" t="s">
        <v>240</v>
      </c>
      <c r="B42" s="179"/>
      <c r="C42" s="167" t="s">
        <v>242</v>
      </c>
      <c r="D42" s="175">
        <v>5927</v>
      </c>
      <c r="E42" s="175">
        <v>5600</v>
      </c>
      <c r="F42" s="175">
        <v>5538</v>
      </c>
      <c r="G42" s="175">
        <v>5507</v>
      </c>
      <c r="H42" s="175">
        <v>5452</v>
      </c>
      <c r="I42" s="175">
        <v>5431</v>
      </c>
      <c r="J42" s="175">
        <v>5672</v>
      </c>
      <c r="K42" s="175">
        <v>5176</v>
      </c>
      <c r="L42" s="175">
        <v>3572</v>
      </c>
      <c r="M42" s="175">
        <v>4124</v>
      </c>
      <c r="N42" s="175">
        <v>4674</v>
      </c>
      <c r="O42" s="175">
        <v>4524</v>
      </c>
      <c r="P42" s="175">
        <v>3950</v>
      </c>
      <c r="Q42" s="175">
        <v>3826</v>
      </c>
      <c r="R42" s="175">
        <v>3573</v>
      </c>
    </row>
    <row r="43" spans="1:18">
      <c r="A43" s="167"/>
      <c r="B43" s="179">
        <v>201</v>
      </c>
      <c r="C43" s="167" t="s">
        <v>246</v>
      </c>
      <c r="D43" s="175">
        <v>4022</v>
      </c>
      <c r="E43" s="175">
        <v>3790</v>
      </c>
      <c r="F43" s="175">
        <v>3713</v>
      </c>
      <c r="G43" s="175">
        <v>3718</v>
      </c>
      <c r="H43" s="175">
        <v>3649</v>
      </c>
      <c r="I43" s="175">
        <v>3629</v>
      </c>
      <c r="J43" s="175">
        <v>3787</v>
      </c>
      <c r="K43" s="175">
        <v>3444</v>
      </c>
      <c r="L43" s="175">
        <v>2652</v>
      </c>
      <c r="M43" s="175">
        <v>3067</v>
      </c>
      <c r="N43" s="175">
        <v>3519</v>
      </c>
      <c r="O43" s="175">
        <v>3319</v>
      </c>
      <c r="P43" s="175">
        <v>2877</v>
      </c>
      <c r="Q43" s="175">
        <v>2748</v>
      </c>
      <c r="R43" s="175">
        <v>2580</v>
      </c>
    </row>
    <row r="44" spans="1:18">
      <c r="A44" s="167"/>
      <c r="B44" s="179">
        <v>442</v>
      </c>
      <c r="C44" s="167" t="s">
        <v>143</v>
      </c>
      <c r="D44" s="175">
        <v>521</v>
      </c>
      <c r="E44" s="175">
        <v>493</v>
      </c>
      <c r="F44" s="175">
        <v>499</v>
      </c>
      <c r="G44" s="175">
        <v>486</v>
      </c>
      <c r="H44" s="175">
        <v>485</v>
      </c>
      <c r="I44" s="175">
        <v>493</v>
      </c>
      <c r="J44" s="175">
        <v>509</v>
      </c>
      <c r="K44" s="175">
        <v>455</v>
      </c>
      <c r="L44" s="175">
        <v>379</v>
      </c>
      <c r="M44" s="175">
        <v>433</v>
      </c>
      <c r="N44" s="175">
        <v>486</v>
      </c>
      <c r="O44" s="175">
        <v>489</v>
      </c>
      <c r="P44" s="175">
        <v>436</v>
      </c>
      <c r="Q44" s="175">
        <v>467</v>
      </c>
      <c r="R44" s="175">
        <v>429</v>
      </c>
    </row>
    <row r="45" spans="1:18">
      <c r="A45" s="167"/>
      <c r="B45" s="179">
        <v>443</v>
      </c>
      <c r="C45" s="167" t="s">
        <v>144</v>
      </c>
      <c r="D45" s="175">
        <v>1007</v>
      </c>
      <c r="E45" s="175">
        <v>949</v>
      </c>
      <c r="F45" s="175">
        <v>961</v>
      </c>
      <c r="G45" s="175">
        <v>942</v>
      </c>
      <c r="H45" s="175">
        <v>949</v>
      </c>
      <c r="I45" s="175">
        <v>939</v>
      </c>
      <c r="J45" s="175">
        <v>980</v>
      </c>
      <c r="K45" s="175">
        <v>919</v>
      </c>
      <c r="L45" s="175">
        <v>275</v>
      </c>
      <c r="M45" s="175">
        <v>310</v>
      </c>
      <c r="N45" s="175">
        <v>337</v>
      </c>
      <c r="O45" s="175">
        <v>348</v>
      </c>
      <c r="P45" s="175">
        <v>314</v>
      </c>
      <c r="Q45" s="175">
        <v>296</v>
      </c>
      <c r="R45" s="175">
        <v>264</v>
      </c>
    </row>
    <row r="46" spans="1:18">
      <c r="A46" s="167"/>
      <c r="B46" s="179">
        <v>446</v>
      </c>
      <c r="C46" s="167" t="s">
        <v>247</v>
      </c>
      <c r="D46" s="175">
        <v>377</v>
      </c>
      <c r="E46" s="175">
        <v>368</v>
      </c>
      <c r="F46" s="175">
        <v>365</v>
      </c>
      <c r="G46" s="175">
        <v>361</v>
      </c>
      <c r="H46" s="175">
        <v>369</v>
      </c>
      <c r="I46" s="175">
        <v>370</v>
      </c>
      <c r="J46" s="175">
        <v>396</v>
      </c>
      <c r="K46" s="175">
        <v>358</v>
      </c>
      <c r="L46" s="175">
        <v>266</v>
      </c>
      <c r="M46" s="175">
        <v>314</v>
      </c>
      <c r="N46" s="175">
        <v>332</v>
      </c>
      <c r="O46" s="175">
        <v>368</v>
      </c>
      <c r="P46" s="175">
        <v>323</v>
      </c>
      <c r="Q46" s="175">
        <v>315</v>
      </c>
      <c r="R46" s="175">
        <v>300</v>
      </c>
    </row>
    <row r="47" spans="1:18">
      <c r="A47" s="167" t="s">
        <v>240</v>
      </c>
      <c r="B47" s="179"/>
      <c r="C47" s="167" t="s">
        <v>50</v>
      </c>
      <c r="D47" s="175">
        <v>8039</v>
      </c>
      <c r="E47" s="175">
        <v>7291</v>
      </c>
      <c r="F47" s="175">
        <v>7104</v>
      </c>
      <c r="G47" s="175">
        <v>6981</v>
      </c>
      <c r="H47" s="175">
        <v>7005</v>
      </c>
      <c r="I47" s="175">
        <v>6978</v>
      </c>
      <c r="J47" s="175">
        <v>7467</v>
      </c>
      <c r="K47" s="175">
        <v>6768</v>
      </c>
      <c r="L47" s="175">
        <v>9168</v>
      </c>
      <c r="M47" s="175">
        <v>10714</v>
      </c>
      <c r="N47" s="175">
        <v>12685</v>
      </c>
      <c r="O47" s="175">
        <v>11746</v>
      </c>
      <c r="P47" s="175">
        <v>10223</v>
      </c>
      <c r="Q47" s="175">
        <v>9138</v>
      </c>
      <c r="R47" s="175">
        <v>8987</v>
      </c>
    </row>
    <row r="48" spans="1:18">
      <c r="A48" s="167"/>
      <c r="B48" s="179">
        <v>208</v>
      </c>
      <c r="C48" s="167" t="s">
        <v>119</v>
      </c>
      <c r="D48" s="175">
        <v>258</v>
      </c>
      <c r="E48" s="175">
        <v>236</v>
      </c>
      <c r="F48" s="175">
        <v>218</v>
      </c>
      <c r="G48" s="175">
        <v>220</v>
      </c>
      <c r="H48" s="175">
        <v>223</v>
      </c>
      <c r="I48" s="175">
        <v>216</v>
      </c>
      <c r="J48" s="175">
        <v>235</v>
      </c>
      <c r="K48" s="175">
        <v>212</v>
      </c>
      <c r="L48" s="175">
        <v>201</v>
      </c>
      <c r="M48" s="175">
        <v>210</v>
      </c>
      <c r="N48" s="175">
        <v>231</v>
      </c>
      <c r="O48" s="175">
        <v>232</v>
      </c>
      <c r="P48" s="175">
        <v>209</v>
      </c>
      <c r="Q48" s="175">
        <v>204</v>
      </c>
      <c r="R48" s="175">
        <v>183</v>
      </c>
    </row>
    <row r="49" spans="1:18">
      <c r="A49" s="167"/>
      <c r="B49" s="179">
        <v>212</v>
      </c>
      <c r="C49" s="167" t="s">
        <v>122</v>
      </c>
      <c r="D49" s="175">
        <v>1885</v>
      </c>
      <c r="E49" s="175">
        <v>1721</v>
      </c>
      <c r="F49" s="175">
        <v>1638</v>
      </c>
      <c r="G49" s="175">
        <v>1653</v>
      </c>
      <c r="H49" s="175">
        <v>1623</v>
      </c>
      <c r="I49" s="175">
        <v>1585</v>
      </c>
      <c r="J49" s="175">
        <v>1698</v>
      </c>
      <c r="K49" s="175">
        <v>1558</v>
      </c>
      <c r="L49" s="175">
        <v>2525</v>
      </c>
      <c r="M49" s="175">
        <v>3008</v>
      </c>
      <c r="N49" s="175">
        <v>3755</v>
      </c>
      <c r="O49" s="175">
        <v>3270</v>
      </c>
      <c r="P49" s="175">
        <v>2705</v>
      </c>
      <c r="Q49" s="175">
        <v>2212</v>
      </c>
      <c r="R49" s="175">
        <v>2312</v>
      </c>
    </row>
    <row r="50" spans="1:18">
      <c r="A50" s="167"/>
      <c r="B50" s="179">
        <v>227</v>
      </c>
      <c r="C50" s="167" t="s">
        <v>248</v>
      </c>
      <c r="D50" s="175">
        <v>1394</v>
      </c>
      <c r="E50" s="175">
        <v>1274</v>
      </c>
      <c r="F50" s="175">
        <v>1257</v>
      </c>
      <c r="G50" s="175">
        <v>1225</v>
      </c>
      <c r="H50" s="175">
        <v>1224</v>
      </c>
      <c r="I50" s="175">
        <v>1229</v>
      </c>
      <c r="J50" s="175">
        <v>1322</v>
      </c>
      <c r="K50" s="175">
        <v>1179</v>
      </c>
      <c r="L50" s="175">
        <v>964</v>
      </c>
      <c r="M50" s="175">
        <v>1080</v>
      </c>
      <c r="N50" s="175">
        <v>1180</v>
      </c>
      <c r="O50" s="175">
        <v>1176</v>
      </c>
      <c r="P50" s="175">
        <v>1059</v>
      </c>
      <c r="Q50" s="175">
        <v>1050</v>
      </c>
      <c r="R50" s="175">
        <v>961</v>
      </c>
    </row>
    <row r="51" spans="1:18">
      <c r="A51" s="167"/>
      <c r="B51" s="179">
        <v>229</v>
      </c>
      <c r="C51" s="182" t="s">
        <v>249</v>
      </c>
      <c r="D51" s="175">
        <v>2019</v>
      </c>
      <c r="E51" s="175">
        <v>1824</v>
      </c>
      <c r="F51" s="175">
        <v>1809</v>
      </c>
      <c r="G51" s="175">
        <v>1834</v>
      </c>
      <c r="H51" s="175">
        <v>1816</v>
      </c>
      <c r="I51" s="175">
        <v>1790</v>
      </c>
      <c r="J51" s="175">
        <v>1906</v>
      </c>
      <c r="K51" s="175">
        <v>1741</v>
      </c>
      <c r="L51" s="175">
        <v>1513</v>
      </c>
      <c r="M51" s="175">
        <v>1709</v>
      </c>
      <c r="N51" s="175">
        <v>1887</v>
      </c>
      <c r="O51" s="175">
        <v>1877</v>
      </c>
      <c r="P51" s="175">
        <v>1650</v>
      </c>
      <c r="Q51" s="175">
        <v>1772</v>
      </c>
      <c r="R51" s="175">
        <v>1659</v>
      </c>
    </row>
    <row r="52" spans="1:18">
      <c r="A52" s="167"/>
      <c r="B52" s="179">
        <v>464</v>
      </c>
      <c r="C52" s="167" t="s">
        <v>146</v>
      </c>
      <c r="D52" s="175">
        <v>217</v>
      </c>
      <c r="E52" s="175">
        <v>201</v>
      </c>
      <c r="F52" s="175">
        <v>192</v>
      </c>
      <c r="G52" s="175">
        <v>195</v>
      </c>
      <c r="H52" s="175">
        <v>194</v>
      </c>
      <c r="I52" s="175">
        <v>191</v>
      </c>
      <c r="J52" s="175">
        <v>199</v>
      </c>
      <c r="K52" s="175">
        <v>179</v>
      </c>
      <c r="L52" s="175">
        <v>118</v>
      </c>
      <c r="M52" s="175">
        <v>132</v>
      </c>
      <c r="N52" s="175">
        <v>144</v>
      </c>
      <c r="O52" s="175">
        <v>150</v>
      </c>
      <c r="P52" s="175">
        <v>136</v>
      </c>
      <c r="Q52" s="175">
        <v>143</v>
      </c>
      <c r="R52" s="175">
        <v>125</v>
      </c>
    </row>
    <row r="53" spans="1:18">
      <c r="A53" s="167"/>
      <c r="B53" s="179">
        <v>481</v>
      </c>
      <c r="C53" s="167" t="s">
        <v>147</v>
      </c>
      <c r="D53" s="175">
        <v>578</v>
      </c>
      <c r="E53" s="175">
        <v>524</v>
      </c>
      <c r="F53" s="175">
        <v>507</v>
      </c>
      <c r="G53" s="175">
        <v>524</v>
      </c>
      <c r="H53" s="175">
        <v>513</v>
      </c>
      <c r="I53" s="175">
        <v>506</v>
      </c>
      <c r="J53" s="175">
        <v>544</v>
      </c>
      <c r="K53" s="175">
        <v>497</v>
      </c>
      <c r="L53" s="175">
        <v>2678</v>
      </c>
      <c r="M53" s="175">
        <v>3281</v>
      </c>
      <c r="N53" s="175">
        <v>4044</v>
      </c>
      <c r="O53" s="175">
        <v>3633</v>
      </c>
      <c r="P53" s="175">
        <v>3209</v>
      </c>
      <c r="Q53" s="175">
        <v>2600</v>
      </c>
      <c r="R53" s="175">
        <v>2705</v>
      </c>
    </row>
    <row r="54" spans="1:18">
      <c r="A54" s="167"/>
      <c r="B54" s="179">
        <v>501</v>
      </c>
      <c r="C54" s="182" t="s">
        <v>262</v>
      </c>
      <c r="D54" s="175">
        <v>1688</v>
      </c>
      <c r="E54" s="175">
        <v>1511</v>
      </c>
      <c r="F54" s="175">
        <v>1483</v>
      </c>
      <c r="G54" s="175">
        <v>1330</v>
      </c>
      <c r="H54" s="175">
        <v>1412</v>
      </c>
      <c r="I54" s="175">
        <v>1461</v>
      </c>
      <c r="J54" s="175">
        <v>1563</v>
      </c>
      <c r="K54" s="175">
        <v>1402</v>
      </c>
      <c r="L54" s="175">
        <v>1169</v>
      </c>
      <c r="M54" s="175">
        <v>1294</v>
      </c>
      <c r="N54" s="175">
        <v>1444</v>
      </c>
      <c r="O54" s="175">
        <v>1408</v>
      </c>
      <c r="P54" s="175">
        <v>1255</v>
      </c>
      <c r="Q54" s="175">
        <v>1157</v>
      </c>
      <c r="R54" s="175">
        <v>1042</v>
      </c>
    </row>
    <row r="55" spans="1:18">
      <c r="A55" s="167" t="s">
        <v>258</v>
      </c>
      <c r="B55" s="179"/>
      <c r="C55" s="167" t="s">
        <v>100</v>
      </c>
      <c r="D55" s="175">
        <v>11385</v>
      </c>
      <c r="E55" s="175">
        <v>10590</v>
      </c>
      <c r="F55" s="175">
        <v>10606</v>
      </c>
      <c r="G55" s="175">
        <v>10114</v>
      </c>
      <c r="H55" s="175">
        <v>10994</v>
      </c>
      <c r="I55" s="175">
        <v>10875</v>
      </c>
      <c r="J55" s="175">
        <v>11482</v>
      </c>
      <c r="K55" s="175">
        <v>10765</v>
      </c>
      <c r="L55" s="175">
        <v>9190</v>
      </c>
      <c r="M55" s="175">
        <v>10605</v>
      </c>
      <c r="N55" s="175">
        <v>11493</v>
      </c>
      <c r="O55" s="175">
        <v>11334</v>
      </c>
      <c r="P55" s="175">
        <v>10405</v>
      </c>
      <c r="Q55" s="175">
        <v>10105</v>
      </c>
      <c r="R55" s="175">
        <v>9590</v>
      </c>
    </row>
    <row r="56" spans="1:18">
      <c r="A56" s="167"/>
      <c r="B56" s="179">
        <v>209</v>
      </c>
      <c r="C56" s="167" t="s">
        <v>267</v>
      </c>
      <c r="D56" s="175">
        <v>4750</v>
      </c>
      <c r="E56" s="175">
        <v>4448</v>
      </c>
      <c r="F56" s="175">
        <v>4315</v>
      </c>
      <c r="G56" s="175">
        <v>4117</v>
      </c>
      <c r="H56" s="175">
        <v>4513</v>
      </c>
      <c r="I56" s="175">
        <v>4429</v>
      </c>
      <c r="J56" s="175">
        <v>4714</v>
      </c>
      <c r="K56" s="175">
        <v>4427</v>
      </c>
      <c r="L56" s="175">
        <v>4868</v>
      </c>
      <c r="M56" s="175">
        <v>5523</v>
      </c>
      <c r="N56" s="175">
        <v>5898</v>
      </c>
      <c r="O56" s="175">
        <v>5868</v>
      </c>
      <c r="P56" s="175">
        <v>5364</v>
      </c>
      <c r="Q56" s="175">
        <v>5381</v>
      </c>
      <c r="R56" s="175">
        <v>5169</v>
      </c>
    </row>
    <row r="57" spans="1:18">
      <c r="A57" s="167"/>
      <c r="B57" s="179">
        <v>222</v>
      </c>
      <c r="C57" s="167" t="s">
        <v>250</v>
      </c>
      <c r="D57" s="175">
        <v>2453</v>
      </c>
      <c r="E57" s="175">
        <v>2247</v>
      </c>
      <c r="F57" s="175">
        <v>2322</v>
      </c>
      <c r="G57" s="175">
        <v>2215</v>
      </c>
      <c r="H57" s="175">
        <v>2394</v>
      </c>
      <c r="I57" s="175">
        <v>2414</v>
      </c>
      <c r="J57" s="175">
        <v>2532</v>
      </c>
      <c r="K57" s="175">
        <v>2366</v>
      </c>
      <c r="L57" s="175">
        <v>1365</v>
      </c>
      <c r="M57" s="175">
        <v>1591</v>
      </c>
      <c r="N57" s="175">
        <v>1690</v>
      </c>
      <c r="O57" s="175">
        <v>1664</v>
      </c>
      <c r="P57" s="175">
        <v>1536</v>
      </c>
      <c r="Q57" s="175">
        <v>1420</v>
      </c>
      <c r="R57" s="175">
        <v>1341</v>
      </c>
    </row>
    <row r="58" spans="1:18">
      <c r="A58" s="167"/>
      <c r="B58" s="179">
        <v>225</v>
      </c>
      <c r="C58" s="167" t="s">
        <v>251</v>
      </c>
      <c r="D58" s="175">
        <v>2354</v>
      </c>
      <c r="E58" s="175">
        <v>2157</v>
      </c>
      <c r="F58" s="175">
        <v>2195</v>
      </c>
      <c r="G58" s="175">
        <v>2097</v>
      </c>
      <c r="H58" s="175">
        <v>2262</v>
      </c>
      <c r="I58" s="175">
        <v>2240</v>
      </c>
      <c r="J58" s="175">
        <v>2366</v>
      </c>
      <c r="K58" s="175">
        <v>2238</v>
      </c>
      <c r="L58" s="175">
        <v>1644</v>
      </c>
      <c r="M58" s="175">
        <v>1896</v>
      </c>
      <c r="N58" s="175">
        <v>2142</v>
      </c>
      <c r="O58" s="175">
        <v>2017</v>
      </c>
      <c r="P58" s="175">
        <v>1786</v>
      </c>
      <c r="Q58" s="175">
        <v>1643</v>
      </c>
      <c r="R58" s="175">
        <v>1596</v>
      </c>
    </row>
    <row r="59" spans="1:18">
      <c r="A59" s="167"/>
      <c r="B59" s="179">
        <v>585</v>
      </c>
      <c r="C59" s="167" t="s">
        <v>252</v>
      </c>
      <c r="D59" s="175">
        <v>950</v>
      </c>
      <c r="E59" s="175">
        <v>902</v>
      </c>
      <c r="F59" s="175">
        <v>930</v>
      </c>
      <c r="G59" s="175">
        <v>883</v>
      </c>
      <c r="H59" s="175">
        <v>948</v>
      </c>
      <c r="I59" s="175">
        <v>932</v>
      </c>
      <c r="J59" s="175">
        <v>976</v>
      </c>
      <c r="K59" s="175">
        <v>901</v>
      </c>
      <c r="L59" s="175">
        <v>711</v>
      </c>
      <c r="M59" s="175">
        <v>889</v>
      </c>
      <c r="N59" s="175">
        <v>973</v>
      </c>
      <c r="O59" s="175">
        <v>987</v>
      </c>
      <c r="P59" s="175">
        <v>964</v>
      </c>
      <c r="Q59" s="175">
        <v>962</v>
      </c>
      <c r="R59" s="175">
        <v>867</v>
      </c>
    </row>
    <row r="60" spans="1:18">
      <c r="A60" s="167"/>
      <c r="B60" s="179">
        <v>586</v>
      </c>
      <c r="C60" s="167" t="s">
        <v>253</v>
      </c>
      <c r="D60" s="175">
        <v>878</v>
      </c>
      <c r="E60" s="175">
        <v>836</v>
      </c>
      <c r="F60" s="175">
        <v>844</v>
      </c>
      <c r="G60" s="175">
        <v>802</v>
      </c>
      <c r="H60" s="175">
        <v>877</v>
      </c>
      <c r="I60" s="175">
        <v>860</v>
      </c>
      <c r="J60" s="175">
        <v>894</v>
      </c>
      <c r="K60" s="175">
        <v>833</v>
      </c>
      <c r="L60" s="175">
        <v>602</v>
      </c>
      <c r="M60" s="175">
        <v>706</v>
      </c>
      <c r="N60" s="175">
        <v>790</v>
      </c>
      <c r="O60" s="175">
        <v>798</v>
      </c>
      <c r="P60" s="175">
        <v>755</v>
      </c>
      <c r="Q60" s="175">
        <v>699</v>
      </c>
      <c r="R60" s="175">
        <v>617</v>
      </c>
    </row>
    <row r="61" spans="1:18">
      <c r="A61" s="167" t="s">
        <v>258</v>
      </c>
      <c r="B61" s="179"/>
      <c r="C61" s="167" t="s">
        <v>101</v>
      </c>
      <c r="D61" s="175">
        <v>6913</v>
      </c>
      <c r="E61" s="175">
        <v>6517</v>
      </c>
      <c r="F61" s="175">
        <v>6680</v>
      </c>
      <c r="G61" s="175">
        <v>6472</v>
      </c>
      <c r="H61" s="175">
        <v>6418</v>
      </c>
      <c r="I61" s="175">
        <v>6462</v>
      </c>
      <c r="J61" s="175">
        <v>6934</v>
      </c>
      <c r="K61" s="175">
        <v>6381</v>
      </c>
      <c r="L61" s="175">
        <v>5539</v>
      </c>
      <c r="M61" s="175">
        <v>6043</v>
      </c>
      <c r="N61" s="175">
        <v>6547</v>
      </c>
      <c r="O61" s="175">
        <v>6662</v>
      </c>
      <c r="P61" s="175">
        <v>5882</v>
      </c>
      <c r="Q61" s="175">
        <v>7713</v>
      </c>
      <c r="R61" s="175">
        <v>7350</v>
      </c>
    </row>
    <row r="62" spans="1:18">
      <c r="A62" s="167"/>
      <c r="B62" s="179">
        <v>221</v>
      </c>
      <c r="C62" s="183" t="s">
        <v>441</v>
      </c>
      <c r="D62" s="175">
        <v>3041</v>
      </c>
      <c r="E62" s="175">
        <v>2789</v>
      </c>
      <c r="F62" s="175">
        <v>2861</v>
      </c>
      <c r="G62" s="175">
        <v>2781</v>
      </c>
      <c r="H62" s="175">
        <v>2744</v>
      </c>
      <c r="I62" s="175">
        <v>2755</v>
      </c>
      <c r="J62" s="175">
        <v>2956</v>
      </c>
      <c r="K62" s="175">
        <v>2738</v>
      </c>
      <c r="L62" s="175">
        <v>2246</v>
      </c>
      <c r="M62" s="175">
        <v>2311</v>
      </c>
      <c r="N62" s="175">
        <v>2479</v>
      </c>
      <c r="O62" s="175">
        <v>2550</v>
      </c>
      <c r="P62" s="175">
        <v>2191</v>
      </c>
      <c r="Q62" s="175">
        <v>2360</v>
      </c>
      <c r="R62" s="175">
        <v>2253</v>
      </c>
    </row>
    <row r="63" spans="1:18">
      <c r="A63" s="167"/>
      <c r="B63" s="179">
        <v>223</v>
      </c>
      <c r="C63" s="183" t="s">
        <v>254</v>
      </c>
      <c r="D63" s="175">
        <v>3872</v>
      </c>
      <c r="E63" s="175">
        <v>3728</v>
      </c>
      <c r="F63" s="175">
        <v>3819</v>
      </c>
      <c r="G63" s="175">
        <v>3691</v>
      </c>
      <c r="H63" s="175">
        <v>3674</v>
      </c>
      <c r="I63" s="175">
        <v>3707</v>
      </c>
      <c r="J63" s="175">
        <v>3978</v>
      </c>
      <c r="K63" s="175">
        <v>3643</v>
      </c>
      <c r="L63" s="175">
        <v>3293</v>
      </c>
      <c r="M63" s="175">
        <v>3732</v>
      </c>
      <c r="N63" s="175">
        <v>4068</v>
      </c>
      <c r="O63" s="175">
        <v>4112</v>
      </c>
      <c r="P63" s="175">
        <v>3691</v>
      </c>
      <c r="Q63" s="175">
        <v>5353</v>
      </c>
      <c r="R63" s="175">
        <v>5097</v>
      </c>
    </row>
    <row r="64" spans="1:18">
      <c r="A64" s="167" t="s">
        <v>258</v>
      </c>
      <c r="B64" s="179"/>
      <c r="C64" s="167" t="s">
        <v>102</v>
      </c>
      <c r="D64" s="175">
        <v>18056</v>
      </c>
      <c r="E64" s="175">
        <v>17391</v>
      </c>
      <c r="F64" s="175">
        <v>16962</v>
      </c>
      <c r="G64" s="175">
        <v>16577</v>
      </c>
      <c r="H64" s="175">
        <v>17185</v>
      </c>
      <c r="I64" s="175">
        <v>16952</v>
      </c>
      <c r="J64" s="175">
        <v>17363</v>
      </c>
      <c r="K64" s="175">
        <v>15379</v>
      </c>
      <c r="L64" s="175">
        <v>16470</v>
      </c>
      <c r="M64" s="175">
        <v>18148</v>
      </c>
      <c r="N64" s="175">
        <v>19808</v>
      </c>
      <c r="O64" s="175">
        <v>18384</v>
      </c>
      <c r="P64" s="175">
        <v>16068</v>
      </c>
      <c r="Q64" s="175">
        <v>15001</v>
      </c>
      <c r="R64" s="175">
        <v>14044</v>
      </c>
    </row>
    <row r="65" spans="1:18">
      <c r="A65" s="167"/>
      <c r="B65" s="179">
        <v>205</v>
      </c>
      <c r="C65" s="167" t="s">
        <v>263</v>
      </c>
      <c r="D65" s="175">
        <v>3289</v>
      </c>
      <c r="E65" s="175">
        <v>3158</v>
      </c>
      <c r="F65" s="175">
        <v>2993</v>
      </c>
      <c r="G65" s="175">
        <v>2968</v>
      </c>
      <c r="H65" s="175">
        <v>3069</v>
      </c>
      <c r="I65" s="175">
        <v>3052</v>
      </c>
      <c r="J65" s="175">
        <v>3123</v>
      </c>
      <c r="K65" s="175">
        <v>2790</v>
      </c>
      <c r="L65" s="175">
        <v>2700</v>
      </c>
      <c r="M65" s="175">
        <v>3122</v>
      </c>
      <c r="N65" s="175">
        <v>3510</v>
      </c>
      <c r="O65" s="175">
        <v>3333</v>
      </c>
      <c r="P65" s="175">
        <v>3159</v>
      </c>
      <c r="Q65" s="175">
        <v>2628</v>
      </c>
      <c r="R65" s="175">
        <v>2464</v>
      </c>
    </row>
    <row r="66" spans="1:18">
      <c r="A66" s="167"/>
      <c r="B66" s="179">
        <v>224</v>
      </c>
      <c r="C66" s="167" t="s">
        <v>255</v>
      </c>
      <c r="D66" s="175">
        <v>11509</v>
      </c>
      <c r="E66" s="175">
        <v>11057</v>
      </c>
      <c r="F66" s="175">
        <v>10861</v>
      </c>
      <c r="G66" s="175">
        <v>10606</v>
      </c>
      <c r="H66" s="175">
        <v>10970</v>
      </c>
      <c r="I66" s="175">
        <v>10803</v>
      </c>
      <c r="J66" s="175">
        <v>11138</v>
      </c>
      <c r="K66" s="175">
        <v>9845</v>
      </c>
      <c r="L66" s="175">
        <v>11074</v>
      </c>
      <c r="M66" s="175">
        <v>11854</v>
      </c>
      <c r="N66" s="175">
        <v>12836</v>
      </c>
      <c r="O66" s="175">
        <v>11742</v>
      </c>
      <c r="P66" s="175">
        <v>9782</v>
      </c>
      <c r="Q66" s="175">
        <v>9879</v>
      </c>
      <c r="R66" s="175">
        <v>9215</v>
      </c>
    </row>
    <row r="67" spans="1:18">
      <c r="A67" s="160"/>
      <c r="B67" s="184">
        <v>226</v>
      </c>
      <c r="C67" s="160" t="s">
        <v>256</v>
      </c>
      <c r="D67" s="176">
        <v>3258</v>
      </c>
      <c r="E67" s="176">
        <v>3176</v>
      </c>
      <c r="F67" s="176">
        <v>3108</v>
      </c>
      <c r="G67" s="176">
        <v>3003</v>
      </c>
      <c r="H67" s="176">
        <v>3146</v>
      </c>
      <c r="I67" s="176">
        <v>3097</v>
      </c>
      <c r="J67" s="176">
        <v>3102</v>
      </c>
      <c r="K67" s="176">
        <v>2744</v>
      </c>
      <c r="L67" s="176">
        <v>2696</v>
      </c>
      <c r="M67" s="176">
        <v>3172</v>
      </c>
      <c r="N67" s="176">
        <v>3462</v>
      </c>
      <c r="O67" s="176">
        <v>3309</v>
      </c>
      <c r="P67" s="176">
        <v>3127</v>
      </c>
      <c r="Q67" s="176">
        <v>2494</v>
      </c>
      <c r="R67" s="176">
        <v>2365</v>
      </c>
    </row>
    <row r="69" spans="1:18">
      <c r="A69" s="322"/>
      <c r="B69" s="323"/>
      <c r="C69" s="322"/>
      <c r="D69" s="322"/>
      <c r="E69" s="322"/>
      <c r="F69" s="322"/>
      <c r="G69" s="322"/>
      <c r="H69" s="322"/>
      <c r="I69" s="322"/>
      <c r="J69" s="322"/>
      <c r="K69" s="322"/>
      <c r="L69" s="322"/>
      <c r="M69" s="322"/>
      <c r="N69" s="322"/>
      <c r="O69" s="322"/>
      <c r="P69" s="322"/>
      <c r="Q69" s="322"/>
      <c r="R69" s="322"/>
    </row>
    <row r="70" spans="1:18">
      <c r="A70" s="157" t="s">
        <v>442</v>
      </c>
      <c r="J70" s="167"/>
      <c r="K70" s="167"/>
      <c r="L70" s="167"/>
      <c r="M70" s="167"/>
      <c r="N70" s="167"/>
      <c r="O70" s="575" t="s">
        <v>332</v>
      </c>
      <c r="P70" s="575" t="s">
        <v>332</v>
      </c>
      <c r="Q70" s="575"/>
      <c r="R70" s="575"/>
    </row>
    <row r="71" spans="1:18">
      <c r="A71" s="163"/>
      <c r="B71" s="164"/>
      <c r="C71" s="163" t="s">
        <v>236</v>
      </c>
      <c r="D71" s="576" t="s">
        <v>224</v>
      </c>
      <c r="E71" s="576" t="s">
        <v>225</v>
      </c>
      <c r="F71" s="324" t="s">
        <v>226</v>
      </c>
      <c r="G71" s="324" t="s">
        <v>227</v>
      </c>
      <c r="H71" s="324" t="s">
        <v>228</v>
      </c>
      <c r="I71" s="324" t="s">
        <v>229</v>
      </c>
      <c r="J71" s="324" t="s">
        <v>230</v>
      </c>
      <c r="K71" s="324" t="s">
        <v>231</v>
      </c>
      <c r="L71" s="324" t="s">
        <v>232</v>
      </c>
      <c r="M71" s="324" t="s">
        <v>233</v>
      </c>
      <c r="N71" s="324" t="s">
        <v>234</v>
      </c>
      <c r="O71" s="324" t="s">
        <v>235</v>
      </c>
      <c r="P71" s="324" t="s">
        <v>364</v>
      </c>
      <c r="Q71" s="324" t="s">
        <v>418</v>
      </c>
      <c r="R71" s="324" t="s">
        <v>440</v>
      </c>
    </row>
    <row r="72" spans="1:18">
      <c r="A72" s="167"/>
      <c r="B72" s="168"/>
      <c r="C72" s="167"/>
      <c r="D72" s="170"/>
      <c r="E72" s="170"/>
      <c r="F72" s="325"/>
      <c r="G72" s="170"/>
      <c r="H72" s="170"/>
      <c r="I72" s="167"/>
      <c r="J72" s="167"/>
      <c r="K72" s="167"/>
      <c r="L72" s="167"/>
      <c r="M72" s="167"/>
      <c r="N72" s="167"/>
      <c r="O72" s="167"/>
      <c r="P72" s="167"/>
      <c r="Q72" s="167"/>
      <c r="R72" s="182"/>
    </row>
    <row r="73" spans="1:18">
      <c r="A73" s="160"/>
      <c r="B73" s="171"/>
      <c r="C73" s="160"/>
      <c r="D73" s="173"/>
      <c r="E73" s="577"/>
      <c r="F73" s="577"/>
      <c r="G73" s="577"/>
      <c r="H73" s="577"/>
      <c r="I73" s="160"/>
      <c r="J73" s="160"/>
      <c r="K73" s="160"/>
      <c r="L73" s="160"/>
      <c r="M73" s="160"/>
      <c r="N73" s="160"/>
      <c r="O73" s="160"/>
      <c r="P73" s="160"/>
      <c r="Q73" s="160"/>
      <c r="R73" s="160"/>
    </row>
    <row r="74" spans="1:18">
      <c r="A74" s="167" t="s">
        <v>240</v>
      </c>
      <c r="B74" s="168"/>
      <c r="C74" s="167" t="s">
        <v>241</v>
      </c>
      <c r="D74" s="175">
        <v>146220</v>
      </c>
      <c r="E74" s="175">
        <v>143193</v>
      </c>
      <c r="F74" s="175">
        <v>147853</v>
      </c>
      <c r="G74" s="175">
        <v>145939</v>
      </c>
      <c r="H74" s="175">
        <v>144436</v>
      </c>
      <c r="I74" s="175">
        <v>146130</v>
      </c>
      <c r="J74" s="175">
        <v>152127</v>
      </c>
      <c r="K74" s="175">
        <v>147730</v>
      </c>
      <c r="L74" s="175">
        <v>146930</v>
      </c>
      <c r="M74" s="175">
        <v>158780</v>
      </c>
      <c r="N74" s="175">
        <v>166510</v>
      </c>
      <c r="O74" s="185">
        <v>160610</v>
      </c>
      <c r="P74" s="185">
        <v>151140</v>
      </c>
      <c r="Q74" s="185">
        <v>147850</v>
      </c>
      <c r="R74" s="185">
        <v>144690</v>
      </c>
    </row>
    <row r="75" spans="1:18">
      <c r="A75" s="167"/>
      <c r="B75" s="168"/>
      <c r="C75" s="167" t="s">
        <v>153</v>
      </c>
      <c r="D75" s="175">
        <v>10800</v>
      </c>
      <c r="E75" s="175">
        <v>10932</v>
      </c>
      <c r="F75" s="175">
        <v>11420</v>
      </c>
      <c r="G75" s="175">
        <v>11106</v>
      </c>
      <c r="H75" s="175">
        <v>11429</v>
      </c>
      <c r="I75" s="175">
        <v>11531</v>
      </c>
      <c r="J75" s="175">
        <v>12119</v>
      </c>
      <c r="K75" s="175">
        <v>12100</v>
      </c>
      <c r="L75" s="175">
        <v>14290</v>
      </c>
      <c r="M75" s="175">
        <v>15570</v>
      </c>
      <c r="N75" s="175">
        <v>16120</v>
      </c>
      <c r="O75" s="185">
        <v>15840</v>
      </c>
      <c r="P75" s="185">
        <v>14680</v>
      </c>
      <c r="Q75" s="185">
        <v>12850</v>
      </c>
      <c r="R75" s="185">
        <v>12710</v>
      </c>
    </row>
    <row r="76" spans="1:18">
      <c r="A76" s="167"/>
      <c r="B76" s="168"/>
      <c r="C76" s="167" t="s">
        <v>46</v>
      </c>
      <c r="D76" s="175">
        <v>1740</v>
      </c>
      <c r="E76" s="175">
        <v>1726</v>
      </c>
      <c r="F76" s="175">
        <v>1773</v>
      </c>
      <c r="G76" s="175">
        <v>1712</v>
      </c>
      <c r="H76" s="175">
        <v>1705</v>
      </c>
      <c r="I76" s="175">
        <v>1768</v>
      </c>
      <c r="J76" s="175">
        <v>1785</v>
      </c>
      <c r="K76" s="175">
        <v>1758</v>
      </c>
      <c r="L76" s="175">
        <v>1040</v>
      </c>
      <c r="M76" s="175">
        <v>1130</v>
      </c>
      <c r="N76" s="175">
        <v>1090</v>
      </c>
      <c r="O76" s="185">
        <v>1130</v>
      </c>
      <c r="P76" s="185">
        <v>1000</v>
      </c>
      <c r="Q76" s="185">
        <v>1040</v>
      </c>
      <c r="R76" s="185">
        <v>1030</v>
      </c>
    </row>
    <row r="77" spans="1:18">
      <c r="A77" s="167"/>
      <c r="B77" s="168"/>
      <c r="C77" s="167" t="s">
        <v>47</v>
      </c>
      <c r="D77" s="175">
        <v>6450</v>
      </c>
      <c r="E77" s="175">
        <v>6551</v>
      </c>
      <c r="F77" s="175">
        <v>6794</v>
      </c>
      <c r="G77" s="175">
        <v>6605</v>
      </c>
      <c r="H77" s="175">
        <v>6598</v>
      </c>
      <c r="I77" s="175">
        <v>6669</v>
      </c>
      <c r="J77" s="175">
        <v>6939</v>
      </c>
      <c r="K77" s="175">
        <v>6729</v>
      </c>
      <c r="L77" s="175">
        <v>7010</v>
      </c>
      <c r="M77" s="175">
        <v>7500</v>
      </c>
      <c r="N77" s="175">
        <v>7750</v>
      </c>
      <c r="O77" s="185">
        <v>7670</v>
      </c>
      <c r="P77" s="185">
        <v>7180</v>
      </c>
      <c r="Q77" s="185">
        <v>7300</v>
      </c>
      <c r="R77" s="185">
        <v>7070</v>
      </c>
    </row>
    <row r="78" spans="1:18">
      <c r="A78" s="167"/>
      <c r="B78" s="168"/>
      <c r="C78" s="167" t="s">
        <v>96</v>
      </c>
      <c r="D78" s="175">
        <v>7680</v>
      </c>
      <c r="E78" s="175">
        <v>7516</v>
      </c>
      <c r="F78" s="175">
        <v>7840</v>
      </c>
      <c r="G78" s="175">
        <v>7914</v>
      </c>
      <c r="H78" s="175">
        <v>7339</v>
      </c>
      <c r="I78" s="175">
        <v>7502</v>
      </c>
      <c r="J78" s="175">
        <v>7825</v>
      </c>
      <c r="K78" s="175">
        <v>7644</v>
      </c>
      <c r="L78" s="175">
        <v>5960</v>
      </c>
      <c r="M78" s="175">
        <v>6310</v>
      </c>
      <c r="N78" s="175">
        <v>6470</v>
      </c>
      <c r="O78" s="185">
        <v>6640</v>
      </c>
      <c r="P78" s="185">
        <v>6160</v>
      </c>
      <c r="Q78" s="185">
        <v>6230</v>
      </c>
      <c r="R78" s="185">
        <v>5870</v>
      </c>
    </row>
    <row r="79" spans="1:18">
      <c r="A79" s="167"/>
      <c r="B79" s="168"/>
      <c r="C79" s="167" t="s">
        <v>48</v>
      </c>
      <c r="D79" s="175">
        <v>22090</v>
      </c>
      <c r="E79" s="175">
        <v>21367</v>
      </c>
      <c r="F79" s="175">
        <v>22376</v>
      </c>
      <c r="G79" s="175">
        <v>22757</v>
      </c>
      <c r="H79" s="175">
        <v>21578</v>
      </c>
      <c r="I79" s="175">
        <v>22234</v>
      </c>
      <c r="J79" s="175">
        <v>23476</v>
      </c>
      <c r="K79" s="175">
        <v>23059</v>
      </c>
      <c r="L79" s="175">
        <v>17890</v>
      </c>
      <c r="M79" s="175">
        <v>19360</v>
      </c>
      <c r="N79" s="175">
        <v>20410</v>
      </c>
      <c r="O79" s="185">
        <v>20500</v>
      </c>
      <c r="P79" s="185">
        <v>19760</v>
      </c>
      <c r="Q79" s="185">
        <v>21480</v>
      </c>
      <c r="R79" s="185">
        <v>20620</v>
      </c>
    </row>
    <row r="80" spans="1:18">
      <c r="A80" s="167"/>
      <c r="B80" s="168"/>
      <c r="C80" s="167" t="s">
        <v>242</v>
      </c>
      <c r="D80" s="175">
        <v>11480</v>
      </c>
      <c r="E80" s="175">
        <v>11240</v>
      </c>
      <c r="F80" s="175">
        <v>11536</v>
      </c>
      <c r="G80" s="175">
        <v>11560</v>
      </c>
      <c r="H80" s="175">
        <v>11100</v>
      </c>
      <c r="I80" s="175">
        <v>11214</v>
      </c>
      <c r="J80" s="175">
        <v>11593</v>
      </c>
      <c r="K80" s="175">
        <v>11226</v>
      </c>
      <c r="L80" s="175">
        <v>8190</v>
      </c>
      <c r="M80" s="175">
        <v>9050</v>
      </c>
      <c r="N80" s="175">
        <v>9710</v>
      </c>
      <c r="O80" s="185">
        <v>9350</v>
      </c>
      <c r="P80" s="185">
        <v>8690</v>
      </c>
      <c r="Q80" s="185">
        <v>8270</v>
      </c>
      <c r="R80" s="185">
        <v>7990</v>
      </c>
    </row>
    <row r="81" spans="1:18">
      <c r="A81" s="167"/>
      <c r="B81" s="168"/>
      <c r="C81" s="167" t="s">
        <v>50</v>
      </c>
      <c r="D81" s="175">
        <v>15570</v>
      </c>
      <c r="E81" s="175">
        <v>14629</v>
      </c>
      <c r="F81" s="175">
        <v>14795</v>
      </c>
      <c r="G81" s="175">
        <v>14657</v>
      </c>
      <c r="H81" s="175">
        <v>14257</v>
      </c>
      <c r="I81" s="175">
        <v>14407</v>
      </c>
      <c r="J81" s="175">
        <v>15260</v>
      </c>
      <c r="K81" s="175">
        <v>14677</v>
      </c>
      <c r="L81" s="175">
        <v>21020</v>
      </c>
      <c r="M81" s="175">
        <v>23510</v>
      </c>
      <c r="N81" s="175">
        <v>26350</v>
      </c>
      <c r="O81" s="185">
        <v>24280</v>
      </c>
      <c r="P81" s="185">
        <v>22490</v>
      </c>
      <c r="Q81" s="185">
        <v>19750</v>
      </c>
      <c r="R81" s="185">
        <v>20100</v>
      </c>
    </row>
    <row r="82" spans="1:18">
      <c r="A82" s="167"/>
      <c r="B82" s="168"/>
      <c r="C82" s="167" t="s">
        <v>100</v>
      </c>
      <c r="D82" s="175">
        <v>22050</v>
      </c>
      <c r="E82" s="175">
        <v>21251</v>
      </c>
      <c r="F82" s="175">
        <v>22087</v>
      </c>
      <c r="G82" s="175">
        <v>21233</v>
      </c>
      <c r="H82" s="175">
        <v>22380</v>
      </c>
      <c r="I82" s="175">
        <v>22458</v>
      </c>
      <c r="J82" s="175">
        <v>23470</v>
      </c>
      <c r="K82" s="175">
        <v>23345</v>
      </c>
      <c r="L82" s="175">
        <v>21070</v>
      </c>
      <c r="M82" s="175">
        <v>23270</v>
      </c>
      <c r="N82" s="175">
        <v>23870</v>
      </c>
      <c r="O82" s="185">
        <v>23430</v>
      </c>
      <c r="P82" s="185">
        <v>22890</v>
      </c>
      <c r="Q82" s="185">
        <v>21840</v>
      </c>
      <c r="R82" s="185">
        <v>21450</v>
      </c>
    </row>
    <row r="83" spans="1:18">
      <c r="A83" s="167"/>
      <c r="B83" s="168"/>
      <c r="C83" s="167" t="s">
        <v>101</v>
      </c>
      <c r="D83" s="175">
        <v>13390</v>
      </c>
      <c r="E83" s="175">
        <v>13078</v>
      </c>
      <c r="F83" s="175">
        <v>13910</v>
      </c>
      <c r="G83" s="175">
        <v>13589</v>
      </c>
      <c r="H83" s="175">
        <v>13065</v>
      </c>
      <c r="I83" s="175">
        <v>13342</v>
      </c>
      <c r="J83" s="175">
        <v>14172</v>
      </c>
      <c r="K83" s="175">
        <v>13838</v>
      </c>
      <c r="L83" s="175">
        <v>12700</v>
      </c>
      <c r="M83" s="175">
        <v>13260</v>
      </c>
      <c r="N83" s="175">
        <v>13600</v>
      </c>
      <c r="O83" s="185">
        <v>13770</v>
      </c>
      <c r="P83" s="185">
        <v>12940</v>
      </c>
      <c r="Q83" s="185">
        <v>16670</v>
      </c>
      <c r="R83" s="185">
        <v>16440</v>
      </c>
    </row>
    <row r="84" spans="1:18">
      <c r="A84" s="160"/>
      <c r="B84" s="171"/>
      <c r="C84" s="160" t="s">
        <v>102</v>
      </c>
      <c r="D84" s="176">
        <v>34970</v>
      </c>
      <c r="E84" s="176">
        <v>34903</v>
      </c>
      <c r="F84" s="176">
        <v>35322</v>
      </c>
      <c r="G84" s="176">
        <v>34806</v>
      </c>
      <c r="H84" s="176">
        <v>34985</v>
      </c>
      <c r="I84" s="176">
        <v>35005</v>
      </c>
      <c r="J84" s="176">
        <v>35488</v>
      </c>
      <c r="K84" s="176">
        <v>33354</v>
      </c>
      <c r="L84" s="176">
        <v>37760</v>
      </c>
      <c r="M84" s="176">
        <v>39820</v>
      </c>
      <c r="N84" s="176">
        <v>41140</v>
      </c>
      <c r="O84" s="532">
        <v>38000</v>
      </c>
      <c r="P84" s="532">
        <v>35350</v>
      </c>
      <c r="Q84" s="532">
        <v>32420</v>
      </c>
      <c r="R84" s="532">
        <v>31410</v>
      </c>
    </row>
    <row r="85" spans="1:18">
      <c r="B85" s="177"/>
      <c r="D85" s="586"/>
      <c r="E85" s="574"/>
      <c r="F85" s="574"/>
      <c r="G85" s="574"/>
      <c r="H85" s="574"/>
      <c r="J85" s="178"/>
      <c r="K85" s="530"/>
      <c r="L85" s="178"/>
      <c r="M85" s="178"/>
      <c r="N85" s="178"/>
      <c r="O85" s="529"/>
      <c r="P85" s="529"/>
      <c r="Q85" s="529"/>
      <c r="R85" s="529"/>
    </row>
    <row r="86" spans="1:18">
      <c r="A86" s="163" t="s">
        <v>240</v>
      </c>
      <c r="B86" s="179">
        <v>100</v>
      </c>
      <c r="C86" s="163" t="s">
        <v>153</v>
      </c>
      <c r="D86" s="185">
        <v>10800</v>
      </c>
      <c r="E86" s="531">
        <v>10932</v>
      </c>
      <c r="F86" s="531">
        <v>11420</v>
      </c>
      <c r="G86" s="531">
        <v>11106</v>
      </c>
      <c r="H86" s="531">
        <v>11429</v>
      </c>
      <c r="I86" s="531">
        <v>11531</v>
      </c>
      <c r="J86" s="185">
        <v>12119</v>
      </c>
      <c r="K86" s="185">
        <v>12100</v>
      </c>
      <c r="L86" s="185">
        <v>14290</v>
      </c>
      <c r="M86" s="185">
        <v>15570</v>
      </c>
      <c r="N86" s="185">
        <v>16120</v>
      </c>
      <c r="O86" s="185">
        <v>15840</v>
      </c>
      <c r="P86" s="185">
        <v>14680</v>
      </c>
      <c r="Q86" s="185">
        <v>12850</v>
      </c>
      <c r="R86" s="185">
        <v>12710</v>
      </c>
    </row>
    <row r="87" spans="1:18">
      <c r="A87" s="180" t="s">
        <v>240</v>
      </c>
      <c r="B87" s="179"/>
      <c r="C87" s="180" t="s">
        <v>243</v>
      </c>
      <c r="D87" s="186">
        <v>1740</v>
      </c>
      <c r="E87" s="186">
        <v>1726</v>
      </c>
      <c r="F87" s="186">
        <v>1773</v>
      </c>
      <c r="G87" s="186">
        <v>1712</v>
      </c>
      <c r="H87" s="186">
        <v>1705</v>
      </c>
      <c r="I87" s="186">
        <v>1768</v>
      </c>
      <c r="J87" s="186">
        <v>1785</v>
      </c>
      <c r="K87" s="186">
        <v>1758</v>
      </c>
      <c r="L87" s="186">
        <v>1040</v>
      </c>
      <c r="M87" s="186">
        <v>1130</v>
      </c>
      <c r="N87" s="186">
        <v>1090</v>
      </c>
      <c r="O87" s="186">
        <v>1130</v>
      </c>
      <c r="P87" s="186">
        <v>1000</v>
      </c>
      <c r="Q87" s="186">
        <v>1040</v>
      </c>
      <c r="R87" s="186">
        <v>1030</v>
      </c>
    </row>
    <row r="88" spans="1:18">
      <c r="A88" s="167"/>
      <c r="B88" s="179">
        <v>202</v>
      </c>
      <c r="C88" s="167" t="s">
        <v>113</v>
      </c>
      <c r="D88" s="185">
        <v>620</v>
      </c>
      <c r="E88" s="185">
        <v>607</v>
      </c>
      <c r="F88" s="185">
        <v>621</v>
      </c>
      <c r="G88" s="185">
        <v>590</v>
      </c>
      <c r="H88" s="185">
        <v>559</v>
      </c>
      <c r="I88" s="185">
        <v>562</v>
      </c>
      <c r="J88" s="185">
        <v>565</v>
      </c>
      <c r="K88" s="185">
        <v>553</v>
      </c>
      <c r="L88" s="185">
        <v>460</v>
      </c>
      <c r="M88" s="185">
        <v>490</v>
      </c>
      <c r="N88" s="185">
        <v>470</v>
      </c>
      <c r="O88" s="185">
        <v>490</v>
      </c>
      <c r="P88" s="185">
        <v>430</v>
      </c>
      <c r="Q88" s="185">
        <v>350</v>
      </c>
      <c r="R88" s="185">
        <v>350</v>
      </c>
    </row>
    <row r="89" spans="1:18">
      <c r="A89" s="167"/>
      <c r="B89" s="179">
        <v>204</v>
      </c>
      <c r="C89" s="167" t="s">
        <v>115</v>
      </c>
      <c r="D89" s="185">
        <v>1110</v>
      </c>
      <c r="E89" s="185">
        <v>1114</v>
      </c>
      <c r="F89" s="185">
        <v>1147</v>
      </c>
      <c r="G89" s="185">
        <v>1117</v>
      </c>
      <c r="H89" s="185">
        <v>1141</v>
      </c>
      <c r="I89" s="185">
        <v>1201</v>
      </c>
      <c r="J89" s="185">
        <v>1215</v>
      </c>
      <c r="K89" s="185">
        <v>1200</v>
      </c>
      <c r="L89" s="185">
        <v>580</v>
      </c>
      <c r="M89" s="185">
        <v>640</v>
      </c>
      <c r="N89" s="185">
        <v>620</v>
      </c>
      <c r="O89" s="185">
        <v>640</v>
      </c>
      <c r="P89" s="185">
        <v>570</v>
      </c>
      <c r="Q89" s="185">
        <v>690</v>
      </c>
      <c r="R89" s="185">
        <v>680</v>
      </c>
    </row>
    <row r="90" spans="1:18">
      <c r="A90" s="167"/>
      <c r="B90" s="179">
        <v>206</v>
      </c>
      <c r="C90" s="167" t="s">
        <v>117</v>
      </c>
      <c r="D90" s="185">
        <v>10</v>
      </c>
      <c r="E90" s="185">
        <v>5</v>
      </c>
      <c r="F90" s="185">
        <v>5</v>
      </c>
      <c r="G90" s="185">
        <v>5</v>
      </c>
      <c r="H90" s="185">
        <v>5</v>
      </c>
      <c r="I90" s="185">
        <v>5</v>
      </c>
      <c r="J90" s="185">
        <v>5</v>
      </c>
      <c r="K90" s="185">
        <v>5</v>
      </c>
      <c r="L90" s="185">
        <v>0</v>
      </c>
      <c r="M90" s="185">
        <v>0</v>
      </c>
      <c r="N90" s="185">
        <v>0</v>
      </c>
      <c r="O90" s="185">
        <v>0</v>
      </c>
      <c r="P90" s="185">
        <v>0</v>
      </c>
      <c r="Q90" s="185">
        <v>0</v>
      </c>
      <c r="R90" s="185">
        <v>0</v>
      </c>
    </row>
    <row r="91" spans="1:18">
      <c r="A91" s="167" t="s">
        <v>258</v>
      </c>
      <c r="B91" s="179"/>
      <c r="C91" s="167" t="s">
        <v>47</v>
      </c>
      <c r="D91" s="185">
        <v>6450</v>
      </c>
      <c r="E91" s="185">
        <v>6551</v>
      </c>
      <c r="F91" s="185">
        <v>6794</v>
      </c>
      <c r="G91" s="185">
        <v>6605</v>
      </c>
      <c r="H91" s="185">
        <v>6598</v>
      </c>
      <c r="I91" s="185">
        <v>6669</v>
      </c>
      <c r="J91" s="185">
        <v>6939</v>
      </c>
      <c r="K91" s="185">
        <v>6729</v>
      </c>
      <c r="L91" s="185">
        <v>7010</v>
      </c>
      <c r="M91" s="185">
        <v>7500</v>
      </c>
      <c r="N91" s="185">
        <v>7750</v>
      </c>
      <c r="O91" s="185">
        <v>7670</v>
      </c>
      <c r="P91" s="185">
        <v>7180</v>
      </c>
      <c r="Q91" s="185">
        <v>7300</v>
      </c>
      <c r="R91" s="185">
        <v>7070</v>
      </c>
    </row>
    <row r="92" spans="1:18">
      <c r="A92" s="167"/>
      <c r="B92" s="179">
        <v>207</v>
      </c>
      <c r="C92" s="167" t="s">
        <v>118</v>
      </c>
      <c r="D92" s="185">
        <v>920</v>
      </c>
      <c r="E92" s="185">
        <v>893</v>
      </c>
      <c r="F92" s="185">
        <v>899</v>
      </c>
      <c r="G92" s="185">
        <v>857</v>
      </c>
      <c r="H92" s="185">
        <v>838</v>
      </c>
      <c r="I92" s="185">
        <v>848</v>
      </c>
      <c r="J92" s="185">
        <v>870</v>
      </c>
      <c r="K92" s="185">
        <v>833</v>
      </c>
      <c r="L92" s="185">
        <v>650</v>
      </c>
      <c r="M92" s="185">
        <v>690</v>
      </c>
      <c r="N92" s="185">
        <v>690</v>
      </c>
      <c r="O92" s="185">
        <v>680</v>
      </c>
      <c r="P92" s="185">
        <v>640</v>
      </c>
      <c r="Q92" s="185">
        <v>580</v>
      </c>
      <c r="R92" s="185">
        <v>590</v>
      </c>
    </row>
    <row r="93" spans="1:18">
      <c r="A93" s="167"/>
      <c r="B93" s="179">
        <v>214</v>
      </c>
      <c r="C93" s="167" t="s">
        <v>124</v>
      </c>
      <c r="D93" s="185">
        <v>1270</v>
      </c>
      <c r="E93" s="185">
        <v>1340</v>
      </c>
      <c r="F93" s="185">
        <v>1398</v>
      </c>
      <c r="G93" s="185">
        <v>1357</v>
      </c>
      <c r="H93" s="185">
        <v>1353</v>
      </c>
      <c r="I93" s="185">
        <v>1375</v>
      </c>
      <c r="J93" s="185">
        <v>1433</v>
      </c>
      <c r="K93" s="185">
        <v>1369</v>
      </c>
      <c r="L93" s="185">
        <v>1330</v>
      </c>
      <c r="M93" s="185">
        <v>1390</v>
      </c>
      <c r="N93" s="185">
        <v>1450</v>
      </c>
      <c r="O93" s="185">
        <v>1460</v>
      </c>
      <c r="P93" s="185">
        <v>1380</v>
      </c>
      <c r="Q93" s="185">
        <v>1720</v>
      </c>
      <c r="R93" s="185">
        <v>1680</v>
      </c>
    </row>
    <row r="94" spans="1:18">
      <c r="A94" s="167"/>
      <c r="B94" s="179">
        <v>217</v>
      </c>
      <c r="C94" s="167" t="s">
        <v>127</v>
      </c>
      <c r="D94" s="185">
        <v>640</v>
      </c>
      <c r="E94" s="185">
        <v>634</v>
      </c>
      <c r="F94" s="185">
        <v>634</v>
      </c>
      <c r="G94" s="185">
        <v>602</v>
      </c>
      <c r="H94" s="185">
        <v>582</v>
      </c>
      <c r="I94" s="185">
        <v>573</v>
      </c>
      <c r="J94" s="185">
        <v>565</v>
      </c>
      <c r="K94" s="185">
        <v>540</v>
      </c>
      <c r="L94" s="185">
        <v>510</v>
      </c>
      <c r="M94" s="185">
        <v>520</v>
      </c>
      <c r="N94" s="185">
        <v>520</v>
      </c>
      <c r="O94" s="185">
        <v>540</v>
      </c>
      <c r="P94" s="185">
        <v>490</v>
      </c>
      <c r="Q94" s="185">
        <v>490</v>
      </c>
      <c r="R94" s="185">
        <v>480</v>
      </c>
    </row>
    <row r="95" spans="1:18">
      <c r="A95" s="167"/>
      <c r="B95" s="179">
        <v>219</v>
      </c>
      <c r="C95" s="167" t="s">
        <v>129</v>
      </c>
      <c r="D95" s="185">
        <v>3160</v>
      </c>
      <c r="E95" s="185">
        <v>3206</v>
      </c>
      <c r="F95" s="185">
        <v>3365</v>
      </c>
      <c r="G95" s="185">
        <v>3306</v>
      </c>
      <c r="H95" s="185">
        <v>3344</v>
      </c>
      <c r="I95" s="185">
        <v>3384</v>
      </c>
      <c r="J95" s="185">
        <v>3565</v>
      </c>
      <c r="K95" s="185">
        <v>3503</v>
      </c>
      <c r="L95" s="185">
        <v>3950</v>
      </c>
      <c r="M95" s="185">
        <v>4290</v>
      </c>
      <c r="N95" s="185">
        <v>4450</v>
      </c>
      <c r="O95" s="185">
        <v>4330</v>
      </c>
      <c r="P95" s="185">
        <v>4050</v>
      </c>
      <c r="Q95" s="185">
        <v>3870</v>
      </c>
      <c r="R95" s="185">
        <v>3710</v>
      </c>
    </row>
    <row r="96" spans="1:18">
      <c r="A96" s="167"/>
      <c r="B96" s="179">
        <v>301</v>
      </c>
      <c r="C96" s="167" t="s">
        <v>139</v>
      </c>
      <c r="D96" s="185">
        <v>460</v>
      </c>
      <c r="E96" s="185">
        <v>478</v>
      </c>
      <c r="F96" s="185">
        <v>498</v>
      </c>
      <c r="G96" s="185">
        <v>483</v>
      </c>
      <c r="H96" s="185">
        <v>481</v>
      </c>
      <c r="I96" s="185">
        <v>489</v>
      </c>
      <c r="J96" s="185">
        <v>506</v>
      </c>
      <c r="K96" s="185">
        <v>484</v>
      </c>
      <c r="L96" s="185">
        <v>570</v>
      </c>
      <c r="M96" s="185">
        <v>610</v>
      </c>
      <c r="N96" s="185">
        <v>640</v>
      </c>
      <c r="O96" s="185">
        <v>660</v>
      </c>
      <c r="P96" s="185">
        <v>620</v>
      </c>
      <c r="Q96" s="185">
        <v>640</v>
      </c>
      <c r="R96" s="185">
        <v>610</v>
      </c>
    </row>
    <row r="97" spans="1:18">
      <c r="A97" s="167" t="s">
        <v>240</v>
      </c>
      <c r="B97" s="179"/>
      <c r="C97" s="167" t="s">
        <v>96</v>
      </c>
      <c r="D97" s="186">
        <v>7680</v>
      </c>
      <c r="E97" s="186">
        <v>7516</v>
      </c>
      <c r="F97" s="186">
        <v>7840</v>
      </c>
      <c r="G97" s="186">
        <v>7914</v>
      </c>
      <c r="H97" s="186">
        <v>7339</v>
      </c>
      <c r="I97" s="186">
        <v>7502</v>
      </c>
      <c r="J97" s="186">
        <v>7825</v>
      </c>
      <c r="K97" s="186">
        <v>7644</v>
      </c>
      <c r="L97" s="186">
        <v>5960</v>
      </c>
      <c r="M97" s="186">
        <v>6310</v>
      </c>
      <c r="N97" s="186">
        <v>6470</v>
      </c>
      <c r="O97" s="186">
        <v>6640</v>
      </c>
      <c r="P97" s="186">
        <v>6160</v>
      </c>
      <c r="Q97" s="186">
        <v>6230</v>
      </c>
      <c r="R97" s="186">
        <v>5870</v>
      </c>
    </row>
    <row r="98" spans="1:18">
      <c r="A98" s="167"/>
      <c r="B98" s="179">
        <v>203</v>
      </c>
      <c r="C98" s="167" t="s">
        <v>114</v>
      </c>
      <c r="D98" s="185">
        <v>1360</v>
      </c>
      <c r="E98" s="185">
        <v>1342</v>
      </c>
      <c r="F98" s="185">
        <v>1395</v>
      </c>
      <c r="G98" s="185">
        <v>1400</v>
      </c>
      <c r="H98" s="185">
        <v>1280</v>
      </c>
      <c r="I98" s="185">
        <v>1291</v>
      </c>
      <c r="J98" s="185">
        <v>1326</v>
      </c>
      <c r="K98" s="185">
        <v>1280</v>
      </c>
      <c r="L98" s="185">
        <v>1390</v>
      </c>
      <c r="M98" s="185">
        <v>1450</v>
      </c>
      <c r="N98" s="185">
        <v>1500</v>
      </c>
      <c r="O98" s="185">
        <v>1550</v>
      </c>
      <c r="P98" s="185">
        <v>1360</v>
      </c>
      <c r="Q98" s="185">
        <v>1350</v>
      </c>
      <c r="R98" s="185">
        <v>1310</v>
      </c>
    </row>
    <row r="99" spans="1:18">
      <c r="A99" s="167"/>
      <c r="B99" s="179">
        <v>210</v>
      </c>
      <c r="C99" s="167" t="s">
        <v>121</v>
      </c>
      <c r="D99" s="185">
        <v>3390</v>
      </c>
      <c r="E99" s="185">
        <v>3315</v>
      </c>
      <c r="F99" s="185">
        <v>3420</v>
      </c>
      <c r="G99" s="185">
        <v>3459</v>
      </c>
      <c r="H99" s="185">
        <v>3225</v>
      </c>
      <c r="I99" s="185">
        <v>3310</v>
      </c>
      <c r="J99" s="185">
        <v>3445</v>
      </c>
      <c r="K99" s="185">
        <v>3381</v>
      </c>
      <c r="L99" s="185">
        <v>2370</v>
      </c>
      <c r="M99" s="185">
        <v>2540</v>
      </c>
      <c r="N99" s="185">
        <v>2590</v>
      </c>
      <c r="O99" s="185">
        <v>2600</v>
      </c>
      <c r="P99" s="185">
        <v>2440</v>
      </c>
      <c r="Q99" s="185">
        <v>2380</v>
      </c>
      <c r="R99" s="185">
        <v>2220</v>
      </c>
    </row>
    <row r="100" spans="1:18">
      <c r="A100" s="167"/>
      <c r="B100" s="179">
        <v>216</v>
      </c>
      <c r="C100" s="167" t="s">
        <v>126</v>
      </c>
      <c r="D100" s="185">
        <v>320</v>
      </c>
      <c r="E100" s="185">
        <v>313</v>
      </c>
      <c r="F100" s="185">
        <v>322</v>
      </c>
      <c r="G100" s="185">
        <v>322</v>
      </c>
      <c r="H100" s="185">
        <v>297</v>
      </c>
      <c r="I100" s="185">
        <v>306</v>
      </c>
      <c r="J100" s="185">
        <v>316</v>
      </c>
      <c r="K100" s="185">
        <v>310</v>
      </c>
      <c r="L100" s="185">
        <v>200</v>
      </c>
      <c r="M100" s="185">
        <v>210</v>
      </c>
      <c r="N100" s="185">
        <v>210</v>
      </c>
      <c r="O100" s="185">
        <v>220</v>
      </c>
      <c r="P100" s="185">
        <v>200</v>
      </c>
      <c r="Q100" s="185">
        <v>350</v>
      </c>
      <c r="R100" s="185">
        <v>360</v>
      </c>
    </row>
    <row r="101" spans="1:18">
      <c r="A101" s="167"/>
      <c r="B101" s="179">
        <v>381</v>
      </c>
      <c r="C101" s="167" t="s">
        <v>141</v>
      </c>
      <c r="D101" s="185">
        <v>2530</v>
      </c>
      <c r="E101" s="185">
        <v>2471</v>
      </c>
      <c r="F101" s="185">
        <v>2626</v>
      </c>
      <c r="G101" s="185">
        <v>2659</v>
      </c>
      <c r="H101" s="185">
        <v>2468</v>
      </c>
      <c r="I101" s="185">
        <v>2527</v>
      </c>
      <c r="J101" s="185">
        <v>2668</v>
      </c>
      <c r="K101" s="185">
        <v>2612</v>
      </c>
      <c r="L101" s="185">
        <v>1940</v>
      </c>
      <c r="M101" s="185">
        <v>2050</v>
      </c>
      <c r="N101" s="185">
        <v>2110</v>
      </c>
      <c r="O101" s="185">
        <v>2210</v>
      </c>
      <c r="P101" s="185">
        <v>2110</v>
      </c>
      <c r="Q101" s="185">
        <v>2090</v>
      </c>
      <c r="R101" s="185">
        <v>1930</v>
      </c>
    </row>
    <row r="102" spans="1:18">
      <c r="A102" s="167"/>
      <c r="B102" s="179">
        <v>382</v>
      </c>
      <c r="C102" s="167" t="s">
        <v>142</v>
      </c>
      <c r="D102" s="185">
        <v>80</v>
      </c>
      <c r="E102" s="185">
        <v>75</v>
      </c>
      <c r="F102" s="185">
        <v>77</v>
      </c>
      <c r="G102" s="185">
        <v>74</v>
      </c>
      <c r="H102" s="185">
        <v>69</v>
      </c>
      <c r="I102" s="185">
        <v>68</v>
      </c>
      <c r="J102" s="185">
        <v>70</v>
      </c>
      <c r="K102" s="185">
        <v>61</v>
      </c>
      <c r="L102" s="185">
        <v>60</v>
      </c>
      <c r="M102" s="185">
        <v>60</v>
      </c>
      <c r="N102" s="185">
        <v>60</v>
      </c>
      <c r="O102" s="185">
        <v>60</v>
      </c>
      <c r="P102" s="185">
        <v>50</v>
      </c>
      <c r="Q102" s="185">
        <v>60</v>
      </c>
      <c r="R102" s="185">
        <v>50</v>
      </c>
    </row>
    <row r="103" spans="1:18">
      <c r="A103" s="167" t="s">
        <v>258</v>
      </c>
      <c r="B103" s="179"/>
      <c r="C103" s="167" t="s">
        <v>48</v>
      </c>
      <c r="D103" s="185">
        <v>22090</v>
      </c>
      <c r="E103" s="185">
        <v>21367</v>
      </c>
      <c r="F103" s="185">
        <v>22376</v>
      </c>
      <c r="G103" s="185">
        <v>22757</v>
      </c>
      <c r="H103" s="185">
        <v>21578</v>
      </c>
      <c r="I103" s="185">
        <v>22234</v>
      </c>
      <c r="J103" s="185">
        <v>23476</v>
      </c>
      <c r="K103" s="185">
        <v>23059</v>
      </c>
      <c r="L103" s="185">
        <v>17890</v>
      </c>
      <c r="M103" s="185">
        <v>19360</v>
      </c>
      <c r="N103" s="185">
        <v>20410</v>
      </c>
      <c r="O103" s="185">
        <v>20500</v>
      </c>
      <c r="P103" s="185">
        <v>19760</v>
      </c>
      <c r="Q103" s="185">
        <v>21480</v>
      </c>
      <c r="R103" s="185">
        <v>20620</v>
      </c>
    </row>
    <row r="104" spans="1:18">
      <c r="A104" s="167"/>
      <c r="B104" s="179">
        <v>213</v>
      </c>
      <c r="C104" s="167" t="s">
        <v>260</v>
      </c>
      <c r="D104" s="185">
        <v>1660</v>
      </c>
      <c r="E104" s="185">
        <v>1631</v>
      </c>
      <c r="F104" s="185">
        <v>1702</v>
      </c>
      <c r="G104" s="185">
        <v>1717</v>
      </c>
      <c r="H104" s="185">
        <v>1627</v>
      </c>
      <c r="I104" s="185">
        <v>1657</v>
      </c>
      <c r="J104" s="185">
        <v>1760</v>
      </c>
      <c r="K104" s="185">
        <v>1724</v>
      </c>
      <c r="L104" s="185">
        <v>1470</v>
      </c>
      <c r="M104" s="185">
        <v>1650</v>
      </c>
      <c r="N104" s="185">
        <v>1700</v>
      </c>
      <c r="O104" s="185">
        <v>1620</v>
      </c>
      <c r="P104" s="185">
        <v>1540</v>
      </c>
      <c r="Q104" s="185">
        <v>1440</v>
      </c>
      <c r="R104" s="185">
        <v>1360</v>
      </c>
    </row>
    <row r="105" spans="1:18">
      <c r="A105" s="167"/>
      <c r="B105" s="179">
        <v>215</v>
      </c>
      <c r="C105" s="167" t="s">
        <v>261</v>
      </c>
      <c r="D105" s="185">
        <v>5870</v>
      </c>
      <c r="E105" s="185">
        <v>5664</v>
      </c>
      <c r="F105" s="185">
        <v>6007</v>
      </c>
      <c r="G105" s="185">
        <v>6104</v>
      </c>
      <c r="H105" s="185">
        <v>5817</v>
      </c>
      <c r="I105" s="185">
        <v>6050</v>
      </c>
      <c r="J105" s="185">
        <v>6383</v>
      </c>
      <c r="K105" s="185">
        <v>6237</v>
      </c>
      <c r="L105" s="185">
        <v>4510</v>
      </c>
      <c r="M105" s="185">
        <v>4930</v>
      </c>
      <c r="N105" s="185">
        <v>5330</v>
      </c>
      <c r="O105" s="185">
        <v>5230</v>
      </c>
      <c r="P105" s="185">
        <v>4960</v>
      </c>
      <c r="Q105" s="185">
        <v>5900</v>
      </c>
      <c r="R105" s="185">
        <v>5880</v>
      </c>
    </row>
    <row r="106" spans="1:18">
      <c r="A106" s="167"/>
      <c r="B106" s="179">
        <v>218</v>
      </c>
      <c r="C106" s="167" t="s">
        <v>128</v>
      </c>
      <c r="D106" s="185">
        <v>4040</v>
      </c>
      <c r="E106" s="185">
        <v>3883</v>
      </c>
      <c r="F106" s="185">
        <v>4037</v>
      </c>
      <c r="G106" s="185">
        <v>4087</v>
      </c>
      <c r="H106" s="185">
        <v>3859</v>
      </c>
      <c r="I106" s="185">
        <v>3963</v>
      </c>
      <c r="J106" s="185">
        <v>4190</v>
      </c>
      <c r="K106" s="185">
        <v>4120</v>
      </c>
      <c r="L106" s="185">
        <v>3540</v>
      </c>
      <c r="M106" s="185">
        <v>3830</v>
      </c>
      <c r="N106" s="185">
        <v>4110</v>
      </c>
      <c r="O106" s="185">
        <v>4110</v>
      </c>
      <c r="P106" s="185">
        <v>3950</v>
      </c>
      <c r="Q106" s="185">
        <v>3780</v>
      </c>
      <c r="R106" s="185">
        <v>3630</v>
      </c>
    </row>
    <row r="107" spans="1:18">
      <c r="A107" s="167"/>
      <c r="B107" s="179">
        <v>220</v>
      </c>
      <c r="C107" s="167" t="s">
        <v>130</v>
      </c>
      <c r="D107" s="185">
        <v>5150</v>
      </c>
      <c r="E107" s="185">
        <v>5064</v>
      </c>
      <c r="F107" s="185">
        <v>5283</v>
      </c>
      <c r="G107" s="185">
        <v>5404</v>
      </c>
      <c r="H107" s="185">
        <v>5046</v>
      </c>
      <c r="I107" s="185">
        <v>5159</v>
      </c>
      <c r="J107" s="185">
        <v>5438</v>
      </c>
      <c r="K107" s="185">
        <v>5395</v>
      </c>
      <c r="L107" s="185">
        <v>3600</v>
      </c>
      <c r="M107" s="185">
        <v>3860</v>
      </c>
      <c r="N107" s="185">
        <v>4020</v>
      </c>
      <c r="O107" s="185">
        <v>4130</v>
      </c>
      <c r="P107" s="185">
        <v>4060</v>
      </c>
      <c r="Q107" s="185">
        <v>5130</v>
      </c>
      <c r="R107" s="185">
        <v>4880</v>
      </c>
    </row>
    <row r="108" spans="1:18">
      <c r="A108" s="167"/>
      <c r="B108" s="179">
        <v>228</v>
      </c>
      <c r="C108" s="167" t="s">
        <v>244</v>
      </c>
      <c r="D108" s="185">
        <v>3380</v>
      </c>
      <c r="E108" s="185">
        <v>3197</v>
      </c>
      <c r="F108" s="185">
        <v>3306</v>
      </c>
      <c r="G108" s="185">
        <v>3348</v>
      </c>
      <c r="H108" s="185">
        <v>3205</v>
      </c>
      <c r="I108" s="185">
        <v>3326</v>
      </c>
      <c r="J108" s="185">
        <v>3519</v>
      </c>
      <c r="K108" s="185">
        <v>3442</v>
      </c>
      <c r="L108" s="185">
        <v>2750</v>
      </c>
      <c r="M108" s="185">
        <v>2940</v>
      </c>
      <c r="N108" s="185">
        <v>3060</v>
      </c>
      <c r="O108" s="185">
        <v>3170</v>
      </c>
      <c r="P108" s="185">
        <v>3080</v>
      </c>
      <c r="Q108" s="185">
        <v>3080</v>
      </c>
      <c r="R108" s="185">
        <v>2800</v>
      </c>
    </row>
    <row r="109" spans="1:18">
      <c r="A109" s="167"/>
      <c r="B109" s="179">
        <v>365</v>
      </c>
      <c r="C109" s="167" t="s">
        <v>245</v>
      </c>
      <c r="D109" s="185">
        <v>1990</v>
      </c>
      <c r="E109" s="185">
        <v>1928</v>
      </c>
      <c r="F109" s="185">
        <v>2041</v>
      </c>
      <c r="G109" s="185">
        <v>2097</v>
      </c>
      <c r="H109" s="185">
        <v>2024</v>
      </c>
      <c r="I109" s="185">
        <v>2079</v>
      </c>
      <c r="J109" s="185">
        <v>2186</v>
      </c>
      <c r="K109" s="185">
        <v>2141</v>
      </c>
      <c r="L109" s="185">
        <v>2020</v>
      </c>
      <c r="M109" s="185">
        <v>2150</v>
      </c>
      <c r="N109" s="185">
        <v>2190</v>
      </c>
      <c r="O109" s="185">
        <v>2240</v>
      </c>
      <c r="P109" s="185">
        <v>2170</v>
      </c>
      <c r="Q109" s="185">
        <v>2150</v>
      </c>
      <c r="R109" s="185">
        <v>2070</v>
      </c>
    </row>
    <row r="110" spans="1:18">
      <c r="A110" s="167" t="s">
        <v>240</v>
      </c>
      <c r="B110" s="179"/>
      <c r="C110" s="167" t="s">
        <v>242</v>
      </c>
      <c r="D110" s="186">
        <v>11480</v>
      </c>
      <c r="E110" s="186">
        <v>11240</v>
      </c>
      <c r="F110" s="186">
        <v>11536</v>
      </c>
      <c r="G110" s="186">
        <v>11560</v>
      </c>
      <c r="H110" s="186">
        <v>11100</v>
      </c>
      <c r="I110" s="186">
        <v>11214</v>
      </c>
      <c r="J110" s="186">
        <v>11593</v>
      </c>
      <c r="K110" s="186">
        <v>11226</v>
      </c>
      <c r="L110" s="186">
        <v>8190</v>
      </c>
      <c r="M110" s="186">
        <v>9050</v>
      </c>
      <c r="N110" s="186">
        <v>9710</v>
      </c>
      <c r="O110" s="186">
        <v>9350</v>
      </c>
      <c r="P110" s="186">
        <v>8690</v>
      </c>
      <c r="Q110" s="186">
        <v>8270</v>
      </c>
      <c r="R110" s="186">
        <v>7990</v>
      </c>
    </row>
    <row r="111" spans="1:18">
      <c r="A111" s="167"/>
      <c r="B111" s="179">
        <v>201</v>
      </c>
      <c r="C111" s="167" t="s">
        <v>246</v>
      </c>
      <c r="D111" s="185">
        <v>7790</v>
      </c>
      <c r="E111" s="186">
        <v>7607</v>
      </c>
      <c r="F111" s="186">
        <v>7733</v>
      </c>
      <c r="G111" s="186">
        <v>7806</v>
      </c>
      <c r="H111" s="186">
        <v>7429</v>
      </c>
      <c r="I111" s="186">
        <v>7494</v>
      </c>
      <c r="J111" s="186">
        <v>7740</v>
      </c>
      <c r="K111" s="186">
        <v>7469</v>
      </c>
      <c r="L111" s="186">
        <v>6080</v>
      </c>
      <c r="M111" s="186">
        <v>6730</v>
      </c>
      <c r="N111" s="186">
        <v>7310</v>
      </c>
      <c r="O111" s="186">
        <v>6860</v>
      </c>
      <c r="P111" s="186">
        <v>6330</v>
      </c>
      <c r="Q111" s="186">
        <v>5940</v>
      </c>
      <c r="R111" s="186">
        <v>5770</v>
      </c>
    </row>
    <row r="112" spans="1:18">
      <c r="A112" s="167"/>
      <c r="B112" s="179">
        <v>442</v>
      </c>
      <c r="C112" s="167" t="s">
        <v>143</v>
      </c>
      <c r="D112" s="185">
        <v>1010</v>
      </c>
      <c r="E112" s="186">
        <v>990</v>
      </c>
      <c r="F112" s="185">
        <v>1040</v>
      </c>
      <c r="G112" s="185">
        <v>1020</v>
      </c>
      <c r="H112" s="185">
        <v>987</v>
      </c>
      <c r="I112" s="185">
        <v>1017</v>
      </c>
      <c r="J112" s="185">
        <v>1041</v>
      </c>
      <c r="K112" s="185">
        <v>987</v>
      </c>
      <c r="L112" s="185">
        <v>870</v>
      </c>
      <c r="M112" s="185">
        <v>950</v>
      </c>
      <c r="N112" s="185">
        <v>1010</v>
      </c>
      <c r="O112" s="185">
        <v>1010</v>
      </c>
      <c r="P112" s="185">
        <v>960</v>
      </c>
      <c r="Q112" s="185">
        <v>1010</v>
      </c>
      <c r="R112" s="185">
        <v>960</v>
      </c>
    </row>
    <row r="113" spans="1:18">
      <c r="A113" s="167"/>
      <c r="B113" s="179">
        <v>443</v>
      </c>
      <c r="C113" s="167" t="s">
        <v>144</v>
      </c>
      <c r="D113" s="185">
        <v>1950</v>
      </c>
      <c r="E113" s="186">
        <v>1904</v>
      </c>
      <c r="F113" s="185">
        <v>2002</v>
      </c>
      <c r="G113" s="185">
        <v>1977</v>
      </c>
      <c r="H113" s="185">
        <v>1932</v>
      </c>
      <c r="I113" s="185">
        <v>1939</v>
      </c>
      <c r="J113" s="185">
        <v>2003</v>
      </c>
      <c r="K113" s="185">
        <v>1994</v>
      </c>
      <c r="L113" s="185">
        <v>630</v>
      </c>
      <c r="M113" s="185">
        <v>680</v>
      </c>
      <c r="N113" s="185">
        <v>700</v>
      </c>
      <c r="O113" s="185">
        <v>720</v>
      </c>
      <c r="P113" s="185">
        <v>690</v>
      </c>
      <c r="Q113" s="185">
        <v>640</v>
      </c>
      <c r="R113" s="185">
        <v>590</v>
      </c>
    </row>
    <row r="114" spans="1:18">
      <c r="A114" s="167"/>
      <c r="B114" s="179">
        <v>446</v>
      </c>
      <c r="C114" s="167" t="s">
        <v>247</v>
      </c>
      <c r="D114" s="185">
        <v>730</v>
      </c>
      <c r="E114" s="186">
        <v>739</v>
      </c>
      <c r="F114" s="186">
        <v>761</v>
      </c>
      <c r="G114" s="186">
        <v>757</v>
      </c>
      <c r="H114" s="186">
        <v>752</v>
      </c>
      <c r="I114" s="186">
        <v>764</v>
      </c>
      <c r="J114" s="186">
        <v>809</v>
      </c>
      <c r="K114" s="186">
        <v>776</v>
      </c>
      <c r="L114" s="186">
        <v>610</v>
      </c>
      <c r="M114" s="186">
        <v>690</v>
      </c>
      <c r="N114" s="186">
        <v>690</v>
      </c>
      <c r="O114" s="186">
        <v>760</v>
      </c>
      <c r="P114" s="186">
        <v>710</v>
      </c>
      <c r="Q114" s="186">
        <v>680</v>
      </c>
      <c r="R114" s="186">
        <v>670</v>
      </c>
    </row>
    <row r="115" spans="1:18">
      <c r="A115" s="167" t="s">
        <v>258</v>
      </c>
      <c r="B115" s="179"/>
      <c r="C115" s="167" t="s">
        <v>50</v>
      </c>
      <c r="D115" s="185">
        <v>15570</v>
      </c>
      <c r="E115" s="185">
        <v>14629</v>
      </c>
      <c r="F115" s="185">
        <v>14795</v>
      </c>
      <c r="G115" s="185">
        <v>14657</v>
      </c>
      <c r="H115" s="185">
        <v>14257</v>
      </c>
      <c r="I115" s="185">
        <v>14407</v>
      </c>
      <c r="J115" s="185">
        <v>15260</v>
      </c>
      <c r="K115" s="185">
        <v>14677</v>
      </c>
      <c r="L115" s="185">
        <v>21020</v>
      </c>
      <c r="M115" s="185">
        <v>23510</v>
      </c>
      <c r="N115" s="185">
        <v>26350</v>
      </c>
      <c r="O115" s="185">
        <v>24280</v>
      </c>
      <c r="P115" s="185">
        <v>22490</v>
      </c>
      <c r="Q115" s="185">
        <v>19750</v>
      </c>
      <c r="R115" s="185">
        <v>20100</v>
      </c>
    </row>
    <row r="116" spans="1:18">
      <c r="A116" s="167"/>
      <c r="B116" s="179">
        <v>208</v>
      </c>
      <c r="C116" s="167" t="s">
        <v>119</v>
      </c>
      <c r="D116" s="185">
        <v>500</v>
      </c>
      <c r="E116" s="185">
        <v>473</v>
      </c>
      <c r="F116" s="185">
        <v>454</v>
      </c>
      <c r="G116" s="185">
        <v>461</v>
      </c>
      <c r="H116" s="185">
        <v>454</v>
      </c>
      <c r="I116" s="185">
        <v>446</v>
      </c>
      <c r="J116" s="185">
        <v>481</v>
      </c>
      <c r="K116" s="185">
        <v>460</v>
      </c>
      <c r="L116" s="185">
        <v>460</v>
      </c>
      <c r="M116" s="185">
        <v>460</v>
      </c>
      <c r="N116" s="185">
        <v>480</v>
      </c>
      <c r="O116" s="185">
        <v>480</v>
      </c>
      <c r="P116" s="185">
        <v>460</v>
      </c>
      <c r="Q116" s="185">
        <v>440</v>
      </c>
      <c r="R116" s="185">
        <v>410</v>
      </c>
    </row>
    <row r="117" spans="1:18">
      <c r="A117" s="167"/>
      <c r="B117" s="179">
        <v>212</v>
      </c>
      <c r="C117" s="167" t="s">
        <v>122</v>
      </c>
      <c r="D117" s="185">
        <v>3650</v>
      </c>
      <c r="E117" s="185">
        <v>3453</v>
      </c>
      <c r="F117" s="185">
        <v>3412</v>
      </c>
      <c r="G117" s="185">
        <v>3471</v>
      </c>
      <c r="H117" s="185">
        <v>3303</v>
      </c>
      <c r="I117" s="185">
        <v>3273</v>
      </c>
      <c r="J117" s="185">
        <v>3470</v>
      </c>
      <c r="K117" s="185">
        <v>3378</v>
      </c>
      <c r="L117" s="185">
        <v>5790</v>
      </c>
      <c r="M117" s="185">
        <v>6600</v>
      </c>
      <c r="N117" s="185">
        <v>7800</v>
      </c>
      <c r="O117" s="185">
        <v>6760</v>
      </c>
      <c r="P117" s="185">
        <v>5950</v>
      </c>
      <c r="Q117" s="185">
        <v>4780</v>
      </c>
      <c r="R117" s="185">
        <v>5170</v>
      </c>
    </row>
    <row r="118" spans="1:18">
      <c r="A118" s="167"/>
      <c r="B118" s="179">
        <v>227</v>
      </c>
      <c r="C118" s="167" t="s">
        <v>248</v>
      </c>
      <c r="D118" s="185">
        <v>2700</v>
      </c>
      <c r="E118" s="185">
        <v>2557</v>
      </c>
      <c r="F118" s="185">
        <v>2618</v>
      </c>
      <c r="G118" s="185">
        <v>2573</v>
      </c>
      <c r="H118" s="185">
        <v>2491</v>
      </c>
      <c r="I118" s="185">
        <v>2537</v>
      </c>
      <c r="J118" s="185">
        <v>2702</v>
      </c>
      <c r="K118" s="185">
        <v>2558</v>
      </c>
      <c r="L118" s="185">
        <v>2210</v>
      </c>
      <c r="M118" s="185">
        <v>2370</v>
      </c>
      <c r="N118" s="185">
        <v>2450</v>
      </c>
      <c r="O118" s="185">
        <v>2430</v>
      </c>
      <c r="P118" s="185">
        <v>2330</v>
      </c>
      <c r="Q118" s="185">
        <v>2270</v>
      </c>
      <c r="R118" s="185">
        <v>2150</v>
      </c>
    </row>
    <row r="119" spans="1:18">
      <c r="A119" s="167"/>
      <c r="B119" s="179">
        <v>229</v>
      </c>
      <c r="C119" s="182" t="s">
        <v>249</v>
      </c>
      <c r="D119" s="185">
        <v>3910</v>
      </c>
      <c r="E119" s="185">
        <v>3660</v>
      </c>
      <c r="F119" s="185">
        <v>3768</v>
      </c>
      <c r="G119" s="185">
        <v>3850</v>
      </c>
      <c r="H119" s="185">
        <v>3696</v>
      </c>
      <c r="I119" s="185">
        <v>3696</v>
      </c>
      <c r="J119" s="185">
        <v>3895</v>
      </c>
      <c r="K119" s="185">
        <v>3775</v>
      </c>
      <c r="L119" s="185">
        <v>3470</v>
      </c>
      <c r="M119" s="185">
        <v>3750</v>
      </c>
      <c r="N119" s="185">
        <v>3920</v>
      </c>
      <c r="O119" s="185">
        <v>3880</v>
      </c>
      <c r="P119" s="185">
        <v>3630</v>
      </c>
      <c r="Q119" s="185">
        <v>3830</v>
      </c>
      <c r="R119" s="185">
        <v>3710</v>
      </c>
    </row>
    <row r="120" spans="1:18">
      <c r="A120" s="167"/>
      <c r="B120" s="179">
        <v>464</v>
      </c>
      <c r="C120" s="167" t="s">
        <v>146</v>
      </c>
      <c r="D120" s="185">
        <v>420</v>
      </c>
      <c r="E120" s="185">
        <v>403</v>
      </c>
      <c r="F120" s="185">
        <v>399</v>
      </c>
      <c r="G120" s="185">
        <v>409</v>
      </c>
      <c r="H120" s="185">
        <v>395</v>
      </c>
      <c r="I120" s="185">
        <v>394</v>
      </c>
      <c r="J120" s="185">
        <v>407</v>
      </c>
      <c r="K120" s="185">
        <v>389</v>
      </c>
      <c r="L120" s="185">
        <v>270</v>
      </c>
      <c r="M120" s="185">
        <v>290</v>
      </c>
      <c r="N120" s="185">
        <v>300</v>
      </c>
      <c r="O120" s="185">
        <v>310</v>
      </c>
      <c r="P120" s="185">
        <v>300</v>
      </c>
      <c r="Q120" s="185">
        <v>310</v>
      </c>
      <c r="R120" s="185">
        <v>280</v>
      </c>
    </row>
    <row r="121" spans="1:18">
      <c r="A121" s="167"/>
      <c r="B121" s="179">
        <v>481</v>
      </c>
      <c r="C121" s="167" t="s">
        <v>147</v>
      </c>
      <c r="D121" s="185">
        <v>1120</v>
      </c>
      <c r="E121" s="185">
        <v>1051</v>
      </c>
      <c r="F121" s="185">
        <v>1055</v>
      </c>
      <c r="G121" s="185">
        <v>1100</v>
      </c>
      <c r="H121" s="185">
        <v>1044</v>
      </c>
      <c r="I121" s="185">
        <v>1044</v>
      </c>
      <c r="J121" s="185">
        <v>1111</v>
      </c>
      <c r="K121" s="185">
        <v>1077</v>
      </c>
      <c r="L121" s="185">
        <v>6140</v>
      </c>
      <c r="M121" s="185">
        <v>7200</v>
      </c>
      <c r="N121" s="185">
        <v>8400</v>
      </c>
      <c r="O121" s="185">
        <v>7510</v>
      </c>
      <c r="P121" s="185">
        <v>7060</v>
      </c>
      <c r="Q121" s="185">
        <v>5620</v>
      </c>
      <c r="R121" s="185">
        <v>6050</v>
      </c>
    </row>
    <row r="122" spans="1:18">
      <c r="A122" s="167"/>
      <c r="B122" s="179">
        <v>501</v>
      </c>
      <c r="C122" s="182" t="s">
        <v>262</v>
      </c>
      <c r="D122" s="185">
        <v>3270</v>
      </c>
      <c r="E122" s="185">
        <v>3032</v>
      </c>
      <c r="F122" s="185">
        <v>3089</v>
      </c>
      <c r="G122" s="185">
        <v>2793</v>
      </c>
      <c r="H122" s="185">
        <v>2874</v>
      </c>
      <c r="I122" s="185">
        <v>3017</v>
      </c>
      <c r="J122" s="185">
        <v>3194</v>
      </c>
      <c r="K122" s="185">
        <v>3040</v>
      </c>
      <c r="L122" s="185">
        <v>2680</v>
      </c>
      <c r="M122" s="185">
        <v>2840</v>
      </c>
      <c r="N122" s="185">
        <v>3000</v>
      </c>
      <c r="O122" s="185">
        <v>2910</v>
      </c>
      <c r="P122" s="185">
        <v>2760</v>
      </c>
      <c r="Q122" s="185">
        <v>2500</v>
      </c>
      <c r="R122" s="185">
        <v>2330</v>
      </c>
    </row>
    <row r="123" spans="1:18">
      <c r="A123" s="167" t="s">
        <v>240</v>
      </c>
      <c r="B123" s="179"/>
      <c r="C123" s="167" t="s">
        <v>100</v>
      </c>
      <c r="D123" s="186">
        <v>22050</v>
      </c>
      <c r="E123" s="186">
        <v>21251</v>
      </c>
      <c r="F123" s="186">
        <v>22087</v>
      </c>
      <c r="G123" s="186">
        <v>21233</v>
      </c>
      <c r="H123" s="186">
        <v>22380</v>
      </c>
      <c r="I123" s="186">
        <v>22458</v>
      </c>
      <c r="J123" s="186">
        <v>23470</v>
      </c>
      <c r="K123" s="186">
        <v>23345</v>
      </c>
      <c r="L123" s="186">
        <v>21070</v>
      </c>
      <c r="M123" s="186">
        <v>23270</v>
      </c>
      <c r="N123" s="186">
        <v>23870</v>
      </c>
      <c r="O123" s="186">
        <v>23430</v>
      </c>
      <c r="P123" s="186">
        <v>22890</v>
      </c>
      <c r="Q123" s="186">
        <v>21840</v>
      </c>
      <c r="R123" s="186">
        <v>21450</v>
      </c>
    </row>
    <row r="124" spans="1:18">
      <c r="A124" s="167"/>
      <c r="B124" s="179">
        <v>209</v>
      </c>
      <c r="C124" s="167" t="s">
        <v>267</v>
      </c>
      <c r="D124" s="185">
        <v>9200</v>
      </c>
      <c r="E124" s="185">
        <v>8926</v>
      </c>
      <c r="F124" s="185">
        <v>8986</v>
      </c>
      <c r="G124" s="185">
        <v>8643</v>
      </c>
      <c r="H124" s="185">
        <v>9187</v>
      </c>
      <c r="I124" s="185">
        <v>9146</v>
      </c>
      <c r="J124" s="185">
        <v>9635</v>
      </c>
      <c r="K124" s="185">
        <v>9602</v>
      </c>
      <c r="L124" s="185">
        <v>11160</v>
      </c>
      <c r="M124" s="185">
        <v>12120</v>
      </c>
      <c r="N124" s="185">
        <v>12250</v>
      </c>
      <c r="O124" s="185">
        <v>12130</v>
      </c>
      <c r="P124" s="185">
        <v>11800</v>
      </c>
      <c r="Q124" s="185">
        <v>11630</v>
      </c>
      <c r="R124" s="185">
        <v>11560</v>
      </c>
    </row>
    <row r="125" spans="1:18">
      <c r="A125" s="167"/>
      <c r="B125" s="179">
        <v>222</v>
      </c>
      <c r="C125" s="167" t="s">
        <v>250</v>
      </c>
      <c r="D125" s="185">
        <v>4750</v>
      </c>
      <c r="E125" s="185">
        <v>4509</v>
      </c>
      <c r="F125" s="185">
        <v>4836</v>
      </c>
      <c r="G125" s="185">
        <v>4650</v>
      </c>
      <c r="H125" s="185">
        <v>4874</v>
      </c>
      <c r="I125" s="185">
        <v>4985</v>
      </c>
      <c r="J125" s="185">
        <v>5176</v>
      </c>
      <c r="K125" s="185">
        <v>5131</v>
      </c>
      <c r="L125" s="185">
        <v>3130</v>
      </c>
      <c r="M125" s="185">
        <v>3490</v>
      </c>
      <c r="N125" s="185">
        <v>3510</v>
      </c>
      <c r="O125" s="185">
        <v>3440</v>
      </c>
      <c r="P125" s="185">
        <v>3380</v>
      </c>
      <c r="Q125" s="185">
        <v>3070</v>
      </c>
      <c r="R125" s="185">
        <v>3000</v>
      </c>
    </row>
    <row r="126" spans="1:18">
      <c r="A126" s="167"/>
      <c r="B126" s="179">
        <v>225</v>
      </c>
      <c r="C126" s="167" t="s">
        <v>251</v>
      </c>
      <c r="D126" s="185">
        <v>4560</v>
      </c>
      <c r="E126" s="185">
        <v>4328</v>
      </c>
      <c r="F126" s="185">
        <v>4571</v>
      </c>
      <c r="G126" s="185">
        <v>4403</v>
      </c>
      <c r="H126" s="185">
        <v>4605</v>
      </c>
      <c r="I126" s="185">
        <v>4626</v>
      </c>
      <c r="J126" s="185">
        <v>4836</v>
      </c>
      <c r="K126" s="185">
        <v>4853</v>
      </c>
      <c r="L126" s="185">
        <v>3770</v>
      </c>
      <c r="M126" s="185">
        <v>4160</v>
      </c>
      <c r="N126" s="185">
        <v>4450</v>
      </c>
      <c r="O126" s="185">
        <v>4170</v>
      </c>
      <c r="P126" s="185">
        <v>3930</v>
      </c>
      <c r="Q126" s="185">
        <v>3550</v>
      </c>
      <c r="R126" s="185">
        <v>3570</v>
      </c>
    </row>
    <row r="127" spans="1:18">
      <c r="A127" s="167"/>
      <c r="B127" s="179">
        <v>585</v>
      </c>
      <c r="C127" s="167" t="s">
        <v>252</v>
      </c>
      <c r="D127" s="185">
        <v>1840</v>
      </c>
      <c r="E127" s="185">
        <v>1810</v>
      </c>
      <c r="F127" s="185">
        <v>1936</v>
      </c>
      <c r="G127" s="185">
        <v>1853</v>
      </c>
      <c r="H127" s="185">
        <v>1929</v>
      </c>
      <c r="I127" s="185">
        <v>1925</v>
      </c>
      <c r="J127" s="185">
        <v>1995</v>
      </c>
      <c r="K127" s="185">
        <v>1953</v>
      </c>
      <c r="L127" s="185">
        <v>1630</v>
      </c>
      <c r="M127" s="185">
        <v>1950</v>
      </c>
      <c r="N127" s="185">
        <v>2020</v>
      </c>
      <c r="O127" s="185">
        <v>2040</v>
      </c>
      <c r="P127" s="185">
        <v>2120</v>
      </c>
      <c r="Q127" s="185">
        <v>2080</v>
      </c>
      <c r="R127" s="185">
        <v>1940</v>
      </c>
    </row>
    <row r="128" spans="1:18">
      <c r="A128" s="167"/>
      <c r="B128" s="179">
        <v>586</v>
      </c>
      <c r="C128" s="167" t="s">
        <v>253</v>
      </c>
      <c r="D128" s="185">
        <v>1700</v>
      </c>
      <c r="E128" s="185">
        <v>1678</v>
      </c>
      <c r="F128" s="185">
        <v>1758</v>
      </c>
      <c r="G128" s="185">
        <v>1684</v>
      </c>
      <c r="H128" s="185">
        <v>1785</v>
      </c>
      <c r="I128" s="185">
        <v>1776</v>
      </c>
      <c r="J128" s="185">
        <v>1828</v>
      </c>
      <c r="K128" s="185">
        <v>1806</v>
      </c>
      <c r="L128" s="185">
        <v>1380</v>
      </c>
      <c r="M128" s="185">
        <v>1550</v>
      </c>
      <c r="N128" s="185">
        <v>1640</v>
      </c>
      <c r="O128" s="185">
        <v>1650</v>
      </c>
      <c r="P128" s="185">
        <v>1660</v>
      </c>
      <c r="Q128" s="185">
        <v>1510</v>
      </c>
      <c r="R128" s="185">
        <v>1380</v>
      </c>
    </row>
    <row r="129" spans="1:18">
      <c r="A129" s="167" t="s">
        <v>240</v>
      </c>
      <c r="B129" s="179"/>
      <c r="C129" s="167" t="s">
        <v>101</v>
      </c>
      <c r="D129" s="186">
        <v>13390</v>
      </c>
      <c r="E129" s="186">
        <v>13078</v>
      </c>
      <c r="F129" s="186">
        <v>13910</v>
      </c>
      <c r="G129" s="186">
        <v>13589</v>
      </c>
      <c r="H129" s="186">
        <v>13065</v>
      </c>
      <c r="I129" s="186">
        <v>13342</v>
      </c>
      <c r="J129" s="186">
        <v>14172</v>
      </c>
      <c r="K129" s="186">
        <v>13838</v>
      </c>
      <c r="L129" s="186">
        <v>12700</v>
      </c>
      <c r="M129" s="186">
        <v>13260</v>
      </c>
      <c r="N129" s="186">
        <v>13600</v>
      </c>
      <c r="O129" s="186">
        <v>13770</v>
      </c>
      <c r="P129" s="186">
        <v>12940</v>
      </c>
      <c r="Q129" s="186">
        <v>16670</v>
      </c>
      <c r="R129" s="186">
        <v>16440</v>
      </c>
    </row>
    <row r="130" spans="1:18">
      <c r="A130" s="167"/>
      <c r="B130" s="179">
        <v>221</v>
      </c>
      <c r="C130" s="183" t="s">
        <v>441</v>
      </c>
      <c r="D130" s="185">
        <v>5890</v>
      </c>
      <c r="E130" s="185">
        <v>5597</v>
      </c>
      <c r="F130" s="185">
        <v>5957</v>
      </c>
      <c r="G130" s="185">
        <v>5839</v>
      </c>
      <c r="H130" s="185">
        <v>5586</v>
      </c>
      <c r="I130" s="185">
        <v>5688</v>
      </c>
      <c r="J130" s="185">
        <v>6041</v>
      </c>
      <c r="K130" s="185">
        <v>5937</v>
      </c>
      <c r="L130" s="185">
        <v>5150</v>
      </c>
      <c r="M130" s="185">
        <v>5070</v>
      </c>
      <c r="N130" s="185">
        <v>5150</v>
      </c>
      <c r="O130" s="185">
        <v>5270</v>
      </c>
      <c r="P130" s="185">
        <v>4820</v>
      </c>
      <c r="Q130" s="185">
        <v>5100</v>
      </c>
      <c r="R130" s="185">
        <v>5040</v>
      </c>
    </row>
    <row r="131" spans="1:18">
      <c r="A131" s="167"/>
      <c r="B131" s="179">
        <v>223</v>
      </c>
      <c r="C131" s="183" t="s">
        <v>254</v>
      </c>
      <c r="D131" s="185">
        <v>7500</v>
      </c>
      <c r="E131" s="185">
        <v>7481</v>
      </c>
      <c r="F131" s="185">
        <v>7953</v>
      </c>
      <c r="G131" s="185">
        <v>7750</v>
      </c>
      <c r="H131" s="185">
        <v>7479</v>
      </c>
      <c r="I131" s="185">
        <v>7654</v>
      </c>
      <c r="J131" s="185">
        <v>8131</v>
      </c>
      <c r="K131" s="185">
        <v>7901</v>
      </c>
      <c r="L131" s="185">
        <v>7550</v>
      </c>
      <c r="M131" s="185">
        <v>8190</v>
      </c>
      <c r="N131" s="185">
        <v>8450</v>
      </c>
      <c r="O131" s="185">
        <v>8500</v>
      </c>
      <c r="P131" s="185">
        <v>8120</v>
      </c>
      <c r="Q131" s="185">
        <v>11570</v>
      </c>
      <c r="R131" s="185">
        <v>11400</v>
      </c>
    </row>
    <row r="132" spans="1:18">
      <c r="A132" s="167" t="s">
        <v>240</v>
      </c>
      <c r="B132" s="179"/>
      <c r="C132" s="167" t="s">
        <v>102</v>
      </c>
      <c r="D132" s="186">
        <v>34970</v>
      </c>
      <c r="E132" s="186">
        <v>34903</v>
      </c>
      <c r="F132" s="186">
        <v>35322</v>
      </c>
      <c r="G132" s="186">
        <v>34806</v>
      </c>
      <c r="H132" s="186">
        <v>34985</v>
      </c>
      <c r="I132" s="186">
        <v>35005</v>
      </c>
      <c r="J132" s="186">
        <v>35488</v>
      </c>
      <c r="K132" s="186">
        <v>33354</v>
      </c>
      <c r="L132" s="186">
        <v>37760</v>
      </c>
      <c r="M132" s="186">
        <v>39820</v>
      </c>
      <c r="N132" s="186">
        <v>41140</v>
      </c>
      <c r="O132" s="186">
        <v>38000</v>
      </c>
      <c r="P132" s="186">
        <v>35350</v>
      </c>
      <c r="Q132" s="186">
        <v>32420</v>
      </c>
      <c r="R132" s="186">
        <v>31410</v>
      </c>
    </row>
    <row r="133" spans="1:18">
      <c r="A133" s="167"/>
      <c r="B133" s="179">
        <v>205</v>
      </c>
      <c r="C133" s="167" t="s">
        <v>263</v>
      </c>
      <c r="D133" s="185">
        <v>6370</v>
      </c>
      <c r="E133" s="185">
        <v>6338</v>
      </c>
      <c r="F133" s="185">
        <v>6233</v>
      </c>
      <c r="G133" s="185">
        <v>6231</v>
      </c>
      <c r="H133" s="185">
        <v>6248</v>
      </c>
      <c r="I133" s="185">
        <v>6303</v>
      </c>
      <c r="J133" s="185">
        <v>6383</v>
      </c>
      <c r="K133" s="185">
        <v>6050</v>
      </c>
      <c r="L133" s="185">
        <v>6190</v>
      </c>
      <c r="M133" s="185">
        <v>6850</v>
      </c>
      <c r="N133" s="185">
        <v>7290</v>
      </c>
      <c r="O133" s="185">
        <v>6890</v>
      </c>
      <c r="P133" s="185">
        <v>6950</v>
      </c>
      <c r="Q133" s="185">
        <v>5680</v>
      </c>
      <c r="R133" s="185">
        <v>5510</v>
      </c>
    </row>
    <row r="134" spans="1:18">
      <c r="A134" s="167"/>
      <c r="B134" s="179">
        <v>224</v>
      </c>
      <c r="C134" s="167" t="s">
        <v>255</v>
      </c>
      <c r="D134" s="185">
        <v>22290</v>
      </c>
      <c r="E134" s="185">
        <v>22190</v>
      </c>
      <c r="F134" s="185">
        <v>22617</v>
      </c>
      <c r="G134" s="185">
        <v>22269</v>
      </c>
      <c r="H134" s="185">
        <v>22332</v>
      </c>
      <c r="I134" s="185">
        <v>22307</v>
      </c>
      <c r="J134" s="185">
        <v>22765</v>
      </c>
      <c r="K134" s="185">
        <v>21352</v>
      </c>
      <c r="L134" s="185">
        <v>25390</v>
      </c>
      <c r="M134" s="185">
        <v>26010</v>
      </c>
      <c r="N134" s="185">
        <v>26660</v>
      </c>
      <c r="O134" s="185">
        <v>24270</v>
      </c>
      <c r="P134" s="185">
        <v>21520</v>
      </c>
      <c r="Q134" s="185">
        <v>21350</v>
      </c>
      <c r="R134" s="185">
        <v>20610</v>
      </c>
    </row>
    <row r="135" spans="1:18">
      <c r="A135" s="160"/>
      <c r="B135" s="184">
        <v>226</v>
      </c>
      <c r="C135" s="160" t="s">
        <v>256</v>
      </c>
      <c r="D135" s="532">
        <v>6310</v>
      </c>
      <c r="E135" s="532">
        <v>6375</v>
      </c>
      <c r="F135" s="532">
        <v>6472</v>
      </c>
      <c r="G135" s="532">
        <v>6306</v>
      </c>
      <c r="H135" s="532">
        <v>6405</v>
      </c>
      <c r="I135" s="532">
        <v>6395</v>
      </c>
      <c r="J135" s="532">
        <v>6340</v>
      </c>
      <c r="K135" s="532">
        <v>5952</v>
      </c>
      <c r="L135" s="532">
        <v>6180</v>
      </c>
      <c r="M135" s="532">
        <v>6960</v>
      </c>
      <c r="N135" s="532">
        <v>7190</v>
      </c>
      <c r="O135" s="532">
        <v>6840</v>
      </c>
      <c r="P135" s="532">
        <v>6880</v>
      </c>
      <c r="Q135" s="532">
        <v>5390</v>
      </c>
      <c r="R135" s="532">
        <v>5290</v>
      </c>
    </row>
  </sheetData>
  <phoneticPr fontId="2"/>
  <pageMargins left="0.7" right="0.7" top="0.75" bottom="0.75" header="0.3" footer="0.3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R178"/>
  <sheetViews>
    <sheetView zoomScaleNormal="100" workbookViewId="0">
      <pane xSplit="2" ySplit="3" topLeftCell="Z4" activePane="bottomRight" state="frozen"/>
      <selection pane="topRight"/>
      <selection pane="bottomLeft"/>
      <selection pane="bottomRight" activeCell="AG11" sqref="AG11"/>
    </sheetView>
  </sheetViews>
  <sheetFormatPr defaultRowHeight="12.75"/>
  <cols>
    <col min="1" max="1" width="4.5" style="47" bestFit="1" customWidth="1"/>
    <col min="2" max="2" width="12.875" style="47" customWidth="1"/>
    <col min="3" max="5" width="11.5" style="47" bestFit="1" customWidth="1"/>
    <col min="6" max="23" width="11.5" style="47" customWidth="1"/>
    <col min="24" max="28" width="11.5" style="47" bestFit="1" customWidth="1"/>
    <col min="29" max="33" width="11.5" style="53" bestFit="1" customWidth="1"/>
    <col min="34" max="70" width="9" style="53"/>
    <col min="71" max="16384" width="9" style="49"/>
  </cols>
  <sheetData>
    <row r="1" spans="1:33">
      <c r="A1" s="45" t="s">
        <v>59</v>
      </c>
      <c r="B1" s="45"/>
      <c r="C1" s="45"/>
      <c r="D1" s="46" t="s">
        <v>60</v>
      </c>
      <c r="E1" s="45"/>
      <c r="G1" s="48" t="s">
        <v>61</v>
      </c>
      <c r="H1" s="49"/>
      <c r="I1" s="49"/>
      <c r="J1" s="49"/>
      <c r="K1" s="49" t="s">
        <v>60</v>
      </c>
      <c r="L1" s="49"/>
      <c r="M1" s="49"/>
      <c r="N1" s="49"/>
      <c r="O1" s="50" t="s">
        <v>60</v>
      </c>
      <c r="P1" s="50" t="s">
        <v>60</v>
      </c>
      <c r="Q1" s="49"/>
      <c r="R1" s="49"/>
      <c r="S1" s="51" t="s">
        <v>61</v>
      </c>
      <c r="X1" s="52" t="s">
        <v>62</v>
      </c>
      <c r="Y1" s="48" t="s">
        <v>61</v>
      </c>
      <c r="Z1" s="47" t="s">
        <v>63</v>
      </c>
      <c r="AB1" s="52" t="s">
        <v>62</v>
      </c>
      <c r="AG1" s="52" t="s">
        <v>62</v>
      </c>
    </row>
    <row r="2" spans="1:33" ht="13.5" customHeight="1">
      <c r="A2" s="601" t="s">
        <v>64</v>
      </c>
      <c r="B2" s="601"/>
      <c r="C2" s="54" t="s">
        <v>65</v>
      </c>
      <c r="D2" s="54" t="s">
        <v>66</v>
      </c>
      <c r="E2" s="54" t="s">
        <v>67</v>
      </c>
      <c r="F2" s="54" t="s">
        <v>68</v>
      </c>
      <c r="G2" s="55" t="s">
        <v>69</v>
      </c>
      <c r="H2" s="55" t="s">
        <v>70</v>
      </c>
      <c r="I2" s="54" t="s">
        <v>71</v>
      </c>
      <c r="J2" s="54" t="s">
        <v>72</v>
      </c>
      <c r="K2" s="54" t="s">
        <v>73</v>
      </c>
      <c r="L2" s="54" t="s">
        <v>74</v>
      </c>
      <c r="M2" s="54" t="s">
        <v>75</v>
      </c>
      <c r="N2" s="54" t="s">
        <v>76</v>
      </c>
      <c r="O2" s="560"/>
      <c r="P2" s="560" t="s">
        <v>77</v>
      </c>
      <c r="Q2" s="560" t="s">
        <v>78</v>
      </c>
      <c r="R2" s="560" t="s">
        <v>79</v>
      </c>
      <c r="S2" s="560" t="s">
        <v>80</v>
      </c>
      <c r="T2" s="560" t="s">
        <v>81</v>
      </c>
      <c r="U2" s="560" t="s">
        <v>82</v>
      </c>
      <c r="V2" s="560" t="s">
        <v>83</v>
      </c>
      <c r="W2" s="54" t="s">
        <v>84</v>
      </c>
      <c r="X2" s="453" t="s">
        <v>85</v>
      </c>
      <c r="Y2" s="54" t="s">
        <v>86</v>
      </c>
      <c r="Z2" s="54" t="s">
        <v>87</v>
      </c>
      <c r="AA2" s="54" t="s">
        <v>88</v>
      </c>
      <c r="AB2" s="453" t="s">
        <v>89</v>
      </c>
      <c r="AC2" s="54" t="s">
        <v>90</v>
      </c>
      <c r="AD2" s="54" t="s">
        <v>365</v>
      </c>
      <c r="AE2" s="54" t="s">
        <v>419</v>
      </c>
      <c r="AF2" s="54" t="s">
        <v>428</v>
      </c>
      <c r="AG2" s="453" t="s">
        <v>444</v>
      </c>
    </row>
    <row r="3" spans="1:33">
      <c r="A3" s="56"/>
      <c r="B3" s="56"/>
      <c r="C3" s="57">
        <v>1990</v>
      </c>
      <c r="D3" s="58">
        <v>1991</v>
      </c>
      <c r="E3" s="58">
        <v>1992</v>
      </c>
      <c r="F3" s="58">
        <v>1993</v>
      </c>
      <c r="G3" s="58">
        <v>1994</v>
      </c>
      <c r="H3" s="58">
        <v>1995</v>
      </c>
      <c r="I3" s="58">
        <v>1996</v>
      </c>
      <c r="J3" s="58">
        <v>1997</v>
      </c>
      <c r="K3" s="58">
        <v>1998</v>
      </c>
      <c r="L3" s="58">
        <v>1999</v>
      </c>
      <c r="M3" s="58">
        <v>2000</v>
      </c>
      <c r="N3" s="58">
        <v>2001</v>
      </c>
      <c r="O3" s="58">
        <v>2002</v>
      </c>
      <c r="P3" s="58">
        <v>2003</v>
      </c>
      <c r="Q3" s="58">
        <v>2004</v>
      </c>
      <c r="R3" s="58">
        <v>2005</v>
      </c>
      <c r="S3" s="58">
        <v>2006</v>
      </c>
      <c r="T3" s="58">
        <v>2007</v>
      </c>
      <c r="U3" s="58">
        <v>2008</v>
      </c>
      <c r="V3" s="58">
        <v>2009</v>
      </c>
      <c r="W3" s="58">
        <v>2010</v>
      </c>
      <c r="X3" s="454">
        <v>2011</v>
      </c>
      <c r="Y3" s="58">
        <v>2012</v>
      </c>
      <c r="Z3" s="58">
        <v>2013</v>
      </c>
      <c r="AA3" s="58">
        <v>2014</v>
      </c>
      <c r="AB3" s="454">
        <v>2015</v>
      </c>
      <c r="AC3" s="58">
        <v>2016</v>
      </c>
      <c r="AD3" s="58">
        <v>2017</v>
      </c>
      <c r="AE3" s="58">
        <v>2018</v>
      </c>
      <c r="AF3" s="58">
        <v>2019</v>
      </c>
      <c r="AG3" s="454">
        <v>2020</v>
      </c>
    </row>
    <row r="4" spans="1:33">
      <c r="A4" s="59"/>
      <c r="B4" s="60" t="s">
        <v>91</v>
      </c>
      <c r="C4" s="444">
        <v>1542423487</v>
      </c>
      <c r="D4" s="444">
        <v>1629289573</v>
      </c>
      <c r="E4" s="444">
        <v>1577082946</v>
      </c>
      <c r="F4" s="444">
        <v>1490566129</v>
      </c>
      <c r="G4" s="444">
        <v>1460614263</v>
      </c>
      <c r="H4" s="444">
        <v>1441190036</v>
      </c>
      <c r="I4" s="444">
        <v>1458028040</v>
      </c>
      <c r="J4" s="444">
        <v>1519490991</v>
      </c>
      <c r="K4" s="444">
        <v>1439439383</v>
      </c>
      <c r="L4" s="444">
        <v>1357866493</v>
      </c>
      <c r="M4" s="444">
        <v>1406998963</v>
      </c>
      <c r="N4" s="444">
        <v>1312128846</v>
      </c>
      <c r="O4" s="444">
        <v>1245880403</v>
      </c>
      <c r="P4" s="444">
        <v>1234536486</v>
      </c>
      <c r="Q4" s="444">
        <v>1294520347</v>
      </c>
      <c r="R4" s="444">
        <v>1347782719</v>
      </c>
      <c r="S4" s="444">
        <v>1445498136</v>
      </c>
      <c r="T4" s="444">
        <v>1578463943</v>
      </c>
      <c r="U4" s="444">
        <v>1651279173</v>
      </c>
      <c r="V4" s="444">
        <v>1342302780</v>
      </c>
      <c r="W4" s="444">
        <v>1418378348</v>
      </c>
      <c r="X4" s="444">
        <v>1435744318</v>
      </c>
      <c r="Y4" s="444">
        <v>1434702239</v>
      </c>
      <c r="Z4" s="69">
        <v>1402686606</v>
      </c>
      <c r="AA4" s="69">
        <v>1488835591</v>
      </c>
      <c r="AB4" s="69">
        <v>1544567243</v>
      </c>
      <c r="AC4" s="69">
        <v>1510535036</v>
      </c>
      <c r="AD4" s="69">
        <v>1566588114</v>
      </c>
      <c r="AE4" s="69">
        <v>1650673635</v>
      </c>
      <c r="AF4" s="69">
        <v>1626331268</v>
      </c>
      <c r="AG4" s="69">
        <v>1524989901</v>
      </c>
    </row>
    <row r="5" spans="1:33" hidden="1">
      <c r="A5" s="59"/>
      <c r="B5" s="60" t="s">
        <v>92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3"/>
      <c r="AA5" s="63"/>
      <c r="AB5" s="63"/>
      <c r="AC5" s="63"/>
      <c r="AD5" s="63"/>
      <c r="AE5" s="63"/>
      <c r="AF5" s="63"/>
      <c r="AG5" s="63"/>
    </row>
    <row r="6" spans="1:33" hidden="1">
      <c r="A6" s="59"/>
      <c r="B6" s="64" t="s">
        <v>93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3"/>
      <c r="AA6" s="63"/>
      <c r="AB6" s="63"/>
      <c r="AC6" s="63"/>
      <c r="AD6" s="63"/>
      <c r="AE6" s="63"/>
      <c r="AF6" s="63"/>
      <c r="AG6" s="63"/>
    </row>
    <row r="7" spans="1:33">
      <c r="A7" s="55">
        <v>100</v>
      </c>
      <c r="B7" s="65" t="s">
        <v>21</v>
      </c>
      <c r="C7" s="61">
        <v>274723082</v>
      </c>
      <c r="D7" s="61">
        <v>282806360</v>
      </c>
      <c r="E7" s="61">
        <v>272395214</v>
      </c>
      <c r="F7" s="61">
        <v>254571131</v>
      </c>
      <c r="G7" s="61">
        <v>253047803</v>
      </c>
      <c r="H7" s="61">
        <v>237124726</v>
      </c>
      <c r="I7" s="61">
        <v>242010427</v>
      </c>
      <c r="J7" s="61">
        <v>242354872</v>
      </c>
      <c r="K7" s="61">
        <v>222347206</v>
      </c>
      <c r="L7" s="61">
        <v>203801101</v>
      </c>
      <c r="M7" s="61">
        <v>211276939</v>
      </c>
      <c r="N7" s="61">
        <v>190319394</v>
      </c>
      <c r="O7" s="61">
        <v>166878915</v>
      </c>
      <c r="P7" s="61">
        <v>173936921</v>
      </c>
      <c r="Q7" s="61">
        <v>170387861</v>
      </c>
      <c r="R7" s="61">
        <v>174953722</v>
      </c>
      <c r="S7" s="61">
        <v>266084104</v>
      </c>
      <c r="T7" s="61">
        <v>290385873</v>
      </c>
      <c r="U7" s="61">
        <v>309633143</v>
      </c>
      <c r="V7" s="61">
        <v>285845094</v>
      </c>
      <c r="W7" s="61">
        <v>298343428</v>
      </c>
      <c r="X7" s="61">
        <v>297225293</v>
      </c>
      <c r="Y7" s="61">
        <v>286678538</v>
      </c>
      <c r="Z7" s="61">
        <v>270396759</v>
      </c>
      <c r="AA7" s="61">
        <v>283180150</v>
      </c>
      <c r="AB7" s="61">
        <v>312582578</v>
      </c>
      <c r="AC7" s="61">
        <v>321348534</v>
      </c>
      <c r="AD7" s="61">
        <v>325563703</v>
      </c>
      <c r="AE7" s="61">
        <v>343984187</v>
      </c>
      <c r="AF7" s="61">
        <v>342105520</v>
      </c>
      <c r="AG7" s="61">
        <v>340901117</v>
      </c>
    </row>
    <row r="8" spans="1:33">
      <c r="A8" s="59"/>
      <c r="B8" s="64" t="s">
        <v>94</v>
      </c>
      <c r="C8" s="62">
        <v>131005261</v>
      </c>
      <c r="D8" s="62">
        <v>136727280</v>
      </c>
      <c r="E8" s="62">
        <v>128012081</v>
      </c>
      <c r="F8" s="62">
        <v>119546057</v>
      </c>
      <c r="G8" s="62">
        <v>117267119</v>
      </c>
      <c r="H8" s="62">
        <v>115150358</v>
      </c>
      <c r="I8" s="62">
        <v>119566772</v>
      </c>
      <c r="J8" s="62">
        <v>128915332</v>
      </c>
      <c r="K8" s="62">
        <v>122636328</v>
      </c>
      <c r="L8" s="62">
        <v>112719717</v>
      </c>
      <c r="M8" s="62">
        <v>120167140</v>
      </c>
      <c r="N8" s="62">
        <v>109535359</v>
      </c>
      <c r="O8" s="62">
        <v>106310778</v>
      </c>
      <c r="P8" s="62">
        <v>102531921</v>
      </c>
      <c r="Q8" s="62">
        <v>111414235</v>
      </c>
      <c r="R8" s="62">
        <v>109915601</v>
      </c>
      <c r="S8" s="62">
        <v>201483074</v>
      </c>
      <c r="T8" s="62">
        <v>210513841</v>
      </c>
      <c r="U8" s="62">
        <v>210754477</v>
      </c>
      <c r="V8" s="62">
        <v>176285211</v>
      </c>
      <c r="W8" s="62">
        <v>187772190</v>
      </c>
      <c r="X8" s="62">
        <v>177923127</v>
      </c>
      <c r="Y8" s="62">
        <v>161485610</v>
      </c>
      <c r="Z8" s="63">
        <v>161627234</v>
      </c>
      <c r="AA8" s="63">
        <v>162734070</v>
      </c>
      <c r="AB8" s="63">
        <v>168846926</v>
      </c>
      <c r="AC8" s="63">
        <v>167591517</v>
      </c>
      <c r="AD8" s="63">
        <v>166060995</v>
      </c>
      <c r="AE8" s="63">
        <v>174417970</v>
      </c>
      <c r="AF8" s="63">
        <v>173202115</v>
      </c>
      <c r="AG8" s="63">
        <v>157401086</v>
      </c>
    </row>
    <row r="9" spans="1:33">
      <c r="A9" s="59"/>
      <c r="B9" s="64" t="s">
        <v>95</v>
      </c>
      <c r="C9" s="62">
        <v>307200162</v>
      </c>
      <c r="D9" s="62">
        <v>319188814</v>
      </c>
      <c r="E9" s="62">
        <v>312912851</v>
      </c>
      <c r="F9" s="62">
        <v>292411000</v>
      </c>
      <c r="G9" s="62">
        <v>277564331</v>
      </c>
      <c r="H9" s="62">
        <v>289168414</v>
      </c>
      <c r="I9" s="62">
        <v>290774657</v>
      </c>
      <c r="J9" s="62">
        <v>300764454</v>
      </c>
      <c r="K9" s="62">
        <v>280218944</v>
      </c>
      <c r="L9" s="62">
        <v>259702849</v>
      </c>
      <c r="M9" s="62">
        <v>275541227</v>
      </c>
      <c r="N9" s="62">
        <v>252496996</v>
      </c>
      <c r="O9" s="62">
        <v>244664321</v>
      </c>
      <c r="P9" s="62">
        <v>247600779</v>
      </c>
      <c r="Q9" s="62">
        <v>264350800</v>
      </c>
      <c r="R9" s="62">
        <v>290446849</v>
      </c>
      <c r="S9" s="62">
        <v>115260811</v>
      </c>
      <c r="T9" s="62">
        <v>138079919</v>
      </c>
      <c r="U9" s="62">
        <v>128159212</v>
      </c>
      <c r="V9" s="62">
        <v>102145807</v>
      </c>
      <c r="W9" s="62">
        <v>115946952</v>
      </c>
      <c r="X9" s="62">
        <v>125249423</v>
      </c>
      <c r="Y9" s="62">
        <v>121387766</v>
      </c>
      <c r="Z9" s="63">
        <v>119515819</v>
      </c>
      <c r="AA9" s="63">
        <v>130288473</v>
      </c>
      <c r="AB9" s="63">
        <v>131655696</v>
      </c>
      <c r="AC9" s="63">
        <v>137296464</v>
      </c>
      <c r="AD9" s="63">
        <v>143354061</v>
      </c>
      <c r="AE9" s="63">
        <v>148966840</v>
      </c>
      <c r="AF9" s="63">
        <v>140478469</v>
      </c>
      <c r="AG9" s="63">
        <v>129368233</v>
      </c>
    </row>
    <row r="10" spans="1:33">
      <c r="A10" s="59"/>
      <c r="B10" s="64" t="s">
        <v>96</v>
      </c>
      <c r="C10" s="62">
        <v>88463573</v>
      </c>
      <c r="D10" s="62">
        <v>99002632</v>
      </c>
      <c r="E10" s="62">
        <v>96566459</v>
      </c>
      <c r="F10" s="62">
        <v>92042666</v>
      </c>
      <c r="G10" s="62">
        <v>92110685</v>
      </c>
      <c r="H10" s="62">
        <v>98154010</v>
      </c>
      <c r="I10" s="62">
        <v>98608325</v>
      </c>
      <c r="J10" s="62">
        <v>100415323</v>
      </c>
      <c r="K10" s="62">
        <v>98167828</v>
      </c>
      <c r="L10" s="62">
        <v>99071661</v>
      </c>
      <c r="M10" s="62">
        <v>104249792</v>
      </c>
      <c r="N10" s="62">
        <v>100142656</v>
      </c>
      <c r="O10" s="62">
        <v>93853172</v>
      </c>
      <c r="P10" s="62">
        <v>93010998</v>
      </c>
      <c r="Q10" s="62">
        <v>96966833</v>
      </c>
      <c r="R10" s="62">
        <v>100983212</v>
      </c>
      <c r="S10" s="62">
        <v>322224967</v>
      </c>
      <c r="T10" s="62">
        <v>351485348</v>
      </c>
      <c r="U10" s="62">
        <v>379744248</v>
      </c>
      <c r="V10" s="62">
        <v>306051409</v>
      </c>
      <c r="W10" s="62">
        <v>310413797</v>
      </c>
      <c r="X10" s="62">
        <v>316986641</v>
      </c>
      <c r="Y10" s="62">
        <v>335811489</v>
      </c>
      <c r="Z10" s="63">
        <v>323478845</v>
      </c>
      <c r="AA10" s="63">
        <v>335448664</v>
      </c>
      <c r="AB10" s="63">
        <v>325543691</v>
      </c>
      <c r="AC10" s="63">
        <v>313035467</v>
      </c>
      <c r="AD10" s="63">
        <v>334234886</v>
      </c>
      <c r="AE10" s="63">
        <v>362031002</v>
      </c>
      <c r="AF10" s="63">
        <v>368079275</v>
      </c>
      <c r="AG10" s="63">
        <v>332018441</v>
      </c>
    </row>
    <row r="11" spans="1:33">
      <c r="A11" s="59"/>
      <c r="B11" s="64" t="s">
        <v>97</v>
      </c>
      <c r="C11" s="62">
        <v>222858256</v>
      </c>
      <c r="D11" s="62">
        <v>236240662</v>
      </c>
      <c r="E11" s="62">
        <v>224357935</v>
      </c>
      <c r="F11" s="62">
        <v>210449855</v>
      </c>
      <c r="G11" s="62">
        <v>206521919</v>
      </c>
      <c r="H11" s="62">
        <v>214580812</v>
      </c>
      <c r="I11" s="62">
        <v>219672935</v>
      </c>
      <c r="J11" s="62">
        <v>229368683</v>
      </c>
      <c r="K11" s="62">
        <v>213513148</v>
      </c>
      <c r="L11" s="62">
        <v>199137252</v>
      </c>
      <c r="M11" s="62">
        <v>209777448</v>
      </c>
      <c r="N11" s="62">
        <v>195041244</v>
      </c>
      <c r="O11" s="62">
        <v>192635790</v>
      </c>
      <c r="P11" s="62">
        <v>195964281</v>
      </c>
      <c r="Q11" s="62">
        <v>215810274</v>
      </c>
      <c r="R11" s="62">
        <v>232097536</v>
      </c>
      <c r="S11" s="62">
        <v>105339572</v>
      </c>
      <c r="T11" s="62">
        <v>116579168</v>
      </c>
      <c r="U11" s="62">
        <v>121015004</v>
      </c>
      <c r="V11" s="62">
        <v>105938644</v>
      </c>
      <c r="W11" s="62">
        <v>107721587</v>
      </c>
      <c r="X11" s="62">
        <v>106070644</v>
      </c>
      <c r="Y11" s="62">
        <v>104794979</v>
      </c>
      <c r="Z11" s="63">
        <v>107475741</v>
      </c>
      <c r="AA11" s="63">
        <v>118567738</v>
      </c>
      <c r="AB11" s="63">
        <v>116197336</v>
      </c>
      <c r="AC11" s="63">
        <v>118777601</v>
      </c>
      <c r="AD11" s="63">
        <v>126139198</v>
      </c>
      <c r="AE11" s="63">
        <v>125702417</v>
      </c>
      <c r="AF11" s="63">
        <v>131298699</v>
      </c>
      <c r="AG11" s="63">
        <v>128660931</v>
      </c>
    </row>
    <row r="12" spans="1:33">
      <c r="A12" s="59"/>
      <c r="B12" s="64" t="s">
        <v>98</v>
      </c>
      <c r="C12" s="62">
        <v>90754628</v>
      </c>
      <c r="D12" s="62">
        <v>99566867</v>
      </c>
      <c r="E12" s="62">
        <v>99203655</v>
      </c>
      <c r="F12" s="62">
        <v>97958270</v>
      </c>
      <c r="G12" s="62">
        <v>92814610</v>
      </c>
      <c r="H12" s="62">
        <v>103406184</v>
      </c>
      <c r="I12" s="62">
        <v>101149999</v>
      </c>
      <c r="J12" s="62">
        <v>108656933</v>
      </c>
      <c r="K12" s="62">
        <v>99062899</v>
      </c>
      <c r="L12" s="62">
        <v>108115624</v>
      </c>
      <c r="M12" s="62">
        <v>106616306</v>
      </c>
      <c r="N12" s="62">
        <v>92377789</v>
      </c>
      <c r="O12" s="62">
        <v>94179752</v>
      </c>
      <c r="P12" s="62">
        <v>92235105</v>
      </c>
      <c r="Q12" s="62">
        <v>91987547</v>
      </c>
      <c r="R12" s="62">
        <v>90699570</v>
      </c>
      <c r="S12" s="62">
        <v>242425571</v>
      </c>
      <c r="T12" s="62">
        <v>263996732</v>
      </c>
      <c r="U12" s="62">
        <v>291486102</v>
      </c>
      <c r="V12" s="62">
        <v>183637801</v>
      </c>
      <c r="W12" s="62">
        <v>214871730</v>
      </c>
      <c r="X12" s="62">
        <v>231187453</v>
      </c>
      <c r="Y12" s="62">
        <v>223889331</v>
      </c>
      <c r="Z12" s="63">
        <v>236972306</v>
      </c>
      <c r="AA12" s="63">
        <v>265131085</v>
      </c>
      <c r="AB12" s="63">
        <v>260837146</v>
      </c>
      <c r="AC12" s="63">
        <v>250225071</v>
      </c>
      <c r="AD12" s="63">
        <v>263466489</v>
      </c>
      <c r="AE12" s="63">
        <v>277535807</v>
      </c>
      <c r="AF12" s="63">
        <v>260308383</v>
      </c>
      <c r="AG12" s="63">
        <v>224935799</v>
      </c>
    </row>
    <row r="13" spans="1:33">
      <c r="A13" s="59"/>
      <c r="B13" s="64" t="s">
        <v>99</v>
      </c>
      <c r="C13" s="62">
        <v>34616650</v>
      </c>
      <c r="D13" s="62">
        <v>37648590</v>
      </c>
      <c r="E13" s="62">
        <v>36851176</v>
      </c>
      <c r="F13" s="62">
        <v>35118089</v>
      </c>
      <c r="G13" s="62">
        <v>33246991</v>
      </c>
      <c r="H13" s="62">
        <v>34515899</v>
      </c>
      <c r="I13" s="62">
        <v>35544106</v>
      </c>
      <c r="J13" s="62">
        <v>36739054</v>
      </c>
      <c r="K13" s="62">
        <v>34233448</v>
      </c>
      <c r="L13" s="62">
        <v>32830131</v>
      </c>
      <c r="M13" s="62">
        <v>32044642</v>
      </c>
      <c r="N13" s="62">
        <v>29331186</v>
      </c>
      <c r="O13" s="62">
        <v>26918815</v>
      </c>
      <c r="P13" s="62">
        <v>26152234</v>
      </c>
      <c r="Q13" s="62">
        <v>26861200</v>
      </c>
      <c r="R13" s="62">
        <v>26380570</v>
      </c>
      <c r="S13" s="62">
        <v>97828325</v>
      </c>
      <c r="T13" s="62">
        <v>106657159</v>
      </c>
      <c r="U13" s="62">
        <v>106800361</v>
      </c>
      <c r="V13" s="62">
        <v>91641408</v>
      </c>
      <c r="W13" s="62">
        <v>92894920</v>
      </c>
      <c r="X13" s="62">
        <v>89937788</v>
      </c>
      <c r="Y13" s="62">
        <v>94007651</v>
      </c>
      <c r="Z13" s="63">
        <v>94821566</v>
      </c>
      <c r="AA13" s="63">
        <v>102149879</v>
      </c>
      <c r="AB13" s="63">
        <v>113158601</v>
      </c>
      <c r="AC13" s="63">
        <v>107805632</v>
      </c>
      <c r="AD13" s="63">
        <v>111551625</v>
      </c>
      <c r="AE13" s="63">
        <v>118350629</v>
      </c>
      <c r="AF13" s="63">
        <v>109975614</v>
      </c>
      <c r="AG13" s="63">
        <v>113644914</v>
      </c>
    </row>
    <row r="14" spans="1:33">
      <c r="A14" s="59"/>
      <c r="B14" s="64" t="s">
        <v>100</v>
      </c>
      <c r="C14" s="62">
        <v>35298339</v>
      </c>
      <c r="D14" s="62">
        <v>38436759</v>
      </c>
      <c r="E14" s="62">
        <v>38072988</v>
      </c>
      <c r="F14" s="62">
        <v>36322672</v>
      </c>
      <c r="G14" s="62">
        <v>34006684</v>
      </c>
      <c r="H14" s="62">
        <v>36038446</v>
      </c>
      <c r="I14" s="62">
        <v>37733119</v>
      </c>
      <c r="J14" s="62">
        <v>35492275</v>
      </c>
      <c r="K14" s="62">
        <v>33925373</v>
      </c>
      <c r="L14" s="62">
        <v>33466437</v>
      </c>
      <c r="M14" s="62">
        <v>34826999</v>
      </c>
      <c r="N14" s="62">
        <v>35760373</v>
      </c>
      <c r="O14" s="62">
        <v>34875304</v>
      </c>
      <c r="P14" s="62">
        <v>37530430</v>
      </c>
      <c r="Q14" s="62">
        <v>39284720</v>
      </c>
      <c r="R14" s="62">
        <v>41384084</v>
      </c>
      <c r="S14" s="62">
        <v>27441717</v>
      </c>
      <c r="T14" s="62">
        <v>28813817</v>
      </c>
      <c r="U14" s="62">
        <v>29874099</v>
      </c>
      <c r="V14" s="62">
        <v>23534100</v>
      </c>
      <c r="W14" s="62">
        <v>24745114</v>
      </c>
      <c r="X14" s="62">
        <v>25535355</v>
      </c>
      <c r="Y14" s="62">
        <v>29899068</v>
      </c>
      <c r="Z14" s="63">
        <v>26553665</v>
      </c>
      <c r="AA14" s="63">
        <v>27947669</v>
      </c>
      <c r="AB14" s="63">
        <v>29802629</v>
      </c>
      <c r="AC14" s="63">
        <v>28513586</v>
      </c>
      <c r="AD14" s="63">
        <v>30715801</v>
      </c>
      <c r="AE14" s="63">
        <v>31365102</v>
      </c>
      <c r="AF14" s="63">
        <v>29881183</v>
      </c>
      <c r="AG14" s="63">
        <v>31900598</v>
      </c>
    </row>
    <row r="15" spans="1:33">
      <c r="A15" s="59"/>
      <c r="B15" s="64" t="s">
        <v>101</v>
      </c>
      <c r="C15" s="62">
        <v>29415229</v>
      </c>
      <c r="D15" s="62">
        <v>33176201</v>
      </c>
      <c r="E15" s="62">
        <v>32804300</v>
      </c>
      <c r="F15" s="62">
        <v>32354403</v>
      </c>
      <c r="G15" s="62">
        <v>34710623</v>
      </c>
      <c r="H15" s="62">
        <v>36379752</v>
      </c>
      <c r="I15" s="62">
        <v>37139981</v>
      </c>
      <c r="J15" s="62">
        <v>43522001</v>
      </c>
      <c r="K15" s="62">
        <v>42148735</v>
      </c>
      <c r="L15" s="62">
        <v>43180266</v>
      </c>
      <c r="M15" s="62">
        <v>47764092</v>
      </c>
      <c r="N15" s="62">
        <v>43708766</v>
      </c>
      <c r="O15" s="62">
        <v>37686506</v>
      </c>
      <c r="P15" s="62">
        <v>27360656</v>
      </c>
      <c r="Q15" s="62">
        <v>26613553</v>
      </c>
      <c r="R15" s="62">
        <v>25709175</v>
      </c>
      <c r="S15" s="62">
        <v>42545360</v>
      </c>
      <c r="T15" s="62">
        <v>46679575</v>
      </c>
      <c r="U15" s="62">
        <v>46089652</v>
      </c>
      <c r="V15" s="62">
        <v>44498610</v>
      </c>
      <c r="W15" s="62">
        <v>43732910</v>
      </c>
      <c r="X15" s="62">
        <v>46848061</v>
      </c>
      <c r="Y15" s="62">
        <v>58575899</v>
      </c>
      <c r="Z15" s="63">
        <v>44616686</v>
      </c>
      <c r="AA15" s="63">
        <v>46661376</v>
      </c>
      <c r="AB15" s="63">
        <v>46528603</v>
      </c>
      <c r="AC15" s="63">
        <v>49074408</v>
      </c>
      <c r="AD15" s="63">
        <v>49408981</v>
      </c>
      <c r="AE15" s="63">
        <v>52335795</v>
      </c>
      <c r="AF15" s="63">
        <v>54639983</v>
      </c>
      <c r="AG15" s="63">
        <v>51218479</v>
      </c>
    </row>
    <row r="16" spans="1:33">
      <c r="A16" s="59"/>
      <c r="B16" s="64" t="s">
        <v>102</v>
      </c>
      <c r="C16" s="62">
        <v>328088307</v>
      </c>
      <c r="D16" s="62">
        <v>346495408</v>
      </c>
      <c r="E16" s="62">
        <v>335906287</v>
      </c>
      <c r="F16" s="62">
        <v>319791986</v>
      </c>
      <c r="G16" s="62">
        <v>319323498</v>
      </c>
      <c r="H16" s="62">
        <v>276671435</v>
      </c>
      <c r="I16" s="62">
        <v>275827719</v>
      </c>
      <c r="J16" s="62">
        <v>293262064</v>
      </c>
      <c r="K16" s="62">
        <v>293185474</v>
      </c>
      <c r="L16" s="62">
        <v>265841455</v>
      </c>
      <c r="M16" s="62">
        <v>264734378</v>
      </c>
      <c r="N16" s="62">
        <v>263415083</v>
      </c>
      <c r="O16" s="62">
        <v>247877050</v>
      </c>
      <c r="P16" s="62">
        <v>238213161</v>
      </c>
      <c r="Q16" s="62">
        <v>250843324</v>
      </c>
      <c r="R16" s="62">
        <v>255212400</v>
      </c>
      <c r="S16" s="62">
        <v>24864635</v>
      </c>
      <c r="T16" s="62">
        <v>25272511</v>
      </c>
      <c r="U16" s="62">
        <v>27722875</v>
      </c>
      <c r="V16" s="62">
        <v>22724696</v>
      </c>
      <c r="W16" s="62">
        <v>21935720</v>
      </c>
      <c r="X16" s="62">
        <v>18780533</v>
      </c>
      <c r="Y16" s="62">
        <v>18171908</v>
      </c>
      <c r="Z16" s="63">
        <v>17227985</v>
      </c>
      <c r="AA16" s="63">
        <v>16726487</v>
      </c>
      <c r="AB16" s="63">
        <v>39414037</v>
      </c>
      <c r="AC16" s="63">
        <v>16866756</v>
      </c>
      <c r="AD16" s="63">
        <v>16092375</v>
      </c>
      <c r="AE16" s="63">
        <v>15983886</v>
      </c>
      <c r="AF16" s="63">
        <v>16362027</v>
      </c>
      <c r="AG16" s="63">
        <v>14940303</v>
      </c>
    </row>
    <row r="17" spans="1:33">
      <c r="A17" s="55">
        <v>100</v>
      </c>
      <c r="B17" s="65" t="s">
        <v>21</v>
      </c>
      <c r="C17" s="66">
        <v>62603707</v>
      </c>
      <c r="D17" s="66">
        <v>64597650</v>
      </c>
      <c r="E17" s="66">
        <v>63771525</v>
      </c>
      <c r="F17" s="66">
        <v>61958353</v>
      </c>
      <c r="G17" s="66">
        <v>62052173</v>
      </c>
      <c r="H17" s="66">
        <v>53202287</v>
      </c>
      <c r="I17" s="66">
        <v>60249545</v>
      </c>
      <c r="J17" s="66">
        <v>60534438</v>
      </c>
      <c r="K17" s="66">
        <v>58513750</v>
      </c>
      <c r="L17" s="66">
        <v>56760134</v>
      </c>
      <c r="M17" s="66">
        <v>54043871</v>
      </c>
      <c r="N17" s="66">
        <v>53652733</v>
      </c>
      <c r="O17" s="66">
        <v>52269232</v>
      </c>
      <c r="P17" s="66">
        <v>52639863</v>
      </c>
      <c r="Q17" s="66">
        <v>55494781</v>
      </c>
      <c r="R17" s="66">
        <v>53444726</v>
      </c>
      <c r="S17" s="67">
        <v>266084104</v>
      </c>
      <c r="T17" s="67">
        <v>290385873</v>
      </c>
      <c r="U17" s="67">
        <v>309633143</v>
      </c>
      <c r="V17" s="67">
        <v>285845094</v>
      </c>
      <c r="W17" s="67">
        <v>298343428</v>
      </c>
      <c r="X17" s="66">
        <v>297225293</v>
      </c>
      <c r="Y17" s="66">
        <v>286678538</v>
      </c>
      <c r="Z17" s="68">
        <v>270396759</v>
      </c>
      <c r="AA17" s="69">
        <v>283180150</v>
      </c>
      <c r="AB17" s="70">
        <v>312582578</v>
      </c>
      <c r="AC17" s="428">
        <v>321348534</v>
      </c>
      <c r="AD17" s="428">
        <v>325563703</v>
      </c>
      <c r="AE17" s="428">
        <v>343984187</v>
      </c>
      <c r="AF17" s="428">
        <v>342105520</v>
      </c>
      <c r="AG17" s="428">
        <v>340901117</v>
      </c>
    </row>
    <row r="18" spans="1:33">
      <c r="A18" s="71">
        <v>101</v>
      </c>
      <c r="B18" s="72" t="s">
        <v>103</v>
      </c>
      <c r="C18" s="66">
        <v>9710033</v>
      </c>
      <c r="D18" s="66">
        <v>10152496</v>
      </c>
      <c r="E18" s="66">
        <v>9779832</v>
      </c>
      <c r="F18" s="66">
        <v>9136533</v>
      </c>
      <c r="G18" s="73">
        <v>9432747</v>
      </c>
      <c r="H18" s="73">
        <v>7023696</v>
      </c>
      <c r="I18" s="73">
        <v>6098398</v>
      </c>
      <c r="J18" s="66">
        <v>6486746</v>
      </c>
      <c r="K18" s="66">
        <v>5901064</v>
      </c>
      <c r="L18" s="66">
        <v>5580418</v>
      </c>
      <c r="M18" s="66">
        <v>4487165</v>
      </c>
      <c r="N18" s="66">
        <v>4089966</v>
      </c>
      <c r="O18" s="66">
        <v>3939653</v>
      </c>
      <c r="P18" s="66">
        <v>3621673</v>
      </c>
      <c r="Q18" s="73">
        <v>12403600</v>
      </c>
      <c r="R18" s="73">
        <v>15081439</v>
      </c>
      <c r="S18" s="67">
        <v>55435356</v>
      </c>
      <c r="T18" s="74">
        <v>57064588</v>
      </c>
      <c r="U18" s="74">
        <v>63888428</v>
      </c>
      <c r="V18" s="74">
        <v>57222021</v>
      </c>
      <c r="W18" s="74">
        <v>57744731</v>
      </c>
      <c r="X18" s="66">
        <v>50145427</v>
      </c>
      <c r="Y18" s="66">
        <v>58267581</v>
      </c>
      <c r="Z18" s="75">
        <v>60626946</v>
      </c>
      <c r="AA18" s="73">
        <v>64683178</v>
      </c>
      <c r="AB18" s="76">
        <v>66612533</v>
      </c>
      <c r="AC18" s="429">
        <v>67856095</v>
      </c>
      <c r="AD18" s="429">
        <v>68394826</v>
      </c>
      <c r="AE18" s="429">
        <v>72471088</v>
      </c>
      <c r="AF18" s="429">
        <v>67838151</v>
      </c>
      <c r="AG18" s="429">
        <v>65960258</v>
      </c>
    </row>
    <row r="19" spans="1:33">
      <c r="A19" s="77">
        <v>102</v>
      </c>
      <c r="B19" s="64" t="s">
        <v>104</v>
      </c>
      <c r="C19" s="62">
        <v>98353019</v>
      </c>
      <c r="D19" s="62">
        <v>103904756</v>
      </c>
      <c r="E19" s="62">
        <v>104083020</v>
      </c>
      <c r="F19" s="62">
        <v>102613790</v>
      </c>
      <c r="G19" s="63">
        <v>99524430</v>
      </c>
      <c r="H19" s="63">
        <v>94841907</v>
      </c>
      <c r="I19" s="63">
        <v>94307489</v>
      </c>
      <c r="J19" s="62">
        <v>100440587</v>
      </c>
      <c r="K19" s="62">
        <v>91780406</v>
      </c>
      <c r="L19" s="62">
        <v>79673794</v>
      </c>
      <c r="M19" s="62">
        <v>80125121</v>
      </c>
      <c r="N19" s="62">
        <v>84653435</v>
      </c>
      <c r="O19" s="62">
        <v>78552460</v>
      </c>
      <c r="P19" s="62">
        <v>67110930</v>
      </c>
      <c r="Q19" s="63">
        <v>69676691</v>
      </c>
      <c r="R19" s="63">
        <v>72550176</v>
      </c>
      <c r="S19" s="78">
        <v>16892801</v>
      </c>
      <c r="T19" s="79">
        <v>19512663</v>
      </c>
      <c r="U19" s="79">
        <v>21786022</v>
      </c>
      <c r="V19" s="79">
        <v>17690286</v>
      </c>
      <c r="W19" s="79">
        <v>20244371</v>
      </c>
      <c r="X19" s="62">
        <v>21033969</v>
      </c>
      <c r="Y19" s="62">
        <v>22121857</v>
      </c>
      <c r="Z19" s="80">
        <v>19792439</v>
      </c>
      <c r="AA19" s="63">
        <v>21700966</v>
      </c>
      <c r="AB19" s="81">
        <v>21394200</v>
      </c>
      <c r="AC19" s="429">
        <v>18979783</v>
      </c>
      <c r="AD19" s="429">
        <v>20027345</v>
      </c>
      <c r="AE19" s="429">
        <v>19698575</v>
      </c>
      <c r="AF19" s="429">
        <v>19359349</v>
      </c>
      <c r="AG19" s="429">
        <v>21718289</v>
      </c>
    </row>
    <row r="20" spans="1:33">
      <c r="A20" s="77">
        <v>105</v>
      </c>
      <c r="B20" s="64" t="s">
        <v>105</v>
      </c>
      <c r="C20" s="62">
        <v>35657838</v>
      </c>
      <c r="D20" s="62">
        <v>35927286</v>
      </c>
      <c r="E20" s="62">
        <v>33921623</v>
      </c>
      <c r="F20" s="62">
        <v>30733852</v>
      </c>
      <c r="G20" s="63">
        <v>30236693</v>
      </c>
      <c r="H20" s="63">
        <v>20692478</v>
      </c>
      <c r="I20" s="63">
        <v>22198107</v>
      </c>
      <c r="J20" s="62">
        <v>21374150</v>
      </c>
      <c r="K20" s="62">
        <v>20247238</v>
      </c>
      <c r="L20" s="62">
        <v>18221559</v>
      </c>
      <c r="M20" s="62">
        <v>16814196</v>
      </c>
      <c r="N20" s="62">
        <v>15342968</v>
      </c>
      <c r="O20" s="62">
        <v>14398606</v>
      </c>
      <c r="P20" s="62">
        <v>14021078</v>
      </c>
      <c r="Q20" s="63">
        <v>14287608</v>
      </c>
      <c r="R20" s="63">
        <v>14472268</v>
      </c>
      <c r="S20" s="78">
        <v>74065358</v>
      </c>
      <c r="T20" s="79">
        <v>77242520</v>
      </c>
      <c r="U20" s="79">
        <v>85590775</v>
      </c>
      <c r="V20" s="79">
        <v>85550341</v>
      </c>
      <c r="W20" s="79">
        <v>85737765</v>
      </c>
      <c r="X20" s="62">
        <v>79404494</v>
      </c>
      <c r="Y20" s="62">
        <v>67664638</v>
      </c>
      <c r="Z20" s="80">
        <v>52271243</v>
      </c>
      <c r="AA20" s="63">
        <v>55724282</v>
      </c>
      <c r="AB20" s="81">
        <v>66752301</v>
      </c>
      <c r="AC20" s="429">
        <v>62560260</v>
      </c>
      <c r="AD20" s="429">
        <v>65392124</v>
      </c>
      <c r="AE20" s="429">
        <v>63755507</v>
      </c>
      <c r="AF20" s="429">
        <v>61695812</v>
      </c>
      <c r="AG20" s="429">
        <v>66910693</v>
      </c>
    </row>
    <row r="21" spans="1:33">
      <c r="A21" s="77">
        <v>106</v>
      </c>
      <c r="B21" s="64" t="s">
        <v>106</v>
      </c>
      <c r="C21" s="62">
        <v>6981534</v>
      </c>
      <c r="D21" s="62">
        <v>6656928</v>
      </c>
      <c r="E21" s="62">
        <v>6258176</v>
      </c>
      <c r="F21" s="62">
        <v>5883924</v>
      </c>
      <c r="G21" s="63">
        <v>5859238</v>
      </c>
      <c r="H21" s="63">
        <v>2937360</v>
      </c>
      <c r="I21" s="63">
        <v>3301297</v>
      </c>
      <c r="J21" s="62">
        <v>3186398</v>
      </c>
      <c r="K21" s="62">
        <v>3056873</v>
      </c>
      <c r="L21" s="62">
        <v>2690079</v>
      </c>
      <c r="M21" s="62">
        <v>2370579</v>
      </c>
      <c r="N21" s="62">
        <v>2282251</v>
      </c>
      <c r="O21" s="62">
        <v>2006749</v>
      </c>
      <c r="P21" s="62">
        <v>1886531</v>
      </c>
      <c r="Q21" s="63">
        <v>1953383</v>
      </c>
      <c r="R21" s="63">
        <v>1655374</v>
      </c>
      <c r="S21" s="78">
        <v>14908604</v>
      </c>
      <c r="T21" s="79">
        <v>15480227</v>
      </c>
      <c r="U21" s="79">
        <v>16504138</v>
      </c>
      <c r="V21" s="79">
        <v>13948324</v>
      </c>
      <c r="W21" s="79">
        <v>13717317</v>
      </c>
      <c r="X21" s="62">
        <v>13730242</v>
      </c>
      <c r="Y21" s="62">
        <v>13720286</v>
      </c>
      <c r="Z21" s="80">
        <v>13318273</v>
      </c>
      <c r="AA21" s="63">
        <v>13615892</v>
      </c>
      <c r="AB21" s="81">
        <v>11173497</v>
      </c>
      <c r="AC21" s="429">
        <v>12890390</v>
      </c>
      <c r="AD21" s="429">
        <v>13039236</v>
      </c>
      <c r="AE21" s="429">
        <v>12912761</v>
      </c>
      <c r="AF21" s="429">
        <v>12438219</v>
      </c>
      <c r="AG21" s="429">
        <v>12842064</v>
      </c>
    </row>
    <row r="22" spans="1:33">
      <c r="A22" s="77">
        <v>107</v>
      </c>
      <c r="B22" s="64" t="s">
        <v>107</v>
      </c>
      <c r="C22" s="62">
        <v>2822983</v>
      </c>
      <c r="D22" s="62">
        <v>2945642</v>
      </c>
      <c r="E22" s="62">
        <v>2672398</v>
      </c>
      <c r="F22" s="62">
        <v>2422664</v>
      </c>
      <c r="G22" s="63">
        <v>2355203</v>
      </c>
      <c r="H22" s="63">
        <v>2006698</v>
      </c>
      <c r="I22" s="63">
        <v>1797681</v>
      </c>
      <c r="J22" s="62">
        <v>1941739</v>
      </c>
      <c r="K22" s="62">
        <v>1508522</v>
      </c>
      <c r="L22" s="62">
        <v>1213072</v>
      </c>
      <c r="M22" s="62">
        <v>1216083</v>
      </c>
      <c r="N22" s="62">
        <v>1095620</v>
      </c>
      <c r="O22" s="62">
        <v>945804</v>
      </c>
      <c r="P22" s="62">
        <v>876138</v>
      </c>
      <c r="Q22" s="63">
        <v>930520</v>
      </c>
      <c r="R22" s="63">
        <v>945094</v>
      </c>
      <c r="S22" s="78">
        <v>1717079</v>
      </c>
      <c r="T22" s="79">
        <v>1927707</v>
      </c>
      <c r="U22" s="79">
        <v>2097687</v>
      </c>
      <c r="V22" s="79">
        <v>1678408</v>
      </c>
      <c r="W22" s="79">
        <v>1639016</v>
      </c>
      <c r="X22" s="62">
        <v>1509039</v>
      </c>
      <c r="Y22" s="62">
        <v>1193042</v>
      </c>
      <c r="Z22" s="80">
        <v>1288308</v>
      </c>
      <c r="AA22" s="63">
        <v>1190835</v>
      </c>
      <c r="AB22" s="81">
        <v>1153041</v>
      </c>
      <c r="AC22" s="429">
        <v>1730782</v>
      </c>
      <c r="AD22" s="429">
        <v>1102705</v>
      </c>
      <c r="AE22" s="429">
        <v>1303565</v>
      </c>
      <c r="AF22" s="429">
        <v>1396619</v>
      </c>
      <c r="AG22" s="429">
        <v>1295534</v>
      </c>
    </row>
    <row r="23" spans="1:33">
      <c r="A23" s="77">
        <v>108</v>
      </c>
      <c r="B23" s="64" t="s">
        <v>108</v>
      </c>
      <c r="C23" s="62">
        <v>4290961</v>
      </c>
      <c r="D23" s="62">
        <v>4700663</v>
      </c>
      <c r="E23" s="62">
        <v>4833588</v>
      </c>
      <c r="F23" s="62">
        <v>4477788</v>
      </c>
      <c r="G23" s="63">
        <v>4478162</v>
      </c>
      <c r="H23" s="63">
        <v>4182471</v>
      </c>
      <c r="I23" s="63">
        <v>4481934</v>
      </c>
      <c r="J23" s="62">
        <v>8479688</v>
      </c>
      <c r="K23" s="62">
        <v>10636684</v>
      </c>
      <c r="L23" s="62">
        <v>11001578</v>
      </c>
      <c r="M23" s="62">
        <v>13694967</v>
      </c>
      <c r="N23" s="62">
        <v>13135314</v>
      </c>
      <c r="O23" s="62">
        <v>12061764</v>
      </c>
      <c r="P23" s="62">
        <v>12621340</v>
      </c>
      <c r="Q23" s="63">
        <v>12917675</v>
      </c>
      <c r="R23" s="63">
        <v>12797251</v>
      </c>
      <c r="S23" s="78">
        <v>918920</v>
      </c>
      <c r="T23" s="79">
        <v>1008242</v>
      </c>
      <c r="U23" s="79">
        <v>930585</v>
      </c>
      <c r="V23" s="79">
        <v>756777</v>
      </c>
      <c r="W23" s="79">
        <v>705336</v>
      </c>
      <c r="X23" s="62">
        <v>1270412</v>
      </c>
      <c r="Y23" s="62">
        <v>597906</v>
      </c>
      <c r="Z23" s="80">
        <v>524911</v>
      </c>
      <c r="AA23" s="63">
        <v>548076</v>
      </c>
      <c r="AB23" s="81">
        <v>432248</v>
      </c>
      <c r="AC23" s="429">
        <v>521057</v>
      </c>
      <c r="AD23" s="429">
        <v>541306</v>
      </c>
      <c r="AE23" s="429">
        <v>526165</v>
      </c>
      <c r="AF23" s="429">
        <v>563596</v>
      </c>
      <c r="AG23" s="429">
        <v>375013</v>
      </c>
    </row>
    <row r="24" spans="1:33">
      <c r="A24" s="77">
        <v>109</v>
      </c>
      <c r="B24" s="64" t="s">
        <v>109</v>
      </c>
      <c r="C24" s="62">
        <v>55909872</v>
      </c>
      <c r="D24" s="62">
        <v>58945108</v>
      </c>
      <c r="E24" s="62">
        <v>52846428</v>
      </c>
      <c r="F24" s="62">
        <v>48927552</v>
      </c>
      <c r="G24" s="63">
        <v>48741740</v>
      </c>
      <c r="H24" s="63">
        <v>32809841</v>
      </c>
      <c r="I24" s="63">
        <v>29083400</v>
      </c>
      <c r="J24" s="62">
        <v>33440155</v>
      </c>
      <c r="K24" s="62">
        <v>35627319</v>
      </c>
      <c r="L24" s="62">
        <v>26845590</v>
      </c>
      <c r="M24" s="62">
        <v>28179881</v>
      </c>
      <c r="N24" s="62">
        <v>27138444</v>
      </c>
      <c r="O24" s="62">
        <v>22945170</v>
      </c>
      <c r="P24" s="62">
        <v>25311427</v>
      </c>
      <c r="Q24" s="63">
        <v>15140251</v>
      </c>
      <c r="R24" s="63">
        <v>16724150</v>
      </c>
      <c r="S24" s="78">
        <v>12248114</v>
      </c>
      <c r="T24" s="79">
        <v>13176324</v>
      </c>
      <c r="U24" s="79">
        <v>12433956</v>
      </c>
      <c r="V24" s="79">
        <v>12118942</v>
      </c>
      <c r="W24" s="79">
        <v>12397265</v>
      </c>
      <c r="X24" s="62">
        <v>13173891</v>
      </c>
      <c r="Y24" s="62">
        <v>13853324</v>
      </c>
      <c r="Z24" s="80">
        <v>13165965</v>
      </c>
      <c r="AA24" s="63">
        <v>12616945</v>
      </c>
      <c r="AB24" s="81">
        <v>12928737</v>
      </c>
      <c r="AC24" s="429">
        <v>13847574</v>
      </c>
      <c r="AD24" s="429">
        <v>13802592</v>
      </c>
      <c r="AE24" s="429">
        <v>14300709</v>
      </c>
      <c r="AF24" s="429">
        <v>13762815</v>
      </c>
      <c r="AG24" s="429">
        <v>14443918</v>
      </c>
    </row>
    <row r="25" spans="1:33">
      <c r="A25" s="77">
        <v>110</v>
      </c>
      <c r="B25" s="64" t="s">
        <v>110</v>
      </c>
      <c r="C25" s="62">
        <v>51758360</v>
      </c>
      <c r="D25" s="62">
        <v>58664879</v>
      </c>
      <c r="E25" s="62">
        <v>57739697</v>
      </c>
      <c r="F25" s="62">
        <v>53637530</v>
      </c>
      <c r="G25" s="63">
        <v>56643112</v>
      </c>
      <c r="H25" s="63">
        <v>58974697</v>
      </c>
      <c r="I25" s="63">
        <v>54309868</v>
      </c>
      <c r="J25" s="62">
        <v>57378163</v>
      </c>
      <c r="K25" s="62">
        <v>65913618</v>
      </c>
      <c r="L25" s="62">
        <v>63855231</v>
      </c>
      <c r="M25" s="62">
        <v>63802515</v>
      </c>
      <c r="N25" s="62">
        <v>62024352</v>
      </c>
      <c r="O25" s="62">
        <v>60757612</v>
      </c>
      <c r="P25" s="62">
        <v>60124181</v>
      </c>
      <c r="Q25" s="63">
        <v>68038815</v>
      </c>
      <c r="R25" s="63">
        <v>67541922</v>
      </c>
      <c r="S25" s="78">
        <v>17045525</v>
      </c>
      <c r="T25" s="79">
        <v>20470887</v>
      </c>
      <c r="U25" s="79">
        <v>19184820</v>
      </c>
      <c r="V25" s="79">
        <v>19846617</v>
      </c>
      <c r="W25" s="79">
        <v>21455316</v>
      </c>
      <c r="X25" s="62">
        <v>22150193</v>
      </c>
      <c r="Y25" s="62">
        <v>18364884</v>
      </c>
      <c r="Z25" s="80">
        <v>19236229</v>
      </c>
      <c r="AA25" s="63">
        <v>17942142</v>
      </c>
      <c r="AB25" s="81">
        <v>22725854</v>
      </c>
      <c r="AC25" s="429">
        <v>29004283</v>
      </c>
      <c r="AD25" s="429">
        <v>23409878</v>
      </c>
      <c r="AE25" s="429">
        <v>31430720</v>
      </c>
      <c r="AF25" s="429">
        <v>31400312</v>
      </c>
      <c r="AG25" s="429">
        <v>33208966</v>
      </c>
    </row>
    <row r="26" spans="1:33">
      <c r="A26" s="82">
        <v>111</v>
      </c>
      <c r="B26" s="83" t="s">
        <v>111</v>
      </c>
      <c r="C26" s="84">
        <v>203074601</v>
      </c>
      <c r="D26" s="84">
        <v>214767485</v>
      </c>
      <c r="E26" s="84">
        <v>202618164</v>
      </c>
      <c r="F26" s="84">
        <v>189256073</v>
      </c>
      <c r="G26" s="85">
        <v>190478121</v>
      </c>
      <c r="H26" s="85">
        <v>191834788</v>
      </c>
      <c r="I26" s="85">
        <v>197904964</v>
      </c>
      <c r="J26" s="84">
        <v>207655264</v>
      </c>
      <c r="K26" s="84">
        <v>191452481</v>
      </c>
      <c r="L26" s="84">
        <v>178635028</v>
      </c>
      <c r="M26" s="84">
        <v>189125401</v>
      </c>
      <c r="N26" s="84">
        <v>174349513</v>
      </c>
      <c r="O26" s="84">
        <v>173075959</v>
      </c>
      <c r="P26" s="84">
        <v>175396670</v>
      </c>
      <c r="Q26" s="85">
        <v>193521854</v>
      </c>
      <c r="R26" s="85">
        <v>209365842</v>
      </c>
      <c r="S26" s="86">
        <v>72852347</v>
      </c>
      <c r="T26" s="87">
        <v>84502715</v>
      </c>
      <c r="U26" s="87">
        <v>87216732</v>
      </c>
      <c r="V26" s="87">
        <v>77033378</v>
      </c>
      <c r="W26" s="87">
        <v>84702311</v>
      </c>
      <c r="X26" s="84">
        <v>94807626</v>
      </c>
      <c r="Y26" s="84">
        <v>90895020</v>
      </c>
      <c r="Z26" s="88">
        <v>90172445</v>
      </c>
      <c r="AA26" s="85">
        <v>95157834</v>
      </c>
      <c r="AB26" s="89">
        <v>109410167</v>
      </c>
      <c r="AC26" s="429">
        <v>113958310</v>
      </c>
      <c r="AD26" s="429">
        <v>119853691</v>
      </c>
      <c r="AE26" s="429">
        <v>127585097</v>
      </c>
      <c r="AF26" s="429">
        <v>133650647</v>
      </c>
      <c r="AG26" s="429">
        <v>124146382</v>
      </c>
    </row>
    <row r="27" spans="1:33">
      <c r="A27" s="77">
        <v>201</v>
      </c>
      <c r="B27" s="64" t="s">
        <v>112</v>
      </c>
      <c r="C27" s="62">
        <v>208204770</v>
      </c>
      <c r="D27" s="62">
        <v>213228992</v>
      </c>
      <c r="E27" s="62">
        <v>204849226</v>
      </c>
      <c r="F27" s="62">
        <v>189515921</v>
      </c>
      <c r="G27" s="63">
        <v>183753385</v>
      </c>
      <c r="H27" s="63">
        <v>181592110</v>
      </c>
      <c r="I27" s="63">
        <v>183187293</v>
      </c>
      <c r="J27" s="62">
        <v>183474976</v>
      </c>
      <c r="K27" s="62">
        <v>164864269</v>
      </c>
      <c r="L27" s="62">
        <v>149988975</v>
      </c>
      <c r="M27" s="62">
        <v>157510008</v>
      </c>
      <c r="N27" s="62">
        <v>139182877</v>
      </c>
      <c r="O27" s="62">
        <v>118623556</v>
      </c>
      <c r="P27" s="62">
        <v>128149481</v>
      </c>
      <c r="Q27" s="63">
        <v>124713540</v>
      </c>
      <c r="R27" s="63">
        <v>132123305</v>
      </c>
      <c r="S27" s="78">
        <v>218856094</v>
      </c>
      <c r="T27" s="79">
        <v>238546989</v>
      </c>
      <c r="U27" s="79">
        <v>265213737</v>
      </c>
      <c r="V27" s="79">
        <v>161615056</v>
      </c>
      <c r="W27" s="79">
        <v>190357733</v>
      </c>
      <c r="X27" s="62">
        <v>207772600</v>
      </c>
      <c r="Y27" s="62">
        <v>202813472</v>
      </c>
      <c r="Z27" s="80">
        <v>213760733</v>
      </c>
      <c r="AA27" s="63">
        <v>240874041</v>
      </c>
      <c r="AB27" s="90">
        <v>234955804</v>
      </c>
      <c r="AC27" s="411">
        <v>223319948</v>
      </c>
      <c r="AD27" s="411">
        <v>235733208</v>
      </c>
      <c r="AE27" s="411">
        <v>248695117</v>
      </c>
      <c r="AF27" s="411">
        <v>233391158</v>
      </c>
      <c r="AG27" s="411">
        <v>199109038</v>
      </c>
    </row>
    <row r="28" spans="1:33">
      <c r="A28" s="91">
        <v>202</v>
      </c>
      <c r="B28" s="92" t="s">
        <v>113</v>
      </c>
      <c r="C28" s="93">
        <v>125268935</v>
      </c>
      <c r="D28" s="62">
        <v>124754841</v>
      </c>
      <c r="E28" s="62">
        <v>117484935</v>
      </c>
      <c r="F28" s="62">
        <v>109868939</v>
      </c>
      <c r="G28" s="63">
        <v>106478355</v>
      </c>
      <c r="H28" s="63">
        <v>107525806</v>
      </c>
      <c r="I28" s="63">
        <v>111145455</v>
      </c>
      <c r="J28" s="62">
        <v>109885186</v>
      </c>
      <c r="K28" s="62">
        <v>102386364</v>
      </c>
      <c r="L28" s="62">
        <v>96022081</v>
      </c>
      <c r="M28" s="62">
        <v>102978137</v>
      </c>
      <c r="N28" s="62">
        <v>91120579</v>
      </c>
      <c r="O28" s="62">
        <v>87788966</v>
      </c>
      <c r="P28" s="62">
        <v>95021881</v>
      </c>
      <c r="Q28" s="63">
        <v>98931756</v>
      </c>
      <c r="R28" s="63">
        <v>103882377</v>
      </c>
      <c r="S28" s="78">
        <v>157037454</v>
      </c>
      <c r="T28" s="79">
        <v>164966425</v>
      </c>
      <c r="U28" s="79">
        <v>165853403</v>
      </c>
      <c r="V28" s="79">
        <v>135909203</v>
      </c>
      <c r="W28" s="79">
        <v>150261605</v>
      </c>
      <c r="X28" s="62">
        <v>141033891</v>
      </c>
      <c r="Y28" s="62">
        <v>134736293</v>
      </c>
      <c r="Z28" s="80">
        <v>131521233</v>
      </c>
      <c r="AA28" s="63">
        <v>131444338</v>
      </c>
      <c r="AB28" s="90">
        <v>137755025</v>
      </c>
      <c r="AC28" s="414">
        <v>136198298</v>
      </c>
      <c r="AD28" s="414">
        <v>136817280</v>
      </c>
      <c r="AE28" s="414">
        <v>144976326</v>
      </c>
      <c r="AF28" s="414">
        <v>146133448</v>
      </c>
      <c r="AG28" s="414">
        <v>130703049</v>
      </c>
    </row>
    <row r="29" spans="1:33">
      <c r="A29" s="91">
        <v>203</v>
      </c>
      <c r="B29" s="92" t="s">
        <v>114</v>
      </c>
      <c r="C29" s="93">
        <v>66010794</v>
      </c>
      <c r="D29" s="62">
        <v>69025085</v>
      </c>
      <c r="E29" s="62">
        <v>67072175</v>
      </c>
      <c r="F29" s="62">
        <v>64608905</v>
      </c>
      <c r="G29" s="63">
        <v>68848113</v>
      </c>
      <c r="H29" s="63">
        <v>55228351</v>
      </c>
      <c r="I29" s="63">
        <v>58537687</v>
      </c>
      <c r="J29" s="62">
        <v>58581186</v>
      </c>
      <c r="K29" s="62">
        <v>57194385</v>
      </c>
      <c r="L29" s="62">
        <v>53568814</v>
      </c>
      <c r="M29" s="62">
        <v>53519781</v>
      </c>
      <c r="N29" s="62">
        <v>50939277</v>
      </c>
      <c r="O29" s="62">
        <v>48068208</v>
      </c>
      <c r="P29" s="62">
        <v>45600279</v>
      </c>
      <c r="Q29" s="63">
        <v>45496099</v>
      </c>
      <c r="R29" s="63">
        <v>42709072</v>
      </c>
      <c r="S29" s="78">
        <v>118379413</v>
      </c>
      <c r="T29" s="79">
        <v>127689559</v>
      </c>
      <c r="U29" s="79">
        <v>130078394</v>
      </c>
      <c r="V29" s="79">
        <v>92680498</v>
      </c>
      <c r="W29" s="79">
        <v>100486766</v>
      </c>
      <c r="X29" s="62">
        <v>104215385</v>
      </c>
      <c r="Y29" s="62">
        <v>113273398</v>
      </c>
      <c r="Z29" s="80">
        <v>105788259</v>
      </c>
      <c r="AA29" s="63">
        <v>112335945</v>
      </c>
      <c r="AB29" s="90">
        <v>111168503</v>
      </c>
      <c r="AC29" s="414">
        <v>114968003</v>
      </c>
      <c r="AD29" s="414">
        <v>119719286</v>
      </c>
      <c r="AE29" s="414">
        <v>131899419</v>
      </c>
      <c r="AF29" s="414">
        <v>138532844</v>
      </c>
      <c r="AG29" s="414">
        <v>122732268</v>
      </c>
    </row>
    <row r="30" spans="1:33">
      <c r="A30" s="91">
        <v>204</v>
      </c>
      <c r="B30" s="92" t="s">
        <v>115</v>
      </c>
      <c r="C30" s="93">
        <v>14279268</v>
      </c>
      <c r="D30" s="62">
        <v>17017548</v>
      </c>
      <c r="E30" s="62">
        <v>16641811</v>
      </c>
      <c r="F30" s="62">
        <v>16497213</v>
      </c>
      <c r="G30" s="63">
        <v>18937073</v>
      </c>
      <c r="H30" s="63">
        <v>19942417</v>
      </c>
      <c r="I30" s="63">
        <v>20329783</v>
      </c>
      <c r="J30" s="62">
        <v>25782880</v>
      </c>
      <c r="K30" s="62">
        <v>24417318</v>
      </c>
      <c r="L30" s="62">
        <v>25607363</v>
      </c>
      <c r="M30" s="62">
        <v>29615786</v>
      </c>
      <c r="N30" s="62">
        <v>28400988</v>
      </c>
      <c r="O30" s="62">
        <v>25202326</v>
      </c>
      <c r="P30" s="62">
        <v>14227020</v>
      </c>
      <c r="Q30" s="63">
        <v>13810870</v>
      </c>
      <c r="R30" s="63">
        <v>13140989</v>
      </c>
      <c r="S30" s="78">
        <v>44320779</v>
      </c>
      <c r="T30" s="79">
        <v>45385068</v>
      </c>
      <c r="U30" s="79">
        <v>44731504</v>
      </c>
      <c r="V30" s="79">
        <v>40224194</v>
      </c>
      <c r="W30" s="79">
        <v>37362480</v>
      </c>
      <c r="X30" s="62">
        <v>36591804</v>
      </c>
      <c r="Y30" s="62">
        <v>26479895</v>
      </c>
      <c r="Z30" s="80">
        <v>29837444</v>
      </c>
      <c r="AA30" s="63">
        <v>31039026</v>
      </c>
      <c r="AB30" s="90">
        <v>30744070</v>
      </c>
      <c r="AC30" s="414">
        <v>31086813</v>
      </c>
      <c r="AD30" s="414">
        <v>28935489</v>
      </c>
      <c r="AE30" s="414">
        <v>29122112</v>
      </c>
      <c r="AF30" s="414">
        <v>26764336</v>
      </c>
      <c r="AG30" s="414">
        <v>26414236</v>
      </c>
    </row>
    <row r="31" spans="1:33">
      <c r="A31" s="91">
        <v>205</v>
      </c>
      <c r="B31" s="92" t="s">
        <v>116</v>
      </c>
      <c r="C31" s="93">
        <v>507518</v>
      </c>
      <c r="D31" s="62">
        <v>552283</v>
      </c>
      <c r="E31" s="62">
        <v>473813</v>
      </c>
      <c r="F31" s="62">
        <v>446305</v>
      </c>
      <c r="G31" s="63">
        <v>446305</v>
      </c>
      <c r="H31" s="63">
        <v>304265</v>
      </c>
      <c r="I31" s="63">
        <v>285447</v>
      </c>
      <c r="J31" s="62">
        <v>298710</v>
      </c>
      <c r="K31" s="62">
        <v>288552</v>
      </c>
      <c r="L31" s="62">
        <v>243312</v>
      </c>
      <c r="M31" s="62">
        <v>247150</v>
      </c>
      <c r="N31" s="62">
        <v>197240</v>
      </c>
      <c r="O31" s="62">
        <v>187151</v>
      </c>
      <c r="P31" s="62">
        <v>187161</v>
      </c>
      <c r="Q31" s="63">
        <v>178222</v>
      </c>
      <c r="R31" s="63">
        <v>121345</v>
      </c>
      <c r="S31" s="78">
        <v>12893438</v>
      </c>
      <c r="T31" s="79">
        <v>12775917</v>
      </c>
      <c r="U31" s="79">
        <v>14844834</v>
      </c>
      <c r="V31" s="79">
        <v>11410403</v>
      </c>
      <c r="W31" s="79">
        <v>9750691</v>
      </c>
      <c r="X31" s="62">
        <v>7175203</v>
      </c>
      <c r="Y31" s="62">
        <v>7512776</v>
      </c>
      <c r="Z31" s="80">
        <v>7272865</v>
      </c>
      <c r="AA31" s="63">
        <v>6514167</v>
      </c>
      <c r="AB31" s="90">
        <v>28546047</v>
      </c>
      <c r="AC31" s="414">
        <v>5082279</v>
      </c>
      <c r="AD31" s="414">
        <v>4527605</v>
      </c>
      <c r="AE31" s="414">
        <v>4662092</v>
      </c>
      <c r="AF31" s="414">
        <v>4427920</v>
      </c>
      <c r="AG31" s="414">
        <v>3849562</v>
      </c>
    </row>
    <row r="32" spans="1:33">
      <c r="A32" s="91">
        <v>206</v>
      </c>
      <c r="B32" s="92" t="s">
        <v>117</v>
      </c>
      <c r="C32" s="93">
        <v>81047724</v>
      </c>
      <c r="D32" s="62">
        <v>83202091</v>
      </c>
      <c r="E32" s="62">
        <v>76414421</v>
      </c>
      <c r="F32" s="62">
        <v>70418202</v>
      </c>
      <c r="G32" s="63">
        <v>67879903</v>
      </c>
      <c r="H32" s="63">
        <v>63164531</v>
      </c>
      <c r="I32" s="63">
        <v>64566122</v>
      </c>
      <c r="J32" s="62">
        <v>67835046</v>
      </c>
      <c r="K32" s="62">
        <v>61764352</v>
      </c>
      <c r="L32" s="62">
        <v>55129940</v>
      </c>
      <c r="M32" s="62">
        <v>59858021</v>
      </c>
      <c r="N32" s="62">
        <v>56955676</v>
      </c>
      <c r="O32" s="62">
        <v>54295507</v>
      </c>
      <c r="P32" s="62">
        <v>51753813</v>
      </c>
      <c r="Q32" s="63">
        <v>55829687</v>
      </c>
      <c r="R32" s="63">
        <v>56953069</v>
      </c>
      <c r="S32" s="78">
        <v>124841</v>
      </c>
      <c r="T32" s="79">
        <v>162348</v>
      </c>
      <c r="U32" s="79">
        <v>169570</v>
      </c>
      <c r="V32" s="79">
        <v>151814</v>
      </c>
      <c r="W32" s="79">
        <v>148105</v>
      </c>
      <c r="X32" s="62">
        <v>297432</v>
      </c>
      <c r="Y32" s="62">
        <v>269422</v>
      </c>
      <c r="Z32" s="80">
        <v>268557</v>
      </c>
      <c r="AA32" s="63">
        <v>250706</v>
      </c>
      <c r="AB32" s="90">
        <v>347831</v>
      </c>
      <c r="AC32" s="414">
        <v>306406</v>
      </c>
      <c r="AD32" s="414">
        <v>308226</v>
      </c>
      <c r="AE32" s="414">
        <v>319532</v>
      </c>
      <c r="AF32" s="414">
        <v>304331</v>
      </c>
      <c r="AG32" s="414">
        <v>283801</v>
      </c>
    </row>
    <row r="33" spans="1:33">
      <c r="A33" s="91">
        <v>207</v>
      </c>
      <c r="B33" s="92" t="s">
        <v>118</v>
      </c>
      <c r="C33" s="93">
        <v>11425927</v>
      </c>
      <c r="D33" s="62">
        <v>14751351</v>
      </c>
      <c r="E33" s="62">
        <v>14556283</v>
      </c>
      <c r="F33" s="62">
        <v>13922883</v>
      </c>
      <c r="G33" s="63">
        <v>12616255</v>
      </c>
      <c r="H33" s="63">
        <v>16057303</v>
      </c>
      <c r="I33" s="63">
        <v>14606036</v>
      </c>
      <c r="J33" s="62">
        <v>16217999</v>
      </c>
      <c r="K33" s="62">
        <v>12239718</v>
      </c>
      <c r="L33" s="62">
        <v>21116050</v>
      </c>
      <c r="M33" s="62">
        <v>14994583</v>
      </c>
      <c r="N33" s="62">
        <v>12374736</v>
      </c>
      <c r="O33" s="62">
        <v>10874999</v>
      </c>
      <c r="P33" s="62">
        <v>8256271</v>
      </c>
      <c r="Q33" s="63">
        <v>8850633</v>
      </c>
      <c r="R33" s="63">
        <v>8907902</v>
      </c>
      <c r="S33" s="78">
        <v>61573589</v>
      </c>
      <c r="T33" s="79">
        <v>76978342</v>
      </c>
      <c r="U33" s="79">
        <v>69753796</v>
      </c>
      <c r="V33" s="79">
        <v>53493850</v>
      </c>
      <c r="W33" s="79">
        <v>60795544</v>
      </c>
      <c r="X33" s="62">
        <v>62802513</v>
      </c>
      <c r="Y33" s="62">
        <v>57190336</v>
      </c>
      <c r="Z33" s="80">
        <v>61321223</v>
      </c>
      <c r="AA33" s="63">
        <v>64538436</v>
      </c>
      <c r="AB33" s="90">
        <v>62042462</v>
      </c>
      <c r="AC33" s="414">
        <v>65434905</v>
      </c>
      <c r="AD33" s="414">
        <v>67682270</v>
      </c>
      <c r="AE33" s="414">
        <v>66456955</v>
      </c>
      <c r="AF33" s="414">
        <v>65387367</v>
      </c>
      <c r="AG33" s="414">
        <v>63481636</v>
      </c>
    </row>
    <row r="34" spans="1:33">
      <c r="A34" s="77">
        <v>208</v>
      </c>
      <c r="B34" s="64" t="s">
        <v>119</v>
      </c>
      <c r="C34" s="62">
        <v>14173353</v>
      </c>
      <c r="D34" s="62">
        <v>15539336</v>
      </c>
      <c r="E34" s="62">
        <v>15280833</v>
      </c>
      <c r="F34" s="62">
        <v>14620237</v>
      </c>
      <c r="G34" s="63">
        <v>13639761</v>
      </c>
      <c r="H34" s="63">
        <v>13370922</v>
      </c>
      <c r="I34" s="63">
        <v>13912263</v>
      </c>
      <c r="J34" s="62">
        <v>13846315</v>
      </c>
      <c r="K34" s="62">
        <v>12942453</v>
      </c>
      <c r="L34" s="62">
        <v>12463629</v>
      </c>
      <c r="M34" s="62">
        <v>12350454</v>
      </c>
      <c r="N34" s="62">
        <v>11387182</v>
      </c>
      <c r="O34" s="62">
        <v>10478562</v>
      </c>
      <c r="P34" s="62">
        <v>10463896</v>
      </c>
      <c r="Q34" s="63">
        <v>10752066</v>
      </c>
      <c r="R34" s="63">
        <v>10201942</v>
      </c>
      <c r="S34" s="78">
        <v>10844146</v>
      </c>
      <c r="T34" s="79">
        <v>12844417</v>
      </c>
      <c r="U34" s="79">
        <v>11920261</v>
      </c>
      <c r="V34" s="79">
        <v>11186061</v>
      </c>
      <c r="W34" s="79">
        <v>8827217</v>
      </c>
      <c r="X34" s="62">
        <v>7425552</v>
      </c>
      <c r="Y34" s="62">
        <v>9041993</v>
      </c>
      <c r="Z34" s="80">
        <v>7396930</v>
      </c>
      <c r="AA34" s="63">
        <v>9256769</v>
      </c>
      <c r="AB34" s="90">
        <v>21536235</v>
      </c>
      <c r="AC34" s="414">
        <v>9878118</v>
      </c>
      <c r="AD34" s="414">
        <v>9700108</v>
      </c>
      <c r="AE34" s="414">
        <v>13813233</v>
      </c>
      <c r="AF34" s="414">
        <v>11348114</v>
      </c>
      <c r="AG34" s="414">
        <v>15728627</v>
      </c>
    </row>
    <row r="35" spans="1:33">
      <c r="A35" s="77">
        <v>209</v>
      </c>
      <c r="B35" s="64" t="s">
        <v>120</v>
      </c>
      <c r="C35" s="62">
        <v>84168383</v>
      </c>
      <c r="D35" s="62">
        <v>87159513</v>
      </c>
      <c r="E35" s="62">
        <v>83018043</v>
      </c>
      <c r="F35" s="62">
        <v>74857431</v>
      </c>
      <c r="G35" s="63">
        <v>66953823</v>
      </c>
      <c r="H35" s="63">
        <v>69965578</v>
      </c>
      <c r="I35" s="63">
        <v>70459052</v>
      </c>
      <c r="J35" s="62">
        <v>74337400</v>
      </c>
      <c r="K35" s="62">
        <v>71260723</v>
      </c>
      <c r="L35" s="62">
        <v>63377898</v>
      </c>
      <c r="M35" s="62">
        <v>63935691</v>
      </c>
      <c r="N35" s="62">
        <v>58541723</v>
      </c>
      <c r="O35" s="62">
        <v>55964779</v>
      </c>
      <c r="P35" s="62">
        <v>59157243</v>
      </c>
      <c r="Q35" s="63">
        <v>66999201</v>
      </c>
      <c r="R35" s="63">
        <v>80836795</v>
      </c>
      <c r="S35" s="78">
        <v>10779168</v>
      </c>
      <c r="T35" s="79">
        <v>11130760</v>
      </c>
      <c r="U35" s="79">
        <v>12097692</v>
      </c>
      <c r="V35" s="79">
        <v>10330071</v>
      </c>
      <c r="W35" s="79">
        <v>10742857</v>
      </c>
      <c r="X35" s="62">
        <v>10548308</v>
      </c>
      <c r="Y35" s="62">
        <v>11764087</v>
      </c>
      <c r="Z35" s="80">
        <v>11582448</v>
      </c>
      <c r="AA35" s="63">
        <v>12478250</v>
      </c>
      <c r="AB35" s="90">
        <v>12799935</v>
      </c>
      <c r="AC35" s="414">
        <v>13110871</v>
      </c>
      <c r="AD35" s="414">
        <v>13296226</v>
      </c>
      <c r="AE35" s="414">
        <v>13874919</v>
      </c>
      <c r="AF35" s="414">
        <v>13396607</v>
      </c>
      <c r="AG35" s="414">
        <v>11581048</v>
      </c>
    </row>
    <row r="36" spans="1:33">
      <c r="A36" s="77">
        <v>210</v>
      </c>
      <c r="B36" s="64" t="s">
        <v>121</v>
      </c>
      <c r="C36" s="62">
        <v>21332865</v>
      </c>
      <c r="D36" s="62">
        <v>22341896</v>
      </c>
      <c r="E36" s="62">
        <v>21498768</v>
      </c>
      <c r="F36" s="62">
        <v>20767677</v>
      </c>
      <c r="G36" s="63">
        <v>17568888</v>
      </c>
      <c r="H36" s="63">
        <v>21432037</v>
      </c>
      <c r="I36" s="63">
        <v>21809664</v>
      </c>
      <c r="J36" s="62">
        <v>22877409</v>
      </c>
      <c r="K36" s="62">
        <v>23572149</v>
      </c>
      <c r="L36" s="62">
        <v>23581090</v>
      </c>
      <c r="M36" s="62">
        <v>24693401</v>
      </c>
      <c r="N36" s="62">
        <v>23056684</v>
      </c>
      <c r="O36" s="62">
        <v>22943075</v>
      </c>
      <c r="P36" s="62">
        <v>22931155</v>
      </c>
      <c r="Q36" s="63">
        <v>23517881</v>
      </c>
      <c r="R36" s="63">
        <v>22609285</v>
      </c>
      <c r="S36" s="78">
        <v>84914585</v>
      </c>
      <c r="T36" s="79">
        <v>92148407</v>
      </c>
      <c r="U36" s="79">
        <v>112206476</v>
      </c>
      <c r="V36" s="79">
        <v>87940461</v>
      </c>
      <c r="W36" s="79">
        <v>88246698</v>
      </c>
      <c r="X36" s="62">
        <v>92469545</v>
      </c>
      <c r="Y36" s="62">
        <v>86327454</v>
      </c>
      <c r="Z36" s="80">
        <v>87225677</v>
      </c>
      <c r="AA36" s="63">
        <v>92087057</v>
      </c>
      <c r="AB36" s="90">
        <v>85871915</v>
      </c>
      <c r="AC36" s="414">
        <v>80086793</v>
      </c>
      <c r="AD36" s="414">
        <v>94679319</v>
      </c>
      <c r="AE36" s="414">
        <v>102452960</v>
      </c>
      <c r="AF36" s="414">
        <v>102080157</v>
      </c>
      <c r="AG36" s="414">
        <v>87571988</v>
      </c>
    </row>
    <row r="37" spans="1:33">
      <c r="A37" s="77">
        <v>212</v>
      </c>
      <c r="B37" s="64" t="s">
        <v>122</v>
      </c>
      <c r="C37" s="62">
        <v>8204265</v>
      </c>
      <c r="D37" s="62">
        <v>9053032</v>
      </c>
      <c r="E37" s="62">
        <v>8658874</v>
      </c>
      <c r="F37" s="62">
        <v>9054123</v>
      </c>
      <c r="G37" s="63">
        <v>10765108</v>
      </c>
      <c r="H37" s="63">
        <v>12531344</v>
      </c>
      <c r="I37" s="63">
        <v>10818388</v>
      </c>
      <c r="J37" s="62">
        <v>9129682</v>
      </c>
      <c r="K37" s="62">
        <v>11225637</v>
      </c>
      <c r="L37" s="62">
        <v>12017222</v>
      </c>
      <c r="M37" s="62">
        <v>15383169</v>
      </c>
      <c r="N37" s="62">
        <v>12672234</v>
      </c>
      <c r="O37" s="62">
        <v>10568387</v>
      </c>
      <c r="P37" s="62">
        <v>11354857</v>
      </c>
      <c r="Q37" s="63">
        <v>12035277</v>
      </c>
      <c r="R37" s="63">
        <v>11349111</v>
      </c>
      <c r="S37" s="78">
        <v>25404538</v>
      </c>
      <c r="T37" s="79">
        <v>28122557</v>
      </c>
      <c r="U37" s="79">
        <v>26838202</v>
      </c>
      <c r="V37" s="79">
        <v>25036118</v>
      </c>
      <c r="W37" s="79">
        <v>24017823</v>
      </c>
      <c r="X37" s="62">
        <v>23097877</v>
      </c>
      <c r="Y37" s="62">
        <v>25145806</v>
      </c>
      <c r="Z37" s="80">
        <v>25235444</v>
      </c>
      <c r="AA37" s="63">
        <v>26587288</v>
      </c>
      <c r="AB37" s="90">
        <v>27051721</v>
      </c>
      <c r="AC37" s="414">
        <v>27368573</v>
      </c>
      <c r="AD37" s="414">
        <v>28932066</v>
      </c>
      <c r="AE37" s="414">
        <v>30546789</v>
      </c>
      <c r="AF37" s="414">
        <v>30001195</v>
      </c>
      <c r="AG37" s="414">
        <v>30697234</v>
      </c>
    </row>
    <row r="38" spans="1:33">
      <c r="A38" s="77">
        <v>213</v>
      </c>
      <c r="B38" s="64" t="s">
        <v>123</v>
      </c>
      <c r="C38" s="62">
        <v>17345860</v>
      </c>
      <c r="D38" s="62">
        <v>18408312</v>
      </c>
      <c r="E38" s="62">
        <v>17761695</v>
      </c>
      <c r="F38" s="62">
        <v>15134335</v>
      </c>
      <c r="G38" s="63">
        <v>14798040</v>
      </c>
      <c r="H38" s="63">
        <v>12975031</v>
      </c>
      <c r="I38" s="63">
        <v>13647951</v>
      </c>
      <c r="J38" s="62">
        <v>13718091</v>
      </c>
      <c r="K38" s="62">
        <v>13824891</v>
      </c>
      <c r="L38" s="62">
        <v>12380413</v>
      </c>
      <c r="M38" s="62">
        <v>12538730</v>
      </c>
      <c r="N38" s="62">
        <v>9370828</v>
      </c>
      <c r="O38" s="62">
        <v>8002036</v>
      </c>
      <c r="P38" s="62">
        <v>8528043</v>
      </c>
      <c r="Q38" s="63">
        <v>9147556</v>
      </c>
      <c r="R38" s="63">
        <v>8793800</v>
      </c>
      <c r="S38" s="78">
        <v>10552027</v>
      </c>
      <c r="T38" s="79">
        <v>17153447</v>
      </c>
      <c r="U38" s="79">
        <v>16163694</v>
      </c>
      <c r="V38" s="79">
        <v>11679531</v>
      </c>
      <c r="W38" s="79">
        <v>12650390</v>
      </c>
      <c r="X38" s="62">
        <v>6571916</v>
      </c>
      <c r="Y38" s="62">
        <v>5987867</v>
      </c>
      <c r="Z38" s="80">
        <v>8233293</v>
      </c>
      <c r="AA38" s="63">
        <v>7133148</v>
      </c>
      <c r="AB38" s="90">
        <v>8979772</v>
      </c>
      <c r="AC38" s="414">
        <v>8111118</v>
      </c>
      <c r="AD38" s="414">
        <v>8045167</v>
      </c>
      <c r="AE38" s="414">
        <v>8102792</v>
      </c>
      <c r="AF38" s="414">
        <v>8308573</v>
      </c>
      <c r="AG38" s="414">
        <v>8129526</v>
      </c>
    </row>
    <row r="39" spans="1:33">
      <c r="A39" s="91">
        <v>214</v>
      </c>
      <c r="B39" s="92" t="s">
        <v>124</v>
      </c>
      <c r="C39" s="93">
        <v>16123048</v>
      </c>
      <c r="D39" s="62">
        <v>17006883</v>
      </c>
      <c r="E39" s="62">
        <v>17583869</v>
      </c>
      <c r="F39" s="62">
        <v>15830489</v>
      </c>
      <c r="G39" s="63">
        <v>15308085</v>
      </c>
      <c r="H39" s="63">
        <v>16331348</v>
      </c>
      <c r="I39" s="63">
        <v>17144975</v>
      </c>
      <c r="J39" s="62">
        <v>16635679</v>
      </c>
      <c r="K39" s="62">
        <v>15960150</v>
      </c>
      <c r="L39" s="62">
        <v>15240631</v>
      </c>
      <c r="M39" s="62">
        <v>15546765</v>
      </c>
      <c r="N39" s="62">
        <v>14745377</v>
      </c>
      <c r="O39" s="62">
        <v>14291554</v>
      </c>
      <c r="P39" s="62">
        <v>14115798</v>
      </c>
      <c r="Q39" s="63">
        <v>14423658</v>
      </c>
      <c r="R39" s="63">
        <v>15556807</v>
      </c>
      <c r="S39" s="78">
        <v>7228074</v>
      </c>
      <c r="T39" s="79">
        <v>6779900</v>
      </c>
      <c r="U39" s="79">
        <v>6134611</v>
      </c>
      <c r="V39" s="79">
        <v>4632557</v>
      </c>
      <c r="W39" s="79">
        <v>4756510</v>
      </c>
      <c r="X39" s="62">
        <v>3800031</v>
      </c>
      <c r="Y39" s="62">
        <v>5001828</v>
      </c>
      <c r="Z39" s="80">
        <v>5095627</v>
      </c>
      <c r="AA39" s="63">
        <v>4864791</v>
      </c>
      <c r="AB39" s="90">
        <v>4760994</v>
      </c>
      <c r="AC39" s="414">
        <v>5200588</v>
      </c>
      <c r="AD39" s="414">
        <v>5791600</v>
      </c>
      <c r="AE39" s="414">
        <v>8205585</v>
      </c>
      <c r="AF39" s="414">
        <v>7724867</v>
      </c>
      <c r="AG39" s="414">
        <v>6796475</v>
      </c>
    </row>
    <row r="40" spans="1:33">
      <c r="A40" s="91">
        <v>215</v>
      </c>
      <c r="B40" s="92" t="s">
        <v>125</v>
      </c>
      <c r="C40" s="93">
        <v>59805958</v>
      </c>
      <c r="D40" s="62">
        <v>67826571</v>
      </c>
      <c r="E40" s="62">
        <v>72035188</v>
      </c>
      <c r="F40" s="62">
        <v>69875883</v>
      </c>
      <c r="G40" s="63">
        <v>66412099</v>
      </c>
      <c r="H40" s="63">
        <v>71016305</v>
      </c>
      <c r="I40" s="63">
        <v>64112924</v>
      </c>
      <c r="J40" s="62">
        <v>74085508</v>
      </c>
      <c r="K40" s="62">
        <v>66490144</v>
      </c>
      <c r="L40" s="62">
        <v>61909985</v>
      </c>
      <c r="M40" s="62">
        <v>70020430</v>
      </c>
      <c r="N40" s="62">
        <v>67304394</v>
      </c>
      <c r="O40" s="62">
        <v>68369244</v>
      </c>
      <c r="P40" s="62">
        <v>60960399</v>
      </c>
      <c r="Q40" s="63">
        <v>64037778</v>
      </c>
      <c r="R40" s="63">
        <v>70122200</v>
      </c>
      <c r="S40" s="78">
        <v>15718884</v>
      </c>
      <c r="T40" s="79">
        <v>16102995</v>
      </c>
      <c r="U40" s="79">
        <v>17065124</v>
      </c>
      <c r="V40" s="79">
        <v>14662066</v>
      </c>
      <c r="W40" s="79">
        <v>13504209</v>
      </c>
      <c r="X40" s="62">
        <v>13460749</v>
      </c>
      <c r="Y40" s="62">
        <v>14558290</v>
      </c>
      <c r="Z40" s="80">
        <v>16504898</v>
      </c>
      <c r="AA40" s="63">
        <v>17513759</v>
      </c>
      <c r="AB40" s="90">
        <v>18835369</v>
      </c>
      <c r="AC40" s="414">
        <v>17802097</v>
      </c>
      <c r="AD40" s="414">
        <v>19488216</v>
      </c>
      <c r="AE40" s="414">
        <v>20175238</v>
      </c>
      <c r="AF40" s="414">
        <v>19449454</v>
      </c>
      <c r="AG40" s="414">
        <v>22336596</v>
      </c>
    </row>
    <row r="41" spans="1:33">
      <c r="A41" s="77">
        <v>216</v>
      </c>
      <c r="B41" s="64" t="s">
        <v>126</v>
      </c>
      <c r="C41" s="62">
        <v>11297931</v>
      </c>
      <c r="D41" s="62">
        <v>12050252</v>
      </c>
      <c r="E41" s="62">
        <v>10385917</v>
      </c>
      <c r="F41" s="62">
        <v>9184772</v>
      </c>
      <c r="G41" s="63">
        <v>9425452</v>
      </c>
      <c r="H41" s="63">
        <v>8822514</v>
      </c>
      <c r="I41" s="63">
        <v>9301772</v>
      </c>
      <c r="J41" s="62">
        <v>10339265</v>
      </c>
      <c r="K41" s="62">
        <v>9485371</v>
      </c>
      <c r="L41" s="62">
        <v>7550685</v>
      </c>
      <c r="M41" s="62">
        <v>7704014</v>
      </c>
      <c r="N41" s="62">
        <v>7217515</v>
      </c>
      <c r="O41" s="62">
        <v>6444827</v>
      </c>
      <c r="P41" s="62">
        <v>6591134</v>
      </c>
      <c r="Q41" s="63">
        <v>6651017</v>
      </c>
      <c r="R41" s="63">
        <v>6259898</v>
      </c>
      <c r="S41" s="78">
        <v>79128972</v>
      </c>
      <c r="T41" s="79">
        <v>91319855</v>
      </c>
      <c r="U41" s="79">
        <v>95971467</v>
      </c>
      <c r="V41" s="79">
        <v>93947120</v>
      </c>
      <c r="W41" s="79">
        <v>92150310</v>
      </c>
      <c r="X41" s="62">
        <v>88266697</v>
      </c>
      <c r="Y41" s="62">
        <v>99716867</v>
      </c>
      <c r="Z41" s="80">
        <v>97314088</v>
      </c>
      <c r="AA41" s="63">
        <v>91313229</v>
      </c>
      <c r="AB41" s="90">
        <v>86403499</v>
      </c>
      <c r="AC41" s="414">
        <v>79600710</v>
      </c>
      <c r="AD41" s="414">
        <v>78749132</v>
      </c>
      <c r="AE41" s="414">
        <v>85959886</v>
      </c>
      <c r="AF41" s="414">
        <v>83527204</v>
      </c>
      <c r="AG41" s="414">
        <v>85050276</v>
      </c>
    </row>
    <row r="42" spans="1:33">
      <c r="A42" s="91">
        <v>217</v>
      </c>
      <c r="B42" s="92" t="s">
        <v>127</v>
      </c>
      <c r="C42" s="93">
        <v>17237575</v>
      </c>
      <c r="D42" s="62">
        <v>18981080</v>
      </c>
      <c r="E42" s="62">
        <v>18339445</v>
      </c>
      <c r="F42" s="62">
        <v>17115994</v>
      </c>
      <c r="G42" s="63">
        <v>17206044</v>
      </c>
      <c r="H42" s="63">
        <v>18876257</v>
      </c>
      <c r="I42" s="63">
        <v>18666486</v>
      </c>
      <c r="J42" s="62">
        <v>21766881</v>
      </c>
      <c r="K42" s="62">
        <v>20018181</v>
      </c>
      <c r="L42" s="62">
        <v>20965511</v>
      </c>
      <c r="M42" s="62">
        <v>21117879</v>
      </c>
      <c r="N42" s="62">
        <v>21397030</v>
      </c>
      <c r="O42" s="62">
        <v>20281015</v>
      </c>
      <c r="P42" s="62">
        <v>20532654</v>
      </c>
      <c r="Q42" s="63">
        <v>21210843</v>
      </c>
      <c r="R42" s="63">
        <v>22152767</v>
      </c>
      <c r="S42" s="78">
        <v>6863731</v>
      </c>
      <c r="T42" s="79">
        <v>8385912</v>
      </c>
      <c r="U42" s="79">
        <v>8122140</v>
      </c>
      <c r="V42" s="79">
        <v>6698032</v>
      </c>
      <c r="W42" s="79">
        <v>5504765</v>
      </c>
      <c r="X42" s="62">
        <v>5680822</v>
      </c>
      <c r="Y42" s="62">
        <v>6653810</v>
      </c>
      <c r="Z42" s="80">
        <v>6151570</v>
      </c>
      <c r="AA42" s="63">
        <v>6796666</v>
      </c>
      <c r="AB42" s="90">
        <v>6896961</v>
      </c>
      <c r="AC42" s="414">
        <v>6458006</v>
      </c>
      <c r="AD42" s="414">
        <v>7361726</v>
      </c>
      <c r="AE42" s="414">
        <v>7745736</v>
      </c>
      <c r="AF42" s="414">
        <v>6657230</v>
      </c>
      <c r="AG42" s="414">
        <v>4779748</v>
      </c>
    </row>
    <row r="43" spans="1:33">
      <c r="A43" s="77">
        <v>218</v>
      </c>
      <c r="B43" s="64" t="s">
        <v>128</v>
      </c>
      <c r="C43" s="62">
        <v>20473679</v>
      </c>
      <c r="D43" s="62">
        <v>22091033</v>
      </c>
      <c r="E43" s="62">
        <v>22581379</v>
      </c>
      <c r="F43" s="62">
        <v>24006091</v>
      </c>
      <c r="G43" s="63">
        <v>24317603</v>
      </c>
      <c r="H43" s="63">
        <v>29236143</v>
      </c>
      <c r="I43" s="63">
        <v>31009411</v>
      </c>
      <c r="J43" s="62">
        <v>35864087</v>
      </c>
      <c r="K43" s="62">
        <v>36611388</v>
      </c>
      <c r="L43" s="62">
        <v>36805253</v>
      </c>
      <c r="M43" s="62">
        <v>39070509</v>
      </c>
      <c r="N43" s="62">
        <v>35169486</v>
      </c>
      <c r="O43" s="62">
        <v>36812963</v>
      </c>
      <c r="P43" s="62">
        <v>34828983</v>
      </c>
      <c r="Q43" s="63">
        <v>38883643</v>
      </c>
      <c r="R43" s="63">
        <v>36962196</v>
      </c>
      <c r="S43" s="78">
        <v>23847735</v>
      </c>
      <c r="T43" s="79">
        <v>25557717</v>
      </c>
      <c r="U43" s="79">
        <v>26332246</v>
      </c>
      <c r="V43" s="79">
        <v>23239773</v>
      </c>
      <c r="W43" s="79">
        <v>23357721</v>
      </c>
      <c r="X43" s="62">
        <v>20953729</v>
      </c>
      <c r="Y43" s="62">
        <v>20043653</v>
      </c>
      <c r="Z43" s="80">
        <v>22844238</v>
      </c>
      <c r="AA43" s="63">
        <v>24840460</v>
      </c>
      <c r="AB43" s="90">
        <v>26910201</v>
      </c>
      <c r="AC43" s="414">
        <v>26449478</v>
      </c>
      <c r="AD43" s="414">
        <v>28672575</v>
      </c>
      <c r="AE43" s="414">
        <v>29795873</v>
      </c>
      <c r="AF43" s="414">
        <v>29728851</v>
      </c>
      <c r="AG43" s="414">
        <v>28095811</v>
      </c>
    </row>
    <row r="44" spans="1:33">
      <c r="A44" s="77">
        <v>219</v>
      </c>
      <c r="B44" s="64" t="s">
        <v>129</v>
      </c>
      <c r="C44" s="62">
        <v>20485719</v>
      </c>
      <c r="D44" s="62">
        <v>22146840</v>
      </c>
      <c r="E44" s="62">
        <v>20906417</v>
      </c>
      <c r="F44" s="62">
        <v>20154795</v>
      </c>
      <c r="G44" s="63">
        <v>19786884</v>
      </c>
      <c r="H44" s="63">
        <v>19113418</v>
      </c>
      <c r="I44" s="63">
        <v>19725573</v>
      </c>
      <c r="J44" s="62">
        <v>19582425</v>
      </c>
      <c r="K44" s="62">
        <v>18870709</v>
      </c>
      <c r="L44" s="62">
        <v>17881812</v>
      </c>
      <c r="M44" s="62">
        <v>18119269</v>
      </c>
      <c r="N44" s="62">
        <v>17959075</v>
      </c>
      <c r="O44" s="62">
        <v>16885391</v>
      </c>
      <c r="P44" s="62">
        <v>18142020</v>
      </c>
      <c r="Q44" s="63">
        <v>18996139</v>
      </c>
      <c r="R44" s="63">
        <v>21267668</v>
      </c>
      <c r="S44" s="78">
        <v>38611718</v>
      </c>
      <c r="T44" s="79">
        <v>44904591</v>
      </c>
      <c r="U44" s="79">
        <v>43237462</v>
      </c>
      <c r="V44" s="79">
        <v>36709932</v>
      </c>
      <c r="W44" s="79">
        <v>44250169</v>
      </c>
      <c r="X44" s="62">
        <v>52357497</v>
      </c>
      <c r="Y44" s="62">
        <v>51959770</v>
      </c>
      <c r="Z44" s="80">
        <v>46350670</v>
      </c>
      <c r="AA44" s="63">
        <v>53412913</v>
      </c>
      <c r="AB44" s="90">
        <v>57260212</v>
      </c>
      <c r="AC44" s="414">
        <v>59427896</v>
      </c>
      <c r="AD44" s="414">
        <v>61744009</v>
      </c>
      <c r="AE44" s="414">
        <v>65753086</v>
      </c>
      <c r="AF44" s="414">
        <v>59930423</v>
      </c>
      <c r="AG44" s="414">
        <v>53512105</v>
      </c>
    </row>
    <row r="45" spans="1:33">
      <c r="A45" s="77">
        <v>220</v>
      </c>
      <c r="B45" s="64" t="s">
        <v>130</v>
      </c>
      <c r="C45" s="62">
        <v>13258867</v>
      </c>
      <c r="D45" s="62">
        <v>13714073</v>
      </c>
      <c r="E45" s="62">
        <v>14681813</v>
      </c>
      <c r="F45" s="62">
        <v>14644313</v>
      </c>
      <c r="G45" s="63">
        <v>14087195</v>
      </c>
      <c r="H45" s="63">
        <v>15115916</v>
      </c>
      <c r="I45" s="63">
        <v>15366274</v>
      </c>
      <c r="J45" s="62">
        <v>13428719</v>
      </c>
      <c r="K45" s="62">
        <v>13118842</v>
      </c>
      <c r="L45" s="62">
        <v>13340671</v>
      </c>
      <c r="M45" s="62">
        <v>13890841</v>
      </c>
      <c r="N45" s="62">
        <v>15883453</v>
      </c>
      <c r="O45" s="62">
        <v>15548534</v>
      </c>
      <c r="P45" s="62">
        <v>18077204</v>
      </c>
      <c r="Q45" s="63">
        <v>18622605</v>
      </c>
      <c r="R45" s="63">
        <v>20699955</v>
      </c>
      <c r="S45" s="78">
        <v>21868948</v>
      </c>
      <c r="T45" s="79">
        <v>23646786</v>
      </c>
      <c r="U45" s="79">
        <v>25379872</v>
      </c>
      <c r="V45" s="79">
        <v>20421995</v>
      </c>
      <c r="W45" s="79">
        <v>22377656</v>
      </c>
      <c r="X45" s="62">
        <v>23245579</v>
      </c>
      <c r="Y45" s="62">
        <v>23721909</v>
      </c>
      <c r="Z45" s="80">
        <v>24204359</v>
      </c>
      <c r="AA45" s="63">
        <v>25142204</v>
      </c>
      <c r="AB45" s="90">
        <v>20002466</v>
      </c>
      <c r="AC45" s="414">
        <v>25865500</v>
      </c>
      <c r="AD45" s="414">
        <v>29481679</v>
      </c>
      <c r="AE45" s="414">
        <v>33208576</v>
      </c>
      <c r="AF45" s="414">
        <v>32136031</v>
      </c>
      <c r="AG45" s="414">
        <v>24802198</v>
      </c>
    </row>
    <row r="46" spans="1:33">
      <c r="A46" s="77">
        <v>221</v>
      </c>
      <c r="B46" s="64" t="s">
        <v>415</v>
      </c>
      <c r="C46" s="62">
        <v>4748045</v>
      </c>
      <c r="D46" s="62">
        <v>5986447</v>
      </c>
      <c r="E46" s="62">
        <v>5852455</v>
      </c>
      <c r="F46" s="62">
        <v>5028061</v>
      </c>
      <c r="G46" s="63">
        <v>4638695</v>
      </c>
      <c r="H46" s="63">
        <v>4850026</v>
      </c>
      <c r="I46" s="63">
        <v>4968476</v>
      </c>
      <c r="J46" s="62">
        <v>5488984</v>
      </c>
      <c r="K46" s="62">
        <v>5484219</v>
      </c>
      <c r="L46" s="62">
        <v>5429897</v>
      </c>
      <c r="M46" s="62">
        <v>4582759</v>
      </c>
      <c r="N46" s="62">
        <v>4112976</v>
      </c>
      <c r="O46" s="62">
        <v>4047180</v>
      </c>
      <c r="P46" s="62">
        <v>3690909</v>
      </c>
      <c r="Q46" s="63">
        <v>3885713</v>
      </c>
      <c r="R46" s="63">
        <v>4272276</v>
      </c>
      <c r="S46" s="78">
        <v>23052897</v>
      </c>
      <c r="T46" s="79">
        <v>24543619</v>
      </c>
      <c r="U46" s="79">
        <v>24444481</v>
      </c>
      <c r="V46" s="79">
        <v>25478908</v>
      </c>
      <c r="W46" s="79">
        <v>24883530</v>
      </c>
      <c r="X46" s="62">
        <v>25951145</v>
      </c>
      <c r="Y46" s="62">
        <v>36875689</v>
      </c>
      <c r="Z46" s="80">
        <v>24173232</v>
      </c>
      <c r="AA46" s="63">
        <v>25206504</v>
      </c>
      <c r="AB46" s="90">
        <v>24011227</v>
      </c>
      <c r="AC46" s="414">
        <v>27230604</v>
      </c>
      <c r="AD46" s="414">
        <v>26234489</v>
      </c>
      <c r="AE46" s="414">
        <v>28709600</v>
      </c>
      <c r="AF46" s="414">
        <v>29937470</v>
      </c>
      <c r="AG46" s="414">
        <v>30044559</v>
      </c>
    </row>
    <row r="47" spans="1:33">
      <c r="A47" s="77">
        <v>222</v>
      </c>
      <c r="B47" s="64" t="s">
        <v>131</v>
      </c>
      <c r="C47" s="62">
        <v>22039472</v>
      </c>
      <c r="D47" s="62">
        <v>24722686</v>
      </c>
      <c r="E47" s="62">
        <v>23391175</v>
      </c>
      <c r="F47" s="62">
        <v>21678359</v>
      </c>
      <c r="G47" s="63">
        <v>19919489</v>
      </c>
      <c r="H47" s="63">
        <v>20922530</v>
      </c>
      <c r="I47" s="63">
        <v>22366845</v>
      </c>
      <c r="J47" s="62">
        <v>22063556</v>
      </c>
      <c r="K47" s="62">
        <v>20806531</v>
      </c>
      <c r="L47" s="62">
        <v>20125766</v>
      </c>
      <c r="M47" s="62">
        <v>20936158</v>
      </c>
      <c r="N47" s="62">
        <v>19876920</v>
      </c>
      <c r="O47" s="62">
        <v>19326770</v>
      </c>
      <c r="P47" s="62">
        <v>19453226</v>
      </c>
      <c r="Q47" s="63">
        <v>20662115</v>
      </c>
      <c r="R47" s="63">
        <v>20684129</v>
      </c>
      <c r="S47" s="78">
        <v>4540381</v>
      </c>
      <c r="T47" s="79">
        <v>4904206</v>
      </c>
      <c r="U47" s="79">
        <v>5690692</v>
      </c>
      <c r="V47" s="79">
        <v>3198449</v>
      </c>
      <c r="W47" s="79">
        <v>4686144</v>
      </c>
      <c r="X47" s="62">
        <v>6191523</v>
      </c>
      <c r="Y47" s="62">
        <v>8589359</v>
      </c>
      <c r="Z47" s="80">
        <v>5905464</v>
      </c>
      <c r="AA47" s="63">
        <v>5923728</v>
      </c>
      <c r="AB47" s="90">
        <v>5617215</v>
      </c>
      <c r="AC47" s="414">
        <v>4742621</v>
      </c>
      <c r="AD47" s="414">
        <v>5405244</v>
      </c>
      <c r="AE47" s="414">
        <v>5482498</v>
      </c>
      <c r="AF47" s="414">
        <v>4648857</v>
      </c>
      <c r="AG47" s="414">
        <v>3698593</v>
      </c>
    </row>
    <row r="48" spans="1:33">
      <c r="A48" s="77">
        <v>223</v>
      </c>
      <c r="B48" s="64" t="s">
        <v>132</v>
      </c>
      <c r="C48" s="62">
        <v>9546719</v>
      </c>
      <c r="D48" s="62">
        <v>10162054</v>
      </c>
      <c r="E48" s="62">
        <v>10363648</v>
      </c>
      <c r="F48" s="62">
        <v>10168965</v>
      </c>
      <c r="G48" s="63">
        <v>9785918</v>
      </c>
      <c r="H48" s="63">
        <v>9823807</v>
      </c>
      <c r="I48" s="63">
        <v>9939787</v>
      </c>
      <c r="J48" s="62">
        <v>10762633</v>
      </c>
      <c r="K48" s="62">
        <v>10649486</v>
      </c>
      <c r="L48" s="62">
        <v>10280187</v>
      </c>
      <c r="M48" s="62">
        <v>9728189</v>
      </c>
      <c r="N48" s="62">
        <v>8771604</v>
      </c>
      <c r="O48" s="62">
        <v>7396875</v>
      </c>
      <c r="P48" s="62">
        <v>7272105</v>
      </c>
      <c r="Q48" s="63">
        <v>7449551</v>
      </c>
      <c r="R48" s="63">
        <v>7620457</v>
      </c>
      <c r="S48" s="78">
        <v>19492463</v>
      </c>
      <c r="T48" s="79">
        <v>22135956</v>
      </c>
      <c r="U48" s="79">
        <v>21645171</v>
      </c>
      <c r="V48" s="79">
        <v>19019702</v>
      </c>
      <c r="W48" s="79">
        <v>18849380</v>
      </c>
      <c r="X48" s="62">
        <v>20896916</v>
      </c>
      <c r="Y48" s="62">
        <v>21700210</v>
      </c>
      <c r="Z48" s="80">
        <v>20443454</v>
      </c>
      <c r="AA48" s="63">
        <v>21454872</v>
      </c>
      <c r="AB48" s="90">
        <v>22517376</v>
      </c>
      <c r="AC48" s="414">
        <v>21843804</v>
      </c>
      <c r="AD48" s="414">
        <v>23174492</v>
      </c>
      <c r="AE48" s="414">
        <v>23626195</v>
      </c>
      <c r="AF48" s="414">
        <v>24702513</v>
      </c>
      <c r="AG48" s="414">
        <v>21173920</v>
      </c>
    </row>
    <row r="49" spans="1:33">
      <c r="A49" s="91">
        <v>224</v>
      </c>
      <c r="B49" s="92" t="s">
        <v>133</v>
      </c>
      <c r="C49" s="93">
        <v>10402975</v>
      </c>
      <c r="D49" s="62">
        <v>10635888</v>
      </c>
      <c r="E49" s="62">
        <v>9953276</v>
      </c>
      <c r="F49" s="62">
        <v>9530625</v>
      </c>
      <c r="G49" s="63">
        <v>9596860</v>
      </c>
      <c r="H49" s="63">
        <v>10997217</v>
      </c>
      <c r="I49" s="63">
        <v>11595928</v>
      </c>
      <c r="J49" s="62">
        <v>12255375</v>
      </c>
      <c r="K49" s="62">
        <v>10923661</v>
      </c>
      <c r="L49" s="62">
        <v>10426574</v>
      </c>
      <c r="M49" s="62">
        <v>10839260</v>
      </c>
      <c r="N49" s="62">
        <v>9882072</v>
      </c>
      <c r="O49" s="62">
        <v>8527032</v>
      </c>
      <c r="P49" s="62">
        <v>8577099</v>
      </c>
      <c r="Q49" s="63">
        <v>8718165</v>
      </c>
      <c r="R49" s="63">
        <v>8517591</v>
      </c>
      <c r="S49" s="78">
        <v>6908730</v>
      </c>
      <c r="T49" s="79">
        <v>6682491</v>
      </c>
      <c r="U49" s="79">
        <v>6601395</v>
      </c>
      <c r="V49" s="79">
        <v>5302045</v>
      </c>
      <c r="W49" s="79">
        <v>6060645</v>
      </c>
      <c r="X49" s="62">
        <v>5800582</v>
      </c>
      <c r="Y49" s="62">
        <v>5182066</v>
      </c>
      <c r="Z49" s="80">
        <v>5174158</v>
      </c>
      <c r="AA49" s="63">
        <v>5489440</v>
      </c>
      <c r="AB49" s="90">
        <v>6213083</v>
      </c>
      <c r="AC49" s="414">
        <v>5960690</v>
      </c>
      <c r="AD49" s="414">
        <v>5749198</v>
      </c>
      <c r="AE49" s="414">
        <v>5975129</v>
      </c>
      <c r="AF49" s="414">
        <v>6169292</v>
      </c>
      <c r="AG49" s="414">
        <v>5526974</v>
      </c>
    </row>
    <row r="50" spans="1:33">
      <c r="A50" s="77">
        <v>225</v>
      </c>
      <c r="B50" s="64" t="s">
        <v>134</v>
      </c>
      <c r="C50" s="62">
        <v>5589242</v>
      </c>
      <c r="D50" s="62">
        <v>5996599</v>
      </c>
      <c r="E50" s="62">
        <v>5798841</v>
      </c>
      <c r="F50" s="62">
        <v>5688225</v>
      </c>
      <c r="G50" s="63">
        <v>5987632</v>
      </c>
      <c r="H50" s="63">
        <v>6613528</v>
      </c>
      <c r="I50" s="63">
        <v>6870411</v>
      </c>
      <c r="J50" s="62">
        <v>6976488</v>
      </c>
      <c r="K50" s="62">
        <v>7081931</v>
      </c>
      <c r="L50" s="62">
        <v>7292716</v>
      </c>
      <c r="M50" s="62">
        <v>8420117</v>
      </c>
      <c r="N50" s="62">
        <v>6536174</v>
      </c>
      <c r="O50" s="62">
        <v>5087305</v>
      </c>
      <c r="P50" s="62">
        <v>5861531</v>
      </c>
      <c r="Q50" s="63">
        <v>5353132</v>
      </c>
      <c r="R50" s="63">
        <v>4947729</v>
      </c>
      <c r="S50" s="78">
        <v>8968270</v>
      </c>
      <c r="T50" s="79">
        <v>9690627</v>
      </c>
      <c r="U50" s="79">
        <v>9033738</v>
      </c>
      <c r="V50" s="79">
        <v>7125472</v>
      </c>
      <c r="W50" s="79">
        <v>6532585</v>
      </c>
      <c r="X50" s="62">
        <v>6198825</v>
      </c>
      <c r="Y50" s="62">
        <v>6535692</v>
      </c>
      <c r="Z50" s="80">
        <v>6420019</v>
      </c>
      <c r="AA50" s="63">
        <v>6803720</v>
      </c>
      <c r="AB50" s="90">
        <v>7181052</v>
      </c>
      <c r="AC50" s="414">
        <v>7815945</v>
      </c>
      <c r="AD50" s="414">
        <v>8294344</v>
      </c>
      <c r="AE50" s="414">
        <v>8465889</v>
      </c>
      <c r="AF50" s="414">
        <v>8236630</v>
      </c>
      <c r="AG50" s="414">
        <v>13563705</v>
      </c>
    </row>
    <row r="51" spans="1:33">
      <c r="A51" s="91">
        <v>226</v>
      </c>
      <c r="B51" s="92" t="s">
        <v>135</v>
      </c>
      <c r="C51" s="93">
        <v>9106099</v>
      </c>
      <c r="D51" s="62">
        <v>9650564</v>
      </c>
      <c r="E51" s="62">
        <v>9259450</v>
      </c>
      <c r="F51" s="62">
        <v>9482094</v>
      </c>
      <c r="G51" s="63">
        <v>8461921</v>
      </c>
      <c r="H51" s="63">
        <v>9534146</v>
      </c>
      <c r="I51" s="63">
        <v>9250400</v>
      </c>
      <c r="J51" s="62">
        <v>10647395</v>
      </c>
      <c r="K51" s="62">
        <v>8923187</v>
      </c>
      <c r="L51" s="62">
        <v>8682119</v>
      </c>
      <c r="M51" s="62">
        <v>8834246</v>
      </c>
      <c r="N51" s="62">
        <v>8104176</v>
      </c>
      <c r="O51" s="62">
        <v>7589915</v>
      </c>
      <c r="P51" s="62">
        <v>7504388</v>
      </c>
      <c r="Q51" s="63">
        <v>7688460</v>
      </c>
      <c r="R51" s="63">
        <v>7129863</v>
      </c>
      <c r="S51" s="78">
        <v>5062467</v>
      </c>
      <c r="T51" s="79">
        <v>5814103</v>
      </c>
      <c r="U51" s="79">
        <v>6276646</v>
      </c>
      <c r="V51" s="79">
        <v>6012248</v>
      </c>
      <c r="W51" s="79">
        <v>6124384</v>
      </c>
      <c r="X51" s="62">
        <v>5804748</v>
      </c>
      <c r="Y51" s="62">
        <v>5477066</v>
      </c>
      <c r="Z51" s="80">
        <v>4780962</v>
      </c>
      <c r="AA51" s="63">
        <v>4722880</v>
      </c>
      <c r="AB51" s="90">
        <v>4654907</v>
      </c>
      <c r="AC51" s="414">
        <v>5823787</v>
      </c>
      <c r="AD51" s="414">
        <v>5815572</v>
      </c>
      <c r="AE51" s="414">
        <v>5346665</v>
      </c>
      <c r="AF51" s="414">
        <v>5764815</v>
      </c>
      <c r="AG51" s="414">
        <v>5563767</v>
      </c>
    </row>
    <row r="52" spans="1:33">
      <c r="A52" s="77">
        <v>227</v>
      </c>
      <c r="B52" s="64" t="s">
        <v>136</v>
      </c>
      <c r="C52" s="62">
        <v>20665174</v>
      </c>
      <c r="D52" s="62">
        <v>25285888</v>
      </c>
      <c r="E52" s="62">
        <v>25020350</v>
      </c>
      <c r="F52" s="62">
        <v>24714029</v>
      </c>
      <c r="G52" s="63">
        <v>23727126</v>
      </c>
      <c r="H52" s="63">
        <v>25512925</v>
      </c>
      <c r="I52" s="63">
        <v>27913672</v>
      </c>
      <c r="J52" s="62">
        <v>28909247</v>
      </c>
      <c r="K52" s="62">
        <v>27436115</v>
      </c>
      <c r="L52" s="62">
        <v>28794107</v>
      </c>
      <c r="M52" s="62">
        <v>29888032</v>
      </c>
      <c r="N52" s="62">
        <v>29236343</v>
      </c>
      <c r="O52" s="62">
        <v>27940691</v>
      </c>
      <c r="P52" s="62">
        <v>24577630</v>
      </c>
      <c r="Q52" s="63">
        <v>26123859</v>
      </c>
      <c r="R52" s="63">
        <v>25909308</v>
      </c>
      <c r="S52" s="78">
        <v>7343582</v>
      </c>
      <c r="T52" s="79">
        <v>7773024</v>
      </c>
      <c r="U52" s="79">
        <v>7607468</v>
      </c>
      <c r="V52" s="79">
        <v>6581329</v>
      </c>
      <c r="W52" s="79">
        <v>6530280</v>
      </c>
      <c r="X52" s="62">
        <v>5922866</v>
      </c>
      <c r="Y52" s="62">
        <v>6520287</v>
      </c>
      <c r="Z52" s="80">
        <v>6374709</v>
      </c>
      <c r="AA52" s="63">
        <v>6373539</v>
      </c>
      <c r="AB52" s="90">
        <v>5685898</v>
      </c>
      <c r="AC52" s="414">
        <v>6104227</v>
      </c>
      <c r="AD52" s="414">
        <v>6324487</v>
      </c>
      <c r="AE52" s="414">
        <v>6765294</v>
      </c>
      <c r="AF52" s="414">
        <v>6559469</v>
      </c>
      <c r="AG52" s="414">
        <v>5733517</v>
      </c>
    </row>
    <row r="53" spans="1:33">
      <c r="A53" s="77">
        <v>228</v>
      </c>
      <c r="B53" s="64" t="s">
        <v>137</v>
      </c>
      <c r="C53" s="62">
        <v>30155465</v>
      </c>
      <c r="D53" s="62">
        <v>32860813</v>
      </c>
      <c r="E53" s="62">
        <v>33242941</v>
      </c>
      <c r="F53" s="62">
        <v>32756865</v>
      </c>
      <c r="G53" s="63">
        <v>31555673</v>
      </c>
      <c r="H53" s="63">
        <v>33048461</v>
      </c>
      <c r="I53" s="63">
        <v>32219747</v>
      </c>
      <c r="J53" s="62">
        <v>33514364</v>
      </c>
      <c r="K53" s="62">
        <v>31751313</v>
      </c>
      <c r="L53" s="62">
        <v>30467362</v>
      </c>
      <c r="M53" s="62">
        <v>31299654</v>
      </c>
      <c r="N53" s="62">
        <v>27786552</v>
      </c>
      <c r="O53" s="62">
        <v>29787174</v>
      </c>
      <c r="P53" s="62">
        <v>31975769</v>
      </c>
      <c r="Q53" s="63">
        <v>31346467</v>
      </c>
      <c r="R53" s="63">
        <v>32323735</v>
      </c>
      <c r="S53" s="78">
        <v>28885494</v>
      </c>
      <c r="T53" s="79">
        <v>29602987</v>
      </c>
      <c r="U53" s="79">
        <v>31114866</v>
      </c>
      <c r="V53" s="79">
        <v>32670026</v>
      </c>
      <c r="W53" s="79">
        <v>32325737</v>
      </c>
      <c r="X53" s="62">
        <v>37102916</v>
      </c>
      <c r="Y53" s="62">
        <v>36208434</v>
      </c>
      <c r="Z53" s="80">
        <v>31626745</v>
      </c>
      <c r="AA53" s="63">
        <v>39564061</v>
      </c>
      <c r="AB53" s="90">
        <v>36570355</v>
      </c>
      <c r="AC53" s="414">
        <v>36037262</v>
      </c>
      <c r="AD53" s="414">
        <v>35631116</v>
      </c>
      <c r="AE53" s="414">
        <v>29091865</v>
      </c>
      <c r="AF53" s="414">
        <v>36791443</v>
      </c>
      <c r="AG53" s="414">
        <v>40488540</v>
      </c>
    </row>
    <row r="54" spans="1:33">
      <c r="A54" s="77">
        <v>229</v>
      </c>
      <c r="B54" s="64" t="s">
        <v>138</v>
      </c>
      <c r="C54" s="62">
        <v>840067</v>
      </c>
      <c r="D54" s="62">
        <v>975592</v>
      </c>
      <c r="E54" s="62">
        <v>868669</v>
      </c>
      <c r="F54" s="62">
        <v>802657</v>
      </c>
      <c r="G54" s="63">
        <v>846121</v>
      </c>
      <c r="H54" s="63">
        <v>952139</v>
      </c>
      <c r="I54" s="63">
        <v>1041516</v>
      </c>
      <c r="J54" s="62">
        <v>1158843</v>
      </c>
      <c r="K54" s="62">
        <v>950326</v>
      </c>
      <c r="L54" s="62">
        <v>853426</v>
      </c>
      <c r="M54" s="62">
        <v>995866</v>
      </c>
      <c r="N54" s="62">
        <v>821854</v>
      </c>
      <c r="O54" s="62">
        <v>755445</v>
      </c>
      <c r="P54" s="62">
        <v>829948</v>
      </c>
      <c r="Q54" s="63">
        <v>902332</v>
      </c>
      <c r="R54" s="63">
        <v>946638</v>
      </c>
      <c r="S54" s="78">
        <v>32864549</v>
      </c>
      <c r="T54" s="79">
        <v>36112662</v>
      </c>
      <c r="U54" s="79">
        <v>38596171</v>
      </c>
      <c r="V54" s="79">
        <v>31561084</v>
      </c>
      <c r="W54" s="79">
        <v>33050529</v>
      </c>
      <c r="X54" s="62">
        <v>37492489</v>
      </c>
      <c r="Y54" s="62">
        <v>36089480</v>
      </c>
      <c r="Z54" s="80">
        <v>37165646</v>
      </c>
      <c r="AA54" s="63">
        <v>37322488</v>
      </c>
      <c r="AB54" s="90">
        <v>39897105</v>
      </c>
      <c r="AC54" s="414">
        <v>43143583</v>
      </c>
      <c r="AD54" s="414">
        <v>43925033</v>
      </c>
      <c r="AE54" s="414">
        <v>44650739</v>
      </c>
      <c r="AF54" s="414">
        <v>41164629</v>
      </c>
      <c r="AG54" s="414">
        <v>40536020</v>
      </c>
    </row>
    <row r="55" spans="1:33">
      <c r="A55" s="77">
        <v>301</v>
      </c>
      <c r="B55" s="64" t="s">
        <v>139</v>
      </c>
      <c r="C55" s="62">
        <v>5747792</v>
      </c>
      <c r="D55" s="62">
        <v>6528909</v>
      </c>
      <c r="E55" s="62">
        <v>6057504</v>
      </c>
      <c r="F55" s="62">
        <v>5173236</v>
      </c>
      <c r="G55" s="63">
        <v>5317438</v>
      </c>
      <c r="H55" s="63">
        <v>5788718</v>
      </c>
      <c r="I55" s="63">
        <v>4339231</v>
      </c>
      <c r="J55" s="62">
        <v>4391409</v>
      </c>
      <c r="K55" s="62">
        <v>4657036</v>
      </c>
      <c r="L55" s="62">
        <v>4172378</v>
      </c>
      <c r="M55" s="62">
        <v>4194678</v>
      </c>
      <c r="N55" s="62">
        <v>4132597</v>
      </c>
      <c r="O55" s="62">
        <v>3886134</v>
      </c>
      <c r="P55" s="62">
        <v>4288039</v>
      </c>
      <c r="Q55" s="63">
        <v>4177057</v>
      </c>
      <c r="R55" s="63">
        <v>4747551</v>
      </c>
      <c r="S55" s="78">
        <v>983699</v>
      </c>
      <c r="T55" s="79">
        <v>1031174</v>
      </c>
      <c r="U55" s="79">
        <v>911203</v>
      </c>
      <c r="V55" s="79">
        <v>611436</v>
      </c>
      <c r="W55" s="79">
        <v>639964</v>
      </c>
      <c r="X55" s="62">
        <v>608560</v>
      </c>
      <c r="Y55" s="62">
        <v>582022</v>
      </c>
      <c r="Z55" s="80">
        <v>596729</v>
      </c>
      <c r="AA55" s="63">
        <v>675667</v>
      </c>
      <c r="AB55" s="90">
        <v>695067</v>
      </c>
      <c r="AC55" s="414">
        <v>775069</v>
      </c>
      <c r="AD55" s="414">
        <v>774456</v>
      </c>
      <c r="AE55" s="414">
        <v>805478</v>
      </c>
      <c r="AF55" s="414">
        <v>778582</v>
      </c>
      <c r="AG55" s="414">
        <v>798269</v>
      </c>
    </row>
    <row r="56" spans="1:33">
      <c r="A56" s="77">
        <v>365</v>
      </c>
      <c r="B56" s="64" t="s">
        <v>140</v>
      </c>
      <c r="C56" s="62">
        <v>15257936</v>
      </c>
      <c r="D56" s="62">
        <v>15178000</v>
      </c>
      <c r="E56" s="62">
        <v>14999577</v>
      </c>
      <c r="F56" s="62">
        <v>14326130</v>
      </c>
      <c r="G56" s="63">
        <v>15055377</v>
      </c>
      <c r="H56" s="63">
        <v>16076933</v>
      </c>
      <c r="I56" s="63">
        <v>17091393</v>
      </c>
      <c r="J56" s="62">
        <v>17130320</v>
      </c>
      <c r="K56" s="62">
        <v>16548628</v>
      </c>
      <c r="L56" s="62">
        <v>16029701</v>
      </c>
      <c r="M56" s="62">
        <v>16520443</v>
      </c>
      <c r="N56" s="62">
        <v>15011237</v>
      </c>
      <c r="O56" s="62">
        <v>13802500</v>
      </c>
      <c r="P56" s="62">
        <v>13914408</v>
      </c>
      <c r="Q56" s="63">
        <v>14895170</v>
      </c>
      <c r="R56" s="63">
        <v>15684566</v>
      </c>
      <c r="S56" s="78">
        <v>4466484</v>
      </c>
      <c r="T56" s="79">
        <v>4515236</v>
      </c>
      <c r="U56" s="79">
        <v>4959202</v>
      </c>
      <c r="V56" s="79">
        <v>3265253</v>
      </c>
      <c r="W56" s="79">
        <v>3505874</v>
      </c>
      <c r="X56" s="62">
        <v>4735755</v>
      </c>
      <c r="Y56" s="62">
        <v>4274826</v>
      </c>
      <c r="Z56" s="80">
        <v>4062208</v>
      </c>
      <c r="AA56" s="63">
        <v>4374106</v>
      </c>
      <c r="AB56" s="90">
        <v>4899173</v>
      </c>
      <c r="AC56" s="414">
        <v>4512146</v>
      </c>
      <c r="AD56" s="414">
        <v>4820445</v>
      </c>
      <c r="AE56" s="414">
        <v>5328073</v>
      </c>
      <c r="AF56" s="414">
        <v>4884347</v>
      </c>
      <c r="AG56" s="414">
        <v>4808260</v>
      </c>
    </row>
    <row r="57" spans="1:33">
      <c r="A57" s="77">
        <v>381</v>
      </c>
      <c r="B57" s="64" t="s">
        <v>141</v>
      </c>
      <c r="C57" s="62">
        <v>22698950</v>
      </c>
      <c r="D57" s="62">
        <v>24269889</v>
      </c>
      <c r="E57" s="62">
        <v>25375108</v>
      </c>
      <c r="F57" s="62">
        <v>23482617</v>
      </c>
      <c r="G57" s="63">
        <v>22664677</v>
      </c>
      <c r="H57" s="63">
        <v>24583792</v>
      </c>
      <c r="I57" s="63">
        <v>27965833</v>
      </c>
      <c r="J57" s="62">
        <v>25326040</v>
      </c>
      <c r="K57" s="62">
        <v>23533085</v>
      </c>
      <c r="L57" s="62">
        <v>22363184</v>
      </c>
      <c r="M57" s="62">
        <v>22086526</v>
      </c>
      <c r="N57" s="62">
        <v>20519063</v>
      </c>
      <c r="O57" s="62">
        <v>18738832</v>
      </c>
      <c r="P57" s="62">
        <v>18546848</v>
      </c>
      <c r="Q57" s="63">
        <v>19486895</v>
      </c>
      <c r="R57" s="63">
        <v>19920911</v>
      </c>
      <c r="S57" s="78">
        <v>17455635</v>
      </c>
      <c r="T57" s="79">
        <v>17995962</v>
      </c>
      <c r="U57" s="79">
        <v>17706358</v>
      </c>
      <c r="V57" s="79">
        <v>11278043</v>
      </c>
      <c r="W57" s="79">
        <v>11494643</v>
      </c>
      <c r="X57" s="62">
        <v>13250243</v>
      </c>
      <c r="Y57" s="62">
        <v>15084575</v>
      </c>
      <c r="Z57" s="80">
        <v>14741367</v>
      </c>
      <c r="AA57" s="63">
        <v>17447215</v>
      </c>
      <c r="AB57" s="90">
        <v>19915750</v>
      </c>
      <c r="AC57" s="414">
        <v>17115449</v>
      </c>
      <c r="AD57" s="414">
        <v>18234849</v>
      </c>
      <c r="AE57" s="414">
        <v>18200959</v>
      </c>
      <c r="AF57" s="414">
        <v>18781297</v>
      </c>
      <c r="AG57" s="414">
        <v>11939295</v>
      </c>
    </row>
    <row r="58" spans="1:33">
      <c r="A58" s="77">
        <v>382</v>
      </c>
      <c r="B58" s="64" t="s">
        <v>142</v>
      </c>
      <c r="C58" s="62">
        <v>3425604</v>
      </c>
      <c r="D58" s="62">
        <v>3292598</v>
      </c>
      <c r="E58" s="62">
        <v>2784687</v>
      </c>
      <c r="F58" s="62">
        <v>2425732</v>
      </c>
      <c r="G58" s="63">
        <v>2293039</v>
      </c>
      <c r="H58" s="63">
        <v>2580673</v>
      </c>
      <c r="I58" s="63">
        <v>2834126</v>
      </c>
      <c r="J58" s="62">
        <v>2919420</v>
      </c>
      <c r="K58" s="62">
        <v>2618693</v>
      </c>
      <c r="L58" s="62">
        <v>2372868</v>
      </c>
      <c r="M58" s="62">
        <v>2523520</v>
      </c>
      <c r="N58" s="62">
        <v>2344455</v>
      </c>
      <c r="O58" s="62">
        <v>2122359</v>
      </c>
      <c r="P58" s="62">
        <v>2111420</v>
      </c>
      <c r="Q58" s="63">
        <v>2749419</v>
      </c>
      <c r="R58" s="63">
        <v>2994885</v>
      </c>
      <c r="S58" s="78">
        <v>22346362</v>
      </c>
      <c r="T58" s="79">
        <v>22331565</v>
      </c>
      <c r="U58" s="79">
        <v>23781553</v>
      </c>
      <c r="V58" s="79">
        <v>20205287</v>
      </c>
      <c r="W58" s="79">
        <v>18035380</v>
      </c>
      <c r="X58" s="62">
        <v>18784771</v>
      </c>
      <c r="Y58" s="62">
        <v>21409195</v>
      </c>
      <c r="Z58" s="80">
        <v>18409454</v>
      </c>
      <c r="AA58" s="63">
        <v>22265218</v>
      </c>
      <c r="AB58" s="90">
        <v>22184024</v>
      </c>
      <c r="AC58" s="414">
        <v>21264512</v>
      </c>
      <c r="AD58" s="414">
        <v>22852300</v>
      </c>
      <c r="AE58" s="414">
        <v>23517778</v>
      </c>
      <c r="AF58" s="414">
        <v>25157773</v>
      </c>
      <c r="AG58" s="414">
        <v>24724614</v>
      </c>
    </row>
    <row r="59" spans="1:33">
      <c r="A59" s="77">
        <v>442</v>
      </c>
      <c r="B59" s="64" t="s">
        <v>143</v>
      </c>
      <c r="C59" s="62">
        <v>15382715</v>
      </c>
      <c r="D59" s="62">
        <v>17183582</v>
      </c>
      <c r="E59" s="62">
        <v>17881507</v>
      </c>
      <c r="F59" s="62">
        <v>17613152</v>
      </c>
      <c r="G59" s="63">
        <v>12778845</v>
      </c>
      <c r="H59" s="63">
        <v>19080840</v>
      </c>
      <c r="I59" s="63">
        <v>17834827</v>
      </c>
      <c r="J59" s="62">
        <v>17647049</v>
      </c>
      <c r="K59" s="62">
        <v>18271785</v>
      </c>
      <c r="L59" s="62">
        <v>16916055</v>
      </c>
      <c r="M59" s="62">
        <v>16956761</v>
      </c>
      <c r="N59" s="62">
        <v>17260654</v>
      </c>
      <c r="O59" s="62">
        <v>16392855</v>
      </c>
      <c r="P59" s="62">
        <v>17104523</v>
      </c>
      <c r="Q59" s="63">
        <v>18234457</v>
      </c>
      <c r="R59" s="63">
        <v>17887349</v>
      </c>
      <c r="S59" s="78">
        <v>3362272</v>
      </c>
      <c r="T59" s="79">
        <v>3348434</v>
      </c>
      <c r="U59" s="79">
        <v>3492882</v>
      </c>
      <c r="V59" s="79">
        <v>2985399</v>
      </c>
      <c r="W59" s="79">
        <v>2812938</v>
      </c>
      <c r="X59" s="62">
        <v>2462849</v>
      </c>
      <c r="Y59" s="62">
        <v>2840218</v>
      </c>
      <c r="Z59" s="80">
        <v>2807767</v>
      </c>
      <c r="AA59" s="63">
        <v>2828299</v>
      </c>
      <c r="AB59" s="90">
        <v>2695622</v>
      </c>
      <c r="AC59" s="414">
        <v>2906177</v>
      </c>
      <c r="AD59" s="414">
        <v>3119814</v>
      </c>
      <c r="AE59" s="414">
        <v>3282648</v>
      </c>
      <c r="AF59" s="414">
        <v>3290922</v>
      </c>
      <c r="AG59" s="414">
        <v>3106378</v>
      </c>
    </row>
    <row r="60" spans="1:33">
      <c r="A60" s="77">
        <v>443</v>
      </c>
      <c r="B60" s="64" t="s">
        <v>144</v>
      </c>
      <c r="C60" s="62">
        <v>975336</v>
      </c>
      <c r="D60" s="62">
        <v>996997</v>
      </c>
      <c r="E60" s="62">
        <v>1073577</v>
      </c>
      <c r="F60" s="62">
        <v>1154898</v>
      </c>
      <c r="G60" s="63">
        <v>971914</v>
      </c>
      <c r="H60" s="63">
        <v>1084511</v>
      </c>
      <c r="I60" s="63">
        <v>1099018</v>
      </c>
      <c r="J60" s="62">
        <v>1146950</v>
      </c>
      <c r="K60" s="62">
        <v>1170189</v>
      </c>
      <c r="L60" s="62">
        <v>1213301</v>
      </c>
      <c r="M60" s="62">
        <v>1171766</v>
      </c>
      <c r="N60" s="62">
        <v>1086622</v>
      </c>
      <c r="O60" s="62">
        <v>1044617</v>
      </c>
      <c r="P60" s="62">
        <v>1351668</v>
      </c>
      <c r="Q60" s="63">
        <v>1304544</v>
      </c>
      <c r="R60" s="63">
        <v>1849460</v>
      </c>
      <c r="S60" s="78">
        <v>18497653</v>
      </c>
      <c r="T60" s="79">
        <v>20382905</v>
      </c>
      <c r="U60" s="79">
        <v>20877417</v>
      </c>
      <c r="V60" s="79">
        <v>16897645</v>
      </c>
      <c r="W60" s="79">
        <v>19649680</v>
      </c>
      <c r="X60" s="62">
        <v>18809364</v>
      </c>
      <c r="Y60" s="62">
        <v>16271834</v>
      </c>
      <c r="Z60" s="80">
        <v>18436072</v>
      </c>
      <c r="AA60" s="63">
        <v>19496247</v>
      </c>
      <c r="AB60" s="90">
        <v>20880237</v>
      </c>
      <c r="AC60" s="414">
        <v>21838913</v>
      </c>
      <c r="AD60" s="414">
        <v>22380954</v>
      </c>
      <c r="AE60" s="414">
        <v>23237444</v>
      </c>
      <c r="AF60" s="414">
        <v>20977033</v>
      </c>
      <c r="AG60" s="414">
        <v>19994461</v>
      </c>
    </row>
    <row r="61" spans="1:33">
      <c r="A61" s="77">
        <v>446</v>
      </c>
      <c r="B61" s="64" t="s">
        <v>145</v>
      </c>
      <c r="C61" s="62">
        <v>13803893</v>
      </c>
      <c r="D61" s="62">
        <v>14490195</v>
      </c>
      <c r="E61" s="62">
        <v>15378248</v>
      </c>
      <c r="F61" s="62">
        <v>15842564</v>
      </c>
      <c r="G61" s="63">
        <v>17230298</v>
      </c>
      <c r="H61" s="63">
        <v>18128943</v>
      </c>
      <c r="I61" s="63">
        <v>17732264</v>
      </c>
      <c r="J61" s="62">
        <v>19753190</v>
      </c>
      <c r="K61" s="62">
        <v>17182458</v>
      </c>
      <c r="L61" s="62">
        <v>19373944</v>
      </c>
      <c r="M61" s="62">
        <v>21799375</v>
      </c>
      <c r="N61" s="62">
        <v>16278474</v>
      </c>
      <c r="O61" s="62">
        <v>18373844</v>
      </c>
      <c r="P61" s="62">
        <v>16850593</v>
      </c>
      <c r="Q61" s="63">
        <v>14856394</v>
      </c>
      <c r="R61" s="63">
        <v>14708954</v>
      </c>
      <c r="S61" s="78">
        <v>1709552</v>
      </c>
      <c r="T61" s="79">
        <v>1718404</v>
      </c>
      <c r="U61" s="79">
        <v>1902066</v>
      </c>
      <c r="V61" s="79">
        <v>2139701</v>
      </c>
      <c r="W61" s="79">
        <v>2051379</v>
      </c>
      <c r="X61" s="62">
        <v>2142640</v>
      </c>
      <c r="Y61" s="62">
        <v>1963807</v>
      </c>
      <c r="Z61" s="80">
        <v>1967734</v>
      </c>
      <c r="AA61" s="63">
        <v>1932498</v>
      </c>
      <c r="AB61" s="90">
        <v>2305483</v>
      </c>
      <c r="AC61" s="414">
        <v>2160033</v>
      </c>
      <c r="AD61" s="414">
        <v>2232513</v>
      </c>
      <c r="AE61" s="414">
        <v>2320598</v>
      </c>
      <c r="AF61" s="414">
        <v>2649270</v>
      </c>
      <c r="AG61" s="414">
        <v>2725922</v>
      </c>
    </row>
    <row r="62" spans="1:33">
      <c r="A62" s="77">
        <v>464</v>
      </c>
      <c r="B62" s="64" t="s">
        <v>146</v>
      </c>
      <c r="C62" s="62">
        <v>2201849</v>
      </c>
      <c r="D62" s="62">
        <v>2268799</v>
      </c>
      <c r="E62" s="62">
        <v>2182184</v>
      </c>
      <c r="F62" s="62">
        <v>2119044</v>
      </c>
      <c r="G62" s="63">
        <v>1983783</v>
      </c>
      <c r="H62" s="63">
        <v>1975421</v>
      </c>
      <c r="I62" s="63">
        <v>2086456</v>
      </c>
      <c r="J62" s="62">
        <v>2103703</v>
      </c>
      <c r="K62" s="62">
        <v>2064415</v>
      </c>
      <c r="L62" s="62">
        <v>1816763</v>
      </c>
      <c r="M62" s="62">
        <v>1919491</v>
      </c>
      <c r="N62" s="62">
        <v>1884864</v>
      </c>
      <c r="O62" s="62">
        <v>1859154</v>
      </c>
      <c r="P62" s="62">
        <v>1897204</v>
      </c>
      <c r="Q62" s="63">
        <v>2409457</v>
      </c>
      <c r="R62" s="63">
        <v>2509008</v>
      </c>
      <c r="S62" s="78">
        <v>16294587</v>
      </c>
      <c r="T62" s="79">
        <v>16495239</v>
      </c>
      <c r="U62" s="79">
        <v>15527970</v>
      </c>
      <c r="V62" s="79">
        <v>11846293</v>
      </c>
      <c r="W62" s="79">
        <v>14589190</v>
      </c>
      <c r="X62" s="62">
        <v>11524670</v>
      </c>
      <c r="Y62" s="62">
        <v>12184937</v>
      </c>
      <c r="Z62" s="80">
        <v>13719483</v>
      </c>
      <c r="AA62" s="63">
        <v>16708132</v>
      </c>
      <c r="AB62" s="90">
        <v>13148982</v>
      </c>
      <c r="AC62" s="414">
        <v>14123435</v>
      </c>
      <c r="AD62" s="414">
        <v>15350603</v>
      </c>
      <c r="AE62" s="414">
        <v>15023835</v>
      </c>
      <c r="AF62" s="414">
        <v>13766904</v>
      </c>
      <c r="AG62" s="414">
        <v>14649354</v>
      </c>
    </row>
    <row r="63" spans="1:33">
      <c r="A63" s="77">
        <v>481</v>
      </c>
      <c r="B63" s="64" t="s">
        <v>147</v>
      </c>
      <c r="C63" s="62">
        <v>2728530</v>
      </c>
      <c r="D63" s="62">
        <v>3203249</v>
      </c>
      <c r="E63" s="62">
        <v>3085781</v>
      </c>
      <c r="F63" s="62">
        <v>3067143</v>
      </c>
      <c r="G63" s="63">
        <v>3397792</v>
      </c>
      <c r="H63" s="63">
        <v>3229873</v>
      </c>
      <c r="I63" s="63">
        <v>3445432</v>
      </c>
      <c r="J63" s="62">
        <v>3542873</v>
      </c>
      <c r="K63" s="62">
        <v>3329659</v>
      </c>
      <c r="L63" s="62">
        <v>3078296</v>
      </c>
      <c r="M63" s="62">
        <v>3075556</v>
      </c>
      <c r="N63" s="62">
        <v>2892303</v>
      </c>
      <c r="O63" s="62">
        <v>2751591</v>
      </c>
      <c r="P63" s="62">
        <v>2819725</v>
      </c>
      <c r="Q63" s="63">
        <v>3318255</v>
      </c>
      <c r="R63" s="63">
        <v>2510823</v>
      </c>
      <c r="S63" s="78">
        <v>2516788</v>
      </c>
      <c r="T63" s="79">
        <v>2607021</v>
      </c>
      <c r="U63" s="79">
        <v>3626855</v>
      </c>
      <c r="V63" s="79">
        <v>3081712</v>
      </c>
      <c r="W63" s="79">
        <v>3278541</v>
      </c>
      <c r="X63" s="62">
        <v>2131755</v>
      </c>
      <c r="Y63" s="62">
        <v>2686622</v>
      </c>
      <c r="Z63" s="80">
        <v>2612079</v>
      </c>
      <c r="AA63" s="63">
        <v>3211275</v>
      </c>
      <c r="AB63" s="90">
        <v>3176122</v>
      </c>
      <c r="AC63" s="414">
        <v>3983164</v>
      </c>
      <c r="AD63" s="414">
        <v>4082246</v>
      </c>
      <c r="AE63" s="414">
        <v>4333359</v>
      </c>
      <c r="AF63" s="414">
        <v>4076014</v>
      </c>
      <c r="AG63" s="414">
        <v>3863316</v>
      </c>
    </row>
    <row r="64" spans="1:33">
      <c r="A64" s="77">
        <v>501</v>
      </c>
      <c r="B64" s="64" t="s">
        <v>148</v>
      </c>
      <c r="C64" s="62">
        <v>3742585</v>
      </c>
      <c r="D64" s="62">
        <v>3971665</v>
      </c>
      <c r="E64" s="62">
        <v>4171703</v>
      </c>
      <c r="F64" s="62">
        <v>4414985</v>
      </c>
      <c r="G64" s="63">
        <v>3928261</v>
      </c>
      <c r="H64" s="63">
        <v>3935318</v>
      </c>
      <c r="I64" s="63">
        <v>3556658</v>
      </c>
      <c r="J64" s="62">
        <v>3662629</v>
      </c>
      <c r="K64" s="62">
        <v>3484964</v>
      </c>
      <c r="L64" s="62">
        <v>3210205</v>
      </c>
      <c r="M64" s="62">
        <v>3031647</v>
      </c>
      <c r="N64" s="62">
        <v>2739267</v>
      </c>
      <c r="O64" s="62">
        <v>2672571</v>
      </c>
      <c r="P64" s="62">
        <v>2388533</v>
      </c>
      <c r="Q64" s="63">
        <v>2509926</v>
      </c>
      <c r="R64" s="63">
        <v>2430115</v>
      </c>
      <c r="S64" s="78">
        <v>2560135</v>
      </c>
      <c r="T64" s="79">
        <v>2702239</v>
      </c>
      <c r="U64" s="79">
        <v>2683434</v>
      </c>
      <c r="V64" s="79">
        <v>2348811</v>
      </c>
      <c r="W64" s="79">
        <v>2601340</v>
      </c>
      <c r="X64" s="62">
        <v>2342579</v>
      </c>
      <c r="Y64" s="62">
        <v>2338526</v>
      </c>
      <c r="Z64" s="80">
        <v>2317275</v>
      </c>
      <c r="AA64" s="63">
        <v>2690388</v>
      </c>
      <c r="AB64" s="90">
        <v>2662538</v>
      </c>
      <c r="AC64" s="414">
        <v>3204532</v>
      </c>
      <c r="AD64" s="414">
        <v>3237082</v>
      </c>
      <c r="AE64" s="414">
        <v>3217380</v>
      </c>
      <c r="AF64" s="414">
        <v>3059289</v>
      </c>
      <c r="AG64" s="414">
        <v>2436846</v>
      </c>
    </row>
    <row r="65" spans="1:33">
      <c r="A65" s="77">
        <v>585</v>
      </c>
      <c r="B65" s="64" t="s">
        <v>149</v>
      </c>
      <c r="C65" s="62">
        <v>1549692</v>
      </c>
      <c r="D65" s="62">
        <v>1515254</v>
      </c>
      <c r="E65" s="62">
        <v>1592909</v>
      </c>
      <c r="F65" s="62">
        <v>1524181</v>
      </c>
      <c r="G65" s="63">
        <v>1443414</v>
      </c>
      <c r="H65" s="63">
        <v>1362416</v>
      </c>
      <c r="I65" s="63">
        <v>1510781</v>
      </c>
      <c r="J65" s="62">
        <v>1485751</v>
      </c>
      <c r="K65" s="62">
        <v>1398151</v>
      </c>
      <c r="L65" s="62">
        <v>1299826</v>
      </c>
      <c r="M65" s="62">
        <v>1240522</v>
      </c>
      <c r="N65" s="62">
        <v>1209689</v>
      </c>
      <c r="O65" s="62">
        <v>1193470</v>
      </c>
      <c r="P65" s="62">
        <v>1031797</v>
      </c>
      <c r="Q65" s="63">
        <v>995330</v>
      </c>
      <c r="R65" s="63">
        <v>958646</v>
      </c>
      <c r="S65" s="78">
        <v>2182756</v>
      </c>
      <c r="T65" s="79">
        <v>2131018</v>
      </c>
      <c r="U65" s="79">
        <v>2151584</v>
      </c>
      <c r="V65" s="79">
        <v>1985915</v>
      </c>
      <c r="W65" s="79">
        <v>1874684</v>
      </c>
      <c r="X65" s="62">
        <v>1666803</v>
      </c>
      <c r="Y65" s="62">
        <v>2140382</v>
      </c>
      <c r="Z65" s="80">
        <v>1719478</v>
      </c>
      <c r="AA65" s="63">
        <v>1897610</v>
      </c>
      <c r="AB65" s="90">
        <v>1853305</v>
      </c>
      <c r="AC65" s="414">
        <v>2141826</v>
      </c>
      <c r="AD65" s="414">
        <v>2468521</v>
      </c>
      <c r="AE65" s="414">
        <v>2150044</v>
      </c>
      <c r="AF65" s="414">
        <v>2238412</v>
      </c>
      <c r="AG65" s="414">
        <v>1958965</v>
      </c>
    </row>
    <row r="66" spans="1:33">
      <c r="A66" s="82">
        <v>586</v>
      </c>
      <c r="B66" s="83" t="s">
        <v>150</v>
      </c>
      <c r="C66" s="84">
        <v>1549692</v>
      </c>
      <c r="D66" s="84">
        <f t="shared" ref="D66:N66" si="0">D141+D143</f>
        <v>1515254</v>
      </c>
      <c r="E66" s="84">
        <f t="shared" si="0"/>
        <v>1592909</v>
      </c>
      <c r="F66" s="84">
        <f t="shared" si="0"/>
        <v>1524181</v>
      </c>
      <c r="G66" s="85">
        <f t="shared" si="0"/>
        <v>1443414</v>
      </c>
      <c r="H66" s="85">
        <f t="shared" si="0"/>
        <v>1362416</v>
      </c>
      <c r="I66" s="85">
        <f t="shared" si="0"/>
        <v>1510781</v>
      </c>
      <c r="J66" s="84">
        <f t="shared" si="0"/>
        <v>1485751</v>
      </c>
      <c r="K66" s="84">
        <f t="shared" si="0"/>
        <v>1398151</v>
      </c>
      <c r="L66" s="84">
        <f t="shared" si="0"/>
        <v>1299826</v>
      </c>
      <c r="M66" s="84">
        <f t="shared" si="0"/>
        <v>1240522</v>
      </c>
      <c r="N66" s="84">
        <f t="shared" si="0"/>
        <v>1209689</v>
      </c>
      <c r="O66" s="84">
        <v>1193470</v>
      </c>
      <c r="P66" s="84">
        <v>1031797</v>
      </c>
      <c r="Q66" s="85">
        <v>995330</v>
      </c>
      <c r="R66" s="85">
        <v>958646</v>
      </c>
      <c r="S66" s="86">
        <v>971142</v>
      </c>
      <c r="T66" s="87">
        <v>957206</v>
      </c>
      <c r="U66" s="87">
        <v>900393</v>
      </c>
      <c r="V66" s="87">
        <v>894193</v>
      </c>
      <c r="W66" s="87">
        <v>908844</v>
      </c>
      <c r="X66" s="84">
        <v>929896</v>
      </c>
      <c r="Y66" s="84">
        <v>869548</v>
      </c>
      <c r="Z66" s="88">
        <v>926256</v>
      </c>
      <c r="AA66" s="63">
        <v>844361</v>
      </c>
      <c r="AB66" s="63">
        <v>2351122</v>
      </c>
      <c r="AC66" s="417">
        <v>702323</v>
      </c>
      <c r="AD66" s="417">
        <v>1251466</v>
      </c>
      <c r="AE66" s="417">
        <v>1391752</v>
      </c>
      <c r="AF66" s="417">
        <v>1360677</v>
      </c>
      <c r="AG66" s="417">
        <v>1098287</v>
      </c>
    </row>
    <row r="67" spans="1:33">
      <c r="A67" s="94"/>
      <c r="B67" s="94" t="s">
        <v>151</v>
      </c>
      <c r="C67" s="95">
        <f t="shared" ref="C67:AB67" si="1">C17+C28+C29+C30+C31+C32+C33+C39+C40+C42+C49+C51</f>
        <v>473819528</v>
      </c>
      <c r="D67" s="95">
        <f t="shared" si="1"/>
        <v>498001835</v>
      </c>
      <c r="E67" s="95">
        <f t="shared" si="1"/>
        <v>483586191</v>
      </c>
      <c r="F67" s="95">
        <f t="shared" si="1"/>
        <v>459555885</v>
      </c>
      <c r="G67" s="95">
        <f t="shared" si="1"/>
        <v>454243186</v>
      </c>
      <c r="H67" s="95">
        <f t="shared" si="1"/>
        <v>442180233</v>
      </c>
      <c r="I67" s="95">
        <f t="shared" si="1"/>
        <v>450490788</v>
      </c>
      <c r="J67" s="95">
        <f t="shared" si="1"/>
        <v>474526283</v>
      </c>
      <c r="K67" s="95">
        <f t="shared" si="1"/>
        <v>439119762</v>
      </c>
      <c r="L67" s="95">
        <f t="shared" si="1"/>
        <v>425672514</v>
      </c>
      <c r="M67" s="95">
        <f t="shared" si="1"/>
        <v>441615909</v>
      </c>
      <c r="N67" s="95">
        <f t="shared" si="1"/>
        <v>415074278</v>
      </c>
      <c r="O67" s="95">
        <f t="shared" si="1"/>
        <v>397745149</v>
      </c>
      <c r="P67" s="95">
        <f t="shared" si="1"/>
        <v>379376626</v>
      </c>
      <c r="Q67" s="95">
        <f t="shared" si="1"/>
        <v>394670952</v>
      </c>
      <c r="R67" s="95">
        <f t="shared" si="1"/>
        <v>402638708</v>
      </c>
      <c r="S67" s="95">
        <f t="shared" si="1"/>
        <v>702195504</v>
      </c>
      <c r="T67" s="95">
        <f t="shared" si="1"/>
        <v>762108933</v>
      </c>
      <c r="U67" s="95">
        <f t="shared" si="1"/>
        <v>779264560</v>
      </c>
      <c r="V67" s="95">
        <f t="shared" si="1"/>
        <v>657022004</v>
      </c>
      <c r="W67" s="95">
        <f t="shared" si="1"/>
        <v>693099132</v>
      </c>
      <c r="X67" s="95">
        <f>X17+X28+X29+X30+X31+X32+X33+X39+X40+X42+X49+X51</f>
        <v>683888453</v>
      </c>
      <c r="Y67" s="95">
        <f t="shared" si="1"/>
        <v>663013718</v>
      </c>
      <c r="Z67" s="96">
        <f t="shared" si="1"/>
        <v>644113555</v>
      </c>
      <c r="AA67" s="96">
        <f t="shared" si="1"/>
        <v>668690304</v>
      </c>
      <c r="AB67" s="96">
        <f t="shared" si="1"/>
        <v>724547830</v>
      </c>
      <c r="AC67" s="96">
        <f t="shared" ref="AC67:AD67" si="2">AC17+AC28+AC29+AC30+AC31+AC32+AC33+AC39+AC40+AC42+AC49+AC51</f>
        <v>715670406</v>
      </c>
      <c r="AD67" s="96">
        <f t="shared" si="2"/>
        <v>727760171</v>
      </c>
      <c r="AE67" s="96">
        <f t="shared" ref="AE67:AF67" si="3">AE17+AE28+AE29+AE30+AE31+AE32+AE33+AE39+AE40+AE42+AE49+AE51</f>
        <v>768868976</v>
      </c>
      <c r="AF67" s="96">
        <f t="shared" si="3"/>
        <v>769421424</v>
      </c>
      <c r="AG67" s="96"/>
    </row>
    <row r="68" spans="1:33">
      <c r="A68" s="97"/>
      <c r="B68" s="97"/>
      <c r="C68" s="98">
        <f t="shared" ref="C68:AB68" si="4">C67/100</f>
        <v>4738195.28</v>
      </c>
      <c r="D68" s="98">
        <f t="shared" si="4"/>
        <v>4980018.3499999996</v>
      </c>
      <c r="E68" s="98">
        <f t="shared" si="4"/>
        <v>4835861.91</v>
      </c>
      <c r="F68" s="98">
        <f t="shared" si="4"/>
        <v>4595558.8499999996</v>
      </c>
      <c r="G68" s="98">
        <f t="shared" si="4"/>
        <v>4542431.8600000003</v>
      </c>
      <c r="H68" s="98">
        <f t="shared" si="4"/>
        <v>4421802.33</v>
      </c>
      <c r="I68" s="98">
        <f t="shared" si="4"/>
        <v>4504907.88</v>
      </c>
      <c r="J68" s="98">
        <f t="shared" si="4"/>
        <v>4745262.83</v>
      </c>
      <c r="K68" s="98">
        <f t="shared" si="4"/>
        <v>4391197.62</v>
      </c>
      <c r="L68" s="98">
        <f t="shared" si="4"/>
        <v>4256725.1399999997</v>
      </c>
      <c r="M68" s="98">
        <f t="shared" si="4"/>
        <v>4416159.09</v>
      </c>
      <c r="N68" s="98">
        <f t="shared" si="4"/>
        <v>4150742.78</v>
      </c>
      <c r="O68" s="98">
        <f t="shared" si="4"/>
        <v>3977451.49</v>
      </c>
      <c r="P68" s="98">
        <f t="shared" si="4"/>
        <v>3793766.26</v>
      </c>
      <c r="Q68" s="98">
        <f t="shared" si="4"/>
        <v>3946709.52</v>
      </c>
      <c r="R68" s="98">
        <f t="shared" si="4"/>
        <v>4026387.08</v>
      </c>
      <c r="S68" s="98">
        <f t="shared" si="4"/>
        <v>7021955.04</v>
      </c>
      <c r="T68" s="98">
        <f t="shared" si="4"/>
        <v>7621089.3300000001</v>
      </c>
      <c r="U68" s="98">
        <f t="shared" si="4"/>
        <v>7792645.5999999996</v>
      </c>
      <c r="V68" s="98">
        <f t="shared" si="4"/>
        <v>6570220.04</v>
      </c>
      <c r="W68" s="98">
        <f t="shared" si="4"/>
        <v>6930991.3200000003</v>
      </c>
      <c r="X68" s="98">
        <f>X67/100</f>
        <v>6838884.5300000003</v>
      </c>
      <c r="Y68" s="98">
        <f t="shared" si="4"/>
        <v>6630137.1799999997</v>
      </c>
      <c r="Z68" s="98">
        <f t="shared" si="4"/>
        <v>6441135.5499999998</v>
      </c>
      <c r="AA68" s="98">
        <f t="shared" si="4"/>
        <v>6686903.04</v>
      </c>
      <c r="AB68" s="98">
        <f t="shared" si="4"/>
        <v>7245478.2999999998</v>
      </c>
      <c r="AC68" s="98">
        <f t="shared" ref="AC68:AD68" si="5">AC67/100</f>
        <v>7156704.0599999996</v>
      </c>
      <c r="AD68" s="98">
        <f t="shared" si="5"/>
        <v>7277601.71</v>
      </c>
      <c r="AE68" s="98">
        <f t="shared" ref="AE68" si="6">AE67/100</f>
        <v>7688689.7599999998</v>
      </c>
      <c r="AF68" s="98">
        <f>AF67/100</f>
        <v>7694214.2400000002</v>
      </c>
      <c r="AG68" s="98"/>
    </row>
    <row r="69" spans="1:33">
      <c r="A69" s="99"/>
      <c r="B69" s="99"/>
      <c r="C69" s="99"/>
      <c r="D69" s="99"/>
      <c r="E69" s="99"/>
      <c r="F69" s="100" t="s">
        <v>60</v>
      </c>
      <c r="G69" s="100" t="s">
        <v>60</v>
      </c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</row>
    <row r="70" spans="1:33">
      <c r="A70" s="99"/>
      <c r="B70" s="99"/>
      <c r="C70" s="99">
        <v>2</v>
      </c>
      <c r="D70" s="99">
        <v>3</v>
      </c>
      <c r="E70" s="99">
        <v>4</v>
      </c>
      <c r="F70" s="100">
        <v>5</v>
      </c>
      <c r="G70" s="102">
        <v>6</v>
      </c>
      <c r="H70" s="102">
        <v>7</v>
      </c>
      <c r="I70" s="47">
        <v>8</v>
      </c>
      <c r="J70" s="103">
        <v>9</v>
      </c>
      <c r="K70" s="103">
        <v>10</v>
      </c>
      <c r="L70" s="103">
        <v>11</v>
      </c>
      <c r="M70" s="103">
        <v>12</v>
      </c>
      <c r="N70" s="103">
        <v>13</v>
      </c>
      <c r="O70" s="102"/>
      <c r="P70" s="102"/>
      <c r="Q70" s="102"/>
      <c r="R70" s="102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</row>
    <row r="71" spans="1:33">
      <c r="A71" s="105"/>
      <c r="B71" s="106" t="s">
        <v>152</v>
      </c>
      <c r="C71" s="107">
        <v>1542423487</v>
      </c>
      <c r="D71" s="107">
        <v>1629289573</v>
      </c>
      <c r="E71" s="107">
        <v>1577082946</v>
      </c>
      <c r="F71" s="108">
        <f>F72+SUM(F82:F171)</f>
        <v>1490566129</v>
      </c>
      <c r="G71" s="108">
        <f>G72+SUM(G82:G171)</f>
        <v>1460614263</v>
      </c>
      <c r="H71" s="108">
        <f>H72+SUM(H82:H171)</f>
        <v>1441190036</v>
      </c>
      <c r="I71" s="109">
        <v>1458028040</v>
      </c>
      <c r="J71" s="110">
        <v>1519490991</v>
      </c>
      <c r="K71" s="111">
        <v>1439439383</v>
      </c>
      <c r="L71" s="112">
        <v>1357866493</v>
      </c>
      <c r="M71" s="113">
        <v>1406998963</v>
      </c>
      <c r="N71" s="113">
        <v>1312128846</v>
      </c>
      <c r="O71" s="102"/>
      <c r="P71" s="102"/>
      <c r="Q71" s="102"/>
      <c r="R71" s="102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</row>
    <row r="72" spans="1:33">
      <c r="A72" s="115"/>
      <c r="B72" s="116" t="s">
        <v>153</v>
      </c>
      <c r="C72" s="117">
        <v>328088307</v>
      </c>
      <c r="D72" s="117">
        <v>346495408</v>
      </c>
      <c r="E72" s="117">
        <v>335906287</v>
      </c>
      <c r="F72" s="118">
        <f>SUM(F73:F81)</f>
        <v>319791986</v>
      </c>
      <c r="G72" s="118">
        <f>SUM(G73:G81)</f>
        <v>319323498</v>
      </c>
      <c r="H72" s="118">
        <f>SUM(H73:H81)</f>
        <v>276671435</v>
      </c>
      <c r="I72" s="119">
        <v>275827719</v>
      </c>
      <c r="J72" s="120">
        <v>293262064</v>
      </c>
      <c r="K72" s="121">
        <v>293185474</v>
      </c>
      <c r="L72" s="121">
        <v>265841455</v>
      </c>
      <c r="M72" s="122">
        <v>264734378</v>
      </c>
      <c r="N72" s="122">
        <v>263415083</v>
      </c>
      <c r="O72" s="102"/>
      <c r="P72" s="102"/>
      <c r="Q72" s="102"/>
      <c r="R72" s="102"/>
      <c r="S72" s="114"/>
      <c r="T72" s="114"/>
      <c r="U72" s="114"/>
      <c r="V72" s="114"/>
      <c r="W72" s="114"/>
      <c r="X72" s="114" t="s">
        <v>154</v>
      </c>
      <c r="Y72" s="114"/>
      <c r="Z72" s="114"/>
      <c r="AA72" s="114"/>
      <c r="AB72" s="114"/>
    </row>
    <row r="73" spans="1:33">
      <c r="A73" s="99"/>
      <c r="B73" s="123" t="s">
        <v>103</v>
      </c>
      <c r="C73" s="62">
        <v>62603707</v>
      </c>
      <c r="D73" s="62">
        <v>64597650</v>
      </c>
      <c r="E73" s="62">
        <v>63771525</v>
      </c>
      <c r="F73" s="102">
        <v>61958353</v>
      </c>
      <c r="G73" s="102">
        <v>62052173</v>
      </c>
      <c r="H73" s="102">
        <v>53202287</v>
      </c>
      <c r="I73" s="124">
        <v>60249545</v>
      </c>
      <c r="J73" s="125">
        <v>60534438</v>
      </c>
      <c r="K73" s="126">
        <v>58513750</v>
      </c>
      <c r="L73" s="126">
        <v>56760134</v>
      </c>
      <c r="M73" s="127">
        <v>54043871</v>
      </c>
      <c r="N73" s="128">
        <v>53652733</v>
      </c>
      <c r="O73" s="102"/>
      <c r="P73" s="102"/>
      <c r="Q73" s="102"/>
      <c r="R73" s="102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</row>
    <row r="74" spans="1:33">
      <c r="A74" s="99"/>
      <c r="B74" s="129" t="s">
        <v>104</v>
      </c>
      <c r="C74" s="130">
        <v>9710033</v>
      </c>
      <c r="D74" s="130">
        <v>10152496</v>
      </c>
      <c r="E74" s="130">
        <v>9779832</v>
      </c>
      <c r="F74" s="102">
        <v>9136533</v>
      </c>
      <c r="G74" s="102">
        <v>9432747</v>
      </c>
      <c r="H74" s="102">
        <v>7023696</v>
      </c>
      <c r="I74" s="124">
        <v>6098398</v>
      </c>
      <c r="J74" s="125">
        <v>6486746</v>
      </c>
      <c r="K74" s="126">
        <v>5901064</v>
      </c>
      <c r="L74" s="126">
        <v>5580418</v>
      </c>
      <c r="M74" s="127">
        <v>4487165</v>
      </c>
      <c r="N74" s="128">
        <v>4089966</v>
      </c>
      <c r="O74" s="102"/>
      <c r="P74" s="102"/>
      <c r="Q74" s="102"/>
      <c r="R74" s="102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</row>
    <row r="75" spans="1:33">
      <c r="A75" s="99"/>
      <c r="B75" s="123" t="s">
        <v>105</v>
      </c>
      <c r="C75" s="62">
        <v>98353019</v>
      </c>
      <c r="D75" s="62">
        <v>103904756</v>
      </c>
      <c r="E75" s="62">
        <v>104083020</v>
      </c>
      <c r="F75" s="102">
        <v>102613790</v>
      </c>
      <c r="G75" s="102">
        <v>99524430</v>
      </c>
      <c r="H75" s="102">
        <v>94841907</v>
      </c>
      <c r="I75" s="124">
        <v>94307489</v>
      </c>
      <c r="J75" s="125">
        <v>100440587</v>
      </c>
      <c r="K75" s="126">
        <v>91780406</v>
      </c>
      <c r="L75" s="126">
        <v>79673794</v>
      </c>
      <c r="M75" s="127">
        <v>80125121</v>
      </c>
      <c r="N75" s="128">
        <v>84653435</v>
      </c>
      <c r="O75" s="102"/>
      <c r="P75" s="102"/>
      <c r="Q75" s="102"/>
      <c r="R75" s="102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</row>
    <row r="76" spans="1:33">
      <c r="A76" s="99"/>
      <c r="B76" s="123" t="s">
        <v>106</v>
      </c>
      <c r="C76" s="62">
        <v>35657838</v>
      </c>
      <c r="D76" s="62">
        <v>35927286</v>
      </c>
      <c r="E76" s="62">
        <v>33921623</v>
      </c>
      <c r="F76" s="102">
        <v>30733852</v>
      </c>
      <c r="G76" s="102">
        <v>30236693</v>
      </c>
      <c r="H76" s="102">
        <v>20692478</v>
      </c>
      <c r="I76" s="124">
        <v>22198107</v>
      </c>
      <c r="J76" s="125">
        <v>21374150</v>
      </c>
      <c r="K76" s="126">
        <v>20247238</v>
      </c>
      <c r="L76" s="126">
        <v>18221559</v>
      </c>
      <c r="M76" s="127">
        <v>16814196</v>
      </c>
      <c r="N76" s="128">
        <v>15342968</v>
      </c>
      <c r="O76" s="102"/>
      <c r="P76" s="102"/>
      <c r="Q76" s="102"/>
      <c r="R76" s="102"/>
      <c r="S76" s="114"/>
      <c r="T76" s="114"/>
      <c r="U76" s="114"/>
      <c r="V76" s="114"/>
      <c r="W76" s="114"/>
      <c r="X76" s="114"/>
      <c r="Y76" s="114"/>
      <c r="Z76" s="114"/>
      <c r="AA76" s="114"/>
      <c r="AB76" s="114"/>
    </row>
    <row r="77" spans="1:33">
      <c r="A77" s="99"/>
      <c r="B77" s="123" t="s">
        <v>107</v>
      </c>
      <c r="C77" s="62">
        <v>6981534</v>
      </c>
      <c r="D77" s="62">
        <v>6656928</v>
      </c>
      <c r="E77" s="62">
        <v>6258176</v>
      </c>
      <c r="F77" s="102">
        <v>5883924</v>
      </c>
      <c r="G77" s="102">
        <v>5859238</v>
      </c>
      <c r="H77" s="102">
        <v>2937360</v>
      </c>
      <c r="I77" s="124">
        <v>3301297</v>
      </c>
      <c r="J77" s="125">
        <v>3186398</v>
      </c>
      <c r="K77" s="126">
        <v>3056873</v>
      </c>
      <c r="L77" s="126">
        <v>2690079</v>
      </c>
      <c r="M77" s="127">
        <v>2370579</v>
      </c>
      <c r="N77" s="128">
        <v>2282251</v>
      </c>
      <c r="O77" s="102"/>
      <c r="P77" s="102"/>
      <c r="Q77" s="102"/>
      <c r="R77" s="102"/>
      <c r="S77" s="114"/>
      <c r="T77" s="114"/>
      <c r="U77" s="114"/>
      <c r="V77" s="114"/>
      <c r="W77" s="114"/>
      <c r="X77" s="114"/>
      <c r="Y77" s="114"/>
      <c r="Z77" s="114"/>
      <c r="AA77" s="114"/>
      <c r="AB77" s="114"/>
    </row>
    <row r="78" spans="1:33">
      <c r="A78" s="99"/>
      <c r="B78" s="123" t="s">
        <v>108</v>
      </c>
      <c r="C78" s="62">
        <v>2822983</v>
      </c>
      <c r="D78" s="62">
        <v>2945642</v>
      </c>
      <c r="E78" s="62">
        <v>2672398</v>
      </c>
      <c r="F78" s="102">
        <v>2422664</v>
      </c>
      <c r="G78" s="102">
        <v>2355203</v>
      </c>
      <c r="H78" s="102">
        <v>2006698</v>
      </c>
      <c r="I78" s="124">
        <v>1797681</v>
      </c>
      <c r="J78" s="125">
        <v>1941739</v>
      </c>
      <c r="K78" s="126">
        <v>1508522</v>
      </c>
      <c r="L78" s="126">
        <v>1213072</v>
      </c>
      <c r="M78" s="127">
        <v>1216083</v>
      </c>
      <c r="N78" s="128">
        <v>1095620</v>
      </c>
      <c r="O78" s="102"/>
      <c r="P78" s="102"/>
      <c r="Q78" s="102"/>
      <c r="R78" s="102"/>
      <c r="S78" s="114"/>
      <c r="T78" s="114"/>
      <c r="U78" s="114"/>
      <c r="V78" s="114"/>
      <c r="W78" s="114"/>
      <c r="X78" s="114"/>
      <c r="Y78" s="114"/>
      <c r="Z78" s="114"/>
      <c r="AA78" s="114"/>
      <c r="AB78" s="114"/>
    </row>
    <row r="79" spans="1:33">
      <c r="A79" s="99"/>
      <c r="B79" s="123" t="s">
        <v>109</v>
      </c>
      <c r="C79" s="62">
        <v>4290961</v>
      </c>
      <c r="D79" s="62">
        <v>4700663</v>
      </c>
      <c r="E79" s="62">
        <v>4833588</v>
      </c>
      <c r="F79" s="102">
        <v>4477788</v>
      </c>
      <c r="G79" s="102">
        <v>4478162</v>
      </c>
      <c r="H79" s="102">
        <v>4182471</v>
      </c>
      <c r="I79" s="124">
        <v>4481934</v>
      </c>
      <c r="J79" s="125">
        <v>8479688</v>
      </c>
      <c r="K79" s="126">
        <v>10636684</v>
      </c>
      <c r="L79" s="126">
        <v>11001578</v>
      </c>
      <c r="M79" s="127">
        <v>13694967</v>
      </c>
      <c r="N79" s="128">
        <v>13135314</v>
      </c>
      <c r="O79" s="102"/>
      <c r="P79" s="102"/>
      <c r="Q79" s="102"/>
      <c r="R79" s="102"/>
      <c r="S79" s="114"/>
      <c r="T79" s="114"/>
      <c r="U79" s="114"/>
      <c r="V79" s="114"/>
      <c r="W79" s="114"/>
      <c r="X79" s="114"/>
      <c r="Y79" s="114"/>
      <c r="Z79" s="114"/>
      <c r="AA79" s="114"/>
      <c r="AB79" s="114"/>
    </row>
    <row r="80" spans="1:33">
      <c r="A80" s="99"/>
      <c r="B80" s="123" t="s">
        <v>110</v>
      </c>
      <c r="C80" s="62">
        <v>55909872</v>
      </c>
      <c r="D80" s="62">
        <v>58945108</v>
      </c>
      <c r="E80" s="62">
        <v>52846428</v>
      </c>
      <c r="F80" s="102">
        <v>48927552</v>
      </c>
      <c r="G80" s="102">
        <v>48741740</v>
      </c>
      <c r="H80" s="102">
        <v>32809841</v>
      </c>
      <c r="I80" s="124">
        <v>29083400</v>
      </c>
      <c r="J80" s="125">
        <v>33440155</v>
      </c>
      <c r="K80" s="126">
        <v>35627319</v>
      </c>
      <c r="L80" s="126">
        <v>26845590</v>
      </c>
      <c r="M80" s="127">
        <v>28179881</v>
      </c>
      <c r="N80" s="128">
        <v>27138444</v>
      </c>
      <c r="O80" s="102"/>
      <c r="P80" s="102"/>
      <c r="Q80" s="102"/>
      <c r="R80" s="102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</row>
    <row r="81" spans="1:28">
      <c r="A81" s="99"/>
      <c r="B81" s="123" t="s">
        <v>111</v>
      </c>
      <c r="C81" s="62">
        <v>51758360</v>
      </c>
      <c r="D81" s="62">
        <v>58664879</v>
      </c>
      <c r="E81" s="62">
        <v>57739697</v>
      </c>
      <c r="F81" s="102">
        <v>53637530</v>
      </c>
      <c r="G81" s="102">
        <v>56643112</v>
      </c>
      <c r="H81" s="102">
        <v>58974697</v>
      </c>
      <c r="I81" s="124">
        <v>54309868</v>
      </c>
      <c r="J81" s="125">
        <v>57378163</v>
      </c>
      <c r="K81" s="126">
        <v>65913618</v>
      </c>
      <c r="L81" s="126">
        <v>63855231</v>
      </c>
      <c r="M81" s="127">
        <v>63802515</v>
      </c>
      <c r="N81" s="128">
        <v>62024352</v>
      </c>
      <c r="O81" s="102"/>
      <c r="P81" s="102"/>
      <c r="Q81" s="102"/>
      <c r="R81" s="102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</row>
    <row r="82" spans="1:28">
      <c r="A82" s="105">
        <v>201</v>
      </c>
      <c r="B82" s="131" t="s">
        <v>112</v>
      </c>
      <c r="C82" s="107">
        <v>194191337</v>
      </c>
      <c r="D82" s="107">
        <v>205881220</v>
      </c>
      <c r="E82" s="107">
        <v>193989304</v>
      </c>
      <c r="F82" s="108">
        <v>181707691</v>
      </c>
      <c r="G82" s="108">
        <v>182792595</v>
      </c>
      <c r="H82" s="108">
        <v>183898935</v>
      </c>
      <c r="I82" s="109">
        <v>190055686</v>
      </c>
      <c r="J82" s="132">
        <v>199193814</v>
      </c>
      <c r="K82" s="111">
        <v>182512596</v>
      </c>
      <c r="L82" s="111">
        <v>169908673</v>
      </c>
      <c r="M82" s="113">
        <v>180067882</v>
      </c>
      <c r="N82" s="133">
        <v>166136998</v>
      </c>
      <c r="O82" s="102"/>
      <c r="P82" s="102"/>
      <c r="Q82" s="102"/>
      <c r="R82" s="102"/>
      <c r="S82" s="114"/>
      <c r="T82" s="114"/>
      <c r="U82" s="114"/>
      <c r="V82" s="114"/>
      <c r="W82" s="114"/>
      <c r="X82" s="114"/>
      <c r="Y82" s="114"/>
      <c r="Z82" s="114"/>
      <c r="AA82" s="114"/>
      <c r="AB82" s="114"/>
    </row>
    <row r="83" spans="1:28">
      <c r="A83" s="99">
        <v>202</v>
      </c>
      <c r="B83" s="134" t="s">
        <v>113</v>
      </c>
      <c r="C83" s="135">
        <v>208204770</v>
      </c>
      <c r="D83" s="135">
        <v>213228992</v>
      </c>
      <c r="E83" s="135">
        <v>204849226</v>
      </c>
      <c r="F83" s="102">
        <v>189515921</v>
      </c>
      <c r="G83" s="102">
        <v>183753385</v>
      </c>
      <c r="H83" s="102">
        <v>181592110</v>
      </c>
      <c r="I83" s="124">
        <v>183187293</v>
      </c>
      <c r="J83" s="125">
        <v>183474976</v>
      </c>
      <c r="K83" s="126">
        <v>164864269</v>
      </c>
      <c r="L83" s="126">
        <v>149988975</v>
      </c>
      <c r="M83" s="127">
        <v>157510008</v>
      </c>
      <c r="N83" s="128">
        <v>139182877</v>
      </c>
      <c r="O83" s="102"/>
      <c r="P83" s="102"/>
      <c r="Q83" s="102"/>
      <c r="R83" s="102"/>
      <c r="S83" s="114"/>
      <c r="T83" s="114"/>
      <c r="U83" s="114"/>
      <c r="V83" s="114"/>
      <c r="W83" s="114"/>
      <c r="X83" s="114"/>
      <c r="Y83" s="114"/>
      <c r="Z83" s="114"/>
      <c r="AA83" s="114"/>
      <c r="AB83" s="114"/>
    </row>
    <row r="84" spans="1:28">
      <c r="A84" s="99">
        <v>203</v>
      </c>
      <c r="B84" s="134" t="s">
        <v>114</v>
      </c>
      <c r="C84" s="135">
        <v>125268935</v>
      </c>
      <c r="D84" s="135">
        <v>124754841</v>
      </c>
      <c r="E84" s="135">
        <v>117484935</v>
      </c>
      <c r="F84" s="102">
        <v>109868939</v>
      </c>
      <c r="G84" s="102">
        <v>106478355</v>
      </c>
      <c r="H84" s="102">
        <v>107525806</v>
      </c>
      <c r="I84" s="124">
        <v>111145455</v>
      </c>
      <c r="J84" s="125">
        <v>109885186</v>
      </c>
      <c r="K84" s="126">
        <v>102386364</v>
      </c>
      <c r="L84" s="126">
        <v>96022081</v>
      </c>
      <c r="M84" s="127">
        <v>102978137</v>
      </c>
      <c r="N84" s="128">
        <v>91120579</v>
      </c>
      <c r="O84" s="102"/>
      <c r="P84" s="102"/>
      <c r="Q84" s="102"/>
      <c r="R84" s="102"/>
      <c r="S84" s="114"/>
      <c r="T84" s="114"/>
      <c r="U84" s="114"/>
      <c r="V84" s="114"/>
      <c r="W84" s="114"/>
      <c r="X84" s="114"/>
      <c r="Y84" s="114"/>
      <c r="Z84" s="114"/>
      <c r="AA84" s="114"/>
      <c r="AB84" s="114"/>
    </row>
    <row r="85" spans="1:28">
      <c r="A85" s="99">
        <v>204</v>
      </c>
      <c r="B85" s="134" t="s">
        <v>115</v>
      </c>
      <c r="C85" s="135">
        <v>66010794</v>
      </c>
      <c r="D85" s="135">
        <v>69025085</v>
      </c>
      <c r="E85" s="135">
        <v>67072175</v>
      </c>
      <c r="F85" s="102">
        <v>64608905</v>
      </c>
      <c r="G85" s="102">
        <v>68848113</v>
      </c>
      <c r="H85" s="102">
        <v>55228351</v>
      </c>
      <c r="I85" s="124">
        <v>58537687</v>
      </c>
      <c r="J85" s="125">
        <v>58581186</v>
      </c>
      <c r="K85" s="126">
        <v>57194385</v>
      </c>
      <c r="L85" s="126">
        <v>53568814</v>
      </c>
      <c r="M85" s="127">
        <v>53519781</v>
      </c>
      <c r="N85" s="128">
        <v>50939277</v>
      </c>
      <c r="O85" s="102"/>
      <c r="P85" s="102"/>
      <c r="Q85" s="102"/>
      <c r="R85" s="102"/>
      <c r="S85" s="114"/>
      <c r="T85" s="114"/>
      <c r="U85" s="114"/>
      <c r="V85" s="114"/>
      <c r="W85" s="114"/>
      <c r="X85" s="114"/>
      <c r="Y85" s="114"/>
      <c r="Z85" s="114"/>
      <c r="AA85" s="114"/>
      <c r="AB85" s="114"/>
    </row>
    <row r="86" spans="1:28">
      <c r="A86" s="99">
        <v>205</v>
      </c>
      <c r="B86" s="134" t="s">
        <v>116</v>
      </c>
      <c r="C86" s="135">
        <v>12917016</v>
      </c>
      <c r="D86" s="135">
        <v>15376995</v>
      </c>
      <c r="E86" s="135">
        <v>15210145</v>
      </c>
      <c r="F86" s="102">
        <v>15286844</v>
      </c>
      <c r="G86" s="102">
        <v>17473616</v>
      </c>
      <c r="H86" s="102">
        <v>18228011</v>
      </c>
      <c r="I86" s="124">
        <v>18526103</v>
      </c>
      <c r="J86" s="125">
        <v>23770187</v>
      </c>
      <c r="K86" s="126">
        <v>22583278</v>
      </c>
      <c r="L86" s="126">
        <v>23973119</v>
      </c>
      <c r="M86" s="127">
        <v>27928731</v>
      </c>
      <c r="N86" s="128">
        <v>26767436</v>
      </c>
      <c r="O86" s="102"/>
      <c r="P86" s="102"/>
      <c r="Q86" s="102"/>
      <c r="R86" s="102"/>
      <c r="S86" s="114"/>
      <c r="T86" s="114"/>
      <c r="U86" s="114"/>
      <c r="V86" s="114"/>
      <c r="W86" s="114"/>
      <c r="X86" s="114"/>
      <c r="Y86" s="114"/>
      <c r="Z86" s="114"/>
      <c r="AA86" s="114"/>
      <c r="AB86" s="114"/>
    </row>
    <row r="87" spans="1:28">
      <c r="A87" s="99">
        <v>206</v>
      </c>
      <c r="B87" s="134" t="s">
        <v>117</v>
      </c>
      <c r="C87" s="135">
        <v>507518</v>
      </c>
      <c r="D87" s="135">
        <v>552283</v>
      </c>
      <c r="E87" s="135">
        <v>473813</v>
      </c>
      <c r="F87" s="102">
        <v>446305</v>
      </c>
      <c r="G87" s="102">
        <v>446305</v>
      </c>
      <c r="H87" s="102">
        <v>304265</v>
      </c>
      <c r="I87" s="124">
        <v>285447</v>
      </c>
      <c r="J87" s="125">
        <v>298710</v>
      </c>
      <c r="K87" s="126">
        <v>288552</v>
      </c>
      <c r="L87" s="126">
        <v>243312</v>
      </c>
      <c r="M87" s="127">
        <v>247150</v>
      </c>
      <c r="N87" s="128">
        <v>197240</v>
      </c>
      <c r="O87" s="102"/>
      <c r="P87" s="102"/>
      <c r="Q87" s="102"/>
      <c r="R87" s="102"/>
      <c r="S87" s="114"/>
      <c r="T87" s="114"/>
      <c r="U87" s="114"/>
      <c r="V87" s="114"/>
      <c r="W87" s="114"/>
      <c r="X87" s="114"/>
      <c r="Y87" s="114"/>
      <c r="Z87" s="114"/>
      <c r="AA87" s="114"/>
      <c r="AB87" s="114"/>
    </row>
    <row r="88" spans="1:28">
      <c r="A88" s="99">
        <v>207</v>
      </c>
      <c r="B88" s="134" t="s">
        <v>118</v>
      </c>
      <c r="C88" s="135">
        <v>81047724</v>
      </c>
      <c r="D88" s="135">
        <v>83202091</v>
      </c>
      <c r="E88" s="135">
        <v>76414421</v>
      </c>
      <c r="F88" s="102">
        <v>70418202</v>
      </c>
      <c r="G88" s="102">
        <v>67879903</v>
      </c>
      <c r="H88" s="102">
        <v>63164531</v>
      </c>
      <c r="I88" s="124">
        <v>64566122</v>
      </c>
      <c r="J88" s="125">
        <v>67835046</v>
      </c>
      <c r="K88" s="126">
        <v>61764352</v>
      </c>
      <c r="L88" s="126">
        <v>55129940</v>
      </c>
      <c r="M88" s="127">
        <v>59858021</v>
      </c>
      <c r="N88" s="128">
        <v>56955676</v>
      </c>
      <c r="O88" s="102"/>
      <c r="P88" s="102"/>
      <c r="Q88" s="102"/>
      <c r="R88" s="102"/>
      <c r="S88" s="114"/>
      <c r="T88" s="114"/>
      <c r="U88" s="114"/>
      <c r="V88" s="114"/>
      <c r="W88" s="114"/>
      <c r="X88" s="114"/>
      <c r="Y88" s="114"/>
      <c r="Z88" s="114"/>
      <c r="AA88" s="114"/>
      <c r="AB88" s="114"/>
    </row>
    <row r="89" spans="1:28">
      <c r="A89" s="99">
        <v>208</v>
      </c>
      <c r="B89" s="134" t="s">
        <v>119</v>
      </c>
      <c r="C89" s="135">
        <v>11425927</v>
      </c>
      <c r="D89" s="135">
        <v>14751351</v>
      </c>
      <c r="E89" s="135">
        <v>14556283</v>
      </c>
      <c r="F89" s="102">
        <v>13922883</v>
      </c>
      <c r="G89" s="102">
        <v>12616255</v>
      </c>
      <c r="H89" s="102">
        <v>16057303</v>
      </c>
      <c r="I89" s="124">
        <v>14606036</v>
      </c>
      <c r="J89" s="125">
        <v>16217999</v>
      </c>
      <c r="K89" s="126">
        <v>12239718</v>
      </c>
      <c r="L89" s="126">
        <v>21116050</v>
      </c>
      <c r="M89" s="127">
        <v>14994583</v>
      </c>
      <c r="N89" s="128">
        <v>12374736</v>
      </c>
      <c r="O89" s="102"/>
      <c r="P89" s="102"/>
      <c r="Q89" s="102"/>
      <c r="R89" s="102"/>
      <c r="S89" s="114"/>
      <c r="T89" s="114"/>
      <c r="U89" s="114"/>
      <c r="V89" s="114"/>
      <c r="W89" s="114"/>
      <c r="X89" s="114"/>
      <c r="Y89" s="114"/>
      <c r="Z89" s="114"/>
      <c r="AA89" s="114"/>
      <c r="AB89" s="114"/>
    </row>
    <row r="90" spans="1:28">
      <c r="A90" s="99">
        <v>209</v>
      </c>
      <c r="B90" s="134" t="s">
        <v>120</v>
      </c>
      <c r="C90" s="135">
        <v>7879114</v>
      </c>
      <c r="D90" s="135">
        <v>8749354</v>
      </c>
      <c r="E90" s="135">
        <v>8400330</v>
      </c>
      <c r="F90" s="102">
        <v>7942937</v>
      </c>
      <c r="G90" s="102">
        <v>7469698</v>
      </c>
      <c r="H90" s="102">
        <v>7496086</v>
      </c>
      <c r="I90" s="124">
        <v>7175474</v>
      </c>
      <c r="J90" s="125">
        <v>6665094</v>
      </c>
      <c r="K90" s="126">
        <v>6605284</v>
      </c>
      <c r="L90" s="126">
        <v>6103243</v>
      </c>
      <c r="M90" s="127">
        <v>5712690</v>
      </c>
      <c r="N90" s="128">
        <v>5364984</v>
      </c>
      <c r="O90" s="102"/>
      <c r="P90" s="102"/>
      <c r="Q90" s="102"/>
      <c r="R90" s="102"/>
      <c r="S90" s="114"/>
      <c r="T90" s="114"/>
      <c r="U90" s="114"/>
      <c r="V90" s="114"/>
      <c r="W90" s="114"/>
      <c r="X90" s="114"/>
      <c r="Y90" s="114"/>
      <c r="Z90" s="114"/>
      <c r="AA90" s="114"/>
      <c r="AB90" s="114"/>
    </row>
    <row r="91" spans="1:28">
      <c r="A91" s="99">
        <v>210</v>
      </c>
      <c r="B91" s="134" t="s">
        <v>121</v>
      </c>
      <c r="C91" s="135">
        <v>84168383</v>
      </c>
      <c r="D91" s="135">
        <v>87159513</v>
      </c>
      <c r="E91" s="135">
        <v>83018043</v>
      </c>
      <c r="F91" s="102">
        <v>74857431</v>
      </c>
      <c r="G91" s="102">
        <v>66953823</v>
      </c>
      <c r="H91" s="102">
        <v>69965578</v>
      </c>
      <c r="I91" s="124">
        <v>70459052</v>
      </c>
      <c r="J91" s="125">
        <v>74337400</v>
      </c>
      <c r="K91" s="126">
        <v>71260723</v>
      </c>
      <c r="L91" s="126">
        <v>63377898</v>
      </c>
      <c r="M91" s="127">
        <v>63935691</v>
      </c>
      <c r="N91" s="128">
        <v>58541723</v>
      </c>
      <c r="O91" s="102"/>
      <c r="P91" s="102"/>
      <c r="Q91" s="102"/>
      <c r="R91" s="102"/>
      <c r="S91" s="114"/>
      <c r="T91" s="114"/>
      <c r="U91" s="114"/>
      <c r="V91" s="114"/>
      <c r="W91" s="114"/>
      <c r="X91" s="114"/>
      <c r="Y91" s="114"/>
      <c r="Z91" s="114"/>
      <c r="AA91" s="114"/>
      <c r="AB91" s="114"/>
    </row>
    <row r="92" spans="1:28">
      <c r="A92" s="136">
        <v>211</v>
      </c>
      <c r="B92" s="134" t="s">
        <v>155</v>
      </c>
      <c r="C92" s="135">
        <v>21095080</v>
      </c>
      <c r="D92" s="135">
        <v>22607781</v>
      </c>
      <c r="E92" s="135">
        <v>22793542</v>
      </c>
      <c r="F92" s="102">
        <v>23199726</v>
      </c>
      <c r="G92" s="102">
        <v>22591677</v>
      </c>
      <c r="H92" s="102">
        <v>23276119</v>
      </c>
      <c r="I92" s="124">
        <v>22776279</v>
      </c>
      <c r="J92" s="125">
        <v>23466194</v>
      </c>
      <c r="K92" s="126">
        <v>21771375</v>
      </c>
      <c r="L92" s="126">
        <v>20349793</v>
      </c>
      <c r="M92" s="127">
        <v>20123813</v>
      </c>
      <c r="N92" s="128">
        <v>17072548</v>
      </c>
      <c r="O92" s="102"/>
      <c r="P92" s="102"/>
      <c r="Q92" s="102"/>
      <c r="R92" s="102"/>
      <c r="S92" s="137"/>
      <c r="T92" s="114"/>
      <c r="U92" s="114"/>
      <c r="V92" s="114"/>
      <c r="W92" s="114"/>
      <c r="X92" s="114"/>
      <c r="Y92" s="114"/>
      <c r="Z92" s="114"/>
      <c r="AA92" s="114"/>
      <c r="AB92" s="114"/>
    </row>
    <row r="93" spans="1:28">
      <c r="A93" s="136">
        <v>212</v>
      </c>
      <c r="B93" s="134" t="s">
        <v>122</v>
      </c>
      <c r="C93" s="135">
        <v>21332865</v>
      </c>
      <c r="D93" s="135">
        <v>22341896</v>
      </c>
      <c r="E93" s="135">
        <v>21498768</v>
      </c>
      <c r="F93" s="102">
        <v>20767677</v>
      </c>
      <c r="G93" s="102">
        <v>17568888</v>
      </c>
      <c r="H93" s="102">
        <v>21432037</v>
      </c>
      <c r="I93" s="124">
        <v>21809664</v>
      </c>
      <c r="J93" s="125">
        <v>22877409</v>
      </c>
      <c r="K93" s="126">
        <v>23572149</v>
      </c>
      <c r="L93" s="126">
        <v>23581090</v>
      </c>
      <c r="M93" s="127">
        <v>24693401</v>
      </c>
      <c r="N93" s="128">
        <v>23056684</v>
      </c>
      <c r="O93" s="102"/>
      <c r="P93" s="102"/>
      <c r="Q93" s="102"/>
      <c r="R93" s="102"/>
      <c r="S93" s="138"/>
      <c r="T93" s="138"/>
      <c r="U93" s="138"/>
      <c r="V93" s="114"/>
      <c r="W93" s="138"/>
      <c r="X93" s="139"/>
      <c r="Y93" s="139"/>
      <c r="Z93" s="139"/>
      <c r="AA93" s="139"/>
      <c r="AB93" s="139"/>
    </row>
    <row r="94" spans="1:28">
      <c r="A94" s="136">
        <v>213</v>
      </c>
      <c r="B94" s="134" t="s">
        <v>123</v>
      </c>
      <c r="C94" s="135">
        <v>6838178</v>
      </c>
      <c r="D94" s="135">
        <v>7464365</v>
      </c>
      <c r="E94" s="135">
        <v>7053487</v>
      </c>
      <c r="F94" s="102">
        <v>7648470</v>
      </c>
      <c r="G94" s="102">
        <v>9474240</v>
      </c>
      <c r="H94" s="102">
        <v>11373690</v>
      </c>
      <c r="I94" s="124">
        <v>9408453</v>
      </c>
      <c r="J94" s="125">
        <v>7687705</v>
      </c>
      <c r="K94" s="126">
        <v>9463028</v>
      </c>
      <c r="L94" s="126">
        <v>10874751</v>
      </c>
      <c r="M94" s="127">
        <v>14267867</v>
      </c>
      <c r="N94" s="128">
        <v>11590480</v>
      </c>
      <c r="O94" s="102"/>
      <c r="P94" s="102"/>
      <c r="Q94" s="102"/>
      <c r="R94" s="102"/>
      <c r="S94" s="137"/>
      <c r="T94" s="114"/>
      <c r="U94" s="114"/>
      <c r="V94" s="114"/>
      <c r="W94" s="114"/>
      <c r="X94" s="114"/>
      <c r="Y94" s="114"/>
      <c r="Z94" s="114"/>
      <c r="AA94" s="114"/>
      <c r="AB94" s="114"/>
    </row>
    <row r="95" spans="1:28">
      <c r="A95" s="136">
        <v>214</v>
      </c>
      <c r="B95" s="134" t="s">
        <v>124</v>
      </c>
      <c r="C95" s="135">
        <v>17345860</v>
      </c>
      <c r="D95" s="135">
        <v>18408312</v>
      </c>
      <c r="E95" s="135">
        <v>17761695</v>
      </c>
      <c r="F95" s="102">
        <v>15134335</v>
      </c>
      <c r="G95" s="102">
        <v>14798040</v>
      </c>
      <c r="H95" s="102">
        <v>12975031</v>
      </c>
      <c r="I95" s="124">
        <v>13647951</v>
      </c>
      <c r="J95" s="125">
        <v>13718091</v>
      </c>
      <c r="K95" s="126">
        <v>13824891</v>
      </c>
      <c r="L95" s="126">
        <v>12380413</v>
      </c>
      <c r="M95" s="127">
        <v>12538730</v>
      </c>
      <c r="N95" s="128">
        <v>9370828</v>
      </c>
      <c r="O95" s="102"/>
      <c r="P95" s="102"/>
      <c r="Q95" s="102"/>
      <c r="R95" s="102"/>
      <c r="S95" s="137"/>
      <c r="T95" s="114"/>
      <c r="U95" s="114"/>
      <c r="V95" s="114"/>
      <c r="W95" s="114"/>
      <c r="X95" s="114"/>
      <c r="Y95" s="114"/>
      <c r="Z95" s="114"/>
      <c r="AA95" s="114"/>
      <c r="AB95" s="114"/>
    </row>
    <row r="96" spans="1:28">
      <c r="A96" s="136">
        <v>215</v>
      </c>
      <c r="B96" s="134" t="s">
        <v>125</v>
      </c>
      <c r="C96" s="135">
        <v>15043502</v>
      </c>
      <c r="D96" s="135">
        <v>15900649</v>
      </c>
      <c r="E96" s="135">
        <v>16568115</v>
      </c>
      <c r="F96" s="102">
        <v>14765689</v>
      </c>
      <c r="G96" s="102">
        <v>14468820</v>
      </c>
      <c r="H96" s="102">
        <v>15259541</v>
      </c>
      <c r="I96" s="124">
        <v>16144524</v>
      </c>
      <c r="J96" s="125">
        <v>15698911</v>
      </c>
      <c r="K96" s="126">
        <v>15110135</v>
      </c>
      <c r="L96" s="126">
        <v>14525730</v>
      </c>
      <c r="M96" s="127">
        <v>14691022</v>
      </c>
      <c r="N96" s="128">
        <v>13991341</v>
      </c>
      <c r="O96" s="102"/>
      <c r="P96" s="102"/>
      <c r="Q96" s="102"/>
      <c r="R96" s="102"/>
      <c r="S96" s="137"/>
      <c r="T96" s="114"/>
      <c r="U96" s="114"/>
      <c r="V96" s="114"/>
      <c r="W96" s="114"/>
      <c r="X96" s="114"/>
      <c r="Y96" s="114"/>
      <c r="Z96" s="114"/>
      <c r="AA96" s="114"/>
      <c r="AB96" s="114"/>
    </row>
    <row r="97" spans="1:28">
      <c r="A97" s="136">
        <v>216</v>
      </c>
      <c r="B97" s="134" t="s">
        <v>126</v>
      </c>
      <c r="C97" s="135">
        <v>59805958</v>
      </c>
      <c r="D97" s="135">
        <v>67826571</v>
      </c>
      <c r="E97" s="135">
        <v>72035188</v>
      </c>
      <c r="F97" s="102">
        <v>69875883</v>
      </c>
      <c r="G97" s="102">
        <v>66412099</v>
      </c>
      <c r="H97" s="102">
        <v>71016305</v>
      </c>
      <c r="I97" s="124">
        <v>64112924</v>
      </c>
      <c r="J97" s="125">
        <v>74085508</v>
      </c>
      <c r="K97" s="126">
        <v>66490144</v>
      </c>
      <c r="L97" s="126">
        <v>61909985</v>
      </c>
      <c r="M97" s="127">
        <v>70020430</v>
      </c>
      <c r="N97" s="128">
        <v>67304394</v>
      </c>
      <c r="O97" s="102"/>
      <c r="P97" s="102"/>
      <c r="Q97" s="102"/>
      <c r="R97" s="102"/>
      <c r="S97" s="114"/>
      <c r="T97" s="114"/>
      <c r="U97" s="114"/>
      <c r="V97" s="114"/>
      <c r="W97" s="114"/>
      <c r="X97" s="114"/>
      <c r="Y97" s="114"/>
      <c r="Z97" s="114"/>
      <c r="AA97" s="114"/>
      <c r="AB97" s="114"/>
    </row>
    <row r="98" spans="1:28">
      <c r="A98" s="136">
        <v>217</v>
      </c>
      <c r="B98" s="134" t="s">
        <v>127</v>
      </c>
      <c r="C98" s="135">
        <v>11297931</v>
      </c>
      <c r="D98" s="135">
        <v>12050252</v>
      </c>
      <c r="E98" s="135">
        <v>10385917</v>
      </c>
      <c r="F98" s="102">
        <v>9184772</v>
      </c>
      <c r="G98" s="102">
        <v>9425452</v>
      </c>
      <c r="H98" s="102">
        <v>8822514</v>
      </c>
      <c r="I98" s="124">
        <v>9301772</v>
      </c>
      <c r="J98" s="125">
        <v>10339265</v>
      </c>
      <c r="K98" s="126">
        <v>9485371</v>
      </c>
      <c r="L98" s="126">
        <v>7550685</v>
      </c>
      <c r="M98" s="127">
        <v>7704014</v>
      </c>
      <c r="N98" s="128">
        <v>7217515</v>
      </c>
      <c r="O98" s="102"/>
      <c r="P98" s="102"/>
      <c r="Q98" s="102"/>
      <c r="R98" s="102"/>
      <c r="S98" s="137"/>
      <c r="T98" s="114"/>
      <c r="U98" s="114"/>
      <c r="V98" s="114"/>
      <c r="W98" s="114"/>
      <c r="X98" s="114"/>
      <c r="Y98" s="114"/>
      <c r="Z98" s="114"/>
      <c r="AA98" s="114"/>
      <c r="AB98" s="114"/>
    </row>
    <row r="99" spans="1:28">
      <c r="A99" s="136">
        <v>218</v>
      </c>
      <c r="B99" s="134" t="s">
        <v>128</v>
      </c>
      <c r="C99" s="135">
        <v>17237575</v>
      </c>
      <c r="D99" s="135">
        <v>18981080</v>
      </c>
      <c r="E99" s="135">
        <v>18339445</v>
      </c>
      <c r="F99" s="102">
        <v>17115994</v>
      </c>
      <c r="G99" s="102">
        <v>17206044</v>
      </c>
      <c r="H99" s="102">
        <v>18876257</v>
      </c>
      <c r="I99" s="124">
        <v>18666486</v>
      </c>
      <c r="J99" s="125">
        <v>21766881</v>
      </c>
      <c r="K99" s="126">
        <v>20018181</v>
      </c>
      <c r="L99" s="126">
        <v>20965511</v>
      </c>
      <c r="M99" s="127">
        <v>21117879</v>
      </c>
      <c r="N99" s="128">
        <v>21397030</v>
      </c>
      <c r="O99" s="102"/>
      <c r="P99" s="102"/>
      <c r="Q99" s="102"/>
      <c r="R99" s="102"/>
      <c r="S99" s="137"/>
      <c r="T99" s="114"/>
      <c r="U99" s="114"/>
      <c r="V99" s="114"/>
      <c r="W99" s="114"/>
      <c r="X99" s="114"/>
      <c r="Y99" s="114"/>
      <c r="Z99" s="114"/>
      <c r="AA99" s="114"/>
      <c r="AB99" s="114"/>
    </row>
    <row r="100" spans="1:28">
      <c r="A100" s="136">
        <v>219</v>
      </c>
      <c r="B100" s="134" t="s">
        <v>129</v>
      </c>
      <c r="C100" s="135">
        <v>20473679</v>
      </c>
      <c r="D100" s="135">
        <v>22091033</v>
      </c>
      <c r="E100" s="135">
        <v>22581379</v>
      </c>
      <c r="F100" s="102">
        <v>24006091</v>
      </c>
      <c r="G100" s="102">
        <v>24317603</v>
      </c>
      <c r="H100" s="102">
        <v>29236143</v>
      </c>
      <c r="I100" s="124">
        <v>31009411</v>
      </c>
      <c r="J100" s="125">
        <v>35864087</v>
      </c>
      <c r="K100" s="126">
        <v>36611388</v>
      </c>
      <c r="L100" s="126">
        <v>36805253</v>
      </c>
      <c r="M100" s="127">
        <v>39070509</v>
      </c>
      <c r="N100" s="128">
        <v>35169486</v>
      </c>
      <c r="O100" s="102"/>
      <c r="P100" s="102"/>
      <c r="Q100" s="102"/>
      <c r="R100" s="102"/>
      <c r="S100" s="137"/>
      <c r="T100" s="114"/>
      <c r="U100" s="114"/>
      <c r="V100" s="114"/>
      <c r="W100" s="114"/>
      <c r="X100" s="114"/>
      <c r="Y100" s="114"/>
      <c r="Z100" s="114"/>
      <c r="AA100" s="114"/>
      <c r="AB100" s="114"/>
    </row>
    <row r="101" spans="1:28">
      <c r="A101" s="136">
        <v>220</v>
      </c>
      <c r="B101" s="134" t="s">
        <v>130</v>
      </c>
      <c r="C101" s="135">
        <v>20485719</v>
      </c>
      <c r="D101" s="135">
        <v>22146840</v>
      </c>
      <c r="E101" s="135">
        <v>20906417</v>
      </c>
      <c r="F101" s="102">
        <v>20154795</v>
      </c>
      <c r="G101" s="102">
        <v>19786884</v>
      </c>
      <c r="H101" s="102">
        <v>19113418</v>
      </c>
      <c r="I101" s="124">
        <v>19725573</v>
      </c>
      <c r="J101" s="125">
        <v>19582425</v>
      </c>
      <c r="K101" s="126">
        <v>18870709</v>
      </c>
      <c r="L101" s="126">
        <v>17881812</v>
      </c>
      <c r="M101" s="127">
        <v>18119269</v>
      </c>
      <c r="N101" s="128">
        <v>17959075</v>
      </c>
      <c r="O101" s="102"/>
      <c r="P101" s="102"/>
      <c r="Q101" s="102"/>
      <c r="R101" s="102"/>
      <c r="S101" s="137"/>
      <c r="T101" s="114"/>
      <c r="U101" s="114"/>
      <c r="V101" s="114"/>
      <c r="W101" s="114"/>
      <c r="X101" s="114"/>
      <c r="Y101" s="114"/>
      <c r="Z101" s="114"/>
      <c r="AA101" s="114"/>
      <c r="AB101" s="114"/>
    </row>
    <row r="102" spans="1:28">
      <c r="A102" s="136">
        <v>301</v>
      </c>
      <c r="B102" s="134" t="s">
        <v>139</v>
      </c>
      <c r="C102" s="135">
        <v>840067</v>
      </c>
      <c r="D102" s="135">
        <v>975592</v>
      </c>
      <c r="E102" s="135">
        <v>868669</v>
      </c>
      <c r="F102" s="102">
        <v>802657</v>
      </c>
      <c r="G102" s="102">
        <v>846121</v>
      </c>
      <c r="H102" s="102">
        <v>952139</v>
      </c>
      <c r="I102" s="124">
        <v>1041516</v>
      </c>
      <c r="J102" s="125">
        <v>1158843</v>
      </c>
      <c r="K102" s="126">
        <v>950326</v>
      </c>
      <c r="L102" s="126">
        <v>853426</v>
      </c>
      <c r="M102" s="127">
        <v>995866</v>
      </c>
      <c r="N102" s="128">
        <v>821854</v>
      </c>
      <c r="O102" s="102"/>
      <c r="P102" s="102"/>
      <c r="Q102" s="102"/>
      <c r="R102" s="102"/>
      <c r="S102" s="137"/>
      <c r="T102" s="114"/>
      <c r="U102" s="114"/>
      <c r="V102" s="114"/>
      <c r="W102" s="114"/>
      <c r="X102" s="114"/>
      <c r="Y102" s="114"/>
      <c r="Z102" s="114"/>
      <c r="AA102" s="114"/>
      <c r="AB102" s="114"/>
    </row>
    <row r="103" spans="1:28">
      <c r="A103" s="136">
        <v>321</v>
      </c>
      <c r="B103" s="134" t="s">
        <v>156</v>
      </c>
      <c r="C103" s="135">
        <v>1079546</v>
      </c>
      <c r="D103" s="135">
        <v>1106234</v>
      </c>
      <c r="E103" s="135">
        <v>1015754</v>
      </c>
      <c r="F103" s="102">
        <v>1064800</v>
      </c>
      <c r="G103" s="102">
        <v>839265</v>
      </c>
      <c r="H103" s="102">
        <v>1071807</v>
      </c>
      <c r="I103" s="124">
        <v>1000451</v>
      </c>
      <c r="J103" s="125">
        <v>936768</v>
      </c>
      <c r="K103" s="126">
        <v>850015</v>
      </c>
      <c r="L103" s="126">
        <v>714901</v>
      </c>
      <c r="M103" s="127">
        <v>855743</v>
      </c>
      <c r="N103" s="128">
        <v>754036</v>
      </c>
      <c r="O103" s="102"/>
      <c r="P103" s="102"/>
      <c r="Q103" s="102"/>
      <c r="R103" s="102"/>
      <c r="S103" s="137"/>
      <c r="T103" s="114"/>
      <c r="U103" s="114"/>
      <c r="V103" s="114"/>
      <c r="W103" s="114"/>
      <c r="X103" s="114"/>
      <c r="Y103" s="114"/>
      <c r="Z103" s="114"/>
      <c r="AA103" s="114"/>
      <c r="AB103" s="114"/>
    </row>
    <row r="104" spans="1:28">
      <c r="A104" s="136">
        <v>341</v>
      </c>
      <c r="B104" s="134" t="s">
        <v>157</v>
      </c>
      <c r="C104" s="135">
        <v>11499072</v>
      </c>
      <c r="D104" s="135">
        <v>15131452</v>
      </c>
      <c r="E104" s="135">
        <v>15090530</v>
      </c>
      <c r="F104" s="102">
        <v>14681662</v>
      </c>
      <c r="G104" s="102">
        <v>13690792</v>
      </c>
      <c r="H104" s="102">
        <v>14192095</v>
      </c>
      <c r="I104" s="124">
        <v>15685592</v>
      </c>
      <c r="J104" s="125">
        <v>15927375</v>
      </c>
      <c r="K104" s="126">
        <v>15118294</v>
      </c>
      <c r="L104" s="126">
        <v>15419457</v>
      </c>
      <c r="M104" s="127">
        <v>16468791</v>
      </c>
      <c r="N104" s="128">
        <v>15834325</v>
      </c>
      <c r="O104" s="102"/>
      <c r="P104" s="102"/>
      <c r="Q104" s="102"/>
      <c r="R104" s="102"/>
      <c r="S104" s="137"/>
      <c r="T104" s="114"/>
      <c r="U104" s="114"/>
      <c r="V104" s="114"/>
      <c r="W104" s="114"/>
      <c r="X104" s="114"/>
      <c r="Y104" s="114"/>
      <c r="Z104" s="114"/>
      <c r="AA104" s="114"/>
      <c r="AB104" s="114"/>
    </row>
    <row r="105" spans="1:28">
      <c r="A105" s="136">
        <v>342</v>
      </c>
      <c r="B105" s="134" t="s">
        <v>158</v>
      </c>
      <c r="C105" s="135">
        <v>5806740</v>
      </c>
      <c r="D105" s="135">
        <v>6835263</v>
      </c>
      <c r="E105" s="135">
        <v>6794307</v>
      </c>
      <c r="F105" s="102">
        <v>6716660</v>
      </c>
      <c r="G105" s="102">
        <v>7084969</v>
      </c>
      <c r="H105" s="102">
        <v>8128064</v>
      </c>
      <c r="I105" s="124">
        <v>8718581</v>
      </c>
      <c r="J105" s="125">
        <v>9497458</v>
      </c>
      <c r="K105" s="126">
        <v>8884985</v>
      </c>
      <c r="L105" s="126">
        <v>9503946</v>
      </c>
      <c r="M105" s="127">
        <v>9710448</v>
      </c>
      <c r="N105" s="128">
        <v>9996920</v>
      </c>
      <c r="O105" s="102"/>
      <c r="P105" s="102"/>
      <c r="Q105" s="102"/>
      <c r="R105" s="102"/>
      <c r="S105" s="137"/>
      <c r="T105" s="114"/>
      <c r="U105" s="114"/>
      <c r="V105" s="114"/>
      <c r="W105" s="114"/>
      <c r="X105" s="114"/>
      <c r="Y105" s="114"/>
      <c r="Z105" s="114"/>
      <c r="AA105" s="114"/>
      <c r="AB105" s="114"/>
    </row>
    <row r="106" spans="1:28">
      <c r="A106" s="136">
        <v>343</v>
      </c>
      <c r="B106" s="134" t="s">
        <v>159</v>
      </c>
      <c r="C106" s="135">
        <v>3359362</v>
      </c>
      <c r="D106" s="135">
        <v>3319173</v>
      </c>
      <c r="E106" s="135">
        <v>3135513</v>
      </c>
      <c r="F106" s="102">
        <v>3315707</v>
      </c>
      <c r="G106" s="102">
        <v>2951365</v>
      </c>
      <c r="H106" s="102">
        <v>3192766</v>
      </c>
      <c r="I106" s="124">
        <v>3509499</v>
      </c>
      <c r="J106" s="125">
        <v>3484414</v>
      </c>
      <c r="K106" s="126">
        <v>3432836</v>
      </c>
      <c r="L106" s="126">
        <v>3870704</v>
      </c>
      <c r="M106" s="127">
        <v>3708793</v>
      </c>
      <c r="N106" s="128">
        <v>3405098</v>
      </c>
      <c r="O106" s="102"/>
      <c r="P106" s="102"/>
      <c r="Q106" s="102"/>
      <c r="R106" s="102"/>
      <c r="S106" s="114"/>
      <c r="T106" s="114"/>
      <c r="U106" s="114"/>
      <c r="V106" s="114"/>
      <c r="W106" s="114"/>
      <c r="X106" s="114"/>
      <c r="Y106" s="114"/>
      <c r="Z106" s="114"/>
      <c r="AA106" s="114"/>
      <c r="AB106" s="114"/>
    </row>
    <row r="107" spans="1:28">
      <c r="A107" s="136">
        <v>361</v>
      </c>
      <c r="B107" s="134" t="s">
        <v>160</v>
      </c>
      <c r="C107" s="135">
        <v>3900183</v>
      </c>
      <c r="D107" s="135">
        <v>4143019</v>
      </c>
      <c r="E107" s="135">
        <v>3815420</v>
      </c>
      <c r="F107" s="102">
        <v>3552439</v>
      </c>
      <c r="G107" s="102">
        <v>3587054</v>
      </c>
      <c r="H107" s="102">
        <v>3959863</v>
      </c>
      <c r="I107" s="124">
        <v>2555410</v>
      </c>
      <c r="J107" s="125">
        <v>2567711</v>
      </c>
      <c r="K107" s="126">
        <v>2555885</v>
      </c>
      <c r="L107" s="126">
        <v>2356120</v>
      </c>
      <c r="M107" s="127">
        <v>2353298</v>
      </c>
      <c r="N107" s="128">
        <v>2198046</v>
      </c>
      <c r="O107" s="102"/>
      <c r="P107" s="102"/>
      <c r="Q107" s="102"/>
      <c r="R107" s="102"/>
      <c r="S107" s="137"/>
      <c r="T107" s="114"/>
      <c r="U107" s="114"/>
      <c r="V107" s="114"/>
      <c r="W107" s="114"/>
      <c r="X107" s="114"/>
      <c r="Y107" s="114"/>
      <c r="Z107" s="114"/>
      <c r="AA107" s="114"/>
      <c r="AB107" s="114"/>
    </row>
    <row r="108" spans="1:28">
      <c r="A108" s="136">
        <v>362</v>
      </c>
      <c r="B108" s="134" t="s">
        <v>161</v>
      </c>
      <c r="C108" s="135">
        <v>684723</v>
      </c>
      <c r="D108" s="135">
        <v>861612</v>
      </c>
      <c r="E108" s="135">
        <v>787684</v>
      </c>
      <c r="F108" s="102">
        <v>673543</v>
      </c>
      <c r="G108" s="102">
        <v>783424</v>
      </c>
      <c r="H108" s="102">
        <v>922559</v>
      </c>
      <c r="I108" s="124">
        <v>854739</v>
      </c>
      <c r="J108" s="125">
        <v>887540</v>
      </c>
      <c r="K108" s="126">
        <v>1082020</v>
      </c>
      <c r="L108" s="126">
        <v>1026046</v>
      </c>
      <c r="M108" s="127">
        <v>1102097</v>
      </c>
      <c r="N108" s="128">
        <v>1219752</v>
      </c>
      <c r="O108" s="102"/>
      <c r="P108" s="102"/>
      <c r="Q108" s="102"/>
      <c r="R108" s="102"/>
      <c r="S108" s="137"/>
      <c r="T108" s="114"/>
      <c r="U108" s="114"/>
      <c r="V108" s="114"/>
      <c r="W108" s="114"/>
      <c r="X108" s="114"/>
      <c r="Y108" s="114"/>
      <c r="Z108" s="114"/>
      <c r="AA108" s="114"/>
      <c r="AB108" s="114"/>
    </row>
    <row r="109" spans="1:28">
      <c r="A109" s="136">
        <v>363</v>
      </c>
      <c r="B109" s="134" t="s">
        <v>162</v>
      </c>
      <c r="C109" s="135">
        <v>1162886</v>
      </c>
      <c r="D109" s="135">
        <v>1524278</v>
      </c>
      <c r="E109" s="135">
        <v>1454400</v>
      </c>
      <c r="F109" s="102">
        <v>947254</v>
      </c>
      <c r="G109" s="102">
        <v>946960</v>
      </c>
      <c r="H109" s="102">
        <v>906296</v>
      </c>
      <c r="I109" s="124">
        <v>929082</v>
      </c>
      <c r="J109" s="125">
        <v>936158</v>
      </c>
      <c r="K109" s="126">
        <v>1019131</v>
      </c>
      <c r="L109" s="126">
        <v>790212</v>
      </c>
      <c r="M109" s="127">
        <v>739283</v>
      </c>
      <c r="N109" s="128">
        <v>714799</v>
      </c>
      <c r="O109" s="102"/>
      <c r="P109" s="102"/>
      <c r="Q109" s="102"/>
      <c r="R109" s="102"/>
      <c r="S109" s="137"/>
      <c r="T109" s="114"/>
      <c r="U109" s="114"/>
      <c r="V109" s="114"/>
      <c r="W109" s="114"/>
      <c r="X109" s="114"/>
      <c r="Y109" s="114"/>
      <c r="Z109" s="114"/>
      <c r="AA109" s="114"/>
      <c r="AB109" s="114"/>
    </row>
    <row r="110" spans="1:28">
      <c r="A110" s="136">
        <v>364</v>
      </c>
      <c r="B110" s="134" t="s">
        <v>163</v>
      </c>
      <c r="C110" s="135">
        <v>1366087</v>
      </c>
      <c r="D110" s="135">
        <v>1588667</v>
      </c>
      <c r="E110" s="135">
        <v>1605387</v>
      </c>
      <c r="F110" s="102">
        <v>1405653</v>
      </c>
      <c r="G110" s="102">
        <v>1290868</v>
      </c>
      <c r="H110" s="102">
        <v>1157654</v>
      </c>
      <c r="I110" s="124">
        <v>1409935</v>
      </c>
      <c r="J110" s="125">
        <v>1441977</v>
      </c>
      <c r="K110" s="126">
        <v>1762609</v>
      </c>
      <c r="L110" s="126">
        <v>1142471</v>
      </c>
      <c r="M110" s="127">
        <v>1115302</v>
      </c>
      <c r="N110" s="128">
        <v>1081754</v>
      </c>
      <c r="O110" s="102"/>
      <c r="P110" s="102"/>
      <c r="Q110" s="102"/>
      <c r="R110" s="102"/>
      <c r="S110" s="137"/>
      <c r="T110" s="114"/>
      <c r="U110" s="114"/>
      <c r="V110" s="114"/>
      <c r="W110" s="114"/>
      <c r="X110" s="114"/>
      <c r="Y110" s="114"/>
      <c r="Z110" s="114"/>
      <c r="AA110" s="114"/>
      <c r="AB110" s="114"/>
    </row>
    <row r="111" spans="1:28">
      <c r="A111" s="136">
        <v>381</v>
      </c>
      <c r="B111" s="134" t="s">
        <v>141</v>
      </c>
      <c r="C111" s="135">
        <v>15257936</v>
      </c>
      <c r="D111" s="135">
        <v>15178000</v>
      </c>
      <c r="E111" s="135">
        <v>14999577</v>
      </c>
      <c r="F111" s="102">
        <v>14326130</v>
      </c>
      <c r="G111" s="102">
        <v>15055377</v>
      </c>
      <c r="H111" s="102">
        <v>16076933</v>
      </c>
      <c r="I111" s="124">
        <v>17091393</v>
      </c>
      <c r="J111" s="125">
        <v>17130320</v>
      </c>
      <c r="K111" s="126">
        <v>16548628</v>
      </c>
      <c r="L111" s="126">
        <v>16029701</v>
      </c>
      <c r="M111" s="127">
        <v>16520443</v>
      </c>
      <c r="N111" s="128">
        <v>15011237</v>
      </c>
      <c r="O111" s="102"/>
      <c r="P111" s="102"/>
      <c r="Q111" s="102"/>
      <c r="R111" s="102"/>
      <c r="S111" s="137"/>
      <c r="T111" s="114"/>
      <c r="U111" s="114"/>
      <c r="V111" s="114"/>
      <c r="W111" s="114"/>
      <c r="X111" s="114"/>
      <c r="Y111" s="114"/>
      <c r="Z111" s="114"/>
      <c r="AA111" s="114"/>
      <c r="AB111" s="114"/>
    </row>
    <row r="112" spans="1:28">
      <c r="A112" s="136">
        <v>382</v>
      </c>
      <c r="B112" s="134" t="s">
        <v>142</v>
      </c>
      <c r="C112" s="135">
        <v>22698950</v>
      </c>
      <c r="D112" s="135">
        <v>24269889</v>
      </c>
      <c r="E112" s="135">
        <v>25375108</v>
      </c>
      <c r="F112" s="102">
        <v>23482617</v>
      </c>
      <c r="G112" s="102">
        <v>22664677</v>
      </c>
      <c r="H112" s="102">
        <v>24583792</v>
      </c>
      <c r="I112" s="124">
        <v>27965833</v>
      </c>
      <c r="J112" s="125">
        <v>25326040</v>
      </c>
      <c r="K112" s="126">
        <v>23533085</v>
      </c>
      <c r="L112" s="126">
        <v>22363184</v>
      </c>
      <c r="M112" s="127">
        <v>22086526</v>
      </c>
      <c r="N112" s="128">
        <v>20519063</v>
      </c>
      <c r="O112" s="102"/>
      <c r="P112" s="102"/>
      <c r="Q112" s="102"/>
      <c r="R112" s="102"/>
      <c r="S112" s="137"/>
      <c r="T112" s="114"/>
      <c r="U112" s="114"/>
      <c r="V112" s="114"/>
      <c r="W112" s="114"/>
      <c r="X112" s="114"/>
      <c r="Y112" s="114"/>
      <c r="Z112" s="114"/>
      <c r="AA112" s="114"/>
      <c r="AB112" s="114"/>
    </row>
    <row r="113" spans="1:28">
      <c r="A113" s="136">
        <v>421</v>
      </c>
      <c r="B113" s="134" t="s">
        <v>164</v>
      </c>
      <c r="C113" s="135">
        <v>312540</v>
      </c>
      <c r="D113" s="135">
        <v>320510</v>
      </c>
      <c r="E113" s="135">
        <v>281399</v>
      </c>
      <c r="F113" s="102">
        <v>304872</v>
      </c>
      <c r="G113" s="102">
        <v>239330</v>
      </c>
      <c r="H113" s="102">
        <v>262715</v>
      </c>
      <c r="I113" s="124">
        <v>275853</v>
      </c>
      <c r="J113" s="125">
        <v>263717</v>
      </c>
      <c r="K113" s="126">
        <v>259330</v>
      </c>
      <c r="L113" s="126">
        <v>240310</v>
      </c>
      <c r="M113" s="127">
        <v>235309</v>
      </c>
      <c r="N113" s="128">
        <v>220050</v>
      </c>
      <c r="O113" s="102"/>
      <c r="P113" s="102"/>
      <c r="Q113" s="102"/>
      <c r="R113" s="102"/>
      <c r="S113" s="137"/>
      <c r="T113" s="114"/>
      <c r="U113" s="114"/>
      <c r="V113" s="114"/>
      <c r="W113" s="114"/>
      <c r="X113" s="114"/>
      <c r="Y113" s="114"/>
      <c r="Z113" s="114"/>
      <c r="AA113" s="114"/>
      <c r="AB113" s="114"/>
    </row>
    <row r="114" spans="1:28">
      <c r="A114" s="136">
        <v>422</v>
      </c>
      <c r="B114" s="134" t="s">
        <v>165</v>
      </c>
      <c r="C114" s="135">
        <v>2876045</v>
      </c>
      <c r="D114" s="135">
        <v>2787486</v>
      </c>
      <c r="E114" s="135">
        <v>2729179</v>
      </c>
      <c r="F114" s="102">
        <v>2037178</v>
      </c>
      <c r="G114" s="102">
        <v>1838360</v>
      </c>
      <c r="H114" s="102">
        <v>1816942</v>
      </c>
      <c r="I114" s="124">
        <v>1726100</v>
      </c>
      <c r="J114" s="125">
        <v>2072447</v>
      </c>
      <c r="K114" s="126">
        <v>2500641</v>
      </c>
      <c r="L114" s="126">
        <v>2519011</v>
      </c>
      <c r="M114" s="127">
        <v>2821350</v>
      </c>
      <c r="N114" s="128">
        <v>2743645</v>
      </c>
      <c r="O114" s="102"/>
      <c r="P114" s="102"/>
      <c r="Q114" s="102"/>
      <c r="R114" s="102"/>
      <c r="S114" s="137"/>
      <c r="T114" s="114"/>
      <c r="U114" s="114"/>
      <c r="V114" s="114"/>
      <c r="W114" s="114"/>
      <c r="X114" s="114"/>
      <c r="Y114" s="114"/>
      <c r="Z114" s="114"/>
      <c r="AA114" s="114"/>
      <c r="AB114" s="114"/>
    </row>
    <row r="115" spans="1:28">
      <c r="A115" s="136">
        <v>441</v>
      </c>
      <c r="B115" s="134" t="s">
        <v>166</v>
      </c>
      <c r="C115" s="135">
        <v>692020</v>
      </c>
      <c r="D115" s="135">
        <v>695706</v>
      </c>
      <c r="E115" s="135">
        <v>757390</v>
      </c>
      <c r="F115" s="102">
        <v>829954</v>
      </c>
      <c r="G115" s="102">
        <v>653476</v>
      </c>
      <c r="H115" s="102">
        <v>753574</v>
      </c>
      <c r="I115" s="124">
        <v>719049</v>
      </c>
      <c r="J115" s="125">
        <v>782600</v>
      </c>
      <c r="K115" s="126">
        <v>772234</v>
      </c>
      <c r="L115" s="126">
        <v>854182</v>
      </c>
      <c r="M115" s="127">
        <v>881234</v>
      </c>
      <c r="N115" s="128">
        <v>850430</v>
      </c>
      <c r="O115" s="102"/>
      <c r="P115" s="102"/>
      <c r="Q115" s="102"/>
      <c r="R115" s="102"/>
      <c r="S115" s="137"/>
      <c r="T115" s="114"/>
      <c r="U115" s="114"/>
      <c r="V115" s="114"/>
      <c r="W115" s="114"/>
      <c r="X115" s="114"/>
      <c r="Y115" s="114"/>
      <c r="Z115" s="114"/>
      <c r="AA115" s="114"/>
      <c r="AB115" s="114"/>
    </row>
    <row r="116" spans="1:28">
      <c r="A116" s="136">
        <v>442</v>
      </c>
      <c r="B116" s="134" t="s">
        <v>143</v>
      </c>
      <c r="C116" s="135">
        <v>3425604</v>
      </c>
      <c r="D116" s="135">
        <v>3292598</v>
      </c>
      <c r="E116" s="135">
        <v>2784687</v>
      </c>
      <c r="F116" s="102">
        <v>2425732</v>
      </c>
      <c r="G116" s="102">
        <v>2293039</v>
      </c>
      <c r="H116" s="102">
        <v>2580673</v>
      </c>
      <c r="I116" s="124">
        <v>2834126</v>
      </c>
      <c r="J116" s="125">
        <v>2919420</v>
      </c>
      <c r="K116" s="126">
        <v>2618693</v>
      </c>
      <c r="L116" s="126">
        <v>2372868</v>
      </c>
      <c r="M116" s="127">
        <v>2523520</v>
      </c>
      <c r="N116" s="128">
        <v>2344455</v>
      </c>
      <c r="O116" s="102"/>
      <c r="P116" s="102"/>
      <c r="Q116" s="102"/>
      <c r="R116" s="102"/>
      <c r="S116" s="137"/>
      <c r="T116" s="114"/>
      <c r="U116" s="114"/>
      <c r="V116" s="114"/>
      <c r="W116" s="114"/>
      <c r="X116" s="114"/>
      <c r="Y116" s="114"/>
      <c r="Z116" s="114"/>
      <c r="AA116" s="114"/>
      <c r="AB116" s="114"/>
    </row>
    <row r="117" spans="1:28">
      <c r="A117" s="136">
        <v>443</v>
      </c>
      <c r="B117" s="134" t="s">
        <v>144</v>
      </c>
      <c r="C117" s="135">
        <v>15382715</v>
      </c>
      <c r="D117" s="135">
        <v>17183582</v>
      </c>
      <c r="E117" s="135">
        <v>17881507</v>
      </c>
      <c r="F117" s="102">
        <v>17613152</v>
      </c>
      <c r="G117" s="102">
        <v>12778845</v>
      </c>
      <c r="H117" s="102">
        <v>19080840</v>
      </c>
      <c r="I117" s="124">
        <v>17834827</v>
      </c>
      <c r="J117" s="125">
        <v>17647049</v>
      </c>
      <c r="K117" s="126">
        <v>18271785</v>
      </c>
      <c r="L117" s="126">
        <v>16916055</v>
      </c>
      <c r="M117" s="127">
        <v>16956761</v>
      </c>
      <c r="N117" s="128">
        <v>17260654</v>
      </c>
      <c r="O117" s="102"/>
      <c r="P117" s="102"/>
      <c r="Q117" s="102"/>
      <c r="R117" s="102"/>
      <c r="S117" s="137"/>
      <c r="T117" s="114"/>
      <c r="U117" s="114"/>
      <c r="V117" s="114"/>
      <c r="W117" s="114"/>
      <c r="X117" s="114"/>
      <c r="Y117" s="114"/>
      <c r="Z117" s="114"/>
      <c r="AA117" s="114"/>
      <c r="AB117" s="114"/>
    </row>
    <row r="118" spans="1:28">
      <c r="A118" s="136">
        <v>444</v>
      </c>
      <c r="B118" s="134" t="s">
        <v>167</v>
      </c>
      <c r="C118" s="135">
        <v>4413433</v>
      </c>
      <c r="D118" s="135">
        <v>4379946</v>
      </c>
      <c r="E118" s="135">
        <v>4242157</v>
      </c>
      <c r="F118" s="102">
        <v>3991822</v>
      </c>
      <c r="G118" s="102">
        <v>4489396</v>
      </c>
      <c r="H118" s="102">
        <v>4662999</v>
      </c>
      <c r="I118" s="124">
        <v>4563545</v>
      </c>
      <c r="J118" s="125">
        <v>4894972</v>
      </c>
      <c r="K118" s="126">
        <v>4823648</v>
      </c>
      <c r="L118" s="126">
        <v>4433503</v>
      </c>
      <c r="M118" s="127">
        <v>4453776</v>
      </c>
      <c r="N118" s="128">
        <v>3813944</v>
      </c>
      <c r="O118" s="102"/>
      <c r="P118" s="102"/>
      <c r="Q118" s="102"/>
      <c r="R118" s="102"/>
      <c r="S118" s="137"/>
      <c r="T118" s="114"/>
      <c r="U118" s="114"/>
      <c r="V118" s="114"/>
      <c r="W118" s="114"/>
      <c r="X118" s="114"/>
      <c r="Y118" s="114"/>
      <c r="Z118" s="114"/>
      <c r="AA118" s="114"/>
      <c r="AB118" s="114"/>
    </row>
    <row r="119" spans="1:28">
      <c r="A119" s="136">
        <v>445</v>
      </c>
      <c r="B119" s="134" t="s">
        <v>168</v>
      </c>
      <c r="C119" s="135">
        <v>283316</v>
      </c>
      <c r="D119" s="135">
        <v>301291</v>
      </c>
      <c r="E119" s="135">
        <v>316187</v>
      </c>
      <c r="F119" s="102">
        <v>324944</v>
      </c>
      <c r="G119" s="102">
        <v>318438</v>
      </c>
      <c r="H119" s="102">
        <v>330937</v>
      </c>
      <c r="I119" s="124">
        <v>379969</v>
      </c>
      <c r="J119" s="125">
        <v>364350</v>
      </c>
      <c r="K119" s="126">
        <v>397955</v>
      </c>
      <c r="L119" s="126">
        <v>359119</v>
      </c>
      <c r="M119" s="127">
        <v>290532</v>
      </c>
      <c r="N119" s="128">
        <v>236192</v>
      </c>
      <c r="O119" s="102"/>
      <c r="P119" s="102"/>
      <c r="Q119" s="102"/>
      <c r="R119" s="102"/>
      <c r="S119" s="138"/>
      <c r="T119" s="140"/>
      <c r="U119" s="140"/>
      <c r="V119" s="114"/>
      <c r="W119" s="138"/>
      <c r="X119" s="139"/>
      <c r="Y119" s="139"/>
      <c r="Z119" s="141"/>
      <c r="AA119" s="141"/>
      <c r="AB119" s="141"/>
    </row>
    <row r="120" spans="1:28">
      <c r="A120" s="136">
        <v>461</v>
      </c>
      <c r="B120" s="134" t="s">
        <v>169</v>
      </c>
      <c r="C120" s="135">
        <v>4220490</v>
      </c>
      <c r="D120" s="135">
        <v>4762164</v>
      </c>
      <c r="E120" s="135">
        <v>5012301</v>
      </c>
      <c r="F120" s="102">
        <v>4804323</v>
      </c>
      <c r="G120" s="102">
        <v>4601136</v>
      </c>
      <c r="H120" s="102">
        <v>4769612</v>
      </c>
      <c r="I120" s="124">
        <v>4777224</v>
      </c>
      <c r="J120" s="125">
        <v>4790813</v>
      </c>
      <c r="K120" s="126">
        <v>5401949</v>
      </c>
      <c r="L120" s="126">
        <v>5191013</v>
      </c>
      <c r="M120" s="127">
        <v>5509163</v>
      </c>
      <c r="N120" s="128">
        <v>5424922</v>
      </c>
      <c r="O120" s="102"/>
      <c r="P120" s="102"/>
      <c r="Q120" s="102"/>
      <c r="R120" s="102"/>
      <c r="S120" s="137"/>
      <c r="T120" s="114"/>
      <c r="U120" s="114"/>
      <c r="V120" s="114"/>
      <c r="W120" s="114"/>
      <c r="X120" s="114"/>
      <c r="Y120" s="114"/>
      <c r="Z120" s="114"/>
      <c r="AA120" s="114"/>
      <c r="AB120" s="114"/>
    </row>
    <row r="121" spans="1:28">
      <c r="A121" s="136">
        <v>462</v>
      </c>
      <c r="B121" s="134" t="s">
        <v>170</v>
      </c>
      <c r="C121" s="135">
        <v>2465594</v>
      </c>
      <c r="D121" s="135">
        <v>2867398</v>
      </c>
      <c r="E121" s="135">
        <v>2911310</v>
      </c>
      <c r="F121" s="102">
        <v>2676678</v>
      </c>
      <c r="G121" s="102">
        <v>2211182</v>
      </c>
      <c r="H121" s="102">
        <v>2825230</v>
      </c>
      <c r="I121" s="124">
        <v>2284319</v>
      </c>
      <c r="J121" s="125">
        <v>2576068</v>
      </c>
      <c r="K121" s="126">
        <v>2454597</v>
      </c>
      <c r="L121" s="126">
        <v>2947950</v>
      </c>
      <c r="M121" s="127">
        <v>3320048</v>
      </c>
      <c r="N121" s="128">
        <v>3648779</v>
      </c>
      <c r="O121" s="102"/>
      <c r="P121" s="102"/>
      <c r="Q121" s="102"/>
      <c r="R121" s="102"/>
      <c r="S121" s="137"/>
      <c r="T121" s="114"/>
      <c r="U121" s="114"/>
      <c r="V121" s="114"/>
      <c r="W121" s="114"/>
      <c r="X121" s="114"/>
      <c r="Y121" s="114"/>
      <c r="Z121" s="114"/>
      <c r="AA121" s="114"/>
      <c r="AB121" s="114"/>
    </row>
    <row r="122" spans="1:28">
      <c r="A122" s="136">
        <v>463</v>
      </c>
      <c r="B122" s="134" t="s">
        <v>171</v>
      </c>
      <c r="C122" s="135">
        <v>2374301</v>
      </c>
      <c r="D122" s="135">
        <v>2623470</v>
      </c>
      <c r="E122" s="135">
        <v>2525788</v>
      </c>
      <c r="F122" s="102">
        <v>2076138</v>
      </c>
      <c r="G122" s="102">
        <v>2151678</v>
      </c>
      <c r="H122" s="102">
        <v>2177500</v>
      </c>
      <c r="I122" s="124">
        <v>2381925</v>
      </c>
      <c r="J122" s="125">
        <v>2681289</v>
      </c>
      <c r="K122" s="126">
        <v>2123392</v>
      </c>
      <c r="L122" s="126">
        <v>1978606</v>
      </c>
      <c r="M122" s="127">
        <v>2346630</v>
      </c>
      <c r="N122" s="128">
        <v>1640303</v>
      </c>
      <c r="O122" s="102"/>
      <c r="P122" s="102"/>
      <c r="Q122" s="102"/>
      <c r="R122" s="102"/>
      <c r="S122" s="137"/>
      <c r="T122" s="114"/>
      <c r="U122" s="114"/>
      <c r="V122" s="114"/>
      <c r="W122" s="114"/>
      <c r="X122" s="114"/>
      <c r="Y122" s="114"/>
      <c r="Z122" s="114"/>
      <c r="AA122" s="114"/>
      <c r="AB122" s="114"/>
    </row>
    <row r="123" spans="1:28">
      <c r="A123" s="136">
        <v>464</v>
      </c>
      <c r="B123" s="134" t="s">
        <v>146</v>
      </c>
      <c r="C123" s="135">
        <v>13803893</v>
      </c>
      <c r="D123" s="135">
        <v>14490195</v>
      </c>
      <c r="E123" s="135">
        <v>15378248</v>
      </c>
      <c r="F123" s="102">
        <v>15842564</v>
      </c>
      <c r="G123" s="102">
        <v>17230298</v>
      </c>
      <c r="H123" s="102">
        <v>18128943</v>
      </c>
      <c r="I123" s="124">
        <v>17732264</v>
      </c>
      <c r="J123" s="125">
        <v>19753190</v>
      </c>
      <c r="K123" s="126">
        <v>17182458</v>
      </c>
      <c r="L123" s="126">
        <v>19373944</v>
      </c>
      <c r="M123" s="127">
        <v>21799375</v>
      </c>
      <c r="N123" s="128">
        <v>16278474</v>
      </c>
      <c r="O123" s="102"/>
      <c r="P123" s="102"/>
      <c r="Q123" s="102"/>
      <c r="R123" s="102"/>
      <c r="S123" s="137"/>
      <c r="T123" s="114"/>
      <c r="U123" s="114"/>
      <c r="V123" s="114"/>
      <c r="W123" s="114"/>
      <c r="X123" s="114"/>
      <c r="Y123" s="114"/>
      <c r="Z123" s="114"/>
      <c r="AA123" s="114"/>
      <c r="AB123" s="114"/>
    </row>
    <row r="124" spans="1:28">
      <c r="A124" s="136">
        <v>481</v>
      </c>
      <c r="B124" s="134" t="s">
        <v>147</v>
      </c>
      <c r="C124" s="135">
        <v>2201849</v>
      </c>
      <c r="D124" s="135">
        <v>2268799</v>
      </c>
      <c r="E124" s="135">
        <v>2182184</v>
      </c>
      <c r="F124" s="102">
        <v>2119044</v>
      </c>
      <c r="G124" s="102">
        <v>1983783</v>
      </c>
      <c r="H124" s="102">
        <v>1975421</v>
      </c>
      <c r="I124" s="124">
        <v>2086456</v>
      </c>
      <c r="J124" s="125">
        <v>2103703</v>
      </c>
      <c r="K124" s="126">
        <v>2064415</v>
      </c>
      <c r="L124" s="126">
        <v>1816763</v>
      </c>
      <c r="M124" s="127">
        <v>1919491</v>
      </c>
      <c r="N124" s="128">
        <v>1884864</v>
      </c>
      <c r="O124" s="102"/>
      <c r="P124" s="102"/>
      <c r="Q124" s="102"/>
      <c r="R124" s="102"/>
      <c r="S124" s="137"/>
      <c r="T124" s="114"/>
      <c r="U124" s="114"/>
      <c r="V124" s="114"/>
      <c r="W124" s="114"/>
      <c r="X124" s="114"/>
      <c r="Y124" s="114"/>
      <c r="Z124" s="114"/>
      <c r="AA124" s="114"/>
      <c r="AB124" s="114"/>
    </row>
    <row r="125" spans="1:28">
      <c r="A125" s="136">
        <v>501</v>
      </c>
      <c r="B125" s="134" t="s">
        <v>148</v>
      </c>
      <c r="C125" s="135">
        <v>976573</v>
      </c>
      <c r="D125" s="135">
        <v>1107840</v>
      </c>
      <c r="E125" s="135">
        <v>1028501</v>
      </c>
      <c r="F125" s="102">
        <v>990192</v>
      </c>
      <c r="G125" s="102">
        <v>1239546</v>
      </c>
      <c r="H125" s="102">
        <v>979373</v>
      </c>
      <c r="I125" s="124">
        <v>1056685</v>
      </c>
      <c r="J125" s="125">
        <v>1093424</v>
      </c>
      <c r="K125" s="126">
        <v>1060294</v>
      </c>
      <c r="L125" s="126">
        <v>1000191</v>
      </c>
      <c r="M125" s="127">
        <v>976512</v>
      </c>
      <c r="N125" s="128">
        <v>947515</v>
      </c>
      <c r="O125" s="102"/>
      <c r="P125" s="102"/>
      <c r="Q125" s="102"/>
      <c r="R125" s="102"/>
      <c r="S125" s="137"/>
      <c r="T125" s="114"/>
      <c r="U125" s="114"/>
      <c r="V125" s="114"/>
      <c r="W125" s="114"/>
      <c r="X125" s="114"/>
      <c r="Y125" s="114"/>
      <c r="Z125" s="114"/>
      <c r="AA125" s="114"/>
      <c r="AB125" s="114"/>
    </row>
    <row r="126" spans="1:28">
      <c r="A126" s="136">
        <v>502</v>
      </c>
      <c r="B126" s="134" t="s">
        <v>172</v>
      </c>
      <c r="C126" s="135">
        <v>1222929</v>
      </c>
      <c r="D126" s="135">
        <v>1521148</v>
      </c>
      <c r="E126" s="135">
        <v>1453151</v>
      </c>
      <c r="F126" s="102">
        <v>1530076</v>
      </c>
      <c r="G126" s="102">
        <v>1580821</v>
      </c>
      <c r="H126" s="102">
        <v>1637479</v>
      </c>
      <c r="I126" s="124">
        <v>1761231</v>
      </c>
      <c r="J126" s="125">
        <v>1812840</v>
      </c>
      <c r="K126" s="126">
        <v>1695019</v>
      </c>
      <c r="L126" s="126">
        <v>1550693</v>
      </c>
      <c r="M126" s="127">
        <v>1614091</v>
      </c>
      <c r="N126" s="128">
        <v>1497375</v>
      </c>
      <c r="O126" s="102"/>
      <c r="P126" s="102"/>
      <c r="Q126" s="102"/>
      <c r="R126" s="102"/>
      <c r="S126" s="137"/>
      <c r="T126" s="114"/>
      <c r="U126" s="114"/>
      <c r="V126" s="114"/>
      <c r="W126" s="114"/>
      <c r="X126" s="114"/>
      <c r="Y126" s="114"/>
      <c r="Z126" s="114"/>
      <c r="AA126" s="114"/>
      <c r="AB126" s="114"/>
    </row>
    <row r="127" spans="1:28">
      <c r="A127" s="136">
        <v>503</v>
      </c>
      <c r="B127" s="134" t="s">
        <v>173</v>
      </c>
      <c r="C127" s="135">
        <v>372517</v>
      </c>
      <c r="D127" s="135">
        <v>425708</v>
      </c>
      <c r="E127" s="135">
        <v>397501</v>
      </c>
      <c r="F127" s="102">
        <v>350341</v>
      </c>
      <c r="G127" s="102">
        <v>366413</v>
      </c>
      <c r="H127" s="102">
        <v>385303</v>
      </c>
      <c r="I127" s="124">
        <v>417773</v>
      </c>
      <c r="J127" s="125">
        <v>410147</v>
      </c>
      <c r="K127" s="126">
        <v>369524</v>
      </c>
      <c r="L127" s="126">
        <v>340384</v>
      </c>
      <c r="M127" s="127">
        <v>294352</v>
      </c>
      <c r="N127" s="128">
        <v>295180</v>
      </c>
      <c r="O127" s="102"/>
      <c r="P127" s="102"/>
      <c r="Q127" s="102"/>
      <c r="R127" s="102"/>
      <c r="S127" s="137"/>
      <c r="T127" s="114"/>
      <c r="U127" s="114"/>
      <c r="V127" s="114"/>
      <c r="W127" s="114"/>
      <c r="X127" s="114"/>
      <c r="Y127" s="114"/>
      <c r="Z127" s="114"/>
      <c r="AA127" s="114"/>
      <c r="AB127" s="114"/>
    </row>
    <row r="128" spans="1:28">
      <c r="A128" s="136">
        <v>504</v>
      </c>
      <c r="B128" s="134" t="s">
        <v>174</v>
      </c>
      <c r="C128" s="135">
        <v>156511</v>
      </c>
      <c r="D128" s="135">
        <v>148553</v>
      </c>
      <c r="E128" s="135">
        <v>206628</v>
      </c>
      <c r="F128" s="102">
        <v>196534</v>
      </c>
      <c r="G128" s="102">
        <v>211012</v>
      </c>
      <c r="H128" s="102">
        <v>227718</v>
      </c>
      <c r="I128" s="124">
        <v>209743</v>
      </c>
      <c r="J128" s="125">
        <v>226462</v>
      </c>
      <c r="K128" s="126">
        <v>204822</v>
      </c>
      <c r="L128" s="126">
        <v>187028</v>
      </c>
      <c r="M128" s="127">
        <v>190601</v>
      </c>
      <c r="N128" s="128">
        <v>152233</v>
      </c>
      <c r="O128" s="102"/>
      <c r="P128" s="102"/>
      <c r="Q128" s="102"/>
      <c r="R128" s="102"/>
      <c r="S128" s="114"/>
      <c r="T128" s="114"/>
      <c r="U128" s="114"/>
      <c r="V128" s="114"/>
      <c r="W128" s="114"/>
      <c r="X128" s="114"/>
      <c r="Y128" s="114"/>
      <c r="Z128" s="114"/>
      <c r="AA128" s="114"/>
      <c r="AB128" s="114"/>
    </row>
    <row r="129" spans="1:28">
      <c r="A129" s="136">
        <v>521</v>
      </c>
      <c r="B129" s="134" t="s">
        <v>175</v>
      </c>
      <c r="C129" s="135">
        <v>5761167</v>
      </c>
      <c r="D129" s="135">
        <v>6067765</v>
      </c>
      <c r="E129" s="135">
        <v>5788117</v>
      </c>
      <c r="F129" s="102">
        <v>6154188</v>
      </c>
      <c r="G129" s="102">
        <v>5319159</v>
      </c>
      <c r="H129" s="102">
        <v>6307689</v>
      </c>
      <c r="I129" s="124">
        <v>5935971</v>
      </c>
      <c r="J129" s="125">
        <v>7319793</v>
      </c>
      <c r="K129" s="126">
        <v>5720864</v>
      </c>
      <c r="L129" s="126">
        <v>5611439</v>
      </c>
      <c r="M129" s="127">
        <v>5814504</v>
      </c>
      <c r="N129" s="128">
        <v>5290980</v>
      </c>
      <c r="O129" s="102"/>
      <c r="P129" s="102"/>
      <c r="Q129" s="102"/>
      <c r="R129" s="102"/>
      <c r="S129" s="137"/>
      <c r="T129" s="114"/>
      <c r="U129" s="114"/>
      <c r="V129" s="114"/>
      <c r="W129" s="114"/>
      <c r="X129" s="114"/>
      <c r="Y129" s="114"/>
      <c r="Z129" s="114"/>
      <c r="AA129" s="114"/>
      <c r="AB129" s="114"/>
    </row>
    <row r="130" spans="1:28">
      <c r="A130" s="136">
        <v>522</v>
      </c>
      <c r="B130" s="134" t="s">
        <v>176</v>
      </c>
      <c r="C130" s="135">
        <v>1281246</v>
      </c>
      <c r="D130" s="135">
        <v>1398323</v>
      </c>
      <c r="E130" s="135">
        <v>1376125</v>
      </c>
      <c r="F130" s="102">
        <v>1214510</v>
      </c>
      <c r="G130" s="102">
        <v>1118440</v>
      </c>
      <c r="H130" s="102">
        <v>1193197</v>
      </c>
      <c r="I130" s="124">
        <v>1283780</v>
      </c>
      <c r="J130" s="125">
        <v>1230314</v>
      </c>
      <c r="K130" s="126">
        <v>1356266</v>
      </c>
      <c r="L130" s="126">
        <v>1533531</v>
      </c>
      <c r="M130" s="127">
        <v>1547084</v>
      </c>
      <c r="N130" s="128">
        <v>1434876</v>
      </c>
      <c r="O130" s="102"/>
      <c r="P130" s="102"/>
      <c r="Q130" s="102"/>
      <c r="R130" s="102"/>
      <c r="S130" s="137"/>
      <c r="T130" s="114"/>
      <c r="U130" s="114"/>
      <c r="V130" s="114"/>
      <c r="W130" s="114"/>
      <c r="X130" s="114"/>
      <c r="Y130" s="114"/>
      <c r="Z130" s="114"/>
      <c r="AA130" s="114"/>
      <c r="AB130" s="114"/>
    </row>
    <row r="131" spans="1:28">
      <c r="A131" s="136">
        <v>523</v>
      </c>
      <c r="B131" s="134" t="s">
        <v>177</v>
      </c>
      <c r="C131" s="135">
        <v>2392827</v>
      </c>
      <c r="D131" s="135">
        <v>2548114</v>
      </c>
      <c r="E131" s="135">
        <v>2448454</v>
      </c>
      <c r="F131" s="102">
        <v>2246943</v>
      </c>
      <c r="G131" s="102">
        <v>2229297</v>
      </c>
      <c r="H131" s="102">
        <v>2274028</v>
      </c>
      <c r="I131" s="124">
        <v>2332791</v>
      </c>
      <c r="J131" s="125">
        <v>2302386</v>
      </c>
      <c r="K131" s="126">
        <v>2137744</v>
      </c>
      <c r="L131" s="126">
        <v>2041896</v>
      </c>
      <c r="M131" s="127">
        <v>1948808</v>
      </c>
      <c r="N131" s="128">
        <v>1747483</v>
      </c>
      <c r="O131" s="102"/>
      <c r="P131" s="102"/>
      <c r="Q131" s="102"/>
      <c r="R131" s="102"/>
      <c r="S131" s="137"/>
      <c r="T131" s="114"/>
      <c r="U131" s="114"/>
      <c r="V131" s="114"/>
      <c r="W131" s="114"/>
      <c r="X131" s="114"/>
      <c r="Y131" s="114"/>
      <c r="Z131" s="114"/>
      <c r="AA131" s="114"/>
      <c r="AB131" s="114"/>
    </row>
    <row r="132" spans="1:28">
      <c r="A132" s="136">
        <v>524</v>
      </c>
      <c r="B132" s="134" t="s">
        <v>178</v>
      </c>
      <c r="C132" s="135">
        <v>557326</v>
      </c>
      <c r="D132" s="135">
        <v>580352</v>
      </c>
      <c r="E132" s="135">
        <v>623180</v>
      </c>
      <c r="F132" s="102">
        <v>637377</v>
      </c>
      <c r="G132" s="102">
        <v>483157</v>
      </c>
      <c r="H132" s="102">
        <v>518730</v>
      </c>
      <c r="I132" s="124">
        <v>538276</v>
      </c>
      <c r="J132" s="125">
        <v>548357</v>
      </c>
      <c r="K132" s="126">
        <v>598814</v>
      </c>
      <c r="L132" s="126">
        <v>576956</v>
      </c>
      <c r="M132" s="127">
        <v>632332</v>
      </c>
      <c r="N132" s="128">
        <v>657844</v>
      </c>
      <c r="O132" s="102"/>
      <c r="P132" s="102"/>
      <c r="Q132" s="102"/>
      <c r="R132" s="102"/>
      <c r="S132" s="137"/>
      <c r="T132" s="114"/>
      <c r="U132" s="114"/>
      <c r="V132" s="114"/>
      <c r="W132" s="114"/>
      <c r="X132" s="114"/>
      <c r="Y132" s="114"/>
      <c r="Z132" s="114"/>
      <c r="AA132" s="114"/>
      <c r="AB132" s="114"/>
    </row>
    <row r="133" spans="1:28">
      <c r="A133" s="136">
        <v>525</v>
      </c>
      <c r="B133" s="134" t="s">
        <v>179</v>
      </c>
      <c r="C133" s="135">
        <v>394779</v>
      </c>
      <c r="D133" s="135">
        <v>454333</v>
      </c>
      <c r="E133" s="135">
        <v>399699</v>
      </c>
      <c r="F133" s="102">
        <v>443586</v>
      </c>
      <c r="G133" s="102">
        <v>430308</v>
      </c>
      <c r="H133" s="102">
        <v>433699</v>
      </c>
      <c r="I133" s="124">
        <v>443362</v>
      </c>
      <c r="J133" s="125">
        <v>476859</v>
      </c>
      <c r="K133" s="126">
        <v>465765</v>
      </c>
      <c r="L133" s="126">
        <v>451828</v>
      </c>
      <c r="M133" s="127">
        <v>438602</v>
      </c>
      <c r="N133" s="128">
        <v>407869</v>
      </c>
      <c r="O133" s="102"/>
      <c r="P133" s="102"/>
      <c r="Q133" s="102"/>
      <c r="R133" s="102"/>
      <c r="S133" s="137"/>
      <c r="T133" s="114"/>
      <c r="U133" s="114"/>
      <c r="V133" s="114"/>
      <c r="W133" s="114"/>
      <c r="X133" s="114"/>
      <c r="Y133" s="114"/>
      <c r="Z133" s="114"/>
      <c r="AA133" s="114"/>
      <c r="AB133" s="114"/>
    </row>
    <row r="134" spans="1:28">
      <c r="A134" s="136">
        <v>541</v>
      </c>
      <c r="B134" s="134" t="s">
        <v>180</v>
      </c>
      <c r="C134" s="135">
        <v>31736</v>
      </c>
      <c r="D134" s="135">
        <v>40382</v>
      </c>
      <c r="E134" s="135">
        <v>31846</v>
      </c>
      <c r="F134" s="102">
        <v>31024</v>
      </c>
      <c r="G134" s="102">
        <v>28058</v>
      </c>
      <c r="H134" s="102">
        <v>26211</v>
      </c>
      <c r="I134" s="124">
        <v>28272</v>
      </c>
      <c r="J134" s="125">
        <v>23219</v>
      </c>
      <c r="K134" s="126">
        <v>20350</v>
      </c>
      <c r="L134" s="126">
        <v>18720</v>
      </c>
      <c r="M134" s="127">
        <v>15959</v>
      </c>
      <c r="N134" s="128">
        <v>15161</v>
      </c>
      <c r="O134" s="102"/>
      <c r="P134" s="102"/>
      <c r="Q134" s="102"/>
      <c r="R134" s="102"/>
      <c r="S134" s="137"/>
      <c r="T134" s="114"/>
      <c r="U134" s="114"/>
      <c r="V134" s="114"/>
      <c r="W134" s="114"/>
      <c r="X134" s="114"/>
      <c r="Y134" s="114"/>
      <c r="Z134" s="114"/>
      <c r="AA134" s="114"/>
      <c r="AB134" s="114"/>
    </row>
    <row r="135" spans="1:28">
      <c r="A135" s="136">
        <v>542</v>
      </c>
      <c r="B135" s="134" t="s">
        <v>181</v>
      </c>
      <c r="C135" s="135">
        <v>141363</v>
      </c>
      <c r="D135" s="135">
        <v>139157</v>
      </c>
      <c r="E135" s="135">
        <v>130712</v>
      </c>
      <c r="F135" s="102">
        <v>169682</v>
      </c>
      <c r="G135" s="102">
        <v>114964</v>
      </c>
      <c r="H135" s="102">
        <v>141825</v>
      </c>
      <c r="I135" s="124">
        <v>182744</v>
      </c>
      <c r="J135" s="125">
        <v>187455</v>
      </c>
      <c r="K135" s="126">
        <v>205055</v>
      </c>
      <c r="L135" s="126">
        <v>177830</v>
      </c>
      <c r="M135" s="127">
        <v>165328</v>
      </c>
      <c r="N135" s="128">
        <v>165190</v>
      </c>
      <c r="O135" s="102"/>
      <c r="P135" s="102"/>
      <c r="Q135" s="102"/>
      <c r="R135" s="102"/>
      <c r="S135" s="137"/>
      <c r="T135" s="114"/>
      <c r="U135" s="114"/>
      <c r="V135" s="114"/>
      <c r="W135" s="114"/>
      <c r="X135" s="114"/>
      <c r="Y135" s="114"/>
      <c r="Z135" s="114"/>
      <c r="AA135" s="114"/>
      <c r="AB135" s="114"/>
    </row>
    <row r="136" spans="1:28">
      <c r="A136" s="136">
        <v>543</v>
      </c>
      <c r="B136" s="134" t="s">
        <v>182</v>
      </c>
      <c r="C136" s="135">
        <v>3097103</v>
      </c>
      <c r="D136" s="135">
        <v>3220211</v>
      </c>
      <c r="E136" s="135">
        <v>3470403</v>
      </c>
      <c r="F136" s="102">
        <v>3599604</v>
      </c>
      <c r="G136" s="102">
        <v>3296003</v>
      </c>
      <c r="H136" s="102">
        <v>3130671</v>
      </c>
      <c r="I136" s="124">
        <v>2853446</v>
      </c>
      <c r="J136" s="125">
        <v>2933439</v>
      </c>
      <c r="K136" s="126">
        <v>2905368</v>
      </c>
      <c r="L136" s="126">
        <v>2653868</v>
      </c>
      <c r="M136" s="127">
        <v>2517585</v>
      </c>
      <c r="N136" s="128">
        <v>2244128</v>
      </c>
      <c r="O136" s="102"/>
      <c r="P136" s="102"/>
      <c r="Q136" s="102"/>
      <c r="R136" s="102"/>
      <c r="S136" s="137"/>
      <c r="T136" s="114"/>
      <c r="U136" s="114"/>
      <c r="V136" s="114"/>
      <c r="W136" s="114"/>
      <c r="X136" s="114"/>
      <c r="Y136" s="114"/>
      <c r="Z136" s="114"/>
      <c r="AA136" s="114"/>
      <c r="AB136" s="114"/>
    </row>
    <row r="137" spans="1:28">
      <c r="A137" s="136">
        <v>544</v>
      </c>
      <c r="B137" s="134" t="s">
        <v>183</v>
      </c>
      <c r="C137" s="135">
        <v>2888475</v>
      </c>
      <c r="D137" s="135">
        <v>3180268</v>
      </c>
      <c r="E137" s="135">
        <v>3447340</v>
      </c>
      <c r="F137" s="102">
        <v>3347527</v>
      </c>
      <c r="G137" s="102">
        <v>2989629</v>
      </c>
      <c r="H137" s="102">
        <v>2839625</v>
      </c>
      <c r="I137" s="124">
        <v>2743677</v>
      </c>
      <c r="J137" s="125">
        <v>2851089</v>
      </c>
      <c r="K137" s="126">
        <v>2508664</v>
      </c>
      <c r="L137" s="126">
        <v>2197606</v>
      </c>
      <c r="M137" s="127">
        <v>2150744</v>
      </c>
      <c r="N137" s="128">
        <v>2138415</v>
      </c>
      <c r="O137" s="102"/>
      <c r="P137" s="102"/>
      <c r="Q137" s="102"/>
      <c r="R137" s="102"/>
      <c r="S137" s="137"/>
      <c r="T137" s="114"/>
      <c r="U137" s="114"/>
      <c r="V137" s="114"/>
      <c r="W137" s="114"/>
      <c r="X137" s="114"/>
      <c r="Y137" s="114"/>
      <c r="Z137" s="114"/>
      <c r="AA137" s="114"/>
      <c r="AB137" s="114"/>
    </row>
    <row r="138" spans="1:28">
      <c r="A138" s="136">
        <v>561</v>
      </c>
      <c r="B138" s="134" t="s">
        <v>184</v>
      </c>
      <c r="C138" s="135">
        <v>2662191</v>
      </c>
      <c r="D138" s="135">
        <v>2892040</v>
      </c>
      <c r="E138" s="135">
        <v>2756636</v>
      </c>
      <c r="F138" s="102">
        <v>2622978</v>
      </c>
      <c r="G138" s="102">
        <v>2545990</v>
      </c>
      <c r="H138" s="102">
        <v>2388382</v>
      </c>
      <c r="I138" s="124">
        <v>3289399</v>
      </c>
      <c r="J138" s="125">
        <v>3622861</v>
      </c>
      <c r="K138" s="126">
        <v>3216519</v>
      </c>
      <c r="L138" s="126">
        <v>3663690</v>
      </c>
      <c r="M138" s="127">
        <v>4035891</v>
      </c>
      <c r="N138" s="128">
        <v>3452989</v>
      </c>
      <c r="O138" s="102"/>
      <c r="P138" s="102"/>
      <c r="Q138" s="102"/>
      <c r="R138" s="102"/>
      <c r="S138" s="137"/>
      <c r="T138" s="114"/>
      <c r="U138" s="114"/>
      <c r="V138" s="114"/>
      <c r="W138" s="114"/>
      <c r="X138" s="114"/>
      <c r="Y138" s="114"/>
      <c r="Z138" s="114"/>
      <c r="AA138" s="114"/>
      <c r="AB138" s="114"/>
    </row>
    <row r="139" spans="1:28">
      <c r="A139" s="136">
        <v>562</v>
      </c>
      <c r="B139" s="134" t="s">
        <v>185</v>
      </c>
      <c r="C139" s="135">
        <v>570474</v>
      </c>
      <c r="D139" s="135">
        <v>538135</v>
      </c>
      <c r="E139" s="135">
        <v>513969</v>
      </c>
      <c r="F139" s="102">
        <v>506089</v>
      </c>
      <c r="G139" s="102">
        <v>491422</v>
      </c>
      <c r="H139" s="102">
        <v>478793</v>
      </c>
      <c r="I139" s="124">
        <v>492697</v>
      </c>
      <c r="J139" s="125">
        <v>496597</v>
      </c>
      <c r="K139" s="126">
        <v>386581</v>
      </c>
      <c r="L139" s="126">
        <v>302540</v>
      </c>
      <c r="M139" s="127">
        <v>269842</v>
      </c>
      <c r="N139" s="128">
        <v>250443</v>
      </c>
      <c r="O139" s="102"/>
      <c r="P139" s="102"/>
      <c r="Q139" s="102"/>
      <c r="R139" s="102"/>
      <c r="S139" s="137"/>
      <c r="T139" s="114"/>
      <c r="U139" s="114"/>
      <c r="V139" s="114"/>
      <c r="W139" s="114"/>
      <c r="X139" s="114"/>
      <c r="Y139" s="114"/>
      <c r="Z139" s="114"/>
      <c r="AA139" s="114"/>
      <c r="AB139" s="114"/>
    </row>
    <row r="140" spans="1:28">
      <c r="A140" s="136">
        <v>581</v>
      </c>
      <c r="B140" s="134" t="s">
        <v>186</v>
      </c>
      <c r="C140" s="135">
        <v>509278</v>
      </c>
      <c r="D140" s="135">
        <v>642895</v>
      </c>
      <c r="E140" s="135">
        <v>606782</v>
      </c>
      <c r="F140" s="102">
        <v>722752</v>
      </c>
      <c r="G140" s="102">
        <v>557471</v>
      </c>
      <c r="H140" s="102">
        <v>723242</v>
      </c>
      <c r="I140" s="124">
        <v>642705</v>
      </c>
      <c r="J140" s="125">
        <v>673901</v>
      </c>
      <c r="K140" s="126">
        <v>529586</v>
      </c>
      <c r="L140" s="126">
        <v>510396</v>
      </c>
      <c r="M140" s="127">
        <v>463404</v>
      </c>
      <c r="N140" s="128">
        <v>463245</v>
      </c>
      <c r="O140" s="102"/>
      <c r="P140" s="102"/>
      <c r="Q140" s="102"/>
      <c r="R140" s="102"/>
      <c r="S140" s="137"/>
      <c r="T140" s="114"/>
      <c r="U140" s="114"/>
      <c r="V140" s="114"/>
      <c r="W140" s="114"/>
      <c r="X140" s="114"/>
      <c r="Y140" s="114"/>
      <c r="Z140" s="114"/>
      <c r="AA140" s="114"/>
      <c r="AB140" s="114"/>
    </row>
    <row r="141" spans="1:28">
      <c r="A141" s="136">
        <v>582</v>
      </c>
      <c r="B141" s="134" t="s">
        <v>187</v>
      </c>
      <c r="C141" s="135">
        <v>1180055</v>
      </c>
      <c r="D141" s="135">
        <v>1125964</v>
      </c>
      <c r="E141" s="135">
        <v>1254246</v>
      </c>
      <c r="F141" s="102">
        <v>1234818</v>
      </c>
      <c r="G141" s="102">
        <v>1192647</v>
      </c>
      <c r="H141" s="102">
        <v>1132256</v>
      </c>
      <c r="I141" s="124">
        <v>1291782</v>
      </c>
      <c r="J141" s="125">
        <v>1281825</v>
      </c>
      <c r="K141" s="126">
        <v>1223845</v>
      </c>
      <c r="L141" s="126">
        <v>1178532</v>
      </c>
      <c r="M141" s="127">
        <v>1129042</v>
      </c>
      <c r="N141" s="128">
        <v>1090954</v>
      </c>
      <c r="O141" s="102"/>
      <c r="P141" s="102"/>
      <c r="Q141" s="102"/>
      <c r="R141" s="102"/>
      <c r="S141" s="137"/>
      <c r="T141" s="114"/>
      <c r="U141" s="114"/>
      <c r="V141" s="114"/>
      <c r="W141" s="114"/>
      <c r="X141" s="114"/>
      <c r="Y141" s="114"/>
      <c r="Z141" s="114"/>
      <c r="AA141" s="114"/>
      <c r="AB141" s="114"/>
    </row>
    <row r="142" spans="1:28">
      <c r="A142" s="136">
        <v>583</v>
      </c>
      <c r="B142" s="134" t="s">
        <v>188</v>
      </c>
      <c r="C142" s="135">
        <v>136204</v>
      </c>
      <c r="D142" s="135">
        <v>108559</v>
      </c>
      <c r="E142" s="135">
        <v>94518</v>
      </c>
      <c r="F142" s="102">
        <v>92629</v>
      </c>
      <c r="G142" s="102">
        <v>74787</v>
      </c>
      <c r="H142" s="102">
        <v>81405</v>
      </c>
      <c r="I142" s="124">
        <v>60507</v>
      </c>
      <c r="J142" s="125">
        <v>55289</v>
      </c>
      <c r="K142" s="126">
        <v>50010</v>
      </c>
      <c r="L142" s="126">
        <v>45941</v>
      </c>
      <c r="M142" s="127">
        <v>50658</v>
      </c>
      <c r="N142" s="128">
        <v>31894</v>
      </c>
      <c r="O142" s="102"/>
      <c r="P142" s="102"/>
      <c r="Q142" s="102"/>
      <c r="R142" s="102"/>
      <c r="S142" s="137"/>
      <c r="T142" s="114"/>
      <c r="U142" s="114"/>
      <c r="V142" s="114"/>
      <c r="W142" s="114"/>
      <c r="X142" s="114"/>
      <c r="Y142" s="114"/>
      <c r="Z142" s="114"/>
      <c r="AA142" s="114"/>
      <c r="AB142" s="114"/>
    </row>
    <row r="143" spans="1:28">
      <c r="A143" s="136">
        <v>584</v>
      </c>
      <c r="B143" s="134" t="s">
        <v>189</v>
      </c>
      <c r="C143" s="135">
        <v>369637</v>
      </c>
      <c r="D143" s="135">
        <v>389290</v>
      </c>
      <c r="E143" s="135">
        <v>338663</v>
      </c>
      <c r="F143" s="102">
        <v>289363</v>
      </c>
      <c r="G143" s="102">
        <v>250767</v>
      </c>
      <c r="H143" s="102">
        <v>230160</v>
      </c>
      <c r="I143" s="124">
        <v>218999</v>
      </c>
      <c r="J143" s="125">
        <v>203926</v>
      </c>
      <c r="K143" s="126">
        <v>174306</v>
      </c>
      <c r="L143" s="126">
        <v>121294</v>
      </c>
      <c r="M143" s="127">
        <v>111480</v>
      </c>
      <c r="N143" s="128">
        <v>118735</v>
      </c>
      <c r="O143" s="102"/>
      <c r="P143" s="102"/>
      <c r="Q143" s="102"/>
      <c r="R143" s="102"/>
      <c r="S143" s="137"/>
      <c r="T143" s="114"/>
      <c r="U143" s="114"/>
      <c r="V143" s="114"/>
      <c r="W143" s="114"/>
      <c r="X143" s="114"/>
      <c r="Y143" s="114"/>
      <c r="Z143" s="114"/>
      <c r="AA143" s="114"/>
      <c r="AB143" s="114"/>
    </row>
    <row r="144" spans="1:28">
      <c r="A144" s="136">
        <v>601</v>
      </c>
      <c r="B144" s="134" t="s">
        <v>190</v>
      </c>
      <c r="C144" s="135">
        <v>2097799</v>
      </c>
      <c r="D144" s="135">
        <v>2817779</v>
      </c>
      <c r="E144" s="135">
        <v>2843677</v>
      </c>
      <c r="F144" s="102">
        <v>2182970</v>
      </c>
      <c r="G144" s="102">
        <v>1886602</v>
      </c>
      <c r="H144" s="102">
        <v>1922534</v>
      </c>
      <c r="I144" s="124">
        <v>1832670</v>
      </c>
      <c r="J144" s="125">
        <v>1786623</v>
      </c>
      <c r="K144" s="126">
        <v>1596977</v>
      </c>
      <c r="L144" s="126">
        <v>1497478</v>
      </c>
      <c r="M144" s="127">
        <v>1606741</v>
      </c>
      <c r="N144" s="128">
        <v>1515092</v>
      </c>
      <c r="O144" s="102"/>
      <c r="P144" s="102"/>
      <c r="Q144" s="102"/>
      <c r="R144" s="102"/>
      <c r="S144" s="137"/>
      <c r="T144" s="114"/>
      <c r="U144" s="114"/>
      <c r="V144" s="114"/>
      <c r="W144" s="114"/>
      <c r="X144" s="114"/>
      <c r="Y144" s="114"/>
      <c r="Z144" s="114"/>
      <c r="AA144" s="114"/>
      <c r="AB144" s="114"/>
    </row>
    <row r="145" spans="1:28">
      <c r="A145" s="136">
        <v>602</v>
      </c>
      <c r="B145" s="134" t="s">
        <v>191</v>
      </c>
      <c r="C145" s="135">
        <v>1488532</v>
      </c>
      <c r="D145" s="135">
        <v>1634701</v>
      </c>
      <c r="E145" s="135">
        <v>1599511</v>
      </c>
      <c r="F145" s="102">
        <v>1687566</v>
      </c>
      <c r="G145" s="102">
        <v>1644647</v>
      </c>
      <c r="H145" s="102">
        <v>1757812</v>
      </c>
      <c r="I145" s="124">
        <v>1932433</v>
      </c>
      <c r="J145" s="125">
        <v>2579093</v>
      </c>
      <c r="K145" s="126">
        <v>2899643</v>
      </c>
      <c r="L145" s="126">
        <v>2992019</v>
      </c>
      <c r="M145" s="127">
        <v>2053885</v>
      </c>
      <c r="N145" s="128">
        <v>1627965</v>
      </c>
      <c r="O145" s="102"/>
      <c r="P145" s="102"/>
      <c r="Q145" s="102"/>
      <c r="R145" s="102"/>
      <c r="S145" s="137"/>
      <c r="T145" s="114"/>
      <c r="U145" s="114"/>
      <c r="V145" s="114"/>
      <c r="W145" s="114"/>
      <c r="X145" s="114"/>
      <c r="Y145" s="114"/>
      <c r="Z145" s="114"/>
      <c r="AA145" s="114"/>
      <c r="AB145" s="114"/>
    </row>
    <row r="146" spans="1:28">
      <c r="A146" s="136">
        <v>603</v>
      </c>
      <c r="B146" s="134" t="s">
        <v>192</v>
      </c>
      <c r="C146" s="135">
        <v>752266</v>
      </c>
      <c r="D146" s="135">
        <v>1126764</v>
      </c>
      <c r="E146" s="135">
        <v>1028499</v>
      </c>
      <c r="F146" s="102">
        <v>794437</v>
      </c>
      <c r="G146" s="102">
        <v>776485</v>
      </c>
      <c r="H146" s="102">
        <v>831568</v>
      </c>
      <c r="I146" s="124">
        <v>842011</v>
      </c>
      <c r="J146" s="125">
        <v>772637</v>
      </c>
      <c r="K146" s="126">
        <v>675207</v>
      </c>
      <c r="L146" s="126">
        <v>676421</v>
      </c>
      <c r="M146" s="127">
        <v>670635</v>
      </c>
      <c r="N146" s="128">
        <v>711660</v>
      </c>
      <c r="O146" s="102"/>
      <c r="P146" s="102"/>
      <c r="Q146" s="102"/>
      <c r="R146" s="102"/>
      <c r="S146" s="138"/>
      <c r="T146" s="140"/>
      <c r="U146" s="140"/>
      <c r="V146" s="138"/>
      <c r="W146" s="138"/>
      <c r="X146" s="139"/>
      <c r="Y146" s="139"/>
      <c r="Z146" s="114"/>
      <c r="AA146" s="114"/>
      <c r="AB146" s="114"/>
    </row>
    <row r="147" spans="1:28">
      <c r="A147" s="136">
        <v>604</v>
      </c>
      <c r="B147" s="134" t="s">
        <v>193</v>
      </c>
      <c r="C147" s="135">
        <v>409448</v>
      </c>
      <c r="D147" s="135">
        <v>407203</v>
      </c>
      <c r="E147" s="135">
        <v>380768</v>
      </c>
      <c r="F147" s="102">
        <v>363088</v>
      </c>
      <c r="G147" s="102">
        <v>330961</v>
      </c>
      <c r="H147" s="102">
        <v>338112</v>
      </c>
      <c r="I147" s="124">
        <v>361362</v>
      </c>
      <c r="J147" s="125">
        <v>350631</v>
      </c>
      <c r="K147" s="126">
        <v>312392</v>
      </c>
      <c r="L147" s="126">
        <v>263979</v>
      </c>
      <c r="M147" s="127">
        <v>251498</v>
      </c>
      <c r="N147" s="128">
        <v>258259</v>
      </c>
      <c r="O147" s="102"/>
      <c r="P147" s="102"/>
      <c r="Q147" s="102"/>
      <c r="R147" s="102"/>
      <c r="S147" s="137"/>
      <c r="T147" s="114"/>
      <c r="U147" s="114"/>
      <c r="V147" s="114"/>
      <c r="W147" s="114"/>
      <c r="X147" s="114"/>
      <c r="Y147" s="114"/>
      <c r="Z147" s="114"/>
      <c r="AA147" s="114"/>
      <c r="AB147" s="114"/>
    </row>
    <row r="148" spans="1:28">
      <c r="A148" s="136">
        <v>621</v>
      </c>
      <c r="B148" s="134" t="s">
        <v>194</v>
      </c>
      <c r="C148" s="135">
        <v>4603747</v>
      </c>
      <c r="D148" s="135">
        <v>4631305</v>
      </c>
      <c r="E148" s="135">
        <v>4273325</v>
      </c>
      <c r="F148" s="102">
        <v>4029259</v>
      </c>
      <c r="G148" s="102">
        <v>4277507</v>
      </c>
      <c r="H148" s="102">
        <v>4836233</v>
      </c>
      <c r="I148" s="124">
        <v>5234994</v>
      </c>
      <c r="J148" s="125">
        <v>5690957</v>
      </c>
      <c r="K148" s="126">
        <v>4835254</v>
      </c>
      <c r="L148" s="126">
        <v>4727475</v>
      </c>
      <c r="M148" s="127">
        <v>5097665</v>
      </c>
      <c r="N148" s="128">
        <v>4388290</v>
      </c>
      <c r="O148" s="102"/>
      <c r="P148" s="102"/>
      <c r="Q148" s="102"/>
      <c r="R148" s="102"/>
      <c r="S148" s="137"/>
      <c r="T148" s="114"/>
      <c r="U148" s="114"/>
      <c r="V148" s="114"/>
      <c r="W148" s="114"/>
      <c r="X148" s="114"/>
      <c r="Y148" s="114"/>
      <c r="Z148" s="114"/>
      <c r="AA148" s="114"/>
      <c r="AB148" s="114"/>
    </row>
    <row r="149" spans="1:28">
      <c r="A149" s="136">
        <v>622</v>
      </c>
      <c r="B149" s="134" t="s">
        <v>195</v>
      </c>
      <c r="C149" s="135">
        <v>3313488</v>
      </c>
      <c r="D149" s="135">
        <v>3552080</v>
      </c>
      <c r="E149" s="135">
        <v>3317442</v>
      </c>
      <c r="F149" s="102">
        <v>3101694</v>
      </c>
      <c r="G149" s="102">
        <v>3155290</v>
      </c>
      <c r="H149" s="102">
        <v>3997283</v>
      </c>
      <c r="I149" s="124">
        <v>4220454</v>
      </c>
      <c r="J149" s="125">
        <v>4494509</v>
      </c>
      <c r="K149" s="126">
        <v>4234117</v>
      </c>
      <c r="L149" s="126">
        <v>3949903</v>
      </c>
      <c r="M149" s="127">
        <v>3942467</v>
      </c>
      <c r="N149" s="128">
        <v>3886150</v>
      </c>
      <c r="O149" s="102"/>
      <c r="P149" s="102"/>
      <c r="Q149" s="102"/>
      <c r="R149" s="102"/>
      <c r="S149" s="137"/>
      <c r="T149" s="114"/>
      <c r="U149" s="114"/>
      <c r="V149" s="114"/>
      <c r="W149" s="114"/>
      <c r="X149" s="114"/>
      <c r="Y149" s="114"/>
      <c r="Z149" s="114"/>
      <c r="AA149" s="114"/>
      <c r="AB149" s="114"/>
    </row>
    <row r="150" spans="1:28">
      <c r="A150" s="136">
        <v>623</v>
      </c>
      <c r="B150" s="134" t="s">
        <v>196</v>
      </c>
      <c r="C150" s="135">
        <v>1894250</v>
      </c>
      <c r="D150" s="135">
        <v>1757924</v>
      </c>
      <c r="E150" s="135">
        <v>1822913</v>
      </c>
      <c r="F150" s="102">
        <v>1771289</v>
      </c>
      <c r="G150" s="102">
        <v>1487010</v>
      </c>
      <c r="H150" s="102">
        <v>1443542</v>
      </c>
      <c r="I150" s="124">
        <v>1444313</v>
      </c>
      <c r="J150" s="125">
        <v>1390553</v>
      </c>
      <c r="K150" s="126">
        <v>1158531</v>
      </c>
      <c r="L150" s="126">
        <v>1101753</v>
      </c>
      <c r="M150" s="127">
        <v>1131363</v>
      </c>
      <c r="N150" s="128">
        <v>1028558</v>
      </c>
      <c r="O150" s="102"/>
      <c r="P150" s="102"/>
      <c r="Q150" s="102"/>
      <c r="R150" s="102"/>
      <c r="S150" s="137"/>
      <c r="T150" s="114"/>
      <c r="U150" s="114"/>
      <c r="V150" s="114"/>
      <c r="W150" s="114"/>
      <c r="X150" s="114"/>
      <c r="Y150" s="114"/>
      <c r="Z150" s="114"/>
      <c r="AA150" s="114"/>
      <c r="AB150" s="114"/>
    </row>
    <row r="151" spans="1:28">
      <c r="A151" s="136">
        <v>624</v>
      </c>
      <c r="B151" s="134" t="s">
        <v>197</v>
      </c>
      <c r="C151" s="135">
        <v>591490</v>
      </c>
      <c r="D151" s="135">
        <v>694579</v>
      </c>
      <c r="E151" s="135">
        <v>539596</v>
      </c>
      <c r="F151" s="102">
        <v>628383</v>
      </c>
      <c r="G151" s="102">
        <v>677053</v>
      </c>
      <c r="H151" s="102">
        <v>720159</v>
      </c>
      <c r="I151" s="124">
        <v>696167</v>
      </c>
      <c r="J151" s="125">
        <v>679356</v>
      </c>
      <c r="K151" s="126">
        <v>695759</v>
      </c>
      <c r="L151" s="126">
        <v>647443</v>
      </c>
      <c r="M151" s="127">
        <v>667765</v>
      </c>
      <c r="N151" s="128">
        <v>579074</v>
      </c>
      <c r="O151" s="102"/>
      <c r="P151" s="102"/>
      <c r="Q151" s="102"/>
      <c r="R151" s="102"/>
      <c r="S151" s="137"/>
      <c r="T151" s="114"/>
      <c r="U151" s="114"/>
      <c r="V151" s="114"/>
      <c r="W151" s="114"/>
      <c r="X151" s="114"/>
      <c r="Y151" s="114"/>
      <c r="Z151" s="114"/>
      <c r="AA151" s="114"/>
      <c r="AB151" s="114"/>
    </row>
    <row r="152" spans="1:28">
      <c r="A152" s="136">
        <v>641</v>
      </c>
      <c r="B152" s="134" t="s">
        <v>198</v>
      </c>
      <c r="C152" s="135">
        <v>4850356</v>
      </c>
      <c r="D152" s="135">
        <v>5894547</v>
      </c>
      <c r="E152" s="135">
        <v>5113750</v>
      </c>
      <c r="F152" s="102">
        <v>4824050</v>
      </c>
      <c r="G152" s="102">
        <v>4308654</v>
      </c>
      <c r="H152" s="102">
        <v>4310827</v>
      </c>
      <c r="I152" s="124">
        <v>4594059</v>
      </c>
      <c r="J152" s="125">
        <v>4330059</v>
      </c>
      <c r="K152" s="126">
        <v>3784790</v>
      </c>
      <c r="L152" s="126">
        <v>3514461</v>
      </c>
      <c r="M152" s="127">
        <v>3562190</v>
      </c>
      <c r="N152" s="128">
        <v>3898709</v>
      </c>
      <c r="O152" s="102"/>
      <c r="P152" s="102"/>
      <c r="Q152" s="102"/>
      <c r="R152" s="102"/>
      <c r="S152" s="137"/>
      <c r="T152" s="114"/>
      <c r="U152" s="114"/>
      <c r="V152" s="114"/>
      <c r="W152" s="114"/>
      <c r="X152" s="114"/>
      <c r="Y152" s="114"/>
      <c r="Z152" s="114"/>
      <c r="AA152" s="114"/>
      <c r="AB152" s="114"/>
    </row>
    <row r="153" spans="1:28">
      <c r="A153" s="136">
        <v>642</v>
      </c>
      <c r="B153" s="134" t="s">
        <v>199</v>
      </c>
      <c r="C153" s="135">
        <v>6574418</v>
      </c>
      <c r="D153" s="135">
        <v>7262298</v>
      </c>
      <c r="E153" s="135">
        <v>6852908</v>
      </c>
      <c r="F153" s="102">
        <v>6172649</v>
      </c>
      <c r="G153" s="102">
        <v>5344777</v>
      </c>
      <c r="H153" s="102">
        <v>5508463</v>
      </c>
      <c r="I153" s="124">
        <v>5837484</v>
      </c>
      <c r="J153" s="125">
        <v>5704641</v>
      </c>
      <c r="K153" s="126">
        <v>5203973</v>
      </c>
      <c r="L153" s="126">
        <v>4958394</v>
      </c>
      <c r="M153" s="127">
        <v>4934130</v>
      </c>
      <c r="N153" s="128">
        <v>4575207</v>
      </c>
      <c r="O153" s="102"/>
      <c r="P153" s="102"/>
      <c r="Q153" s="102"/>
      <c r="R153" s="102"/>
      <c r="S153" s="137"/>
      <c r="T153" s="114"/>
      <c r="U153" s="114"/>
      <c r="V153" s="114"/>
      <c r="W153" s="114"/>
      <c r="X153" s="114"/>
      <c r="Y153" s="114"/>
      <c r="Z153" s="114"/>
      <c r="AA153" s="114"/>
      <c r="AB153" s="114"/>
    </row>
    <row r="154" spans="1:28">
      <c r="A154" s="136">
        <v>643</v>
      </c>
      <c r="B154" s="134" t="s">
        <v>200</v>
      </c>
      <c r="C154" s="135">
        <v>620445</v>
      </c>
      <c r="D154" s="135">
        <v>692351</v>
      </c>
      <c r="E154" s="135">
        <v>757935</v>
      </c>
      <c r="F154" s="102">
        <v>696330</v>
      </c>
      <c r="G154" s="102">
        <v>735527</v>
      </c>
      <c r="H154" s="102">
        <v>1039570</v>
      </c>
      <c r="I154" s="124">
        <v>1531721</v>
      </c>
      <c r="J154" s="125">
        <v>1287109</v>
      </c>
      <c r="K154" s="126">
        <v>1393412</v>
      </c>
      <c r="L154" s="126">
        <v>1254945</v>
      </c>
      <c r="M154" s="127">
        <v>1668110</v>
      </c>
      <c r="N154" s="128">
        <v>1626431</v>
      </c>
      <c r="O154" s="102"/>
      <c r="P154" s="102"/>
      <c r="Q154" s="102"/>
      <c r="R154" s="102"/>
      <c r="S154" s="137"/>
      <c r="T154" s="114"/>
      <c r="U154" s="114"/>
      <c r="V154" s="114"/>
      <c r="W154" s="114"/>
      <c r="X154" s="114"/>
      <c r="Y154" s="114"/>
      <c r="Z154" s="114"/>
      <c r="AA154" s="114"/>
      <c r="AB154" s="114"/>
    </row>
    <row r="155" spans="1:28">
      <c r="A155" s="136">
        <v>644</v>
      </c>
      <c r="B155" s="134" t="s">
        <v>201</v>
      </c>
      <c r="C155" s="135">
        <v>3989431</v>
      </c>
      <c r="D155" s="135">
        <v>4369097</v>
      </c>
      <c r="E155" s="135">
        <v>4198392</v>
      </c>
      <c r="F155" s="102">
        <v>4126607</v>
      </c>
      <c r="G155" s="102">
        <v>3677852</v>
      </c>
      <c r="H155" s="102">
        <v>3504511</v>
      </c>
      <c r="I155" s="124">
        <v>3476407</v>
      </c>
      <c r="J155" s="125">
        <v>3336608</v>
      </c>
      <c r="K155" s="126">
        <v>3239261</v>
      </c>
      <c r="L155" s="126">
        <v>3047497</v>
      </c>
      <c r="M155" s="127">
        <v>3027925</v>
      </c>
      <c r="N155" s="128">
        <v>2653303</v>
      </c>
      <c r="O155" s="102"/>
      <c r="P155" s="102"/>
      <c r="Q155" s="102"/>
      <c r="R155" s="102"/>
      <c r="S155" s="137"/>
      <c r="T155" s="114"/>
      <c r="U155" s="114"/>
      <c r="V155" s="114"/>
      <c r="W155" s="114"/>
      <c r="X155" s="114"/>
      <c r="Y155" s="114"/>
      <c r="Z155" s="114"/>
      <c r="AA155" s="114"/>
      <c r="AB155" s="114"/>
    </row>
    <row r="156" spans="1:28">
      <c r="A156" s="136">
        <v>645</v>
      </c>
      <c r="B156" s="134" t="s">
        <v>202</v>
      </c>
      <c r="C156" s="135">
        <v>3940342</v>
      </c>
      <c r="D156" s="135">
        <v>4252966</v>
      </c>
      <c r="E156" s="135">
        <v>4185769</v>
      </c>
      <c r="F156" s="102">
        <v>3665224</v>
      </c>
      <c r="G156" s="102">
        <v>3761574</v>
      </c>
      <c r="H156" s="102">
        <v>4450334</v>
      </c>
      <c r="I156" s="124">
        <v>4479358</v>
      </c>
      <c r="J156" s="125">
        <v>4692671</v>
      </c>
      <c r="K156" s="126">
        <v>4323787</v>
      </c>
      <c r="L156" s="126">
        <v>4217187</v>
      </c>
      <c r="M156" s="127">
        <v>4209853</v>
      </c>
      <c r="N156" s="128">
        <v>4062578</v>
      </c>
      <c r="O156" s="102"/>
      <c r="P156" s="102"/>
      <c r="Q156" s="102"/>
      <c r="R156" s="102"/>
      <c r="S156" s="137"/>
      <c r="T156" s="114"/>
      <c r="U156" s="114"/>
      <c r="V156" s="114"/>
      <c r="W156" s="114"/>
      <c r="X156" s="114"/>
      <c r="Y156" s="114"/>
      <c r="Z156" s="114"/>
      <c r="AA156" s="114"/>
      <c r="AB156" s="114"/>
    </row>
    <row r="157" spans="1:28">
      <c r="A157" s="136">
        <v>646</v>
      </c>
      <c r="B157" s="134" t="s">
        <v>203</v>
      </c>
      <c r="C157" s="135">
        <v>2064480</v>
      </c>
      <c r="D157" s="135">
        <v>2251427</v>
      </c>
      <c r="E157" s="135">
        <v>2282421</v>
      </c>
      <c r="F157" s="102">
        <v>2193499</v>
      </c>
      <c r="G157" s="102">
        <v>2091105</v>
      </c>
      <c r="H157" s="102">
        <v>2108825</v>
      </c>
      <c r="I157" s="124">
        <v>2447816</v>
      </c>
      <c r="J157" s="125">
        <v>2712468</v>
      </c>
      <c r="K157" s="126">
        <v>2861308</v>
      </c>
      <c r="L157" s="126">
        <v>3133282</v>
      </c>
      <c r="M157" s="127">
        <v>3533950</v>
      </c>
      <c r="N157" s="128">
        <v>3060692</v>
      </c>
      <c r="O157" s="102"/>
      <c r="P157" s="102"/>
      <c r="Q157" s="102"/>
      <c r="R157" s="102"/>
      <c r="S157" s="137"/>
      <c r="T157" s="114"/>
      <c r="U157" s="114"/>
      <c r="V157" s="114"/>
      <c r="W157" s="114"/>
      <c r="X157" s="114"/>
      <c r="Y157" s="114"/>
      <c r="Z157" s="114"/>
      <c r="AA157" s="114"/>
      <c r="AB157" s="114"/>
    </row>
    <row r="158" spans="1:28">
      <c r="A158" s="136">
        <v>661</v>
      </c>
      <c r="B158" s="134" t="s">
        <v>204</v>
      </c>
      <c r="C158" s="135">
        <v>9206477</v>
      </c>
      <c r="D158" s="135">
        <v>9600261</v>
      </c>
      <c r="E158" s="135">
        <v>10220528</v>
      </c>
      <c r="F158" s="102">
        <v>10141519</v>
      </c>
      <c r="G158" s="102">
        <v>10033299</v>
      </c>
      <c r="H158" s="102">
        <v>10815788</v>
      </c>
      <c r="I158" s="124">
        <v>11215104</v>
      </c>
      <c r="J158" s="142">
        <v>13428719</v>
      </c>
      <c r="K158" s="143">
        <v>13118842</v>
      </c>
      <c r="L158" s="143">
        <v>13340671</v>
      </c>
      <c r="M158" s="144">
        <v>13890841</v>
      </c>
      <c r="N158" s="145">
        <v>15883453</v>
      </c>
      <c r="O158" s="102"/>
      <c r="P158" s="102"/>
      <c r="Q158" s="102"/>
      <c r="R158" s="102"/>
      <c r="S158" s="137"/>
      <c r="T158" s="114"/>
      <c r="U158" s="114"/>
      <c r="V158" s="114"/>
      <c r="W158" s="114"/>
      <c r="X158" s="114"/>
      <c r="Y158" s="114"/>
      <c r="Z158" s="114"/>
      <c r="AA158" s="114"/>
      <c r="AB158" s="114"/>
    </row>
    <row r="159" spans="1:28">
      <c r="A159" s="136">
        <v>664</v>
      </c>
      <c r="B159" s="134" t="s">
        <v>205</v>
      </c>
      <c r="C159" s="135">
        <v>735741</v>
      </c>
      <c r="D159" s="135">
        <v>811085</v>
      </c>
      <c r="E159" s="135">
        <v>823242</v>
      </c>
      <c r="F159" s="102">
        <v>796441</v>
      </c>
      <c r="G159" s="102">
        <v>837845</v>
      </c>
      <c r="H159" s="102">
        <v>879269</v>
      </c>
      <c r="I159" s="124">
        <v>847207</v>
      </c>
      <c r="J159" s="146"/>
      <c r="K159" s="146"/>
      <c r="L159" s="146"/>
      <c r="M159" s="146"/>
      <c r="N159" s="146"/>
      <c r="O159" s="102"/>
      <c r="P159" s="102"/>
      <c r="Q159" s="102"/>
      <c r="R159" s="102"/>
      <c r="S159" s="137"/>
      <c r="T159" s="114"/>
      <c r="U159" s="114"/>
      <c r="V159" s="114"/>
      <c r="W159" s="114"/>
      <c r="X159" s="114"/>
      <c r="Y159" s="114"/>
      <c r="Z159" s="114"/>
      <c r="AA159" s="114"/>
      <c r="AB159" s="114"/>
    </row>
    <row r="160" spans="1:28">
      <c r="A160" s="136">
        <v>665</v>
      </c>
      <c r="B160" s="134" t="s">
        <v>206</v>
      </c>
      <c r="C160" s="135">
        <v>2418583</v>
      </c>
      <c r="D160" s="135">
        <v>2402633</v>
      </c>
      <c r="E160" s="135">
        <v>2439478</v>
      </c>
      <c r="F160" s="102">
        <v>2426285</v>
      </c>
      <c r="G160" s="102">
        <v>1923492</v>
      </c>
      <c r="H160" s="102">
        <v>2308608</v>
      </c>
      <c r="I160" s="124">
        <v>2157802</v>
      </c>
      <c r="J160" s="146"/>
      <c r="K160" s="146"/>
      <c r="L160" s="146"/>
      <c r="M160" s="146"/>
      <c r="N160" s="146"/>
      <c r="O160" s="102"/>
      <c r="P160" s="102"/>
      <c r="Q160" s="102"/>
      <c r="R160" s="102"/>
      <c r="S160" s="137"/>
      <c r="T160" s="114"/>
      <c r="U160" s="114"/>
      <c r="V160" s="114"/>
      <c r="W160" s="114"/>
      <c r="X160" s="114"/>
      <c r="Y160" s="114"/>
      <c r="Z160" s="114"/>
      <c r="AA160" s="114"/>
      <c r="AB160" s="114"/>
    </row>
    <row r="161" spans="1:28">
      <c r="A161" s="136">
        <v>666</v>
      </c>
      <c r="B161" s="134" t="s">
        <v>207</v>
      </c>
      <c r="C161" s="135">
        <v>898066</v>
      </c>
      <c r="D161" s="135">
        <v>900094</v>
      </c>
      <c r="E161" s="135">
        <v>1198565</v>
      </c>
      <c r="F161" s="102">
        <v>1280068</v>
      </c>
      <c r="G161" s="102">
        <v>1292559</v>
      </c>
      <c r="H161" s="102">
        <v>1112251</v>
      </c>
      <c r="I161" s="124">
        <v>1146161</v>
      </c>
      <c r="J161" s="146"/>
      <c r="K161" s="146"/>
      <c r="L161" s="146"/>
      <c r="M161" s="146"/>
      <c r="N161" s="146"/>
      <c r="O161" s="102"/>
      <c r="P161" s="102"/>
      <c r="Q161" s="102"/>
      <c r="R161" s="102"/>
      <c r="S161" s="137"/>
      <c r="T161" s="114"/>
      <c r="U161" s="114"/>
      <c r="V161" s="114"/>
      <c r="W161" s="114"/>
      <c r="X161" s="114"/>
      <c r="Y161" s="114"/>
      <c r="Z161" s="114"/>
      <c r="AA161" s="114"/>
      <c r="AB161" s="114"/>
    </row>
    <row r="162" spans="1:28">
      <c r="A162" s="136">
        <v>681</v>
      </c>
      <c r="B162" s="134" t="s">
        <v>208</v>
      </c>
      <c r="C162" s="135">
        <v>2254638</v>
      </c>
      <c r="D162" s="135">
        <v>2346994</v>
      </c>
      <c r="E162" s="135">
        <v>2208125</v>
      </c>
      <c r="F162" s="102">
        <v>2138505</v>
      </c>
      <c r="G162" s="102">
        <v>2274787</v>
      </c>
      <c r="H162" s="102">
        <v>2418906</v>
      </c>
      <c r="I162" s="124">
        <v>2861378</v>
      </c>
      <c r="J162" s="125">
        <v>3036139</v>
      </c>
      <c r="K162" s="126">
        <v>3197237</v>
      </c>
      <c r="L162" s="126">
        <v>3082603</v>
      </c>
      <c r="M162" s="127">
        <v>3844398</v>
      </c>
      <c r="N162" s="128">
        <v>2404814</v>
      </c>
      <c r="O162" s="102"/>
      <c r="P162" s="102"/>
      <c r="Q162" s="102"/>
      <c r="R162" s="102"/>
      <c r="S162" s="137"/>
      <c r="T162" s="114"/>
      <c r="U162" s="114"/>
      <c r="V162" s="114"/>
      <c r="W162" s="114"/>
      <c r="X162" s="114"/>
      <c r="Y162" s="114"/>
      <c r="Z162" s="114"/>
      <c r="AA162" s="114"/>
      <c r="AB162" s="114"/>
    </row>
    <row r="163" spans="1:28">
      <c r="A163" s="136">
        <v>682</v>
      </c>
      <c r="B163" s="134" t="s">
        <v>209</v>
      </c>
      <c r="C163" s="135">
        <v>369581</v>
      </c>
      <c r="D163" s="135">
        <v>427286</v>
      </c>
      <c r="E163" s="135">
        <v>357013</v>
      </c>
      <c r="F163" s="102">
        <v>382114</v>
      </c>
      <c r="G163" s="102">
        <v>440570</v>
      </c>
      <c r="H163" s="102">
        <v>424218</v>
      </c>
      <c r="I163" s="124">
        <v>405431</v>
      </c>
      <c r="J163" s="125">
        <v>416629</v>
      </c>
      <c r="K163" s="126">
        <v>449851</v>
      </c>
      <c r="L163" s="126">
        <v>428360</v>
      </c>
      <c r="M163" s="127">
        <v>413155</v>
      </c>
      <c r="N163" s="128">
        <v>477659</v>
      </c>
      <c r="O163" s="102"/>
      <c r="P163" s="102"/>
      <c r="Q163" s="102"/>
      <c r="R163" s="102"/>
      <c r="S163" s="137"/>
      <c r="T163" s="114"/>
      <c r="U163" s="114"/>
      <c r="V163" s="114"/>
      <c r="W163" s="114"/>
      <c r="X163" s="114"/>
      <c r="Y163" s="114"/>
      <c r="Z163" s="114"/>
      <c r="AA163" s="114"/>
      <c r="AB163" s="114"/>
    </row>
    <row r="164" spans="1:28">
      <c r="A164" s="136">
        <v>683</v>
      </c>
      <c r="B164" s="134" t="s">
        <v>210</v>
      </c>
      <c r="C164" s="135">
        <v>1057380</v>
      </c>
      <c r="D164" s="135">
        <v>1082832</v>
      </c>
      <c r="E164" s="135">
        <v>1002557</v>
      </c>
      <c r="F164" s="102">
        <v>995033</v>
      </c>
      <c r="G164" s="102">
        <v>1153124</v>
      </c>
      <c r="H164" s="102">
        <v>1151638</v>
      </c>
      <c r="I164" s="124">
        <v>1161120</v>
      </c>
      <c r="J164" s="125">
        <v>1068965</v>
      </c>
      <c r="K164" s="126">
        <v>1093114</v>
      </c>
      <c r="L164" s="126">
        <v>1087787</v>
      </c>
      <c r="M164" s="127">
        <v>1021976</v>
      </c>
      <c r="N164" s="128">
        <v>896959</v>
      </c>
      <c r="O164" s="102"/>
      <c r="P164" s="102"/>
      <c r="Q164" s="102"/>
      <c r="R164" s="102"/>
      <c r="S164" s="137"/>
      <c r="T164" s="114"/>
      <c r="U164" s="114"/>
      <c r="V164" s="114"/>
      <c r="W164" s="114"/>
      <c r="X164" s="114"/>
      <c r="Y164" s="114"/>
      <c r="Z164" s="114"/>
      <c r="AA164" s="114"/>
      <c r="AB164" s="114"/>
    </row>
    <row r="165" spans="1:28">
      <c r="A165" s="136">
        <v>684</v>
      </c>
      <c r="B165" s="134" t="s">
        <v>211</v>
      </c>
      <c r="C165" s="135">
        <v>1388451</v>
      </c>
      <c r="D165" s="135">
        <v>1521608</v>
      </c>
      <c r="E165" s="135">
        <v>1564942</v>
      </c>
      <c r="F165" s="102">
        <v>1647928</v>
      </c>
      <c r="G165" s="102">
        <v>1518469</v>
      </c>
      <c r="H165" s="102">
        <v>1967829</v>
      </c>
      <c r="I165" s="124">
        <v>1968917</v>
      </c>
      <c r="J165" s="125">
        <v>2068936</v>
      </c>
      <c r="K165" s="126">
        <v>1939608</v>
      </c>
      <c r="L165" s="126">
        <v>1890690</v>
      </c>
      <c r="M165" s="127">
        <v>1982624</v>
      </c>
      <c r="N165" s="128">
        <v>1823352</v>
      </c>
      <c r="O165" s="102"/>
      <c r="P165" s="102"/>
      <c r="Q165" s="102"/>
      <c r="R165" s="102"/>
      <c r="S165" s="137"/>
      <c r="T165" s="114"/>
      <c r="U165" s="114"/>
      <c r="V165" s="114"/>
      <c r="W165" s="114"/>
      <c r="X165" s="114"/>
      <c r="Y165" s="114"/>
      <c r="Z165" s="114"/>
      <c r="AA165" s="114"/>
      <c r="AB165" s="114"/>
    </row>
    <row r="166" spans="1:28">
      <c r="A166" s="136">
        <v>685</v>
      </c>
      <c r="B166" s="134" t="s">
        <v>212</v>
      </c>
      <c r="C166" s="135">
        <v>1362252</v>
      </c>
      <c r="D166" s="135">
        <v>1640553</v>
      </c>
      <c r="E166" s="135">
        <v>1431666</v>
      </c>
      <c r="F166" s="102">
        <v>1210369</v>
      </c>
      <c r="G166" s="102">
        <v>1463457</v>
      </c>
      <c r="H166" s="102">
        <v>1714406</v>
      </c>
      <c r="I166" s="124">
        <v>1803680</v>
      </c>
      <c r="J166" s="125">
        <v>2012693</v>
      </c>
      <c r="K166" s="126">
        <v>1834040</v>
      </c>
      <c r="L166" s="126">
        <v>1634244</v>
      </c>
      <c r="M166" s="127">
        <v>1687055</v>
      </c>
      <c r="N166" s="128">
        <v>1633552</v>
      </c>
      <c r="O166" s="102"/>
      <c r="P166" s="102"/>
      <c r="Q166" s="102"/>
      <c r="R166" s="102"/>
      <c r="S166" s="138"/>
      <c r="T166" s="138"/>
      <c r="U166" s="138"/>
      <c r="V166" s="138"/>
      <c r="W166" s="138"/>
      <c r="X166" s="139"/>
      <c r="Y166" s="139"/>
      <c r="Z166" s="114"/>
      <c r="AA166" s="114"/>
      <c r="AB166" s="114"/>
    </row>
    <row r="167" spans="1:28">
      <c r="A167" s="136">
        <v>686</v>
      </c>
      <c r="B167" s="134" t="s">
        <v>213</v>
      </c>
      <c r="C167" s="135">
        <v>519192</v>
      </c>
      <c r="D167" s="135">
        <v>617879</v>
      </c>
      <c r="E167" s="135">
        <v>666204</v>
      </c>
      <c r="F167" s="102">
        <v>524645</v>
      </c>
      <c r="G167" s="102">
        <v>600682</v>
      </c>
      <c r="H167" s="102">
        <v>650937</v>
      </c>
      <c r="I167" s="124">
        <v>473565</v>
      </c>
      <c r="J167" s="125">
        <v>385819</v>
      </c>
      <c r="K167" s="126">
        <v>402121</v>
      </c>
      <c r="L167" s="126">
        <v>803276</v>
      </c>
      <c r="M167" s="127">
        <v>1157964</v>
      </c>
      <c r="N167" s="128">
        <v>933390</v>
      </c>
      <c r="O167" s="102"/>
      <c r="P167" s="102"/>
      <c r="Q167" s="102"/>
      <c r="R167" s="102"/>
      <c r="S167" s="137"/>
      <c r="T167" s="114"/>
      <c r="U167" s="114"/>
      <c r="V167" s="114"/>
      <c r="W167" s="114"/>
      <c r="X167" s="137"/>
      <c r="Y167" s="114"/>
      <c r="Z167" s="114"/>
      <c r="AA167" s="114"/>
      <c r="AB167" s="114"/>
    </row>
    <row r="168" spans="1:28">
      <c r="A168" s="136">
        <v>701</v>
      </c>
      <c r="B168" s="134" t="s">
        <v>214</v>
      </c>
      <c r="C168" s="135">
        <v>2053646</v>
      </c>
      <c r="D168" s="135">
        <v>2052325</v>
      </c>
      <c r="E168" s="135">
        <v>2111103</v>
      </c>
      <c r="F168" s="102">
        <v>1743444</v>
      </c>
      <c r="G168" s="102">
        <v>1824037</v>
      </c>
      <c r="H168" s="102">
        <v>2138903</v>
      </c>
      <c r="I168" s="124">
        <v>2012122</v>
      </c>
      <c r="J168" s="125">
        <v>2122868</v>
      </c>
      <c r="K168" s="126">
        <v>2403763</v>
      </c>
      <c r="L168" s="126">
        <v>2170967</v>
      </c>
      <c r="M168" s="127">
        <v>1667595</v>
      </c>
      <c r="N168" s="128">
        <v>1726097</v>
      </c>
      <c r="O168" s="102"/>
      <c r="P168" s="102"/>
      <c r="Q168" s="102"/>
      <c r="R168" s="102"/>
      <c r="S168" s="137"/>
      <c r="T168" s="114"/>
      <c r="U168" s="114"/>
      <c r="V168" s="114"/>
      <c r="W168" s="114"/>
      <c r="X168" s="114"/>
      <c r="Y168" s="114"/>
      <c r="Z168" s="114"/>
      <c r="AA168" s="114"/>
      <c r="AB168" s="114"/>
    </row>
    <row r="169" spans="1:28">
      <c r="A169" s="136">
        <v>702</v>
      </c>
      <c r="B169" s="134" t="s">
        <v>215</v>
      </c>
      <c r="C169" s="135">
        <v>1785202</v>
      </c>
      <c r="D169" s="135">
        <v>1868826</v>
      </c>
      <c r="E169" s="135">
        <v>2075704</v>
      </c>
      <c r="F169" s="102">
        <v>2194078</v>
      </c>
      <c r="G169" s="102">
        <v>2148497</v>
      </c>
      <c r="H169" s="102">
        <v>1871801</v>
      </c>
      <c r="I169" s="124">
        <v>1716164</v>
      </c>
      <c r="J169" s="125">
        <v>1613557</v>
      </c>
      <c r="K169" s="126">
        <v>1570427</v>
      </c>
      <c r="L169" s="126">
        <v>1540140</v>
      </c>
      <c r="M169" s="127">
        <v>1440126</v>
      </c>
      <c r="N169" s="128">
        <v>1393946</v>
      </c>
      <c r="O169" s="102"/>
      <c r="P169" s="102"/>
      <c r="Q169" s="102"/>
      <c r="R169" s="102"/>
      <c r="S169" s="137"/>
      <c r="T169" s="114"/>
      <c r="U169" s="114"/>
      <c r="V169" s="114"/>
      <c r="W169" s="114"/>
      <c r="X169" s="114"/>
      <c r="Y169" s="114"/>
      <c r="Z169" s="114"/>
      <c r="AA169" s="114"/>
      <c r="AB169" s="114"/>
    </row>
    <row r="170" spans="1:28">
      <c r="A170" s="136">
        <v>703</v>
      </c>
      <c r="B170" s="134" t="s">
        <v>216</v>
      </c>
      <c r="C170" s="135">
        <v>1833886</v>
      </c>
      <c r="D170" s="135">
        <v>1711686</v>
      </c>
      <c r="E170" s="135">
        <v>1742476</v>
      </c>
      <c r="F170" s="102">
        <v>1819874</v>
      </c>
      <c r="G170" s="102">
        <v>1748294</v>
      </c>
      <c r="H170" s="102">
        <v>1833952</v>
      </c>
      <c r="I170" s="124">
        <v>1814672</v>
      </c>
      <c r="J170" s="125">
        <v>1759712</v>
      </c>
      <c r="K170" s="126">
        <v>1723025</v>
      </c>
      <c r="L170" s="126">
        <v>1648217</v>
      </c>
      <c r="M170" s="127">
        <v>1233014</v>
      </c>
      <c r="N170" s="128">
        <v>1369352</v>
      </c>
      <c r="O170" s="102"/>
      <c r="P170" s="102"/>
      <c r="Q170" s="102"/>
      <c r="R170" s="102"/>
      <c r="S170" s="137"/>
      <c r="T170" s="114"/>
      <c r="U170" s="114"/>
      <c r="V170" s="114"/>
      <c r="W170" s="114"/>
      <c r="X170" s="114"/>
      <c r="Y170" s="114"/>
      <c r="Z170" s="114"/>
      <c r="AA170" s="114"/>
      <c r="AB170" s="114"/>
    </row>
    <row r="171" spans="1:28">
      <c r="A171" s="147">
        <v>704</v>
      </c>
      <c r="B171" s="148" t="s">
        <v>217</v>
      </c>
      <c r="C171" s="149">
        <v>3873985</v>
      </c>
      <c r="D171" s="148">
        <v>4529217</v>
      </c>
      <c r="E171" s="149">
        <v>4434365</v>
      </c>
      <c r="F171" s="150">
        <v>4411569</v>
      </c>
      <c r="G171" s="150">
        <v>4065090</v>
      </c>
      <c r="H171" s="150">
        <v>3979151</v>
      </c>
      <c r="I171" s="151">
        <v>4396829</v>
      </c>
      <c r="J171" s="152">
        <v>5266496</v>
      </c>
      <c r="K171" s="153">
        <v>4952271</v>
      </c>
      <c r="L171" s="153">
        <v>4920863</v>
      </c>
      <c r="M171" s="154">
        <v>5387454</v>
      </c>
      <c r="N171" s="155">
        <v>4282209</v>
      </c>
      <c r="O171" s="102"/>
      <c r="P171" s="102"/>
      <c r="Q171" s="102"/>
      <c r="R171" s="102"/>
      <c r="S171" s="137"/>
      <c r="T171" s="114"/>
      <c r="U171" s="114"/>
      <c r="V171" s="114"/>
      <c r="W171" s="114"/>
      <c r="X171" s="114"/>
      <c r="Y171" s="114"/>
      <c r="Z171" s="114"/>
      <c r="AA171" s="114"/>
      <c r="AB171" s="114"/>
    </row>
    <row r="172" spans="1:28">
      <c r="F172" s="47" t="s">
        <v>60</v>
      </c>
    </row>
    <row r="178" spans="1:70">
      <c r="A178" s="49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  <c r="AG178" s="49"/>
      <c r="AH178" s="49"/>
      <c r="AI178" s="49"/>
      <c r="AJ178" s="49"/>
      <c r="AK178" s="49"/>
      <c r="AL178" s="49"/>
      <c r="AM178" s="49"/>
      <c r="AN178" s="49"/>
      <c r="AO178" s="49"/>
      <c r="AP178" s="49"/>
      <c r="AQ178" s="49"/>
      <c r="AR178" s="49"/>
      <c r="AS178" s="49"/>
      <c r="AT178" s="49"/>
      <c r="AU178" s="49"/>
      <c r="AV178" s="49"/>
      <c r="AW178" s="49"/>
      <c r="AX178" s="49"/>
      <c r="AY178" s="49"/>
      <c r="AZ178" s="49"/>
      <c r="BA178" s="49"/>
      <c r="BB178" s="49"/>
      <c r="BC178" s="49"/>
      <c r="BD178" s="49"/>
      <c r="BE178" s="49"/>
      <c r="BF178" s="49"/>
      <c r="BG178" s="49"/>
      <c r="BH178" s="49"/>
      <c r="BI178" s="49"/>
      <c r="BJ178" s="49"/>
      <c r="BK178" s="49"/>
      <c r="BL178" s="49"/>
      <c r="BM178" s="49"/>
      <c r="BN178" s="49"/>
      <c r="BO178" s="49"/>
      <c r="BP178" s="49"/>
      <c r="BQ178" s="49"/>
      <c r="BR178" s="49"/>
    </row>
  </sheetData>
  <mergeCells count="1">
    <mergeCell ref="A2:B2"/>
  </mergeCells>
  <phoneticPr fontId="2"/>
  <pageMargins left="0.7" right="0.7" top="0.75" bottom="0.75" header="0.3" footer="0.3"/>
  <pageSetup paperSize="9" scale="57" orientation="portrait" r:id="rId1"/>
  <rowBreaks count="1" manualBreakCount="1">
    <brk id="84" max="3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F68"/>
  <sheetViews>
    <sheetView topLeftCell="A52" zoomScale="80" zoomScaleNormal="80" workbookViewId="0">
      <selection activeCell="AE73" sqref="AE73"/>
    </sheetView>
  </sheetViews>
  <sheetFormatPr defaultRowHeight="13.5"/>
  <cols>
    <col min="1" max="1" width="3" style="190" customWidth="1"/>
    <col min="2" max="2" width="4.25" style="214" customWidth="1"/>
    <col min="3" max="3" width="12.25" style="190" customWidth="1"/>
    <col min="4" max="5" width="11.75" style="190" customWidth="1"/>
    <col min="6" max="6" width="10.25" style="202" customWidth="1"/>
    <col min="7" max="8" width="11.75" style="190" customWidth="1"/>
    <col min="9" max="9" width="10.375" style="190" customWidth="1"/>
    <col min="10" max="11" width="11.75" style="190" customWidth="1"/>
    <col min="12" max="12" width="10.25" style="202" bestFit="1" customWidth="1"/>
    <col min="13" max="14" width="11.75" style="190" customWidth="1"/>
    <col min="15" max="15" width="10.375" style="190" customWidth="1"/>
    <col min="16" max="17" width="11.75" style="190" customWidth="1"/>
    <col min="18" max="18" width="10.25" style="202" bestFit="1" customWidth="1"/>
    <col min="19" max="20" width="11.75" style="190" customWidth="1"/>
    <col min="21" max="21" width="10.375" style="190" customWidth="1"/>
    <col min="22" max="23" width="11.75" style="190" customWidth="1"/>
    <col min="24" max="24" width="10.375" style="190" customWidth="1"/>
    <col min="25" max="26" width="11.75" style="190" customWidth="1"/>
    <col min="27" max="27" width="10.375" style="190" customWidth="1"/>
    <col min="28" max="30" width="11.75" style="190" customWidth="1"/>
    <col min="31" max="32" width="12.625" style="190" customWidth="1"/>
    <col min="33" max="16384" width="9" style="190"/>
  </cols>
  <sheetData>
    <row r="1" spans="1:32">
      <c r="A1" s="188" t="s">
        <v>430</v>
      </c>
      <c r="B1" s="189"/>
      <c r="O1" s="191"/>
      <c r="P1" s="192"/>
      <c r="Q1" s="192"/>
      <c r="R1" s="520"/>
      <c r="S1" s="192"/>
      <c r="T1" s="192"/>
      <c r="U1" s="192"/>
      <c r="V1" s="168"/>
      <c r="W1" s="192"/>
      <c r="X1" s="192"/>
      <c r="Y1" s="168"/>
      <c r="Z1" s="192"/>
      <c r="AA1" s="192"/>
    </row>
    <row r="2" spans="1:32">
      <c r="A2" s="193"/>
      <c r="B2" s="187"/>
      <c r="C2" s="193"/>
      <c r="D2" s="215" t="s">
        <v>229</v>
      </c>
      <c r="E2" s="194"/>
      <c r="F2" s="212"/>
      <c r="G2" s="215" t="s">
        <v>230</v>
      </c>
      <c r="H2" s="194"/>
      <c r="I2" s="195"/>
      <c r="J2" s="215" t="s">
        <v>231</v>
      </c>
      <c r="K2" s="194"/>
      <c r="L2" s="212"/>
      <c r="M2" s="215" t="s">
        <v>232</v>
      </c>
      <c r="N2" s="194"/>
      <c r="O2" s="555"/>
      <c r="P2" s="556" t="s">
        <v>233</v>
      </c>
      <c r="Q2" s="557"/>
      <c r="R2" s="558"/>
      <c r="S2" s="556" t="s">
        <v>234</v>
      </c>
      <c r="T2" s="557"/>
      <c r="U2" s="555"/>
      <c r="V2" s="559" t="s">
        <v>266</v>
      </c>
      <c r="W2" s="194"/>
      <c r="X2" s="195"/>
      <c r="Y2" s="216" t="s">
        <v>364</v>
      </c>
      <c r="Z2" s="194"/>
      <c r="AA2" s="195"/>
      <c r="AB2" s="216" t="s">
        <v>427</v>
      </c>
      <c r="AC2" s="194"/>
      <c r="AE2" s="216" t="s">
        <v>447</v>
      </c>
      <c r="AF2" s="194"/>
    </row>
    <row r="3" spans="1:32">
      <c r="A3" s="195"/>
      <c r="B3" s="179"/>
      <c r="C3" s="195"/>
      <c r="D3" s="196"/>
      <c r="E3" s="217"/>
      <c r="F3" s="212"/>
      <c r="G3" s="196"/>
      <c r="H3" s="217"/>
      <c r="I3" s="195"/>
      <c r="J3" s="196"/>
      <c r="K3" s="217"/>
      <c r="L3" s="212"/>
      <c r="M3" s="218"/>
      <c r="N3" s="217"/>
      <c r="O3" s="195"/>
      <c r="P3" s="218"/>
      <c r="Q3" s="217"/>
      <c r="R3" s="212"/>
      <c r="S3" s="218"/>
      <c r="T3" s="217"/>
      <c r="U3" s="195"/>
      <c r="V3" s="218"/>
      <c r="W3" s="217"/>
      <c r="X3" s="195"/>
      <c r="Y3" s="218"/>
      <c r="Z3" s="217"/>
      <c r="AA3" s="195"/>
      <c r="AB3" s="218"/>
      <c r="AC3" s="217"/>
      <c r="AE3" s="218"/>
      <c r="AF3" s="217"/>
    </row>
    <row r="4" spans="1:32">
      <c r="A4" s="195"/>
      <c r="B4" s="179"/>
      <c r="C4" s="195" t="s">
        <v>236</v>
      </c>
      <c r="D4" s="198" t="s">
        <v>264</v>
      </c>
      <c r="E4" s="197" t="s">
        <v>265</v>
      </c>
      <c r="F4" s="212"/>
      <c r="G4" s="198" t="s">
        <v>264</v>
      </c>
      <c r="H4" s="197" t="s">
        <v>265</v>
      </c>
      <c r="I4" s="195"/>
      <c r="J4" s="198" t="s">
        <v>264</v>
      </c>
      <c r="K4" s="197" t="s">
        <v>265</v>
      </c>
      <c r="L4" s="212"/>
      <c r="M4" s="198" t="s">
        <v>264</v>
      </c>
      <c r="N4" s="197" t="s">
        <v>265</v>
      </c>
      <c r="O4" s="195"/>
      <c r="P4" s="198" t="s">
        <v>264</v>
      </c>
      <c r="Q4" s="197" t="s">
        <v>265</v>
      </c>
      <c r="R4" s="212"/>
      <c r="S4" s="198" t="s">
        <v>264</v>
      </c>
      <c r="T4" s="197" t="s">
        <v>265</v>
      </c>
      <c r="U4" s="195"/>
      <c r="V4" s="198" t="s">
        <v>264</v>
      </c>
      <c r="W4" s="197" t="s">
        <v>265</v>
      </c>
      <c r="X4" s="195"/>
      <c r="Y4" s="198" t="s">
        <v>264</v>
      </c>
      <c r="Z4" s="197" t="s">
        <v>265</v>
      </c>
      <c r="AA4" s="195"/>
      <c r="AB4" s="198" t="s">
        <v>264</v>
      </c>
      <c r="AC4" s="197" t="s">
        <v>265</v>
      </c>
      <c r="AE4" s="198" t="s">
        <v>264</v>
      </c>
      <c r="AF4" s="197" t="s">
        <v>265</v>
      </c>
    </row>
    <row r="5" spans="1:32">
      <c r="A5" s="199"/>
      <c r="B5" s="184"/>
      <c r="C5" s="199"/>
      <c r="D5" s="200" t="s">
        <v>268</v>
      </c>
      <c r="E5" s="201" t="s">
        <v>269</v>
      </c>
      <c r="F5" s="212"/>
      <c r="G5" s="200" t="s">
        <v>268</v>
      </c>
      <c r="H5" s="201" t="s">
        <v>269</v>
      </c>
      <c r="I5" s="195"/>
      <c r="J5" s="200" t="s">
        <v>268</v>
      </c>
      <c r="K5" s="201" t="s">
        <v>269</v>
      </c>
      <c r="L5" s="212"/>
      <c r="M5" s="200" t="s">
        <v>268</v>
      </c>
      <c r="N5" s="201" t="s">
        <v>269</v>
      </c>
      <c r="O5" s="195"/>
      <c r="P5" s="200" t="s">
        <v>268</v>
      </c>
      <c r="Q5" s="201" t="s">
        <v>269</v>
      </c>
      <c r="R5" s="212"/>
      <c r="S5" s="200" t="s">
        <v>268</v>
      </c>
      <c r="T5" s="201" t="s">
        <v>269</v>
      </c>
      <c r="U5" s="195"/>
      <c r="V5" s="200" t="s">
        <v>268</v>
      </c>
      <c r="W5" s="201" t="s">
        <v>269</v>
      </c>
      <c r="X5" s="195"/>
      <c r="Y5" s="200" t="s">
        <v>268</v>
      </c>
      <c r="Z5" s="201" t="s">
        <v>269</v>
      </c>
      <c r="AA5" s="195"/>
      <c r="AB5" s="200" t="s">
        <v>268</v>
      </c>
      <c r="AC5" s="201" t="s">
        <v>269</v>
      </c>
      <c r="AE5" s="200" t="s">
        <v>268</v>
      </c>
      <c r="AF5" s="201" t="s">
        <v>269</v>
      </c>
    </row>
    <row r="6" spans="1:32">
      <c r="C6" s="190" t="s">
        <v>270</v>
      </c>
      <c r="D6" s="602" t="s">
        <v>271</v>
      </c>
      <c r="E6" s="603"/>
      <c r="F6" s="212"/>
      <c r="G6" s="534" t="s">
        <v>257</v>
      </c>
      <c r="H6" s="535" t="s">
        <v>257</v>
      </c>
      <c r="I6" s="195"/>
      <c r="J6" s="602" t="s">
        <v>273</v>
      </c>
      <c r="K6" s="603"/>
      <c r="L6" s="212"/>
      <c r="M6" s="220" t="s">
        <v>257</v>
      </c>
      <c r="N6" s="221" t="s">
        <v>257</v>
      </c>
      <c r="O6" s="195"/>
      <c r="P6" s="222" t="s">
        <v>274</v>
      </c>
      <c r="Q6" s="223" t="s">
        <v>274</v>
      </c>
      <c r="R6" s="212"/>
      <c r="S6" s="219" t="s">
        <v>272</v>
      </c>
      <c r="T6" s="224" t="s">
        <v>272</v>
      </c>
      <c r="U6" s="195"/>
      <c r="V6" s="219" t="s">
        <v>272</v>
      </c>
      <c r="W6" s="224" t="s">
        <v>272</v>
      </c>
      <c r="X6" s="195"/>
      <c r="Y6" s="219" t="s">
        <v>272</v>
      </c>
      <c r="Z6" s="224" t="s">
        <v>272</v>
      </c>
      <c r="AA6" s="195"/>
      <c r="AB6" s="219" t="s">
        <v>272</v>
      </c>
      <c r="AC6" s="224" t="s">
        <v>272</v>
      </c>
      <c r="AE6" s="219" t="s">
        <v>272</v>
      </c>
      <c r="AF6" s="224" t="s">
        <v>272</v>
      </c>
    </row>
    <row r="7" spans="1:32">
      <c r="A7" s="195" t="s">
        <v>240</v>
      </c>
      <c r="B7" s="179"/>
      <c r="C7" s="195" t="s">
        <v>241</v>
      </c>
      <c r="D7" s="206">
        <v>8199373.04</v>
      </c>
      <c r="E7" s="207">
        <v>4361161.91</v>
      </c>
      <c r="F7" s="239">
        <f>SUM(D7:E7)</f>
        <v>12560534.949999999</v>
      </c>
      <c r="G7" s="206">
        <v>7780268</v>
      </c>
      <c r="H7" s="207">
        <v>4659220</v>
      </c>
      <c r="I7" s="205"/>
      <c r="J7" s="206">
        <v>7361168.9400000004</v>
      </c>
      <c r="K7" s="207">
        <v>4957277.3299999991</v>
      </c>
      <c r="L7" s="239">
        <f>SUM(J7:K7)</f>
        <v>12318446.27</v>
      </c>
      <c r="M7" s="206">
        <v>8138898</v>
      </c>
      <c r="N7" s="207">
        <v>5210018</v>
      </c>
      <c r="O7" s="205"/>
      <c r="P7" s="206">
        <v>8916625</v>
      </c>
      <c r="Q7" s="207">
        <v>5462757</v>
      </c>
      <c r="R7" s="239">
        <f>SUM(P7:Q7)</f>
        <v>14379382</v>
      </c>
      <c r="S7" s="206">
        <v>8963896</v>
      </c>
      <c r="T7" s="207">
        <v>5383483</v>
      </c>
      <c r="U7" s="205"/>
      <c r="V7" s="206">
        <v>8987873</v>
      </c>
      <c r="W7" s="207">
        <v>5344006</v>
      </c>
      <c r="X7" s="205"/>
      <c r="Y7" s="206">
        <v>9011850</v>
      </c>
      <c r="Z7" s="207">
        <v>5304528</v>
      </c>
      <c r="AA7" s="205"/>
      <c r="AB7" s="206">
        <v>9035827</v>
      </c>
      <c r="AC7" s="207">
        <v>5265051</v>
      </c>
      <c r="AE7" s="206">
        <v>9059804</v>
      </c>
      <c r="AF7" s="207">
        <v>5225573</v>
      </c>
    </row>
    <row r="8" spans="1:32">
      <c r="A8" s="195"/>
      <c r="B8" s="179"/>
      <c r="C8" s="195" t="s">
        <v>153</v>
      </c>
      <c r="D8" s="206">
        <v>4104264.74</v>
      </c>
      <c r="E8" s="207">
        <v>1444564.68</v>
      </c>
      <c r="F8" s="239">
        <f t="shared" ref="F8:F17" si="0">SUM(D8:E8)</f>
        <v>5548829.4199999999</v>
      </c>
      <c r="G8" s="206">
        <v>3648658</v>
      </c>
      <c r="H8" s="207">
        <v>1550896</v>
      </c>
      <c r="I8" s="205"/>
      <c r="J8" s="206">
        <v>3193051.41</v>
      </c>
      <c r="K8" s="207">
        <v>1657227.49</v>
      </c>
      <c r="L8" s="239">
        <f t="shared" ref="L8:L17" si="1">SUM(J8:K8)</f>
        <v>4850278.9000000004</v>
      </c>
      <c r="M8" s="206">
        <v>3486338</v>
      </c>
      <c r="N8" s="207">
        <v>1762960</v>
      </c>
      <c r="O8" s="205"/>
      <c r="P8" s="206">
        <v>3779624</v>
      </c>
      <c r="Q8" s="207">
        <v>1868692</v>
      </c>
      <c r="R8" s="239">
        <f t="shared" ref="R8:R17" si="2">SUM(P8:Q8)</f>
        <v>5648316</v>
      </c>
      <c r="S8" s="206">
        <v>3804146</v>
      </c>
      <c r="T8" s="207">
        <v>1831272</v>
      </c>
      <c r="U8" s="205"/>
      <c r="V8" s="206">
        <v>3816443</v>
      </c>
      <c r="W8" s="207">
        <v>1812571</v>
      </c>
      <c r="X8" s="205"/>
      <c r="Y8" s="206">
        <v>3828740</v>
      </c>
      <c r="Z8" s="207">
        <v>1793870</v>
      </c>
      <c r="AA8" s="205"/>
      <c r="AB8" s="206">
        <v>3841037</v>
      </c>
      <c r="AC8" s="207">
        <v>1775169</v>
      </c>
      <c r="AE8" s="206">
        <v>3853334</v>
      </c>
      <c r="AF8" s="207">
        <v>1756468</v>
      </c>
    </row>
    <row r="9" spans="1:32">
      <c r="A9" s="195"/>
      <c r="B9" s="179"/>
      <c r="C9" s="195" t="s">
        <v>46</v>
      </c>
      <c r="D9" s="206">
        <v>1165685.78</v>
      </c>
      <c r="E9" s="207">
        <v>706688.55</v>
      </c>
      <c r="F9" s="239">
        <f t="shared" si="0"/>
        <v>1872374.33</v>
      </c>
      <c r="G9" s="206">
        <v>1189221</v>
      </c>
      <c r="H9" s="207">
        <v>757249</v>
      </c>
      <c r="I9" s="205"/>
      <c r="J9" s="206">
        <v>1212757.8500000001</v>
      </c>
      <c r="K9" s="207">
        <v>807808.85</v>
      </c>
      <c r="L9" s="239">
        <f t="shared" si="1"/>
        <v>2020566.7000000002</v>
      </c>
      <c r="M9" s="206">
        <v>1510381</v>
      </c>
      <c r="N9" s="207">
        <v>836775</v>
      </c>
      <c r="O9" s="205"/>
      <c r="P9" s="206">
        <v>1808004</v>
      </c>
      <c r="Q9" s="207">
        <v>865743</v>
      </c>
      <c r="R9" s="239">
        <f t="shared" si="2"/>
        <v>2673747</v>
      </c>
      <c r="S9" s="206">
        <v>1826882</v>
      </c>
      <c r="T9" s="207">
        <v>850984</v>
      </c>
      <c r="U9" s="205"/>
      <c r="V9" s="206">
        <v>1836375</v>
      </c>
      <c r="W9" s="207">
        <v>843620</v>
      </c>
      <c r="X9" s="205"/>
      <c r="Y9" s="206">
        <v>1845868</v>
      </c>
      <c r="Z9" s="207">
        <v>836255</v>
      </c>
      <c r="AA9" s="205"/>
      <c r="AB9" s="206">
        <v>1855361</v>
      </c>
      <c r="AC9" s="207">
        <v>828891</v>
      </c>
      <c r="AE9" s="206">
        <v>1864854</v>
      </c>
      <c r="AF9" s="207">
        <v>821526</v>
      </c>
    </row>
    <row r="10" spans="1:32">
      <c r="A10" s="195"/>
      <c r="B10" s="179"/>
      <c r="C10" s="195" t="s">
        <v>47</v>
      </c>
      <c r="D10" s="206">
        <v>376701.29999999993</v>
      </c>
      <c r="E10" s="207">
        <v>497180.88</v>
      </c>
      <c r="F10" s="239">
        <f t="shared" si="0"/>
        <v>873882.17999999993</v>
      </c>
      <c r="G10" s="206">
        <v>369304</v>
      </c>
      <c r="H10" s="207">
        <v>524335</v>
      </c>
      <c r="I10" s="205"/>
      <c r="J10" s="206">
        <v>361908.31000000006</v>
      </c>
      <c r="K10" s="207">
        <v>551488.02</v>
      </c>
      <c r="L10" s="239">
        <f t="shared" si="1"/>
        <v>913396.33000000007</v>
      </c>
      <c r="M10" s="206">
        <v>400788</v>
      </c>
      <c r="N10" s="207">
        <v>576474</v>
      </c>
      <c r="O10" s="205"/>
      <c r="P10" s="206">
        <v>439666</v>
      </c>
      <c r="Q10" s="207">
        <v>601460</v>
      </c>
      <c r="R10" s="239">
        <f t="shared" si="2"/>
        <v>1041126</v>
      </c>
      <c r="S10" s="206">
        <v>455551</v>
      </c>
      <c r="T10" s="207">
        <v>593431</v>
      </c>
      <c r="U10" s="205"/>
      <c r="V10" s="206">
        <v>463530</v>
      </c>
      <c r="W10" s="207">
        <v>589432</v>
      </c>
      <c r="X10" s="205"/>
      <c r="Y10" s="206">
        <v>471509</v>
      </c>
      <c r="Z10" s="207">
        <v>585433</v>
      </c>
      <c r="AA10" s="205"/>
      <c r="AB10" s="206">
        <v>479488</v>
      </c>
      <c r="AC10" s="207">
        <v>581434</v>
      </c>
      <c r="AE10" s="206">
        <v>487467</v>
      </c>
      <c r="AF10" s="207">
        <v>577435</v>
      </c>
    </row>
    <row r="11" spans="1:32">
      <c r="A11" s="195"/>
      <c r="B11" s="179"/>
      <c r="C11" s="195" t="s">
        <v>96</v>
      </c>
      <c r="D11" s="206">
        <v>865711.74</v>
      </c>
      <c r="E11" s="207">
        <v>436230.23</v>
      </c>
      <c r="F11" s="239">
        <f t="shared" si="0"/>
        <v>1301941.97</v>
      </c>
      <c r="G11" s="206">
        <v>859426</v>
      </c>
      <c r="H11" s="207">
        <v>466277</v>
      </c>
      <c r="I11" s="205"/>
      <c r="J11" s="206">
        <v>853139.82</v>
      </c>
      <c r="K11" s="207">
        <v>496323.56000000006</v>
      </c>
      <c r="L11" s="239">
        <f t="shared" si="1"/>
        <v>1349463.38</v>
      </c>
      <c r="M11" s="206">
        <v>930813</v>
      </c>
      <c r="N11" s="207">
        <v>532150</v>
      </c>
      <c r="O11" s="205"/>
      <c r="P11" s="206">
        <v>1008487</v>
      </c>
      <c r="Q11" s="207">
        <v>567976</v>
      </c>
      <c r="R11" s="239">
        <f t="shared" si="2"/>
        <v>1576463</v>
      </c>
      <c r="S11" s="206">
        <v>1011681</v>
      </c>
      <c r="T11" s="207">
        <v>566209</v>
      </c>
      <c r="U11" s="205"/>
      <c r="V11" s="206">
        <v>1013278</v>
      </c>
      <c r="W11" s="207">
        <v>565349</v>
      </c>
      <c r="X11" s="205"/>
      <c r="Y11" s="206">
        <v>1014875</v>
      </c>
      <c r="Z11" s="207">
        <v>564489</v>
      </c>
      <c r="AA11" s="205"/>
      <c r="AB11" s="206">
        <v>1016472</v>
      </c>
      <c r="AC11" s="207">
        <v>563629</v>
      </c>
      <c r="AE11" s="206">
        <v>1018069</v>
      </c>
      <c r="AF11" s="207">
        <v>562769</v>
      </c>
    </row>
    <row r="12" spans="1:32">
      <c r="A12" s="195"/>
      <c r="B12" s="179"/>
      <c r="C12" s="195" t="s">
        <v>48</v>
      </c>
      <c r="D12" s="206">
        <v>248323.18</v>
      </c>
      <c r="E12" s="207">
        <v>211610.27</v>
      </c>
      <c r="F12" s="239">
        <f t="shared" si="0"/>
        <v>459933.44999999995</v>
      </c>
      <c r="G12" s="206">
        <v>243908</v>
      </c>
      <c r="H12" s="207">
        <v>229089</v>
      </c>
      <c r="I12" s="205"/>
      <c r="J12" s="206">
        <v>239494.06999999998</v>
      </c>
      <c r="K12" s="207">
        <v>246566.18999999997</v>
      </c>
      <c r="L12" s="239">
        <f t="shared" si="1"/>
        <v>486060.25999999995</v>
      </c>
      <c r="M12" s="206">
        <v>248667</v>
      </c>
      <c r="N12" s="207">
        <v>251351</v>
      </c>
      <c r="O12" s="205"/>
      <c r="P12" s="206">
        <v>257840</v>
      </c>
      <c r="Q12" s="207">
        <v>256136</v>
      </c>
      <c r="R12" s="239">
        <f t="shared" si="2"/>
        <v>513976</v>
      </c>
      <c r="S12" s="206">
        <v>261538</v>
      </c>
      <c r="T12" s="207">
        <v>258217</v>
      </c>
      <c r="U12" s="205"/>
      <c r="V12" s="206">
        <v>263426</v>
      </c>
      <c r="W12" s="207">
        <v>259266</v>
      </c>
      <c r="X12" s="205"/>
      <c r="Y12" s="206">
        <v>265314</v>
      </c>
      <c r="Z12" s="207">
        <v>260315</v>
      </c>
      <c r="AA12" s="205"/>
      <c r="AB12" s="206">
        <v>267202</v>
      </c>
      <c r="AC12" s="207">
        <v>261364</v>
      </c>
      <c r="AE12" s="206">
        <v>269090</v>
      </c>
      <c r="AF12" s="207">
        <v>262413</v>
      </c>
    </row>
    <row r="13" spans="1:32">
      <c r="A13" s="195"/>
      <c r="B13" s="179"/>
      <c r="C13" s="195" t="s">
        <v>242</v>
      </c>
      <c r="D13" s="206">
        <v>1048820.1500000001</v>
      </c>
      <c r="E13" s="207">
        <v>481197.93</v>
      </c>
      <c r="F13" s="239">
        <f t="shared" si="0"/>
        <v>1530018.08</v>
      </c>
      <c r="G13" s="206">
        <v>1052777</v>
      </c>
      <c r="H13" s="207">
        <v>516374</v>
      </c>
      <c r="I13" s="205"/>
      <c r="J13" s="206">
        <v>1056735.04</v>
      </c>
      <c r="K13" s="207">
        <v>551550.41</v>
      </c>
      <c r="L13" s="239">
        <f t="shared" si="1"/>
        <v>1608285.4500000002</v>
      </c>
      <c r="M13" s="206">
        <v>1097152</v>
      </c>
      <c r="N13" s="207">
        <v>586468</v>
      </c>
      <c r="O13" s="205"/>
      <c r="P13" s="206">
        <v>1137569</v>
      </c>
      <c r="Q13" s="207">
        <v>621383</v>
      </c>
      <c r="R13" s="239">
        <f t="shared" si="2"/>
        <v>1758952</v>
      </c>
      <c r="S13" s="206">
        <v>1119171</v>
      </c>
      <c r="T13" s="207">
        <v>617793</v>
      </c>
      <c r="U13" s="205"/>
      <c r="V13" s="206">
        <v>1110042</v>
      </c>
      <c r="W13" s="207">
        <v>616031</v>
      </c>
      <c r="X13" s="205"/>
      <c r="Y13" s="206">
        <v>1100913</v>
      </c>
      <c r="Z13" s="207">
        <v>614269</v>
      </c>
      <c r="AA13" s="205"/>
      <c r="AB13" s="206">
        <v>1091784</v>
      </c>
      <c r="AC13" s="207">
        <v>612507</v>
      </c>
      <c r="AE13" s="206">
        <v>1082655</v>
      </c>
      <c r="AF13" s="207">
        <v>610745</v>
      </c>
    </row>
    <row r="14" spans="1:32">
      <c r="A14" s="195"/>
      <c r="B14" s="179"/>
      <c r="C14" s="195" t="s">
        <v>50</v>
      </c>
      <c r="D14" s="206">
        <v>148769.68</v>
      </c>
      <c r="E14" s="207">
        <v>196475.59</v>
      </c>
      <c r="F14" s="239">
        <f t="shared" si="0"/>
        <v>345245.27</v>
      </c>
      <c r="G14" s="206">
        <v>158287</v>
      </c>
      <c r="H14" s="207">
        <v>212852</v>
      </c>
      <c r="I14" s="205"/>
      <c r="J14" s="206">
        <v>167805.04</v>
      </c>
      <c r="K14" s="207">
        <v>229229.92</v>
      </c>
      <c r="L14" s="239">
        <f t="shared" si="1"/>
        <v>397034.96</v>
      </c>
      <c r="M14" s="206">
        <v>176520</v>
      </c>
      <c r="N14" s="207">
        <v>239343</v>
      </c>
      <c r="O14" s="205"/>
      <c r="P14" s="206">
        <v>185234</v>
      </c>
      <c r="Q14" s="207">
        <v>249458</v>
      </c>
      <c r="R14" s="239">
        <f t="shared" si="2"/>
        <v>434692</v>
      </c>
      <c r="S14" s="206">
        <v>179013</v>
      </c>
      <c r="T14" s="207">
        <v>241295</v>
      </c>
      <c r="U14" s="205"/>
      <c r="V14" s="206">
        <v>175928</v>
      </c>
      <c r="W14" s="207">
        <v>237213</v>
      </c>
      <c r="X14" s="205"/>
      <c r="Y14" s="206">
        <v>172843</v>
      </c>
      <c r="Z14" s="207">
        <v>233131</v>
      </c>
      <c r="AA14" s="205"/>
      <c r="AB14" s="206">
        <v>169758</v>
      </c>
      <c r="AC14" s="207">
        <v>229049</v>
      </c>
      <c r="AE14" s="206">
        <v>166673</v>
      </c>
      <c r="AF14" s="207">
        <v>224967</v>
      </c>
    </row>
    <row r="15" spans="1:32">
      <c r="A15" s="195"/>
      <c r="B15" s="179"/>
      <c r="C15" s="195" t="s">
        <v>100</v>
      </c>
      <c r="D15" s="206">
        <v>130445.52</v>
      </c>
      <c r="E15" s="207">
        <v>169666.75000000003</v>
      </c>
      <c r="F15" s="239">
        <f t="shared" si="0"/>
        <v>300112.27</v>
      </c>
      <c r="G15" s="206">
        <v>132329</v>
      </c>
      <c r="H15" s="207">
        <v>176502</v>
      </c>
      <c r="I15" s="205"/>
      <c r="J15" s="206">
        <v>134212.66999999998</v>
      </c>
      <c r="K15" s="207">
        <v>183336.94</v>
      </c>
      <c r="L15" s="239">
        <f t="shared" si="1"/>
        <v>317549.61</v>
      </c>
      <c r="M15" s="206">
        <v>135619</v>
      </c>
      <c r="N15" s="207">
        <v>183053</v>
      </c>
      <c r="O15" s="205"/>
      <c r="P15" s="206">
        <v>137026</v>
      </c>
      <c r="Q15" s="207">
        <v>182769</v>
      </c>
      <c r="R15" s="239">
        <f t="shared" si="2"/>
        <v>319795</v>
      </c>
      <c r="S15" s="206">
        <v>145215</v>
      </c>
      <c r="T15" s="207">
        <v>174575</v>
      </c>
      <c r="U15" s="205"/>
      <c r="V15" s="206">
        <v>149352</v>
      </c>
      <c r="W15" s="207">
        <v>170509</v>
      </c>
      <c r="X15" s="205"/>
      <c r="Y15" s="206">
        <v>153489</v>
      </c>
      <c r="Z15" s="207">
        <v>166443</v>
      </c>
      <c r="AA15" s="205"/>
      <c r="AB15" s="206">
        <v>157626</v>
      </c>
      <c r="AC15" s="207">
        <v>162377</v>
      </c>
      <c r="AE15" s="206">
        <v>161763</v>
      </c>
      <c r="AF15" s="207">
        <v>158311</v>
      </c>
    </row>
    <row r="16" spans="1:32">
      <c r="A16" s="195"/>
      <c r="B16" s="179"/>
      <c r="C16" s="195" t="s">
        <v>101</v>
      </c>
      <c r="D16" s="206">
        <v>32943.120000000003</v>
      </c>
      <c r="E16" s="207">
        <v>92872.37</v>
      </c>
      <c r="F16" s="239">
        <f t="shared" si="0"/>
        <v>125815.48999999999</v>
      </c>
      <c r="G16" s="206">
        <v>42306</v>
      </c>
      <c r="H16" s="207">
        <v>97305</v>
      </c>
      <c r="I16" s="205"/>
      <c r="J16" s="206">
        <v>51667.560000000005</v>
      </c>
      <c r="K16" s="207">
        <v>101738.06</v>
      </c>
      <c r="L16" s="239">
        <f t="shared" si="1"/>
        <v>153405.62</v>
      </c>
      <c r="M16" s="206">
        <v>56613</v>
      </c>
      <c r="N16" s="207">
        <v>106422</v>
      </c>
      <c r="O16" s="205"/>
      <c r="P16" s="206">
        <v>61558</v>
      </c>
      <c r="Q16" s="207">
        <v>111106</v>
      </c>
      <c r="R16" s="239">
        <f t="shared" si="2"/>
        <v>172664</v>
      </c>
      <c r="S16" s="206">
        <v>60724</v>
      </c>
      <c r="T16" s="207">
        <v>112803</v>
      </c>
      <c r="U16" s="205"/>
      <c r="V16" s="206">
        <v>60327</v>
      </c>
      <c r="W16" s="207">
        <v>113660</v>
      </c>
      <c r="X16" s="205"/>
      <c r="Y16" s="206">
        <v>59930</v>
      </c>
      <c r="Z16" s="207">
        <v>114517</v>
      </c>
      <c r="AA16" s="205"/>
      <c r="AB16" s="206">
        <v>59533</v>
      </c>
      <c r="AC16" s="207">
        <v>115374</v>
      </c>
      <c r="AE16" s="206">
        <v>59136</v>
      </c>
      <c r="AF16" s="207">
        <v>116231</v>
      </c>
    </row>
    <row r="17" spans="1:32">
      <c r="A17" s="199"/>
      <c r="B17" s="184"/>
      <c r="C17" s="199" t="s">
        <v>102</v>
      </c>
      <c r="D17" s="208">
        <v>77707.83</v>
      </c>
      <c r="E17" s="209">
        <v>124674.66</v>
      </c>
      <c r="F17" s="239">
        <f t="shared" si="0"/>
        <v>202382.49</v>
      </c>
      <c r="G17" s="521">
        <v>84052</v>
      </c>
      <c r="H17" s="522">
        <v>128341</v>
      </c>
      <c r="I17" s="205"/>
      <c r="J17" s="208">
        <v>90397.169999999984</v>
      </c>
      <c r="K17" s="209">
        <v>132007.89000000001</v>
      </c>
      <c r="L17" s="239">
        <f t="shared" si="1"/>
        <v>222405.06</v>
      </c>
      <c r="M17" s="208">
        <v>96007</v>
      </c>
      <c r="N17" s="209">
        <v>135022</v>
      </c>
      <c r="O17" s="205"/>
      <c r="P17" s="208">
        <v>101617</v>
      </c>
      <c r="Q17" s="209">
        <v>138034</v>
      </c>
      <c r="R17" s="239">
        <f t="shared" si="2"/>
        <v>239651</v>
      </c>
      <c r="S17" s="208">
        <v>99975</v>
      </c>
      <c r="T17" s="209">
        <v>136904</v>
      </c>
      <c r="U17" s="205"/>
      <c r="V17" s="208">
        <v>99172</v>
      </c>
      <c r="W17" s="209">
        <v>136355</v>
      </c>
      <c r="X17" s="205"/>
      <c r="Y17" s="208">
        <v>98369</v>
      </c>
      <c r="Z17" s="209">
        <v>135806</v>
      </c>
      <c r="AA17" s="205"/>
      <c r="AB17" s="208">
        <v>97566</v>
      </c>
      <c r="AC17" s="209">
        <v>135257</v>
      </c>
      <c r="AE17" s="208">
        <v>96763</v>
      </c>
      <c r="AF17" s="209">
        <v>134708</v>
      </c>
    </row>
    <row r="18" spans="1:32">
      <c r="B18" s="210"/>
      <c r="D18" s="225" t="s">
        <v>34</v>
      </c>
      <c r="E18" s="205"/>
      <c r="F18" s="257"/>
      <c r="G18" s="257"/>
      <c r="H18" s="257"/>
      <c r="I18" s="205"/>
      <c r="J18" s="225" t="s">
        <v>34</v>
      </c>
      <c r="K18" s="205"/>
      <c r="L18" s="257"/>
      <c r="M18" s="205"/>
      <c r="N18" s="205"/>
      <c r="O18" s="205"/>
      <c r="P18" s="225" t="s">
        <v>34</v>
      </c>
      <c r="Q18" s="211"/>
      <c r="R18" s="257"/>
      <c r="S18" s="211"/>
      <c r="T18" s="211"/>
      <c r="U18" s="205"/>
      <c r="V18" s="204"/>
      <c r="W18" s="204"/>
      <c r="X18" s="205"/>
      <c r="Y18" s="204"/>
      <c r="Z18" s="204"/>
      <c r="AA18" s="205"/>
      <c r="AB18" s="204"/>
      <c r="AC18" s="204"/>
      <c r="AE18" s="204"/>
      <c r="AF18" s="204"/>
    </row>
    <row r="19" spans="1:32">
      <c r="A19" s="193" t="s">
        <v>240</v>
      </c>
      <c r="B19" s="179">
        <v>100</v>
      </c>
      <c r="C19" s="193" t="s">
        <v>153</v>
      </c>
      <c r="D19" s="227">
        <v>4104264.74</v>
      </c>
      <c r="E19" s="228">
        <v>1444564.68</v>
      </c>
      <c r="F19" s="257"/>
      <c r="G19" s="215">
        <v>3648658</v>
      </c>
      <c r="H19" s="226">
        <v>1550896</v>
      </c>
      <c r="I19" s="205"/>
      <c r="J19" s="227">
        <v>3193051.41</v>
      </c>
      <c r="K19" s="228">
        <v>1657227.49</v>
      </c>
      <c r="L19" s="257"/>
      <c r="M19" s="215">
        <v>3486338</v>
      </c>
      <c r="N19" s="226">
        <v>1762960</v>
      </c>
      <c r="O19" s="205"/>
      <c r="P19" s="227">
        <v>3779624</v>
      </c>
      <c r="Q19" s="228">
        <v>1868692</v>
      </c>
      <c r="R19" s="257"/>
      <c r="S19" s="229">
        <v>3804146</v>
      </c>
      <c r="T19" s="230">
        <v>1831272</v>
      </c>
      <c r="U19" s="205"/>
      <c r="V19" s="231">
        <v>3816443</v>
      </c>
      <c r="W19" s="232">
        <v>1812571</v>
      </c>
      <c r="X19" s="205"/>
      <c r="Y19" s="231">
        <v>3828740</v>
      </c>
      <c r="Z19" s="232">
        <v>1793870</v>
      </c>
      <c r="AA19" s="205"/>
      <c r="AB19" s="231">
        <v>3841037</v>
      </c>
      <c r="AC19" s="232">
        <v>1775169</v>
      </c>
      <c r="AE19" s="231">
        <v>3853334</v>
      </c>
      <c r="AF19" s="232">
        <v>1756468</v>
      </c>
    </row>
    <row r="20" spans="1:32">
      <c r="A20" s="205" t="s">
        <v>240</v>
      </c>
      <c r="B20" s="179"/>
      <c r="C20" s="205" t="s">
        <v>243</v>
      </c>
      <c r="D20" s="196">
        <v>1165685.78</v>
      </c>
      <c r="E20" s="217">
        <v>706688.55</v>
      </c>
      <c r="G20" s="233">
        <v>1189221</v>
      </c>
      <c r="H20" s="234">
        <v>757249</v>
      </c>
      <c r="I20" s="205"/>
      <c r="J20" s="196">
        <v>1212757.8500000001</v>
      </c>
      <c r="K20" s="217">
        <v>807808.85</v>
      </c>
      <c r="L20" s="257"/>
      <c r="M20" s="233">
        <v>1510381</v>
      </c>
      <c r="N20" s="234">
        <v>836775</v>
      </c>
      <c r="O20" s="205"/>
      <c r="P20" s="196">
        <v>1808004</v>
      </c>
      <c r="Q20" s="217">
        <v>865743</v>
      </c>
      <c r="S20" s="235">
        <v>1826882</v>
      </c>
      <c r="T20" s="236">
        <v>850984</v>
      </c>
      <c r="U20" s="205"/>
      <c r="V20" s="237">
        <v>1836375</v>
      </c>
      <c r="W20" s="238">
        <v>843620</v>
      </c>
      <c r="X20" s="205"/>
      <c r="Y20" s="237">
        <v>1845868</v>
      </c>
      <c r="Z20" s="238">
        <v>836255</v>
      </c>
      <c r="AA20" s="205"/>
      <c r="AB20" s="237">
        <v>1855361</v>
      </c>
      <c r="AC20" s="238">
        <v>828891</v>
      </c>
      <c r="AE20" s="237">
        <v>1864854</v>
      </c>
      <c r="AF20" s="238">
        <v>821526</v>
      </c>
    </row>
    <row r="21" spans="1:32">
      <c r="A21" s="195"/>
      <c r="B21" s="179">
        <v>202</v>
      </c>
      <c r="C21" s="195" t="s">
        <v>113</v>
      </c>
      <c r="D21" s="239">
        <v>586846.05000000005</v>
      </c>
      <c r="E21" s="240">
        <v>304536.42</v>
      </c>
      <c r="F21" s="257"/>
      <c r="G21" s="233">
        <v>577636</v>
      </c>
      <c r="H21" s="234">
        <v>325306</v>
      </c>
      <c r="I21" s="205"/>
      <c r="J21" s="239">
        <v>568426.52</v>
      </c>
      <c r="K21" s="240">
        <v>346075.41</v>
      </c>
      <c r="L21" s="257"/>
      <c r="M21" s="233">
        <v>623891</v>
      </c>
      <c r="N21" s="234">
        <v>352050</v>
      </c>
      <c r="O21" s="205"/>
      <c r="P21" s="239">
        <v>679355</v>
      </c>
      <c r="Q21" s="240">
        <v>358025</v>
      </c>
      <c r="R21" s="257"/>
      <c r="S21" s="235">
        <v>690005</v>
      </c>
      <c r="T21" s="236">
        <v>350382</v>
      </c>
      <c r="U21" s="205"/>
      <c r="V21" s="237">
        <v>695330</v>
      </c>
      <c r="W21" s="238">
        <v>346567</v>
      </c>
      <c r="X21" s="205"/>
      <c r="Y21" s="237">
        <v>700655</v>
      </c>
      <c r="Z21" s="238">
        <v>342752</v>
      </c>
      <c r="AA21" s="205"/>
      <c r="AB21" s="237">
        <v>705980</v>
      </c>
      <c r="AC21" s="238">
        <v>338937</v>
      </c>
      <c r="AE21" s="237">
        <v>711305</v>
      </c>
      <c r="AF21" s="238">
        <v>335122</v>
      </c>
    </row>
    <row r="22" spans="1:32">
      <c r="A22" s="195"/>
      <c r="B22" s="179">
        <v>204</v>
      </c>
      <c r="C22" s="195" t="s">
        <v>115</v>
      </c>
      <c r="D22" s="239">
        <v>549854.76</v>
      </c>
      <c r="E22" s="240">
        <v>348787.34</v>
      </c>
      <c r="F22" s="257"/>
      <c r="G22" s="233">
        <v>586432</v>
      </c>
      <c r="H22" s="234">
        <v>376291</v>
      </c>
      <c r="I22" s="205"/>
      <c r="J22" s="239">
        <v>623009.62</v>
      </c>
      <c r="K22" s="240">
        <v>403794.78</v>
      </c>
      <c r="L22" s="257"/>
      <c r="M22" s="233">
        <v>852997</v>
      </c>
      <c r="N22" s="234">
        <v>422843</v>
      </c>
      <c r="O22" s="205"/>
      <c r="P22" s="239">
        <v>1082985</v>
      </c>
      <c r="Q22" s="240">
        <v>441892</v>
      </c>
      <c r="R22" s="257"/>
      <c r="S22" s="235">
        <v>1098918</v>
      </c>
      <c r="T22" s="236">
        <v>440330</v>
      </c>
      <c r="U22" s="205"/>
      <c r="V22" s="237">
        <v>1106967</v>
      </c>
      <c r="W22" s="238">
        <v>439557</v>
      </c>
      <c r="X22" s="205"/>
      <c r="Y22" s="237">
        <v>1115016</v>
      </c>
      <c r="Z22" s="238">
        <v>438784</v>
      </c>
      <c r="AA22" s="205"/>
      <c r="AB22" s="237">
        <v>1123065</v>
      </c>
      <c r="AC22" s="238">
        <v>438011</v>
      </c>
      <c r="AE22" s="237">
        <v>1131114</v>
      </c>
      <c r="AF22" s="238">
        <v>437238</v>
      </c>
    </row>
    <row r="23" spans="1:32">
      <c r="A23" s="195"/>
      <c r="B23" s="179">
        <v>206</v>
      </c>
      <c r="C23" s="195" t="s">
        <v>117</v>
      </c>
      <c r="D23" s="239">
        <v>28984.97</v>
      </c>
      <c r="E23" s="240">
        <v>53364.79</v>
      </c>
      <c r="F23" s="257"/>
      <c r="G23" s="233">
        <v>25153</v>
      </c>
      <c r="H23" s="234">
        <v>55652</v>
      </c>
      <c r="I23" s="205"/>
      <c r="J23" s="239">
        <v>21321.71</v>
      </c>
      <c r="K23" s="240">
        <v>57938.66</v>
      </c>
      <c r="L23" s="257"/>
      <c r="M23" s="233">
        <v>33493</v>
      </c>
      <c r="N23" s="234">
        <v>61882</v>
      </c>
      <c r="O23" s="205"/>
      <c r="P23" s="239">
        <v>45664</v>
      </c>
      <c r="Q23" s="240">
        <v>65826</v>
      </c>
      <c r="R23" s="257"/>
      <c r="S23" s="235">
        <v>41733</v>
      </c>
      <c r="T23" s="236">
        <v>61633</v>
      </c>
      <c r="U23" s="205"/>
      <c r="V23" s="237">
        <v>39768</v>
      </c>
      <c r="W23" s="238">
        <v>59543</v>
      </c>
      <c r="X23" s="205"/>
      <c r="Y23" s="237">
        <v>37803</v>
      </c>
      <c r="Z23" s="238">
        <v>57453</v>
      </c>
      <c r="AA23" s="205"/>
      <c r="AB23" s="237">
        <v>35838</v>
      </c>
      <c r="AC23" s="238">
        <v>55363</v>
      </c>
      <c r="AE23" s="237">
        <v>33873</v>
      </c>
      <c r="AF23" s="238">
        <v>53273</v>
      </c>
    </row>
    <row r="24" spans="1:32">
      <c r="A24" s="195" t="s">
        <v>259</v>
      </c>
      <c r="B24" s="179"/>
      <c r="C24" s="195" t="s">
        <v>47</v>
      </c>
      <c r="D24" s="206">
        <v>376701.29999999993</v>
      </c>
      <c r="E24" s="207">
        <v>497180.88</v>
      </c>
      <c r="F24" s="518"/>
      <c r="G24" s="241">
        <v>369304</v>
      </c>
      <c r="H24" s="242">
        <v>524335</v>
      </c>
      <c r="I24" s="205"/>
      <c r="J24" s="206">
        <v>361908.31000000006</v>
      </c>
      <c r="K24" s="207">
        <v>551488.02</v>
      </c>
      <c r="L24" s="257"/>
      <c r="M24" s="241">
        <v>400788</v>
      </c>
      <c r="N24" s="242">
        <v>576474</v>
      </c>
      <c r="O24" s="205"/>
      <c r="P24" s="206">
        <v>439666</v>
      </c>
      <c r="Q24" s="207">
        <v>601460</v>
      </c>
      <c r="R24" s="518"/>
      <c r="S24" s="235">
        <v>455551</v>
      </c>
      <c r="T24" s="236">
        <v>593431</v>
      </c>
      <c r="U24" s="205"/>
      <c r="V24" s="237">
        <v>463530</v>
      </c>
      <c r="W24" s="238">
        <v>589432</v>
      </c>
      <c r="X24" s="205"/>
      <c r="Y24" s="237">
        <v>471509</v>
      </c>
      <c r="Z24" s="238">
        <v>585433</v>
      </c>
      <c r="AA24" s="205"/>
      <c r="AB24" s="237">
        <v>479488</v>
      </c>
      <c r="AC24" s="238">
        <v>581434</v>
      </c>
      <c r="AE24" s="237">
        <v>487467</v>
      </c>
      <c r="AF24" s="238">
        <v>577435</v>
      </c>
    </row>
    <row r="25" spans="1:32">
      <c r="A25" s="195"/>
      <c r="B25" s="179">
        <v>207</v>
      </c>
      <c r="C25" s="195" t="s">
        <v>118</v>
      </c>
      <c r="D25" s="239">
        <v>305277.56</v>
      </c>
      <c r="E25" s="240">
        <v>153181.95000000001</v>
      </c>
      <c r="F25" s="257"/>
      <c r="G25" s="233">
        <v>287319</v>
      </c>
      <c r="H25" s="234">
        <v>170116</v>
      </c>
      <c r="I25" s="205"/>
      <c r="J25" s="239">
        <v>269360.57</v>
      </c>
      <c r="K25" s="240">
        <v>187049.7</v>
      </c>
      <c r="L25" s="257"/>
      <c r="M25" s="233">
        <v>296175</v>
      </c>
      <c r="N25" s="234">
        <v>189875</v>
      </c>
      <c r="O25" s="205"/>
      <c r="P25" s="239">
        <v>322989</v>
      </c>
      <c r="Q25" s="240">
        <v>192700</v>
      </c>
      <c r="R25" s="257"/>
      <c r="S25" s="235">
        <v>339247</v>
      </c>
      <c r="T25" s="236">
        <v>185006</v>
      </c>
      <c r="U25" s="205"/>
      <c r="V25" s="237">
        <v>347376</v>
      </c>
      <c r="W25" s="238">
        <v>181159</v>
      </c>
      <c r="X25" s="205"/>
      <c r="Y25" s="237">
        <v>355505</v>
      </c>
      <c r="Z25" s="238">
        <v>177312</v>
      </c>
      <c r="AA25" s="205"/>
      <c r="AB25" s="237">
        <v>363634</v>
      </c>
      <c r="AC25" s="238">
        <v>173465</v>
      </c>
      <c r="AE25" s="237">
        <v>371763</v>
      </c>
      <c r="AF25" s="238">
        <v>169618</v>
      </c>
    </row>
    <row r="26" spans="1:32">
      <c r="A26" s="195"/>
      <c r="B26" s="179">
        <v>214</v>
      </c>
      <c r="C26" s="195" t="s">
        <v>124</v>
      </c>
      <c r="D26" s="239">
        <v>26292.37</v>
      </c>
      <c r="E26" s="240">
        <v>129456.09</v>
      </c>
      <c r="F26" s="257"/>
      <c r="G26" s="233">
        <v>24049</v>
      </c>
      <c r="H26" s="234">
        <v>130208</v>
      </c>
      <c r="I26" s="205"/>
      <c r="J26" s="239">
        <v>21805.67</v>
      </c>
      <c r="K26" s="240">
        <v>130959.6</v>
      </c>
      <c r="L26" s="257"/>
      <c r="M26" s="233">
        <v>27262</v>
      </c>
      <c r="N26" s="234">
        <v>140677</v>
      </c>
      <c r="O26" s="205"/>
      <c r="P26" s="239">
        <v>32718</v>
      </c>
      <c r="Q26" s="240">
        <v>150394</v>
      </c>
      <c r="R26" s="257"/>
      <c r="S26" s="235">
        <v>34157</v>
      </c>
      <c r="T26" s="236">
        <v>148352</v>
      </c>
      <c r="U26" s="205"/>
      <c r="V26" s="237">
        <v>34877</v>
      </c>
      <c r="W26" s="238">
        <v>147338</v>
      </c>
      <c r="X26" s="205"/>
      <c r="Y26" s="237">
        <v>35597</v>
      </c>
      <c r="Z26" s="238">
        <v>146324</v>
      </c>
      <c r="AA26" s="205"/>
      <c r="AB26" s="237">
        <v>36317</v>
      </c>
      <c r="AC26" s="238">
        <v>145310</v>
      </c>
      <c r="AE26" s="237">
        <v>37037</v>
      </c>
      <c r="AF26" s="238">
        <v>144296</v>
      </c>
    </row>
    <row r="27" spans="1:32">
      <c r="A27" s="195"/>
      <c r="B27" s="179">
        <v>217</v>
      </c>
      <c r="C27" s="195" t="s">
        <v>127</v>
      </c>
      <c r="D27" s="239">
        <v>11075.47</v>
      </c>
      <c r="E27" s="240">
        <v>120386.22</v>
      </c>
      <c r="F27" s="257"/>
      <c r="G27" s="233">
        <v>13762</v>
      </c>
      <c r="H27" s="234">
        <v>122581</v>
      </c>
      <c r="I27" s="205"/>
      <c r="J27" s="239">
        <v>16448.650000000001</v>
      </c>
      <c r="K27" s="240">
        <v>124775.98</v>
      </c>
      <c r="L27" s="257"/>
      <c r="M27" s="233">
        <v>17701</v>
      </c>
      <c r="N27" s="234">
        <v>129340</v>
      </c>
      <c r="O27" s="205"/>
      <c r="P27" s="239">
        <v>18954</v>
      </c>
      <c r="Q27" s="240">
        <v>133905</v>
      </c>
      <c r="R27" s="257"/>
      <c r="S27" s="235">
        <v>19827</v>
      </c>
      <c r="T27" s="236">
        <v>132336</v>
      </c>
      <c r="U27" s="205"/>
      <c r="V27" s="237">
        <v>20263</v>
      </c>
      <c r="W27" s="238">
        <v>131552</v>
      </c>
      <c r="X27" s="205"/>
      <c r="Y27" s="237">
        <v>20699</v>
      </c>
      <c r="Z27" s="238">
        <v>130768</v>
      </c>
      <c r="AA27" s="205"/>
      <c r="AB27" s="237">
        <v>21135</v>
      </c>
      <c r="AC27" s="238">
        <v>129984</v>
      </c>
      <c r="AE27" s="237">
        <v>21571</v>
      </c>
      <c r="AF27" s="238">
        <v>129200</v>
      </c>
    </row>
    <row r="28" spans="1:32">
      <c r="A28" s="195"/>
      <c r="B28" s="179">
        <v>219</v>
      </c>
      <c r="C28" s="195" t="s">
        <v>129</v>
      </c>
      <c r="D28" s="239">
        <v>32357.42</v>
      </c>
      <c r="E28" s="240">
        <v>66511.649999999994</v>
      </c>
      <c r="F28" s="257"/>
      <c r="G28" s="233">
        <v>42299</v>
      </c>
      <c r="H28" s="234">
        <v>73337</v>
      </c>
      <c r="I28" s="205"/>
      <c r="J28" s="239">
        <v>52241.27</v>
      </c>
      <c r="K28" s="240">
        <v>80162.679999999993</v>
      </c>
      <c r="L28" s="257"/>
      <c r="M28" s="233">
        <v>58312</v>
      </c>
      <c r="N28" s="234">
        <v>86364</v>
      </c>
      <c r="O28" s="205"/>
      <c r="P28" s="239">
        <v>64382</v>
      </c>
      <c r="Q28" s="240">
        <v>92565</v>
      </c>
      <c r="R28" s="257"/>
      <c r="S28" s="235">
        <v>62954</v>
      </c>
      <c r="T28" s="236">
        <v>96431</v>
      </c>
      <c r="U28" s="205"/>
      <c r="V28" s="237">
        <v>62274</v>
      </c>
      <c r="W28" s="238">
        <v>98372</v>
      </c>
      <c r="X28" s="205"/>
      <c r="Y28" s="237">
        <v>61594</v>
      </c>
      <c r="Z28" s="238">
        <v>100313</v>
      </c>
      <c r="AA28" s="205"/>
      <c r="AB28" s="237">
        <v>60914</v>
      </c>
      <c r="AC28" s="238">
        <v>102254</v>
      </c>
      <c r="AE28" s="237">
        <v>60234</v>
      </c>
      <c r="AF28" s="238">
        <v>104195</v>
      </c>
    </row>
    <row r="29" spans="1:32">
      <c r="A29" s="195"/>
      <c r="B29" s="179">
        <v>301</v>
      </c>
      <c r="C29" s="195" t="s">
        <v>139</v>
      </c>
      <c r="D29" s="239">
        <v>1698.48</v>
      </c>
      <c r="E29" s="240">
        <v>27644.97</v>
      </c>
      <c r="F29" s="257"/>
      <c r="G29" s="233">
        <v>1875</v>
      </c>
      <c r="H29" s="234">
        <v>28093</v>
      </c>
      <c r="I29" s="205"/>
      <c r="J29" s="239">
        <v>2052.15</v>
      </c>
      <c r="K29" s="240">
        <v>28540.06</v>
      </c>
      <c r="L29" s="257"/>
      <c r="M29" s="233">
        <v>1338</v>
      </c>
      <c r="N29" s="234">
        <v>30218</v>
      </c>
      <c r="O29" s="205"/>
      <c r="P29" s="239">
        <v>623</v>
      </c>
      <c r="Q29" s="240">
        <v>31896</v>
      </c>
      <c r="R29" s="257"/>
      <c r="S29" s="235">
        <v>623</v>
      </c>
      <c r="T29" s="236">
        <v>31509</v>
      </c>
      <c r="U29" s="205"/>
      <c r="V29" s="237">
        <v>623</v>
      </c>
      <c r="W29" s="238">
        <v>31325</v>
      </c>
      <c r="X29" s="205"/>
      <c r="Y29" s="237">
        <v>623</v>
      </c>
      <c r="Z29" s="238">
        <v>31141</v>
      </c>
      <c r="AA29" s="205"/>
      <c r="AB29" s="237">
        <v>623</v>
      </c>
      <c r="AC29" s="238">
        <v>30957</v>
      </c>
      <c r="AE29" s="237">
        <v>623</v>
      </c>
      <c r="AF29" s="238">
        <v>30773</v>
      </c>
    </row>
    <row r="30" spans="1:32">
      <c r="A30" s="195" t="s">
        <v>240</v>
      </c>
      <c r="B30" s="179"/>
      <c r="C30" s="195" t="s">
        <v>96</v>
      </c>
      <c r="D30" s="206">
        <v>865711.74</v>
      </c>
      <c r="E30" s="207">
        <v>436230.23</v>
      </c>
      <c r="F30" s="518"/>
      <c r="G30" s="233">
        <v>859426</v>
      </c>
      <c r="H30" s="234">
        <v>466277</v>
      </c>
      <c r="I30" s="205"/>
      <c r="J30" s="206">
        <v>853139.82</v>
      </c>
      <c r="K30" s="207">
        <v>496323.56000000006</v>
      </c>
      <c r="L30" s="257"/>
      <c r="M30" s="241">
        <v>930813</v>
      </c>
      <c r="N30" s="242">
        <v>532150</v>
      </c>
      <c r="O30" s="205"/>
      <c r="P30" s="206">
        <v>1008487</v>
      </c>
      <c r="Q30" s="207">
        <v>567976</v>
      </c>
      <c r="R30" s="518"/>
      <c r="S30" s="235">
        <v>1011681</v>
      </c>
      <c r="T30" s="236">
        <v>566209</v>
      </c>
      <c r="U30" s="205"/>
      <c r="V30" s="237">
        <v>1013278</v>
      </c>
      <c r="W30" s="238">
        <v>565349</v>
      </c>
      <c r="X30" s="205"/>
      <c r="Y30" s="237">
        <v>1014875</v>
      </c>
      <c r="Z30" s="238">
        <v>564489</v>
      </c>
      <c r="AA30" s="205"/>
      <c r="AB30" s="237">
        <v>1016472</v>
      </c>
      <c r="AC30" s="238">
        <v>563629</v>
      </c>
      <c r="AE30" s="237">
        <v>1018069</v>
      </c>
      <c r="AF30" s="238">
        <v>562769</v>
      </c>
    </row>
    <row r="31" spans="1:32">
      <c r="A31" s="195"/>
      <c r="B31" s="179">
        <v>203</v>
      </c>
      <c r="C31" s="195" t="s">
        <v>114</v>
      </c>
      <c r="D31" s="239">
        <v>407190.07</v>
      </c>
      <c r="E31" s="240">
        <v>151601.14000000001</v>
      </c>
      <c r="F31" s="257"/>
      <c r="G31" s="233">
        <v>392556</v>
      </c>
      <c r="H31" s="234">
        <v>162196</v>
      </c>
      <c r="I31" s="205"/>
      <c r="J31" s="239">
        <v>377921.97</v>
      </c>
      <c r="K31" s="240">
        <v>172790.85</v>
      </c>
      <c r="L31" s="257"/>
      <c r="M31" s="233">
        <v>393552</v>
      </c>
      <c r="N31" s="234">
        <v>193889</v>
      </c>
      <c r="O31" s="205"/>
      <c r="P31" s="239">
        <v>409183</v>
      </c>
      <c r="Q31" s="240">
        <v>214988</v>
      </c>
      <c r="R31" s="257"/>
      <c r="S31" s="235">
        <v>397621</v>
      </c>
      <c r="T31" s="236">
        <v>215796</v>
      </c>
      <c r="U31" s="205"/>
      <c r="V31" s="237">
        <v>391840</v>
      </c>
      <c r="W31" s="238">
        <v>216200</v>
      </c>
      <c r="X31" s="205"/>
      <c r="Y31" s="237">
        <v>386059</v>
      </c>
      <c r="Z31" s="238">
        <v>216604</v>
      </c>
      <c r="AA31" s="205"/>
      <c r="AB31" s="237">
        <v>380278</v>
      </c>
      <c r="AC31" s="238">
        <v>217008</v>
      </c>
      <c r="AE31" s="237">
        <v>374497</v>
      </c>
      <c r="AF31" s="238">
        <v>217412</v>
      </c>
    </row>
    <row r="32" spans="1:32">
      <c r="A32" s="195"/>
      <c r="B32" s="179">
        <v>210</v>
      </c>
      <c r="C32" s="195" t="s">
        <v>121</v>
      </c>
      <c r="D32" s="239">
        <v>228144.17</v>
      </c>
      <c r="E32" s="240">
        <v>198222.62</v>
      </c>
      <c r="F32" s="257"/>
      <c r="G32" s="233">
        <v>216398</v>
      </c>
      <c r="H32" s="234">
        <v>209543</v>
      </c>
      <c r="I32" s="205"/>
      <c r="J32" s="239">
        <v>204651.59</v>
      </c>
      <c r="K32" s="240">
        <v>220863.56</v>
      </c>
      <c r="L32" s="257"/>
      <c r="M32" s="233">
        <v>241755</v>
      </c>
      <c r="N32" s="234">
        <v>234137</v>
      </c>
      <c r="O32" s="205"/>
      <c r="P32" s="239">
        <v>278859</v>
      </c>
      <c r="Q32" s="240">
        <v>247410</v>
      </c>
      <c r="R32" s="257"/>
      <c r="S32" s="235">
        <v>287941</v>
      </c>
      <c r="T32" s="236">
        <v>245852</v>
      </c>
      <c r="U32" s="205"/>
      <c r="V32" s="237">
        <v>292482</v>
      </c>
      <c r="W32" s="238">
        <v>245082</v>
      </c>
      <c r="X32" s="205"/>
      <c r="Y32" s="237">
        <v>297023</v>
      </c>
      <c r="Z32" s="238">
        <v>244312</v>
      </c>
      <c r="AA32" s="205"/>
      <c r="AB32" s="237">
        <v>301564</v>
      </c>
      <c r="AC32" s="238">
        <v>243542</v>
      </c>
      <c r="AE32" s="237">
        <v>306105</v>
      </c>
      <c r="AF32" s="238">
        <v>242772</v>
      </c>
    </row>
    <row r="33" spans="1:32">
      <c r="A33" s="195"/>
      <c r="B33" s="179">
        <v>216</v>
      </c>
      <c r="C33" s="195" t="s">
        <v>126</v>
      </c>
      <c r="D33" s="239">
        <v>33238.28</v>
      </c>
      <c r="E33" s="240">
        <v>52210.43</v>
      </c>
      <c r="F33" s="257"/>
      <c r="G33" s="233">
        <v>32398</v>
      </c>
      <c r="H33" s="234">
        <v>57367</v>
      </c>
      <c r="I33" s="205"/>
      <c r="J33" s="239">
        <v>31556.92</v>
      </c>
      <c r="K33" s="240">
        <v>62523.14</v>
      </c>
      <c r="L33" s="257"/>
      <c r="M33" s="233">
        <v>38659</v>
      </c>
      <c r="N33" s="234">
        <v>63051</v>
      </c>
      <c r="O33" s="205"/>
      <c r="P33" s="239">
        <v>45761</v>
      </c>
      <c r="Q33" s="240">
        <v>63579</v>
      </c>
      <c r="R33" s="257"/>
      <c r="S33" s="235">
        <v>46615</v>
      </c>
      <c r="T33" s="236">
        <v>61815</v>
      </c>
      <c r="U33" s="205"/>
      <c r="V33" s="237">
        <v>47042</v>
      </c>
      <c r="W33" s="238">
        <v>60940</v>
      </c>
      <c r="X33" s="205"/>
      <c r="Y33" s="237">
        <v>47469</v>
      </c>
      <c r="Z33" s="238">
        <v>60065</v>
      </c>
      <c r="AA33" s="205"/>
      <c r="AB33" s="237">
        <v>47896</v>
      </c>
      <c r="AC33" s="238">
        <v>59190</v>
      </c>
      <c r="AE33" s="237">
        <v>48323</v>
      </c>
      <c r="AF33" s="238">
        <v>58315</v>
      </c>
    </row>
    <row r="34" spans="1:32">
      <c r="A34" s="195"/>
      <c r="B34" s="179">
        <v>381</v>
      </c>
      <c r="C34" s="195" t="s">
        <v>141</v>
      </c>
      <c r="D34" s="243">
        <v>191310.24</v>
      </c>
      <c r="E34" s="240">
        <v>22710.85</v>
      </c>
      <c r="F34" s="519" t="s">
        <v>366</v>
      </c>
      <c r="G34" s="233">
        <v>211484</v>
      </c>
      <c r="H34" s="234">
        <v>24342</v>
      </c>
      <c r="I34" s="244" t="s">
        <v>275</v>
      </c>
      <c r="J34" s="245">
        <v>231657.96</v>
      </c>
      <c r="K34" s="240">
        <v>25972.18</v>
      </c>
      <c r="L34" s="519" t="s">
        <v>366</v>
      </c>
      <c r="M34" s="233">
        <v>248641</v>
      </c>
      <c r="N34" s="234">
        <v>27486</v>
      </c>
      <c r="O34" s="205"/>
      <c r="P34" s="239">
        <v>265624</v>
      </c>
      <c r="Q34" s="240">
        <v>28999</v>
      </c>
      <c r="R34" s="257"/>
      <c r="S34" s="235">
        <v>262809</v>
      </c>
      <c r="T34" s="236">
        <v>29165</v>
      </c>
      <c r="U34" s="205"/>
      <c r="V34" s="237">
        <v>261402</v>
      </c>
      <c r="W34" s="238">
        <v>29257</v>
      </c>
      <c r="X34" s="205"/>
      <c r="Y34" s="237">
        <v>259995</v>
      </c>
      <c r="Z34" s="238">
        <v>29349</v>
      </c>
      <c r="AA34" s="205"/>
      <c r="AB34" s="237">
        <v>258588</v>
      </c>
      <c r="AC34" s="238">
        <v>29441</v>
      </c>
      <c r="AE34" s="237">
        <v>257181</v>
      </c>
      <c r="AF34" s="238">
        <v>29533</v>
      </c>
    </row>
    <row r="35" spans="1:32">
      <c r="A35" s="195"/>
      <c r="B35" s="179">
        <v>382</v>
      </c>
      <c r="C35" s="195" t="s">
        <v>142</v>
      </c>
      <c r="D35" s="239">
        <v>5828.98</v>
      </c>
      <c r="E35" s="240">
        <v>11485.19</v>
      </c>
      <c r="F35" s="257"/>
      <c r="G35" s="233">
        <v>6590</v>
      </c>
      <c r="H35" s="234">
        <v>12830</v>
      </c>
      <c r="I35" s="205"/>
      <c r="J35" s="239">
        <v>7351.38</v>
      </c>
      <c r="K35" s="240">
        <v>14173.83</v>
      </c>
      <c r="L35" s="257"/>
      <c r="M35" s="233">
        <v>8206</v>
      </c>
      <c r="N35" s="234">
        <v>13587</v>
      </c>
      <c r="O35" s="205"/>
      <c r="P35" s="239">
        <v>9060</v>
      </c>
      <c r="Q35" s="240">
        <v>13000</v>
      </c>
      <c r="R35" s="257"/>
      <c r="S35" s="235">
        <v>8876</v>
      </c>
      <c r="T35" s="236">
        <v>13473</v>
      </c>
      <c r="U35" s="205"/>
      <c r="V35" s="237">
        <v>8784</v>
      </c>
      <c r="W35" s="238">
        <v>13716</v>
      </c>
      <c r="X35" s="205"/>
      <c r="Y35" s="237">
        <v>8692</v>
      </c>
      <c r="Z35" s="238">
        <v>13959</v>
      </c>
      <c r="AA35" s="205"/>
      <c r="AB35" s="237">
        <v>8600</v>
      </c>
      <c r="AC35" s="238">
        <v>14202</v>
      </c>
      <c r="AE35" s="237">
        <v>8508</v>
      </c>
      <c r="AF35" s="238">
        <v>14445</v>
      </c>
    </row>
    <row r="36" spans="1:32">
      <c r="A36" s="195" t="s">
        <v>259</v>
      </c>
      <c r="B36" s="179"/>
      <c r="C36" s="195" t="s">
        <v>48</v>
      </c>
      <c r="D36" s="206">
        <v>248323.18</v>
      </c>
      <c r="E36" s="207">
        <v>211610.27</v>
      </c>
      <c r="F36" s="518"/>
      <c r="G36" s="241">
        <v>243908</v>
      </c>
      <c r="H36" s="242">
        <v>229089</v>
      </c>
      <c r="I36" s="205"/>
      <c r="J36" s="206">
        <v>239494.06999999998</v>
      </c>
      <c r="K36" s="207">
        <v>246566.18999999997</v>
      </c>
      <c r="L36" s="257"/>
      <c r="M36" s="241">
        <v>248667</v>
      </c>
      <c r="N36" s="242">
        <v>251351</v>
      </c>
      <c r="O36" s="205"/>
      <c r="P36" s="206">
        <v>257840</v>
      </c>
      <c r="Q36" s="207">
        <v>256136</v>
      </c>
      <c r="R36" s="518"/>
      <c r="S36" s="235">
        <v>261538</v>
      </c>
      <c r="T36" s="236">
        <v>258217</v>
      </c>
      <c r="U36" s="205"/>
      <c r="V36" s="237">
        <v>263426</v>
      </c>
      <c r="W36" s="238">
        <v>259266</v>
      </c>
      <c r="X36" s="205"/>
      <c r="Y36" s="237">
        <v>265314</v>
      </c>
      <c r="Z36" s="238">
        <v>260315</v>
      </c>
      <c r="AA36" s="205"/>
      <c r="AB36" s="237">
        <v>267202</v>
      </c>
      <c r="AC36" s="238">
        <v>261364</v>
      </c>
      <c r="AE36" s="237">
        <v>269090</v>
      </c>
      <c r="AF36" s="238">
        <v>262413</v>
      </c>
    </row>
    <row r="37" spans="1:32">
      <c r="A37" s="195"/>
      <c r="B37" s="179">
        <v>213</v>
      </c>
      <c r="C37" s="195" t="s">
        <v>260</v>
      </c>
      <c r="D37" s="239">
        <v>35059.53</v>
      </c>
      <c r="E37" s="240">
        <v>38494.14</v>
      </c>
      <c r="F37" s="257"/>
      <c r="G37" s="233">
        <v>35458</v>
      </c>
      <c r="H37" s="234">
        <v>38292</v>
      </c>
      <c r="I37" s="205"/>
      <c r="J37" s="239">
        <v>35857.21</v>
      </c>
      <c r="K37" s="240">
        <v>38090.42</v>
      </c>
      <c r="L37" s="257"/>
      <c r="M37" s="233">
        <v>37120</v>
      </c>
      <c r="N37" s="234">
        <v>38910</v>
      </c>
      <c r="O37" s="205"/>
      <c r="P37" s="239">
        <v>38382</v>
      </c>
      <c r="Q37" s="240">
        <v>39729</v>
      </c>
      <c r="R37" s="257"/>
      <c r="S37" s="235">
        <v>35991</v>
      </c>
      <c r="T37" s="236">
        <v>39377</v>
      </c>
      <c r="U37" s="205"/>
      <c r="V37" s="237">
        <v>34795</v>
      </c>
      <c r="W37" s="238">
        <v>39201</v>
      </c>
      <c r="X37" s="205"/>
      <c r="Y37" s="237">
        <v>33599</v>
      </c>
      <c r="Z37" s="238">
        <v>39025</v>
      </c>
      <c r="AA37" s="205"/>
      <c r="AB37" s="237">
        <v>32403</v>
      </c>
      <c r="AC37" s="238">
        <v>38849</v>
      </c>
      <c r="AE37" s="237">
        <v>31207</v>
      </c>
      <c r="AF37" s="238">
        <v>38673</v>
      </c>
    </row>
    <row r="38" spans="1:32">
      <c r="A38" s="195"/>
      <c r="B38" s="179">
        <v>215</v>
      </c>
      <c r="C38" s="195" t="s">
        <v>261</v>
      </c>
      <c r="D38" s="239">
        <v>102703.03</v>
      </c>
      <c r="E38" s="240">
        <v>68262.91</v>
      </c>
      <c r="F38" s="257"/>
      <c r="G38" s="233">
        <v>102016</v>
      </c>
      <c r="H38" s="234">
        <v>74047</v>
      </c>
      <c r="I38" s="205"/>
      <c r="J38" s="239">
        <v>101329.63</v>
      </c>
      <c r="K38" s="240">
        <v>79830.399999999994</v>
      </c>
      <c r="L38" s="257"/>
      <c r="M38" s="233">
        <v>109593</v>
      </c>
      <c r="N38" s="234">
        <v>81723</v>
      </c>
      <c r="O38" s="205"/>
      <c r="P38" s="239">
        <v>117856</v>
      </c>
      <c r="Q38" s="240">
        <v>83616</v>
      </c>
      <c r="R38" s="257"/>
      <c r="S38" s="235">
        <v>119979</v>
      </c>
      <c r="T38" s="236">
        <v>83110</v>
      </c>
      <c r="U38" s="205"/>
      <c r="V38" s="237">
        <v>121061</v>
      </c>
      <c r="W38" s="238">
        <v>82857</v>
      </c>
      <c r="X38" s="205"/>
      <c r="Y38" s="237">
        <v>122143</v>
      </c>
      <c r="Z38" s="238">
        <v>82604</v>
      </c>
      <c r="AA38" s="205"/>
      <c r="AB38" s="237">
        <v>123225</v>
      </c>
      <c r="AC38" s="238">
        <v>82351</v>
      </c>
      <c r="AE38" s="237">
        <v>124307</v>
      </c>
      <c r="AF38" s="238">
        <v>82098</v>
      </c>
    </row>
    <row r="39" spans="1:32">
      <c r="A39" s="195"/>
      <c r="B39" s="246">
        <v>218</v>
      </c>
      <c r="C39" s="247" t="s">
        <v>128</v>
      </c>
      <c r="D39" s="239">
        <v>38411.550000000003</v>
      </c>
      <c r="E39" s="240">
        <v>27167.35</v>
      </c>
      <c r="F39" s="257"/>
      <c r="G39" s="233">
        <v>36217</v>
      </c>
      <c r="H39" s="234">
        <v>32518</v>
      </c>
      <c r="I39" s="205"/>
      <c r="J39" s="239">
        <v>34022.83</v>
      </c>
      <c r="K39" s="240">
        <v>37868.629999999997</v>
      </c>
      <c r="L39" s="257"/>
      <c r="M39" s="233">
        <v>31000</v>
      </c>
      <c r="N39" s="234">
        <v>37535</v>
      </c>
      <c r="O39" s="205"/>
      <c r="P39" s="239">
        <v>27978</v>
      </c>
      <c r="Q39" s="240">
        <v>37202</v>
      </c>
      <c r="R39" s="257"/>
      <c r="S39" s="235">
        <v>30559</v>
      </c>
      <c r="T39" s="236">
        <v>38298</v>
      </c>
      <c r="U39" s="205"/>
      <c r="V39" s="237">
        <v>31861</v>
      </c>
      <c r="W39" s="238">
        <v>38853</v>
      </c>
      <c r="X39" s="205"/>
      <c r="Y39" s="237">
        <v>33163</v>
      </c>
      <c r="Z39" s="238">
        <v>39408</v>
      </c>
      <c r="AA39" s="205"/>
      <c r="AB39" s="237">
        <v>34465</v>
      </c>
      <c r="AC39" s="238">
        <v>39963</v>
      </c>
      <c r="AE39" s="237">
        <v>35767</v>
      </c>
      <c r="AF39" s="238">
        <v>40518</v>
      </c>
    </row>
    <row r="40" spans="1:32">
      <c r="A40" s="195"/>
      <c r="B40" s="246">
        <v>220</v>
      </c>
      <c r="C40" s="247" t="s">
        <v>130</v>
      </c>
      <c r="D40" s="239">
        <v>31758.39</v>
      </c>
      <c r="E40" s="240">
        <v>38204.83</v>
      </c>
      <c r="F40" s="257"/>
      <c r="G40" s="233">
        <v>28352</v>
      </c>
      <c r="H40" s="234">
        <v>39976</v>
      </c>
      <c r="I40" s="205"/>
      <c r="J40" s="239">
        <v>24945.74</v>
      </c>
      <c r="K40" s="240">
        <v>41746.83</v>
      </c>
      <c r="L40" s="257"/>
      <c r="M40" s="233">
        <v>26851</v>
      </c>
      <c r="N40" s="234">
        <v>43096</v>
      </c>
      <c r="O40" s="205"/>
      <c r="P40" s="239">
        <v>28756</v>
      </c>
      <c r="Q40" s="240">
        <v>44446</v>
      </c>
      <c r="R40" s="257"/>
      <c r="S40" s="235">
        <v>30154</v>
      </c>
      <c r="T40" s="236">
        <v>43687</v>
      </c>
      <c r="U40" s="205"/>
      <c r="V40" s="237">
        <v>30853</v>
      </c>
      <c r="W40" s="238">
        <v>43316</v>
      </c>
      <c r="X40" s="205"/>
      <c r="Y40" s="237">
        <v>31552</v>
      </c>
      <c r="Z40" s="238">
        <v>42945</v>
      </c>
      <c r="AA40" s="205"/>
      <c r="AB40" s="237">
        <v>32251</v>
      </c>
      <c r="AC40" s="238">
        <v>42574</v>
      </c>
      <c r="AE40" s="237">
        <v>32950</v>
      </c>
      <c r="AF40" s="238">
        <v>42203</v>
      </c>
    </row>
    <row r="41" spans="1:32">
      <c r="A41" s="195"/>
      <c r="B41" s="246">
        <v>228</v>
      </c>
      <c r="C41" s="247" t="s">
        <v>244</v>
      </c>
      <c r="D41" s="239">
        <v>29679.32</v>
      </c>
      <c r="E41" s="240">
        <v>29162.98</v>
      </c>
      <c r="F41" s="257"/>
      <c r="G41" s="233">
        <v>31346</v>
      </c>
      <c r="H41" s="234">
        <v>33287</v>
      </c>
      <c r="I41" s="205"/>
      <c r="J41" s="239">
        <v>33012.43</v>
      </c>
      <c r="K41" s="240">
        <v>37410.46</v>
      </c>
      <c r="L41" s="257"/>
      <c r="M41" s="233">
        <v>33545</v>
      </c>
      <c r="N41" s="234">
        <v>38619</v>
      </c>
      <c r="O41" s="205"/>
      <c r="P41" s="239">
        <v>34078</v>
      </c>
      <c r="Q41" s="240">
        <v>39827</v>
      </c>
      <c r="R41" s="257"/>
      <c r="S41" s="235">
        <v>32604</v>
      </c>
      <c r="T41" s="236">
        <v>42027</v>
      </c>
      <c r="U41" s="205"/>
      <c r="V41" s="237">
        <v>31867</v>
      </c>
      <c r="W41" s="238">
        <v>43127</v>
      </c>
      <c r="X41" s="205"/>
      <c r="Y41" s="237">
        <v>31130</v>
      </c>
      <c r="Z41" s="238">
        <v>44227</v>
      </c>
      <c r="AA41" s="205"/>
      <c r="AB41" s="237">
        <v>30393</v>
      </c>
      <c r="AC41" s="238">
        <v>45327</v>
      </c>
      <c r="AE41" s="237">
        <v>29656</v>
      </c>
      <c r="AF41" s="238">
        <v>46427</v>
      </c>
    </row>
    <row r="42" spans="1:32">
      <c r="A42" s="195"/>
      <c r="B42" s="246">
        <v>365</v>
      </c>
      <c r="C42" s="247" t="s">
        <v>245</v>
      </c>
      <c r="D42" s="239">
        <v>10711.36</v>
      </c>
      <c r="E42" s="240">
        <v>10318.06</v>
      </c>
      <c r="F42" s="257"/>
      <c r="G42" s="233">
        <v>10519</v>
      </c>
      <c r="H42" s="234">
        <v>10969</v>
      </c>
      <c r="I42" s="205"/>
      <c r="J42" s="239">
        <v>10326.23</v>
      </c>
      <c r="K42" s="240">
        <v>11619.45</v>
      </c>
      <c r="L42" s="257"/>
      <c r="M42" s="233">
        <v>10558</v>
      </c>
      <c r="N42" s="234">
        <v>11468</v>
      </c>
      <c r="O42" s="205"/>
      <c r="P42" s="239">
        <v>10790</v>
      </c>
      <c r="Q42" s="240">
        <v>11316</v>
      </c>
      <c r="R42" s="257"/>
      <c r="S42" s="235">
        <v>10509</v>
      </c>
      <c r="T42" s="236">
        <v>11580</v>
      </c>
      <c r="U42" s="205"/>
      <c r="V42" s="237">
        <v>10368</v>
      </c>
      <c r="W42" s="238">
        <v>11718</v>
      </c>
      <c r="X42" s="205"/>
      <c r="Y42" s="237">
        <v>10227</v>
      </c>
      <c r="Z42" s="238">
        <v>11856</v>
      </c>
      <c r="AA42" s="205"/>
      <c r="AB42" s="237">
        <v>10086</v>
      </c>
      <c r="AC42" s="238">
        <v>11994</v>
      </c>
      <c r="AE42" s="237">
        <v>9945</v>
      </c>
      <c r="AF42" s="238">
        <v>12132</v>
      </c>
    </row>
    <row r="43" spans="1:32">
      <c r="A43" s="195" t="s">
        <v>240</v>
      </c>
      <c r="B43" s="179"/>
      <c r="C43" s="195" t="s">
        <v>242</v>
      </c>
      <c r="D43" s="206">
        <v>1048820.1500000001</v>
      </c>
      <c r="E43" s="207">
        <v>481197.93</v>
      </c>
      <c r="F43" s="518"/>
      <c r="G43" s="241">
        <v>1052777</v>
      </c>
      <c r="H43" s="242">
        <v>516374</v>
      </c>
      <c r="I43" s="205"/>
      <c r="J43" s="206">
        <v>1056735.04</v>
      </c>
      <c r="K43" s="207">
        <v>551550.41</v>
      </c>
      <c r="L43" s="257"/>
      <c r="M43" s="241">
        <v>1097152</v>
      </c>
      <c r="N43" s="242">
        <v>586468</v>
      </c>
      <c r="O43" s="205"/>
      <c r="P43" s="206">
        <v>1137569</v>
      </c>
      <c r="Q43" s="207">
        <v>621383</v>
      </c>
      <c r="R43" s="518"/>
      <c r="S43" s="235">
        <v>1119171</v>
      </c>
      <c r="T43" s="236">
        <v>617793</v>
      </c>
      <c r="U43" s="205"/>
      <c r="V43" s="237">
        <v>1110042</v>
      </c>
      <c r="W43" s="238">
        <v>616031</v>
      </c>
      <c r="X43" s="205"/>
      <c r="Y43" s="237">
        <v>1100913</v>
      </c>
      <c r="Z43" s="238">
        <v>614269</v>
      </c>
      <c r="AA43" s="205"/>
      <c r="AB43" s="237">
        <v>1091784</v>
      </c>
      <c r="AC43" s="238">
        <v>612507</v>
      </c>
      <c r="AE43" s="237">
        <v>1082655</v>
      </c>
      <c r="AF43" s="238">
        <v>610745</v>
      </c>
    </row>
    <row r="44" spans="1:32">
      <c r="A44" s="195"/>
      <c r="B44" s="179">
        <v>201</v>
      </c>
      <c r="C44" s="195" t="s">
        <v>246</v>
      </c>
      <c r="D44" s="239">
        <v>1022599.79</v>
      </c>
      <c r="E44" s="240">
        <v>449084.07</v>
      </c>
      <c r="F44" s="257"/>
      <c r="G44" s="233">
        <v>1028417</v>
      </c>
      <c r="H44" s="234">
        <v>480424</v>
      </c>
      <c r="I44" s="205"/>
      <c r="J44" s="239">
        <v>1034234.59</v>
      </c>
      <c r="K44" s="240">
        <v>511763.03</v>
      </c>
      <c r="L44" s="257"/>
      <c r="M44" s="233">
        <v>1069276</v>
      </c>
      <c r="N44" s="234">
        <v>544902</v>
      </c>
      <c r="O44" s="205"/>
      <c r="P44" s="239">
        <v>1104318</v>
      </c>
      <c r="Q44" s="240">
        <v>578040</v>
      </c>
      <c r="R44" s="257"/>
      <c r="S44" s="235">
        <v>1080631</v>
      </c>
      <c r="T44" s="236">
        <v>575704</v>
      </c>
      <c r="U44" s="205"/>
      <c r="V44" s="237">
        <v>1068823</v>
      </c>
      <c r="W44" s="238">
        <v>574544</v>
      </c>
      <c r="X44" s="205"/>
      <c r="Y44" s="237">
        <v>1057015</v>
      </c>
      <c r="Z44" s="238">
        <v>573384</v>
      </c>
      <c r="AA44" s="205"/>
      <c r="AB44" s="237">
        <v>1045207</v>
      </c>
      <c r="AC44" s="238">
        <v>572224</v>
      </c>
      <c r="AE44" s="237">
        <v>1033399</v>
      </c>
      <c r="AF44" s="238">
        <v>571064</v>
      </c>
    </row>
    <row r="45" spans="1:32">
      <c r="A45" s="195"/>
      <c r="B45" s="246">
        <v>442</v>
      </c>
      <c r="C45" s="247" t="s">
        <v>143</v>
      </c>
      <c r="D45" s="239">
        <v>985</v>
      </c>
      <c r="E45" s="240">
        <v>4195</v>
      </c>
      <c r="F45" s="257"/>
      <c r="G45" s="233">
        <v>976</v>
      </c>
      <c r="H45" s="234">
        <v>5242</v>
      </c>
      <c r="I45" s="205"/>
      <c r="J45" s="239">
        <v>967.81</v>
      </c>
      <c r="K45" s="240">
        <v>6289.82</v>
      </c>
      <c r="L45" s="257"/>
      <c r="M45" s="233">
        <v>1077</v>
      </c>
      <c r="N45" s="234">
        <v>6732</v>
      </c>
      <c r="O45" s="205"/>
      <c r="P45" s="239">
        <v>1187</v>
      </c>
      <c r="Q45" s="240">
        <v>7174</v>
      </c>
      <c r="R45" s="257"/>
      <c r="S45" s="235">
        <v>974</v>
      </c>
      <c r="T45" s="236">
        <v>6632</v>
      </c>
      <c r="U45" s="205"/>
      <c r="V45" s="237">
        <v>883</v>
      </c>
      <c r="W45" s="238">
        <v>6369</v>
      </c>
      <c r="X45" s="205"/>
      <c r="Y45" s="237">
        <v>792</v>
      </c>
      <c r="Z45" s="238">
        <v>6106</v>
      </c>
      <c r="AA45" s="205"/>
      <c r="AB45" s="237">
        <v>701</v>
      </c>
      <c r="AC45" s="238">
        <v>5843</v>
      </c>
      <c r="AE45" s="237">
        <v>610</v>
      </c>
      <c r="AF45" s="238">
        <v>5580</v>
      </c>
    </row>
    <row r="46" spans="1:32">
      <c r="A46" s="195"/>
      <c r="B46" s="246">
        <v>443</v>
      </c>
      <c r="C46" s="247" t="s">
        <v>144</v>
      </c>
      <c r="D46" s="239">
        <v>22965.62</v>
      </c>
      <c r="E46" s="240">
        <v>23094.57</v>
      </c>
      <c r="F46" s="257"/>
      <c r="G46" s="233">
        <v>20876</v>
      </c>
      <c r="H46" s="234">
        <v>25128</v>
      </c>
      <c r="I46" s="205"/>
      <c r="J46" s="239">
        <v>18786.18</v>
      </c>
      <c r="K46" s="240">
        <v>27162.41</v>
      </c>
      <c r="L46" s="257"/>
      <c r="M46" s="233">
        <v>23149</v>
      </c>
      <c r="N46" s="234">
        <v>28057</v>
      </c>
      <c r="O46" s="205"/>
      <c r="P46" s="239">
        <v>27511</v>
      </c>
      <c r="Q46" s="240">
        <v>28951</v>
      </c>
      <c r="R46" s="257"/>
      <c r="S46" s="235">
        <v>31948</v>
      </c>
      <c r="T46" s="236">
        <v>28581</v>
      </c>
      <c r="U46" s="205"/>
      <c r="V46" s="237">
        <v>34167</v>
      </c>
      <c r="W46" s="238">
        <v>28404</v>
      </c>
      <c r="X46" s="205"/>
      <c r="Y46" s="237">
        <v>36386</v>
      </c>
      <c r="Z46" s="238">
        <v>28227</v>
      </c>
      <c r="AA46" s="205"/>
      <c r="AB46" s="237">
        <v>38605</v>
      </c>
      <c r="AC46" s="238">
        <v>28050</v>
      </c>
      <c r="AE46" s="237">
        <v>40824</v>
      </c>
      <c r="AF46" s="238">
        <v>27873</v>
      </c>
    </row>
    <row r="47" spans="1:32">
      <c r="A47" s="195"/>
      <c r="B47" s="246">
        <v>446</v>
      </c>
      <c r="C47" s="247" t="s">
        <v>247</v>
      </c>
      <c r="D47" s="239">
        <v>2269.7399999999998</v>
      </c>
      <c r="E47" s="240">
        <v>4824.29</v>
      </c>
      <c r="F47" s="257"/>
      <c r="G47" s="233">
        <v>2508</v>
      </c>
      <c r="H47" s="234">
        <v>5580</v>
      </c>
      <c r="I47" s="205"/>
      <c r="J47" s="239">
        <v>2746.46</v>
      </c>
      <c r="K47" s="240">
        <v>6335.15</v>
      </c>
      <c r="L47" s="257"/>
      <c r="M47" s="233">
        <v>3650</v>
      </c>
      <c r="N47" s="234">
        <v>6777</v>
      </c>
      <c r="O47" s="205"/>
      <c r="P47" s="239">
        <v>4553</v>
      </c>
      <c r="Q47" s="240">
        <v>7218</v>
      </c>
      <c r="R47" s="257"/>
      <c r="S47" s="235">
        <v>4553</v>
      </c>
      <c r="T47" s="236">
        <v>6981</v>
      </c>
      <c r="U47" s="205"/>
      <c r="V47" s="237">
        <v>4553</v>
      </c>
      <c r="W47" s="238">
        <v>6869</v>
      </c>
      <c r="X47" s="205"/>
      <c r="Y47" s="237">
        <v>4553</v>
      </c>
      <c r="Z47" s="238">
        <v>6757</v>
      </c>
      <c r="AA47" s="205"/>
      <c r="AB47" s="237">
        <v>4553</v>
      </c>
      <c r="AC47" s="238">
        <v>6645</v>
      </c>
      <c r="AE47" s="237">
        <v>4553</v>
      </c>
      <c r="AF47" s="238">
        <v>6533</v>
      </c>
    </row>
    <row r="48" spans="1:32">
      <c r="A48" s="195" t="s">
        <v>259</v>
      </c>
      <c r="B48" s="179"/>
      <c r="C48" s="195" t="s">
        <v>50</v>
      </c>
      <c r="D48" s="206">
        <v>148769.68</v>
      </c>
      <c r="E48" s="207">
        <v>196475.59</v>
      </c>
      <c r="F48" s="518"/>
      <c r="G48" s="241">
        <v>158287</v>
      </c>
      <c r="H48" s="242">
        <v>212852</v>
      </c>
      <c r="I48" s="205"/>
      <c r="J48" s="206">
        <v>167805.04</v>
      </c>
      <c r="K48" s="207">
        <v>229229.92</v>
      </c>
      <c r="L48" s="257"/>
      <c r="M48" s="241">
        <v>176520</v>
      </c>
      <c r="N48" s="242">
        <v>239343</v>
      </c>
      <c r="O48" s="205"/>
      <c r="P48" s="206">
        <v>185234</v>
      </c>
      <c r="Q48" s="207">
        <v>249458</v>
      </c>
      <c r="R48" s="518"/>
      <c r="S48" s="235">
        <v>179013</v>
      </c>
      <c r="T48" s="236">
        <v>241295</v>
      </c>
      <c r="U48" s="205"/>
      <c r="V48" s="237">
        <v>175928</v>
      </c>
      <c r="W48" s="238">
        <v>237213</v>
      </c>
      <c r="X48" s="205"/>
      <c r="Y48" s="237">
        <v>172843</v>
      </c>
      <c r="Z48" s="238">
        <v>233131</v>
      </c>
      <c r="AA48" s="205"/>
      <c r="AB48" s="237">
        <v>169758</v>
      </c>
      <c r="AC48" s="238">
        <v>229049</v>
      </c>
      <c r="AE48" s="237">
        <v>166673</v>
      </c>
      <c r="AF48" s="238">
        <v>224967</v>
      </c>
    </row>
    <row r="49" spans="1:32">
      <c r="A49" s="195"/>
      <c r="B49" s="179">
        <v>208</v>
      </c>
      <c r="C49" s="195" t="s">
        <v>119</v>
      </c>
      <c r="D49" s="239">
        <v>42767.27</v>
      </c>
      <c r="E49" s="240">
        <v>22210.18</v>
      </c>
      <c r="F49" s="257"/>
      <c r="G49" s="233">
        <v>34241</v>
      </c>
      <c r="H49" s="234">
        <v>26205</v>
      </c>
      <c r="I49" s="205"/>
      <c r="J49" s="239">
        <v>25714.87</v>
      </c>
      <c r="K49" s="240">
        <v>30200.61</v>
      </c>
      <c r="L49" s="257"/>
      <c r="M49" s="233">
        <v>40955</v>
      </c>
      <c r="N49" s="234">
        <v>26642</v>
      </c>
      <c r="O49" s="205"/>
      <c r="P49" s="239">
        <v>56196</v>
      </c>
      <c r="Q49" s="240">
        <v>23084</v>
      </c>
      <c r="R49" s="257"/>
      <c r="S49" s="235">
        <v>56712</v>
      </c>
      <c r="T49" s="236">
        <v>22129</v>
      </c>
      <c r="U49" s="205"/>
      <c r="V49" s="237">
        <v>57056</v>
      </c>
      <c r="W49" s="238">
        <v>21660</v>
      </c>
      <c r="X49" s="205"/>
      <c r="Y49" s="237">
        <v>57400</v>
      </c>
      <c r="Z49" s="238">
        <v>21191</v>
      </c>
      <c r="AA49" s="205"/>
      <c r="AB49" s="237">
        <v>57744</v>
      </c>
      <c r="AC49" s="238">
        <v>20722</v>
      </c>
      <c r="AE49" s="237">
        <v>58088</v>
      </c>
      <c r="AF49" s="238">
        <v>20253</v>
      </c>
    </row>
    <row r="50" spans="1:32">
      <c r="A50" s="195"/>
      <c r="B50" s="179">
        <v>212</v>
      </c>
      <c r="C50" s="195" t="s">
        <v>122</v>
      </c>
      <c r="D50" s="239">
        <v>21441.94</v>
      </c>
      <c r="E50" s="240">
        <v>35341.03</v>
      </c>
      <c r="F50" s="257"/>
      <c r="G50" s="233">
        <v>17819</v>
      </c>
      <c r="H50" s="234">
        <v>39965</v>
      </c>
      <c r="I50" s="205"/>
      <c r="J50" s="239">
        <v>14195.73</v>
      </c>
      <c r="K50" s="240">
        <v>44589.52</v>
      </c>
      <c r="L50" s="257"/>
      <c r="M50" s="233">
        <v>12185</v>
      </c>
      <c r="N50" s="234">
        <v>46521</v>
      </c>
      <c r="O50" s="205"/>
      <c r="P50" s="239">
        <v>10174</v>
      </c>
      <c r="Q50" s="240">
        <v>48453</v>
      </c>
      <c r="R50" s="257"/>
      <c r="S50" s="235">
        <v>9443</v>
      </c>
      <c r="T50" s="236">
        <v>46873</v>
      </c>
      <c r="U50" s="205"/>
      <c r="V50" s="237">
        <v>9077</v>
      </c>
      <c r="W50" s="238">
        <v>46083</v>
      </c>
      <c r="X50" s="205"/>
      <c r="Y50" s="237">
        <v>8711</v>
      </c>
      <c r="Z50" s="238">
        <v>45293</v>
      </c>
      <c r="AA50" s="205"/>
      <c r="AB50" s="237">
        <v>8345</v>
      </c>
      <c r="AC50" s="238">
        <v>44503</v>
      </c>
      <c r="AE50" s="237">
        <v>7979</v>
      </c>
      <c r="AF50" s="238">
        <v>43713</v>
      </c>
    </row>
    <row r="51" spans="1:32">
      <c r="A51" s="195"/>
      <c r="B51" s="179">
        <v>227</v>
      </c>
      <c r="C51" s="195" t="s">
        <v>248</v>
      </c>
      <c r="D51" s="239">
        <v>7895.79</v>
      </c>
      <c r="E51" s="240">
        <v>33336.230000000003</v>
      </c>
      <c r="F51" s="257"/>
      <c r="G51" s="233">
        <v>9419</v>
      </c>
      <c r="H51" s="234">
        <v>34913</v>
      </c>
      <c r="I51" s="205"/>
      <c r="J51" s="239">
        <v>10941.84</v>
      </c>
      <c r="K51" s="240">
        <v>36489.86</v>
      </c>
      <c r="L51" s="257"/>
      <c r="M51" s="233">
        <v>13775</v>
      </c>
      <c r="N51" s="234">
        <v>35299</v>
      </c>
      <c r="O51" s="205"/>
      <c r="P51" s="239">
        <v>16608</v>
      </c>
      <c r="Q51" s="240">
        <v>34109</v>
      </c>
      <c r="R51" s="257"/>
      <c r="S51" s="235">
        <v>15855</v>
      </c>
      <c r="T51" s="236">
        <v>33256</v>
      </c>
      <c r="U51" s="205"/>
      <c r="V51" s="237">
        <v>15478</v>
      </c>
      <c r="W51" s="238">
        <v>32830</v>
      </c>
      <c r="X51" s="205"/>
      <c r="Y51" s="237">
        <v>15101</v>
      </c>
      <c r="Z51" s="238">
        <v>32404</v>
      </c>
      <c r="AA51" s="205"/>
      <c r="AB51" s="237">
        <v>14724</v>
      </c>
      <c r="AC51" s="238">
        <v>31978</v>
      </c>
      <c r="AE51" s="237">
        <v>14347</v>
      </c>
      <c r="AF51" s="238">
        <v>31552</v>
      </c>
    </row>
    <row r="52" spans="1:32">
      <c r="A52" s="195"/>
      <c r="B52" s="179">
        <v>229</v>
      </c>
      <c r="C52" s="212" t="s">
        <v>249</v>
      </c>
      <c r="D52" s="239">
        <v>54966.92</v>
      </c>
      <c r="E52" s="240">
        <v>52375.41</v>
      </c>
      <c r="F52" s="257"/>
      <c r="G52" s="233">
        <v>73920</v>
      </c>
      <c r="H52" s="234">
        <v>57379</v>
      </c>
      <c r="I52" s="205"/>
      <c r="J52" s="239">
        <v>92874.03</v>
      </c>
      <c r="K52" s="240">
        <v>62382.41</v>
      </c>
      <c r="L52" s="257"/>
      <c r="M52" s="233">
        <v>75413</v>
      </c>
      <c r="N52" s="234">
        <v>65322</v>
      </c>
      <c r="O52" s="205"/>
      <c r="P52" s="239">
        <v>57952</v>
      </c>
      <c r="Q52" s="240">
        <v>68261</v>
      </c>
      <c r="R52" s="257"/>
      <c r="S52" s="235">
        <v>56303</v>
      </c>
      <c r="T52" s="236">
        <v>64958</v>
      </c>
      <c r="U52" s="205"/>
      <c r="V52" s="237">
        <v>55479</v>
      </c>
      <c r="W52" s="238">
        <v>63307</v>
      </c>
      <c r="X52" s="205"/>
      <c r="Y52" s="237">
        <v>54655</v>
      </c>
      <c r="Z52" s="238">
        <v>61656</v>
      </c>
      <c r="AA52" s="205"/>
      <c r="AB52" s="237">
        <v>53831</v>
      </c>
      <c r="AC52" s="238">
        <v>60005</v>
      </c>
      <c r="AE52" s="237">
        <v>53007</v>
      </c>
      <c r="AF52" s="238">
        <v>58353</v>
      </c>
    </row>
    <row r="53" spans="1:32">
      <c r="A53" s="195"/>
      <c r="B53" s="246">
        <v>464</v>
      </c>
      <c r="C53" s="247" t="s">
        <v>146</v>
      </c>
      <c r="D53" s="239">
        <v>14870.07</v>
      </c>
      <c r="E53" s="240">
        <v>32156.65</v>
      </c>
      <c r="F53" s="257"/>
      <c r="G53" s="233">
        <v>15275</v>
      </c>
      <c r="H53" s="234">
        <v>32941</v>
      </c>
      <c r="I53" s="205"/>
      <c r="J53" s="239">
        <v>15679.4</v>
      </c>
      <c r="K53" s="240">
        <v>33725.65</v>
      </c>
      <c r="L53" s="257"/>
      <c r="M53" s="233">
        <v>28231</v>
      </c>
      <c r="N53" s="234">
        <v>42493</v>
      </c>
      <c r="O53" s="205"/>
      <c r="P53" s="239">
        <v>40782</v>
      </c>
      <c r="Q53" s="240">
        <v>51261</v>
      </c>
      <c r="R53" s="257"/>
      <c r="S53" s="235">
        <v>37928</v>
      </c>
      <c r="T53" s="236">
        <v>51238</v>
      </c>
      <c r="U53" s="205"/>
      <c r="V53" s="237">
        <v>36501</v>
      </c>
      <c r="W53" s="238">
        <v>51238</v>
      </c>
      <c r="X53" s="205"/>
      <c r="Y53" s="237">
        <v>35074</v>
      </c>
      <c r="Z53" s="238">
        <v>51238</v>
      </c>
      <c r="AA53" s="205"/>
      <c r="AB53" s="237">
        <v>33647</v>
      </c>
      <c r="AC53" s="238">
        <v>51238</v>
      </c>
      <c r="AE53" s="237">
        <v>32220</v>
      </c>
      <c r="AF53" s="238">
        <v>51238</v>
      </c>
    </row>
    <row r="54" spans="1:32">
      <c r="A54" s="195"/>
      <c r="B54" s="246">
        <v>481</v>
      </c>
      <c r="C54" s="247" t="s">
        <v>147</v>
      </c>
      <c r="D54" s="239">
        <v>1326.12</v>
      </c>
      <c r="E54" s="240">
        <v>8727.52</v>
      </c>
      <c r="F54" s="257"/>
      <c r="G54" s="233">
        <v>1370</v>
      </c>
      <c r="H54" s="234">
        <v>9240</v>
      </c>
      <c r="I54" s="205"/>
      <c r="J54" s="239">
        <v>1414.5</v>
      </c>
      <c r="K54" s="240">
        <v>9753.2199999999993</v>
      </c>
      <c r="L54" s="257"/>
      <c r="M54" s="233">
        <v>1175</v>
      </c>
      <c r="N54" s="234">
        <v>10252</v>
      </c>
      <c r="O54" s="205"/>
      <c r="P54" s="239">
        <v>935</v>
      </c>
      <c r="Q54" s="240">
        <v>10751</v>
      </c>
      <c r="R54" s="257"/>
      <c r="S54" s="235">
        <v>806</v>
      </c>
      <c r="T54" s="236">
        <v>10615</v>
      </c>
      <c r="U54" s="205"/>
      <c r="V54" s="237">
        <v>742</v>
      </c>
      <c r="W54" s="238">
        <v>10553</v>
      </c>
      <c r="X54" s="205"/>
      <c r="Y54" s="237">
        <v>677</v>
      </c>
      <c r="Z54" s="238">
        <v>10491</v>
      </c>
      <c r="AA54" s="205"/>
      <c r="AB54" s="237">
        <v>613</v>
      </c>
      <c r="AC54" s="238">
        <v>10429</v>
      </c>
      <c r="AE54" s="237">
        <v>548</v>
      </c>
      <c r="AF54" s="238">
        <v>10367</v>
      </c>
    </row>
    <row r="55" spans="1:32">
      <c r="A55" s="195"/>
      <c r="B55" s="246">
        <v>501</v>
      </c>
      <c r="C55" s="248" t="s">
        <v>276</v>
      </c>
      <c r="D55" s="239">
        <v>5501.57</v>
      </c>
      <c r="E55" s="240">
        <v>12328.57</v>
      </c>
      <c r="F55" s="257"/>
      <c r="G55" s="233">
        <v>6243</v>
      </c>
      <c r="H55" s="234">
        <v>12209</v>
      </c>
      <c r="I55" s="205"/>
      <c r="J55" s="239">
        <v>6984.67</v>
      </c>
      <c r="K55" s="240">
        <v>12088.65</v>
      </c>
      <c r="L55" s="257"/>
      <c r="M55" s="233">
        <v>4786</v>
      </c>
      <c r="N55" s="234">
        <v>12814</v>
      </c>
      <c r="O55" s="205"/>
      <c r="P55" s="239">
        <v>2587</v>
      </c>
      <c r="Q55" s="240">
        <v>13539</v>
      </c>
      <c r="R55" s="257"/>
      <c r="S55" s="235">
        <v>2793</v>
      </c>
      <c r="T55" s="236">
        <v>12701</v>
      </c>
      <c r="U55" s="205"/>
      <c r="V55" s="237">
        <v>2896</v>
      </c>
      <c r="W55" s="238">
        <v>12282</v>
      </c>
      <c r="X55" s="205"/>
      <c r="Y55" s="237">
        <v>2999</v>
      </c>
      <c r="Z55" s="238">
        <v>11863</v>
      </c>
      <c r="AA55" s="205"/>
      <c r="AB55" s="237">
        <v>3102</v>
      </c>
      <c r="AC55" s="238">
        <v>11444</v>
      </c>
      <c r="AE55" s="237">
        <v>3205</v>
      </c>
      <c r="AF55" s="238">
        <v>11025</v>
      </c>
    </row>
    <row r="56" spans="1:32">
      <c r="A56" s="195" t="s">
        <v>240</v>
      </c>
      <c r="B56" s="179"/>
      <c r="C56" s="195" t="s">
        <v>100</v>
      </c>
      <c r="D56" s="196">
        <v>130445.52</v>
      </c>
      <c r="E56" s="217">
        <v>169666.75000000003</v>
      </c>
      <c r="G56" s="233">
        <v>132329</v>
      </c>
      <c r="H56" s="234">
        <v>176502</v>
      </c>
      <c r="I56" s="205"/>
      <c r="J56" s="196">
        <v>134212.66999999998</v>
      </c>
      <c r="K56" s="217">
        <v>183336.94</v>
      </c>
      <c r="L56" s="257"/>
      <c r="M56" s="233">
        <v>135619</v>
      </c>
      <c r="N56" s="234">
        <v>183053</v>
      </c>
      <c r="O56" s="205"/>
      <c r="P56" s="196">
        <v>137026</v>
      </c>
      <c r="Q56" s="217">
        <v>182769</v>
      </c>
      <c r="S56" s="235">
        <v>145215</v>
      </c>
      <c r="T56" s="236">
        <v>174575</v>
      </c>
      <c r="U56" s="205"/>
      <c r="V56" s="237">
        <v>149352</v>
      </c>
      <c r="W56" s="238">
        <v>170509</v>
      </c>
      <c r="X56" s="205"/>
      <c r="Y56" s="237">
        <v>153489</v>
      </c>
      <c r="Z56" s="238">
        <v>166443</v>
      </c>
      <c r="AA56" s="205"/>
      <c r="AB56" s="237">
        <v>157626</v>
      </c>
      <c r="AC56" s="238">
        <v>162377</v>
      </c>
      <c r="AE56" s="237">
        <v>161763</v>
      </c>
      <c r="AF56" s="238">
        <v>158311</v>
      </c>
    </row>
    <row r="57" spans="1:32">
      <c r="A57" s="195"/>
      <c r="B57" s="179">
        <v>209</v>
      </c>
      <c r="C57" s="195" t="s">
        <v>277</v>
      </c>
      <c r="D57" s="239">
        <v>78334.11</v>
      </c>
      <c r="E57" s="240">
        <v>81188.710000000006</v>
      </c>
      <c r="F57" s="257"/>
      <c r="G57" s="233">
        <v>78044</v>
      </c>
      <c r="H57" s="234">
        <v>87329</v>
      </c>
      <c r="I57" s="205"/>
      <c r="J57" s="239">
        <v>77754.47</v>
      </c>
      <c r="K57" s="240">
        <v>93468.73</v>
      </c>
      <c r="L57" s="257"/>
      <c r="M57" s="233">
        <v>78497</v>
      </c>
      <c r="N57" s="234">
        <v>92440</v>
      </c>
      <c r="O57" s="205"/>
      <c r="P57" s="239">
        <v>79239</v>
      </c>
      <c r="Q57" s="240">
        <v>91411</v>
      </c>
      <c r="R57" s="257"/>
      <c r="S57" s="235">
        <v>83000</v>
      </c>
      <c r="T57" s="236">
        <v>86815</v>
      </c>
      <c r="U57" s="205"/>
      <c r="V57" s="237">
        <v>84899</v>
      </c>
      <c r="W57" s="238">
        <v>84517</v>
      </c>
      <c r="X57" s="205"/>
      <c r="Y57" s="237">
        <v>86798</v>
      </c>
      <c r="Z57" s="238">
        <v>82219</v>
      </c>
      <c r="AA57" s="205"/>
      <c r="AB57" s="237">
        <v>88697</v>
      </c>
      <c r="AC57" s="238">
        <v>79921</v>
      </c>
      <c r="AE57" s="237">
        <v>90596</v>
      </c>
      <c r="AF57" s="238">
        <v>77623</v>
      </c>
    </row>
    <row r="58" spans="1:32">
      <c r="A58" s="195"/>
      <c r="B58" s="179">
        <v>222</v>
      </c>
      <c r="C58" s="195" t="s">
        <v>250</v>
      </c>
      <c r="D58" s="239">
        <v>32491.64</v>
      </c>
      <c r="E58" s="240">
        <v>22278.92</v>
      </c>
      <c r="F58" s="257"/>
      <c r="G58" s="233">
        <v>33821</v>
      </c>
      <c r="H58" s="234">
        <v>23811</v>
      </c>
      <c r="I58" s="205"/>
      <c r="J58" s="239">
        <v>35150.9</v>
      </c>
      <c r="K58" s="240">
        <v>25343.47</v>
      </c>
      <c r="L58" s="257"/>
      <c r="M58" s="233">
        <v>33656</v>
      </c>
      <c r="N58" s="234">
        <v>24637</v>
      </c>
      <c r="O58" s="205"/>
      <c r="P58" s="239">
        <v>32162</v>
      </c>
      <c r="Q58" s="240">
        <v>23930</v>
      </c>
      <c r="R58" s="257"/>
      <c r="S58" s="235">
        <v>31959</v>
      </c>
      <c r="T58" s="236">
        <v>23532</v>
      </c>
      <c r="U58" s="205"/>
      <c r="V58" s="237">
        <v>31858</v>
      </c>
      <c r="W58" s="238">
        <v>23342</v>
      </c>
      <c r="X58" s="205"/>
      <c r="Y58" s="237">
        <v>31757</v>
      </c>
      <c r="Z58" s="238">
        <v>23152</v>
      </c>
      <c r="AA58" s="205"/>
      <c r="AB58" s="237">
        <v>31656</v>
      </c>
      <c r="AC58" s="238">
        <v>22962</v>
      </c>
      <c r="AE58" s="237">
        <v>31555</v>
      </c>
      <c r="AF58" s="238">
        <v>22772</v>
      </c>
    </row>
    <row r="59" spans="1:32">
      <c r="A59" s="195"/>
      <c r="B59" s="179">
        <v>225</v>
      </c>
      <c r="C59" s="195" t="s">
        <v>251</v>
      </c>
      <c r="D59" s="239">
        <v>14484.75</v>
      </c>
      <c r="E59" s="240">
        <v>42857.39</v>
      </c>
      <c r="F59" s="257"/>
      <c r="G59" s="233">
        <v>15543</v>
      </c>
      <c r="H59" s="234">
        <v>42236</v>
      </c>
      <c r="I59" s="205"/>
      <c r="J59" s="239">
        <v>16600.28</v>
      </c>
      <c r="K59" s="240">
        <v>41613.82</v>
      </c>
      <c r="L59" s="257"/>
      <c r="M59" s="233">
        <v>18264</v>
      </c>
      <c r="N59" s="234">
        <v>42322</v>
      </c>
      <c r="O59" s="205"/>
      <c r="P59" s="239">
        <v>19928</v>
      </c>
      <c r="Q59" s="240">
        <v>43030</v>
      </c>
      <c r="R59" s="257"/>
      <c r="S59" s="235">
        <v>24052</v>
      </c>
      <c r="T59" s="236">
        <v>42583</v>
      </c>
      <c r="U59" s="205"/>
      <c r="V59" s="237">
        <v>26131</v>
      </c>
      <c r="W59" s="238">
        <v>42368</v>
      </c>
      <c r="X59" s="205"/>
      <c r="Y59" s="237">
        <v>28210</v>
      </c>
      <c r="Z59" s="238">
        <v>42153</v>
      </c>
      <c r="AA59" s="205"/>
      <c r="AB59" s="237">
        <v>30289</v>
      </c>
      <c r="AC59" s="238">
        <v>41938</v>
      </c>
      <c r="AE59" s="237">
        <v>32368</v>
      </c>
      <c r="AF59" s="238">
        <v>41723</v>
      </c>
    </row>
    <row r="60" spans="1:32">
      <c r="A60" s="195"/>
      <c r="B60" s="179">
        <v>585</v>
      </c>
      <c r="C60" s="195" t="s">
        <v>252</v>
      </c>
      <c r="D60" s="239">
        <v>2039.66</v>
      </c>
      <c r="E60" s="240">
        <v>12086.88</v>
      </c>
      <c r="F60" s="257"/>
      <c r="G60" s="233">
        <v>1980</v>
      </c>
      <c r="H60" s="234">
        <v>12657</v>
      </c>
      <c r="I60" s="205"/>
      <c r="J60" s="239">
        <v>1920.25</v>
      </c>
      <c r="K60" s="240">
        <v>13227.6</v>
      </c>
      <c r="L60" s="257"/>
      <c r="M60" s="233">
        <v>1897</v>
      </c>
      <c r="N60" s="234">
        <v>13515</v>
      </c>
      <c r="O60" s="205"/>
      <c r="P60" s="239">
        <v>1873</v>
      </c>
      <c r="Q60" s="240">
        <v>13803</v>
      </c>
      <c r="R60" s="257"/>
      <c r="S60" s="235">
        <v>1618</v>
      </c>
      <c r="T60" s="236">
        <v>12617</v>
      </c>
      <c r="U60" s="205"/>
      <c r="V60" s="237">
        <v>1491</v>
      </c>
      <c r="W60" s="238">
        <v>12030</v>
      </c>
      <c r="X60" s="205"/>
      <c r="Y60" s="237">
        <v>1364</v>
      </c>
      <c r="Z60" s="238">
        <v>11443</v>
      </c>
      <c r="AA60" s="205"/>
      <c r="AB60" s="237">
        <v>1237</v>
      </c>
      <c r="AC60" s="238">
        <v>10857</v>
      </c>
      <c r="AE60" s="237">
        <v>1110</v>
      </c>
      <c r="AF60" s="238">
        <v>10270</v>
      </c>
    </row>
    <row r="61" spans="1:32">
      <c r="A61" s="195"/>
      <c r="B61" s="179">
        <v>586</v>
      </c>
      <c r="C61" s="195" t="s">
        <v>253</v>
      </c>
      <c r="D61" s="239">
        <v>3095.36</v>
      </c>
      <c r="E61" s="240">
        <v>11254.85</v>
      </c>
      <c r="F61" s="257"/>
      <c r="G61" s="233">
        <v>2941</v>
      </c>
      <c r="H61" s="234">
        <v>10469</v>
      </c>
      <c r="I61" s="205"/>
      <c r="J61" s="239">
        <v>2786.77</v>
      </c>
      <c r="K61" s="240">
        <v>9683.32</v>
      </c>
      <c r="L61" s="257"/>
      <c r="M61" s="233">
        <v>3305</v>
      </c>
      <c r="N61" s="234">
        <v>10139</v>
      </c>
      <c r="O61" s="205"/>
      <c r="P61" s="239">
        <v>3824</v>
      </c>
      <c r="Q61" s="240">
        <v>10595</v>
      </c>
      <c r="R61" s="257"/>
      <c r="S61" s="235">
        <v>3639</v>
      </c>
      <c r="T61" s="236">
        <v>9598</v>
      </c>
      <c r="U61" s="205"/>
      <c r="V61" s="237">
        <v>3546</v>
      </c>
      <c r="W61" s="238">
        <v>9106</v>
      </c>
      <c r="X61" s="205"/>
      <c r="Y61" s="237">
        <v>3453</v>
      </c>
      <c r="Z61" s="238">
        <v>8613</v>
      </c>
      <c r="AA61" s="205"/>
      <c r="AB61" s="237">
        <v>3360</v>
      </c>
      <c r="AC61" s="238">
        <v>8121</v>
      </c>
      <c r="AE61" s="237">
        <v>3267</v>
      </c>
      <c r="AF61" s="238">
        <v>7628</v>
      </c>
    </row>
    <row r="62" spans="1:32">
      <c r="A62" s="195" t="s">
        <v>240</v>
      </c>
      <c r="B62" s="179"/>
      <c r="C62" s="195" t="s">
        <v>101</v>
      </c>
      <c r="D62" s="206">
        <v>32943.120000000003</v>
      </c>
      <c r="E62" s="207">
        <v>92872.37</v>
      </c>
      <c r="F62" s="518"/>
      <c r="G62" s="241">
        <v>42306</v>
      </c>
      <c r="H62" s="242">
        <v>97305</v>
      </c>
      <c r="I62" s="205"/>
      <c r="J62" s="206">
        <v>51667.560000000005</v>
      </c>
      <c r="K62" s="207">
        <v>101738.06</v>
      </c>
      <c r="L62" s="257"/>
      <c r="M62" s="241">
        <v>56613</v>
      </c>
      <c r="N62" s="242">
        <v>106422</v>
      </c>
      <c r="O62" s="205"/>
      <c r="P62" s="206">
        <v>61558</v>
      </c>
      <c r="Q62" s="207">
        <v>111106</v>
      </c>
      <c r="R62" s="518"/>
      <c r="S62" s="235">
        <v>60724</v>
      </c>
      <c r="T62" s="236">
        <v>112803</v>
      </c>
      <c r="U62" s="205"/>
      <c r="V62" s="237">
        <v>60327</v>
      </c>
      <c r="W62" s="238">
        <v>113660</v>
      </c>
      <c r="X62" s="205"/>
      <c r="Y62" s="237">
        <v>59930</v>
      </c>
      <c r="Z62" s="238">
        <v>114517</v>
      </c>
      <c r="AA62" s="205"/>
      <c r="AB62" s="237">
        <v>59533</v>
      </c>
      <c r="AC62" s="238">
        <v>115374</v>
      </c>
      <c r="AE62" s="237">
        <v>59136</v>
      </c>
      <c r="AF62" s="238">
        <v>116231</v>
      </c>
    </row>
    <row r="63" spans="1:32">
      <c r="A63" s="195"/>
      <c r="B63" s="179">
        <v>221</v>
      </c>
      <c r="C63" s="450" t="s">
        <v>383</v>
      </c>
      <c r="D63" s="239">
        <v>13448.08</v>
      </c>
      <c r="E63" s="240">
        <v>41295.919999999998</v>
      </c>
      <c r="F63" s="257"/>
      <c r="G63" s="233">
        <v>14077</v>
      </c>
      <c r="H63" s="234">
        <v>41233</v>
      </c>
      <c r="I63" s="205"/>
      <c r="J63" s="239">
        <v>14705.33</v>
      </c>
      <c r="K63" s="240">
        <v>41170.980000000003</v>
      </c>
      <c r="L63" s="257"/>
      <c r="M63" s="233">
        <v>11617</v>
      </c>
      <c r="N63" s="234">
        <v>44138</v>
      </c>
      <c r="O63" s="205"/>
      <c r="P63" s="239">
        <v>8528</v>
      </c>
      <c r="Q63" s="240">
        <v>47106</v>
      </c>
      <c r="R63" s="257"/>
      <c r="S63" s="235">
        <v>8255</v>
      </c>
      <c r="T63" s="236">
        <v>50246</v>
      </c>
      <c r="U63" s="205"/>
      <c r="V63" s="237">
        <v>8125</v>
      </c>
      <c r="W63" s="238">
        <v>51825</v>
      </c>
      <c r="X63" s="205"/>
      <c r="Y63" s="237">
        <v>7995</v>
      </c>
      <c r="Z63" s="238">
        <v>53404</v>
      </c>
      <c r="AA63" s="205"/>
      <c r="AB63" s="237">
        <v>7865</v>
      </c>
      <c r="AC63" s="238">
        <v>54983</v>
      </c>
      <c r="AE63" s="237">
        <v>7735</v>
      </c>
      <c r="AF63" s="238">
        <v>56562</v>
      </c>
    </row>
    <row r="64" spans="1:32">
      <c r="A64" s="195"/>
      <c r="B64" s="179">
        <v>223</v>
      </c>
      <c r="C64" s="213" t="s">
        <v>254</v>
      </c>
      <c r="D64" s="239">
        <v>19495.04</v>
      </c>
      <c r="E64" s="240">
        <v>51576.45</v>
      </c>
      <c r="F64" s="257"/>
      <c r="G64" s="233">
        <v>28229</v>
      </c>
      <c r="H64" s="234">
        <v>56072</v>
      </c>
      <c r="I64" s="205"/>
      <c r="J64" s="239">
        <v>36962.230000000003</v>
      </c>
      <c r="K64" s="240">
        <v>60567.08</v>
      </c>
      <c r="L64" s="257"/>
      <c r="M64" s="233">
        <v>44996</v>
      </c>
      <c r="N64" s="234">
        <v>62284</v>
      </c>
      <c r="O64" s="205"/>
      <c r="P64" s="239">
        <v>53030</v>
      </c>
      <c r="Q64" s="240">
        <v>64000</v>
      </c>
      <c r="R64" s="257"/>
      <c r="S64" s="235">
        <v>53030</v>
      </c>
      <c r="T64" s="236">
        <v>62599</v>
      </c>
      <c r="U64" s="205"/>
      <c r="V64" s="237">
        <v>53030</v>
      </c>
      <c r="W64" s="238">
        <v>61899</v>
      </c>
      <c r="X64" s="205"/>
      <c r="Y64" s="237">
        <v>53030</v>
      </c>
      <c r="Z64" s="238">
        <v>61199</v>
      </c>
      <c r="AA64" s="205"/>
      <c r="AB64" s="237">
        <v>53030</v>
      </c>
      <c r="AC64" s="238">
        <v>60499</v>
      </c>
      <c r="AE64" s="237">
        <v>53030</v>
      </c>
      <c r="AF64" s="238">
        <v>59799</v>
      </c>
    </row>
    <row r="65" spans="1:32">
      <c r="A65" s="195" t="s">
        <v>240</v>
      </c>
      <c r="B65" s="179"/>
      <c r="C65" s="195" t="s">
        <v>102</v>
      </c>
      <c r="D65" s="206">
        <v>77707.83</v>
      </c>
      <c r="E65" s="207">
        <v>124674.66</v>
      </c>
      <c r="F65" s="518"/>
      <c r="G65" s="241">
        <v>84052</v>
      </c>
      <c r="H65" s="242">
        <v>128341</v>
      </c>
      <c r="I65" s="205"/>
      <c r="J65" s="206">
        <v>90397.169999999984</v>
      </c>
      <c r="K65" s="207">
        <v>132007.89000000001</v>
      </c>
      <c r="L65" s="257"/>
      <c r="M65" s="241">
        <v>96007</v>
      </c>
      <c r="N65" s="242">
        <v>135022</v>
      </c>
      <c r="O65" s="205"/>
      <c r="P65" s="206">
        <v>101617</v>
      </c>
      <c r="Q65" s="207">
        <v>138034</v>
      </c>
      <c r="R65" s="518"/>
      <c r="S65" s="235">
        <v>99975</v>
      </c>
      <c r="T65" s="236">
        <v>136904</v>
      </c>
      <c r="U65" s="205"/>
      <c r="V65" s="237">
        <v>99172</v>
      </c>
      <c r="W65" s="238">
        <v>136355</v>
      </c>
      <c r="X65" s="205"/>
      <c r="Y65" s="237">
        <v>98369</v>
      </c>
      <c r="Z65" s="238">
        <v>135806</v>
      </c>
      <c r="AA65" s="205"/>
      <c r="AB65" s="237">
        <v>97566</v>
      </c>
      <c r="AC65" s="238">
        <v>135257</v>
      </c>
      <c r="AE65" s="237">
        <v>96763</v>
      </c>
      <c r="AF65" s="238">
        <v>134708</v>
      </c>
    </row>
    <row r="66" spans="1:32">
      <c r="A66" s="195"/>
      <c r="B66" s="179">
        <v>205</v>
      </c>
      <c r="C66" s="195" t="s">
        <v>278</v>
      </c>
      <c r="D66" s="239">
        <v>38330.879999999997</v>
      </c>
      <c r="E66" s="240">
        <v>45931.79</v>
      </c>
      <c r="F66" s="257"/>
      <c r="G66" s="233">
        <v>38097</v>
      </c>
      <c r="H66" s="234">
        <v>42988</v>
      </c>
      <c r="I66" s="205"/>
      <c r="J66" s="239">
        <v>37862.839999999997</v>
      </c>
      <c r="K66" s="240">
        <v>40044.29</v>
      </c>
      <c r="L66" s="257"/>
      <c r="M66" s="233">
        <v>44378</v>
      </c>
      <c r="N66" s="234">
        <v>42239</v>
      </c>
      <c r="O66" s="205"/>
      <c r="P66" s="239">
        <v>50894</v>
      </c>
      <c r="Q66" s="240">
        <v>44433</v>
      </c>
      <c r="R66" s="257"/>
      <c r="S66" s="235">
        <v>51450</v>
      </c>
      <c r="T66" s="236">
        <v>42907</v>
      </c>
      <c r="U66" s="205"/>
      <c r="V66" s="237">
        <v>51728</v>
      </c>
      <c r="W66" s="238">
        <v>42144</v>
      </c>
      <c r="X66" s="205"/>
      <c r="Y66" s="237">
        <v>52006</v>
      </c>
      <c r="Z66" s="238">
        <v>41381</v>
      </c>
      <c r="AA66" s="205"/>
      <c r="AB66" s="237">
        <v>52284</v>
      </c>
      <c r="AC66" s="238">
        <v>40618</v>
      </c>
      <c r="AE66" s="237">
        <v>52562</v>
      </c>
      <c r="AF66" s="238">
        <v>39855</v>
      </c>
    </row>
    <row r="67" spans="1:32">
      <c r="A67" s="195"/>
      <c r="B67" s="179">
        <v>224</v>
      </c>
      <c r="C67" s="195" t="s">
        <v>255</v>
      </c>
      <c r="D67" s="239">
        <v>32236.43</v>
      </c>
      <c r="E67" s="240">
        <v>42930.6</v>
      </c>
      <c r="F67" s="257"/>
      <c r="G67" s="233">
        <v>35067</v>
      </c>
      <c r="H67" s="234">
        <v>45780</v>
      </c>
      <c r="I67" s="205"/>
      <c r="J67" s="239">
        <v>37898.21</v>
      </c>
      <c r="K67" s="240">
        <v>48629.35</v>
      </c>
      <c r="L67" s="257"/>
      <c r="M67" s="233">
        <v>36895</v>
      </c>
      <c r="N67" s="234">
        <v>48868</v>
      </c>
      <c r="O67" s="205"/>
      <c r="P67" s="239">
        <v>35892</v>
      </c>
      <c r="Q67" s="240">
        <v>49106</v>
      </c>
      <c r="R67" s="257"/>
      <c r="S67" s="235">
        <v>34197</v>
      </c>
      <c r="T67" s="236">
        <v>48832</v>
      </c>
      <c r="U67" s="205"/>
      <c r="V67" s="237">
        <v>33363</v>
      </c>
      <c r="W67" s="238">
        <v>48703</v>
      </c>
      <c r="X67" s="205"/>
      <c r="Y67" s="237">
        <v>32529</v>
      </c>
      <c r="Z67" s="238">
        <v>48574</v>
      </c>
      <c r="AA67" s="205"/>
      <c r="AB67" s="237">
        <v>31695</v>
      </c>
      <c r="AC67" s="238">
        <v>48445</v>
      </c>
      <c r="AE67" s="237">
        <v>30861</v>
      </c>
      <c r="AF67" s="238">
        <v>48316</v>
      </c>
    </row>
    <row r="68" spans="1:32">
      <c r="A68" s="195"/>
      <c r="B68" s="179">
        <v>226</v>
      </c>
      <c r="C68" s="533" t="s">
        <v>256</v>
      </c>
      <c r="D68" s="251">
        <v>7140.52</v>
      </c>
      <c r="E68" s="252">
        <v>35812.269999999997</v>
      </c>
      <c r="F68" s="257"/>
      <c r="G68" s="249">
        <v>10888</v>
      </c>
      <c r="H68" s="250">
        <v>39573</v>
      </c>
      <c r="I68" s="205"/>
      <c r="J68" s="251">
        <v>14636.12</v>
      </c>
      <c r="K68" s="252">
        <v>43334.25</v>
      </c>
      <c r="L68" s="257"/>
      <c r="M68" s="249">
        <v>14734</v>
      </c>
      <c r="N68" s="250">
        <v>43915</v>
      </c>
      <c r="O68" s="205"/>
      <c r="P68" s="251">
        <v>14831</v>
      </c>
      <c r="Q68" s="252">
        <v>44495</v>
      </c>
      <c r="R68" s="257"/>
      <c r="S68" s="253">
        <v>14966</v>
      </c>
      <c r="T68" s="254">
        <v>45113</v>
      </c>
      <c r="U68" s="205"/>
      <c r="V68" s="255">
        <v>15034</v>
      </c>
      <c r="W68" s="256">
        <v>45430</v>
      </c>
      <c r="X68" s="205"/>
      <c r="Y68" s="255">
        <v>15102</v>
      </c>
      <c r="Z68" s="256">
        <v>45747</v>
      </c>
      <c r="AA68" s="205"/>
      <c r="AB68" s="255">
        <v>15170</v>
      </c>
      <c r="AC68" s="256">
        <v>46064</v>
      </c>
      <c r="AE68" s="587">
        <v>15238</v>
      </c>
      <c r="AF68" s="533">
        <v>46381</v>
      </c>
    </row>
  </sheetData>
  <mergeCells count="2">
    <mergeCell ref="D6:E6"/>
    <mergeCell ref="J6:K6"/>
  </mergeCells>
  <phoneticPr fontId="2"/>
  <pageMargins left="0.7" right="0.7" top="0.75" bottom="0.75" header="0.3" footer="0.3"/>
  <pageSetup paperSize="9" scale="4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V88"/>
  <sheetViews>
    <sheetView zoomScaleNormal="100" workbookViewId="0">
      <pane xSplit="1" ySplit="3" topLeftCell="AF76" activePane="bottomRight" state="frozen"/>
      <selection pane="topRight"/>
      <selection pane="bottomLeft"/>
      <selection pane="bottomRight" activeCell="AR90" sqref="AR90"/>
    </sheetView>
  </sheetViews>
  <sheetFormatPr defaultRowHeight="12.75"/>
  <cols>
    <col min="1" max="1" width="10.875" style="53" customWidth="1"/>
    <col min="2" max="2" width="9.25" style="53" customWidth="1"/>
    <col min="3" max="37" width="9" style="53" customWidth="1"/>
    <col min="38" max="40" width="9" style="53"/>
    <col min="41" max="41" width="9.25" style="53" bestFit="1" customWidth="1"/>
    <col min="42" max="44" width="9" style="53"/>
    <col min="45" max="46" width="9" style="53" customWidth="1"/>
    <col min="47" max="254" width="9" style="53"/>
    <col min="255" max="255" width="3" style="53" customWidth="1"/>
    <col min="256" max="256" width="10.875" style="53" customWidth="1"/>
    <col min="257" max="257" width="9.25" style="53" bestFit="1" customWidth="1"/>
    <col min="258" max="295" width="9" style="53"/>
    <col min="296" max="296" width="9.25" style="53" bestFit="1" customWidth="1"/>
    <col min="297" max="510" width="9" style="53"/>
    <col min="511" max="511" width="3" style="53" customWidth="1"/>
    <col min="512" max="512" width="10.875" style="53" customWidth="1"/>
    <col min="513" max="513" width="9.25" style="53" bestFit="1" customWidth="1"/>
    <col min="514" max="551" width="9" style="53"/>
    <col min="552" max="552" width="9.25" style="53" bestFit="1" customWidth="1"/>
    <col min="553" max="766" width="9" style="53"/>
    <col min="767" max="767" width="3" style="53" customWidth="1"/>
    <col min="768" max="768" width="10.875" style="53" customWidth="1"/>
    <col min="769" max="769" width="9.25" style="53" bestFit="1" customWidth="1"/>
    <col min="770" max="807" width="9" style="53"/>
    <col min="808" max="808" width="9.25" style="53" bestFit="1" customWidth="1"/>
    <col min="809" max="1022" width="9" style="53"/>
    <col min="1023" max="1023" width="3" style="53" customWidth="1"/>
    <col min="1024" max="1024" width="10.875" style="53" customWidth="1"/>
    <col min="1025" max="1025" width="9.25" style="53" bestFit="1" customWidth="1"/>
    <col min="1026" max="1063" width="9" style="53"/>
    <col min="1064" max="1064" width="9.25" style="53" bestFit="1" customWidth="1"/>
    <col min="1065" max="1278" width="9" style="53"/>
    <col min="1279" max="1279" width="3" style="53" customWidth="1"/>
    <col min="1280" max="1280" width="10.875" style="53" customWidth="1"/>
    <col min="1281" max="1281" width="9.25" style="53" bestFit="1" customWidth="1"/>
    <col min="1282" max="1319" width="9" style="53"/>
    <col min="1320" max="1320" width="9.25" style="53" bestFit="1" customWidth="1"/>
    <col min="1321" max="1534" width="9" style="53"/>
    <col min="1535" max="1535" width="3" style="53" customWidth="1"/>
    <col min="1536" max="1536" width="10.875" style="53" customWidth="1"/>
    <col min="1537" max="1537" width="9.25" style="53" bestFit="1" customWidth="1"/>
    <col min="1538" max="1575" width="9" style="53"/>
    <col min="1576" max="1576" width="9.25" style="53" bestFit="1" customWidth="1"/>
    <col min="1577" max="1790" width="9" style="53"/>
    <col min="1791" max="1791" width="3" style="53" customWidth="1"/>
    <col min="1792" max="1792" width="10.875" style="53" customWidth="1"/>
    <col min="1793" max="1793" width="9.25" style="53" bestFit="1" customWidth="1"/>
    <col min="1794" max="1831" width="9" style="53"/>
    <col min="1832" max="1832" width="9.25" style="53" bestFit="1" customWidth="1"/>
    <col min="1833" max="2046" width="9" style="53"/>
    <col min="2047" max="2047" width="3" style="53" customWidth="1"/>
    <col min="2048" max="2048" width="10.875" style="53" customWidth="1"/>
    <col min="2049" max="2049" width="9.25" style="53" bestFit="1" customWidth="1"/>
    <col min="2050" max="2087" width="9" style="53"/>
    <col min="2088" max="2088" width="9.25" style="53" bestFit="1" customWidth="1"/>
    <col min="2089" max="2302" width="9" style="53"/>
    <col min="2303" max="2303" width="3" style="53" customWidth="1"/>
    <col min="2304" max="2304" width="10.875" style="53" customWidth="1"/>
    <col min="2305" max="2305" width="9.25" style="53" bestFit="1" customWidth="1"/>
    <col min="2306" max="2343" width="9" style="53"/>
    <col min="2344" max="2344" width="9.25" style="53" bestFit="1" customWidth="1"/>
    <col min="2345" max="2558" width="9" style="53"/>
    <col min="2559" max="2559" width="3" style="53" customWidth="1"/>
    <col min="2560" max="2560" width="10.875" style="53" customWidth="1"/>
    <col min="2561" max="2561" width="9.25" style="53" bestFit="1" customWidth="1"/>
    <col min="2562" max="2599" width="9" style="53"/>
    <col min="2600" max="2600" width="9.25" style="53" bestFit="1" customWidth="1"/>
    <col min="2601" max="2814" width="9" style="53"/>
    <col min="2815" max="2815" width="3" style="53" customWidth="1"/>
    <col min="2816" max="2816" width="10.875" style="53" customWidth="1"/>
    <col min="2817" max="2817" width="9.25" style="53" bestFit="1" customWidth="1"/>
    <col min="2818" max="2855" width="9" style="53"/>
    <col min="2856" max="2856" width="9.25" style="53" bestFit="1" customWidth="1"/>
    <col min="2857" max="3070" width="9" style="53"/>
    <col min="3071" max="3071" width="3" style="53" customWidth="1"/>
    <col min="3072" max="3072" width="10.875" style="53" customWidth="1"/>
    <col min="3073" max="3073" width="9.25" style="53" bestFit="1" customWidth="1"/>
    <col min="3074" max="3111" width="9" style="53"/>
    <col min="3112" max="3112" width="9.25" style="53" bestFit="1" customWidth="1"/>
    <col min="3113" max="3326" width="9" style="53"/>
    <col min="3327" max="3327" width="3" style="53" customWidth="1"/>
    <col min="3328" max="3328" width="10.875" style="53" customWidth="1"/>
    <col min="3329" max="3329" width="9.25" style="53" bestFit="1" customWidth="1"/>
    <col min="3330" max="3367" width="9" style="53"/>
    <col min="3368" max="3368" width="9.25" style="53" bestFit="1" customWidth="1"/>
    <col min="3369" max="3582" width="9" style="53"/>
    <col min="3583" max="3583" width="3" style="53" customWidth="1"/>
    <col min="3584" max="3584" width="10.875" style="53" customWidth="1"/>
    <col min="3585" max="3585" width="9.25" style="53" bestFit="1" customWidth="1"/>
    <col min="3586" max="3623" width="9" style="53"/>
    <col min="3624" max="3624" width="9.25" style="53" bestFit="1" customWidth="1"/>
    <col min="3625" max="3838" width="9" style="53"/>
    <col min="3839" max="3839" width="3" style="53" customWidth="1"/>
    <col min="3840" max="3840" width="10.875" style="53" customWidth="1"/>
    <col min="3841" max="3841" width="9.25" style="53" bestFit="1" customWidth="1"/>
    <col min="3842" max="3879" width="9" style="53"/>
    <col min="3880" max="3880" width="9.25" style="53" bestFit="1" customWidth="1"/>
    <col min="3881" max="4094" width="9" style="53"/>
    <col min="4095" max="4095" width="3" style="53" customWidth="1"/>
    <col min="4096" max="4096" width="10.875" style="53" customWidth="1"/>
    <col min="4097" max="4097" width="9.25" style="53" bestFit="1" customWidth="1"/>
    <col min="4098" max="4135" width="9" style="53"/>
    <col min="4136" max="4136" width="9.25" style="53" bestFit="1" customWidth="1"/>
    <col min="4137" max="4350" width="9" style="53"/>
    <col min="4351" max="4351" width="3" style="53" customWidth="1"/>
    <col min="4352" max="4352" width="10.875" style="53" customWidth="1"/>
    <col min="4353" max="4353" width="9.25" style="53" bestFit="1" customWidth="1"/>
    <col min="4354" max="4391" width="9" style="53"/>
    <col min="4392" max="4392" width="9.25" style="53" bestFit="1" customWidth="1"/>
    <col min="4393" max="4606" width="9" style="53"/>
    <col min="4607" max="4607" width="3" style="53" customWidth="1"/>
    <col min="4608" max="4608" width="10.875" style="53" customWidth="1"/>
    <col min="4609" max="4609" width="9.25" style="53" bestFit="1" customWidth="1"/>
    <col min="4610" max="4647" width="9" style="53"/>
    <col min="4648" max="4648" width="9.25" style="53" bestFit="1" customWidth="1"/>
    <col min="4649" max="4862" width="9" style="53"/>
    <col min="4863" max="4863" width="3" style="53" customWidth="1"/>
    <col min="4864" max="4864" width="10.875" style="53" customWidth="1"/>
    <col min="4865" max="4865" width="9.25" style="53" bestFit="1" customWidth="1"/>
    <col min="4866" max="4903" width="9" style="53"/>
    <col min="4904" max="4904" width="9.25" style="53" bestFit="1" customWidth="1"/>
    <col min="4905" max="5118" width="9" style="53"/>
    <col min="5119" max="5119" width="3" style="53" customWidth="1"/>
    <col min="5120" max="5120" width="10.875" style="53" customWidth="1"/>
    <col min="5121" max="5121" width="9.25" style="53" bestFit="1" customWidth="1"/>
    <col min="5122" max="5159" width="9" style="53"/>
    <col min="5160" max="5160" width="9.25" style="53" bestFit="1" customWidth="1"/>
    <col min="5161" max="5374" width="9" style="53"/>
    <col min="5375" max="5375" width="3" style="53" customWidth="1"/>
    <col min="5376" max="5376" width="10.875" style="53" customWidth="1"/>
    <col min="5377" max="5377" width="9.25" style="53" bestFit="1" customWidth="1"/>
    <col min="5378" max="5415" width="9" style="53"/>
    <col min="5416" max="5416" width="9.25" style="53" bestFit="1" customWidth="1"/>
    <col min="5417" max="5630" width="9" style="53"/>
    <col min="5631" max="5631" width="3" style="53" customWidth="1"/>
    <col min="5632" max="5632" width="10.875" style="53" customWidth="1"/>
    <col min="5633" max="5633" width="9.25" style="53" bestFit="1" customWidth="1"/>
    <col min="5634" max="5671" width="9" style="53"/>
    <col min="5672" max="5672" width="9.25" style="53" bestFit="1" customWidth="1"/>
    <col min="5673" max="5886" width="9" style="53"/>
    <col min="5887" max="5887" width="3" style="53" customWidth="1"/>
    <col min="5888" max="5888" width="10.875" style="53" customWidth="1"/>
    <col min="5889" max="5889" width="9.25" style="53" bestFit="1" customWidth="1"/>
    <col min="5890" max="5927" width="9" style="53"/>
    <col min="5928" max="5928" width="9.25" style="53" bestFit="1" customWidth="1"/>
    <col min="5929" max="6142" width="9" style="53"/>
    <col min="6143" max="6143" width="3" style="53" customWidth="1"/>
    <col min="6144" max="6144" width="10.875" style="53" customWidth="1"/>
    <col min="6145" max="6145" width="9.25" style="53" bestFit="1" customWidth="1"/>
    <col min="6146" max="6183" width="9" style="53"/>
    <col min="6184" max="6184" width="9.25" style="53" bestFit="1" customWidth="1"/>
    <col min="6185" max="6398" width="9" style="53"/>
    <col min="6399" max="6399" width="3" style="53" customWidth="1"/>
    <col min="6400" max="6400" width="10.875" style="53" customWidth="1"/>
    <col min="6401" max="6401" width="9.25" style="53" bestFit="1" customWidth="1"/>
    <col min="6402" max="6439" width="9" style="53"/>
    <col min="6440" max="6440" width="9.25" style="53" bestFit="1" customWidth="1"/>
    <col min="6441" max="6654" width="9" style="53"/>
    <col min="6655" max="6655" width="3" style="53" customWidth="1"/>
    <col min="6656" max="6656" width="10.875" style="53" customWidth="1"/>
    <col min="6657" max="6657" width="9.25" style="53" bestFit="1" customWidth="1"/>
    <col min="6658" max="6695" width="9" style="53"/>
    <col min="6696" max="6696" width="9.25" style="53" bestFit="1" customWidth="1"/>
    <col min="6697" max="6910" width="9" style="53"/>
    <col min="6911" max="6911" width="3" style="53" customWidth="1"/>
    <col min="6912" max="6912" width="10.875" style="53" customWidth="1"/>
    <col min="6913" max="6913" width="9.25" style="53" bestFit="1" customWidth="1"/>
    <col min="6914" max="6951" width="9" style="53"/>
    <col min="6952" max="6952" width="9.25" style="53" bestFit="1" customWidth="1"/>
    <col min="6953" max="7166" width="9" style="53"/>
    <col min="7167" max="7167" width="3" style="53" customWidth="1"/>
    <col min="7168" max="7168" width="10.875" style="53" customWidth="1"/>
    <col min="7169" max="7169" width="9.25" style="53" bestFit="1" customWidth="1"/>
    <col min="7170" max="7207" width="9" style="53"/>
    <col min="7208" max="7208" width="9.25" style="53" bestFit="1" customWidth="1"/>
    <col min="7209" max="7422" width="9" style="53"/>
    <col min="7423" max="7423" width="3" style="53" customWidth="1"/>
    <col min="7424" max="7424" width="10.875" style="53" customWidth="1"/>
    <col min="7425" max="7425" width="9.25" style="53" bestFit="1" customWidth="1"/>
    <col min="7426" max="7463" width="9" style="53"/>
    <col min="7464" max="7464" width="9.25" style="53" bestFit="1" customWidth="1"/>
    <col min="7465" max="7678" width="9" style="53"/>
    <col min="7679" max="7679" width="3" style="53" customWidth="1"/>
    <col min="7680" max="7680" width="10.875" style="53" customWidth="1"/>
    <col min="7681" max="7681" width="9.25" style="53" bestFit="1" customWidth="1"/>
    <col min="7682" max="7719" width="9" style="53"/>
    <col min="7720" max="7720" width="9.25" style="53" bestFit="1" customWidth="1"/>
    <col min="7721" max="7934" width="9" style="53"/>
    <col min="7935" max="7935" width="3" style="53" customWidth="1"/>
    <col min="7936" max="7936" width="10.875" style="53" customWidth="1"/>
    <col min="7937" max="7937" width="9.25" style="53" bestFit="1" customWidth="1"/>
    <col min="7938" max="7975" width="9" style="53"/>
    <col min="7976" max="7976" width="9.25" style="53" bestFit="1" customWidth="1"/>
    <col min="7977" max="8190" width="9" style="53"/>
    <col min="8191" max="8191" width="3" style="53" customWidth="1"/>
    <col min="8192" max="8192" width="10.875" style="53" customWidth="1"/>
    <col min="8193" max="8193" width="9.25" style="53" bestFit="1" customWidth="1"/>
    <col min="8194" max="8231" width="9" style="53"/>
    <col min="8232" max="8232" width="9.25" style="53" bestFit="1" customWidth="1"/>
    <col min="8233" max="8446" width="9" style="53"/>
    <col min="8447" max="8447" width="3" style="53" customWidth="1"/>
    <col min="8448" max="8448" width="10.875" style="53" customWidth="1"/>
    <col min="8449" max="8449" width="9.25" style="53" bestFit="1" customWidth="1"/>
    <col min="8450" max="8487" width="9" style="53"/>
    <col min="8488" max="8488" width="9.25" style="53" bestFit="1" customWidth="1"/>
    <col min="8489" max="8702" width="9" style="53"/>
    <col min="8703" max="8703" width="3" style="53" customWidth="1"/>
    <col min="8704" max="8704" width="10.875" style="53" customWidth="1"/>
    <col min="8705" max="8705" width="9.25" style="53" bestFit="1" customWidth="1"/>
    <col min="8706" max="8743" width="9" style="53"/>
    <col min="8744" max="8744" width="9.25" style="53" bestFit="1" customWidth="1"/>
    <col min="8745" max="8958" width="9" style="53"/>
    <col min="8959" max="8959" width="3" style="53" customWidth="1"/>
    <col min="8960" max="8960" width="10.875" style="53" customWidth="1"/>
    <col min="8961" max="8961" width="9.25" style="53" bestFit="1" customWidth="1"/>
    <col min="8962" max="8999" width="9" style="53"/>
    <col min="9000" max="9000" width="9.25" style="53" bestFit="1" customWidth="1"/>
    <col min="9001" max="9214" width="9" style="53"/>
    <col min="9215" max="9215" width="3" style="53" customWidth="1"/>
    <col min="9216" max="9216" width="10.875" style="53" customWidth="1"/>
    <col min="9217" max="9217" width="9.25" style="53" bestFit="1" customWidth="1"/>
    <col min="9218" max="9255" width="9" style="53"/>
    <col min="9256" max="9256" width="9.25" style="53" bestFit="1" customWidth="1"/>
    <col min="9257" max="9470" width="9" style="53"/>
    <col min="9471" max="9471" width="3" style="53" customWidth="1"/>
    <col min="9472" max="9472" width="10.875" style="53" customWidth="1"/>
    <col min="9473" max="9473" width="9.25" style="53" bestFit="1" customWidth="1"/>
    <col min="9474" max="9511" width="9" style="53"/>
    <col min="9512" max="9512" width="9.25" style="53" bestFit="1" customWidth="1"/>
    <col min="9513" max="9726" width="9" style="53"/>
    <col min="9727" max="9727" width="3" style="53" customWidth="1"/>
    <col min="9728" max="9728" width="10.875" style="53" customWidth="1"/>
    <col min="9729" max="9729" width="9.25" style="53" bestFit="1" customWidth="1"/>
    <col min="9730" max="9767" width="9" style="53"/>
    <col min="9768" max="9768" width="9.25" style="53" bestFit="1" customWidth="1"/>
    <col min="9769" max="9982" width="9" style="53"/>
    <col min="9983" max="9983" width="3" style="53" customWidth="1"/>
    <col min="9984" max="9984" width="10.875" style="53" customWidth="1"/>
    <col min="9985" max="9985" width="9.25" style="53" bestFit="1" customWidth="1"/>
    <col min="9986" max="10023" width="9" style="53"/>
    <col min="10024" max="10024" width="9.25" style="53" bestFit="1" customWidth="1"/>
    <col min="10025" max="10238" width="9" style="53"/>
    <col min="10239" max="10239" width="3" style="53" customWidth="1"/>
    <col min="10240" max="10240" width="10.875" style="53" customWidth="1"/>
    <col min="10241" max="10241" width="9.25" style="53" bestFit="1" customWidth="1"/>
    <col min="10242" max="10279" width="9" style="53"/>
    <col min="10280" max="10280" width="9.25" style="53" bestFit="1" customWidth="1"/>
    <col min="10281" max="10494" width="9" style="53"/>
    <col min="10495" max="10495" width="3" style="53" customWidth="1"/>
    <col min="10496" max="10496" width="10.875" style="53" customWidth="1"/>
    <col min="10497" max="10497" width="9.25" style="53" bestFit="1" customWidth="1"/>
    <col min="10498" max="10535" width="9" style="53"/>
    <col min="10536" max="10536" width="9.25" style="53" bestFit="1" customWidth="1"/>
    <col min="10537" max="10750" width="9" style="53"/>
    <col min="10751" max="10751" width="3" style="53" customWidth="1"/>
    <col min="10752" max="10752" width="10.875" style="53" customWidth="1"/>
    <col min="10753" max="10753" width="9.25" style="53" bestFit="1" customWidth="1"/>
    <col min="10754" max="10791" width="9" style="53"/>
    <col min="10792" max="10792" width="9.25" style="53" bestFit="1" customWidth="1"/>
    <col min="10793" max="11006" width="9" style="53"/>
    <col min="11007" max="11007" width="3" style="53" customWidth="1"/>
    <col min="11008" max="11008" width="10.875" style="53" customWidth="1"/>
    <col min="11009" max="11009" width="9.25" style="53" bestFit="1" customWidth="1"/>
    <col min="11010" max="11047" width="9" style="53"/>
    <col min="11048" max="11048" width="9.25" style="53" bestFit="1" customWidth="1"/>
    <col min="11049" max="11262" width="9" style="53"/>
    <col min="11263" max="11263" width="3" style="53" customWidth="1"/>
    <col min="11264" max="11264" width="10.875" style="53" customWidth="1"/>
    <col min="11265" max="11265" width="9.25" style="53" bestFit="1" customWidth="1"/>
    <col min="11266" max="11303" width="9" style="53"/>
    <col min="11304" max="11304" width="9.25" style="53" bestFit="1" customWidth="1"/>
    <col min="11305" max="11518" width="9" style="53"/>
    <col min="11519" max="11519" width="3" style="53" customWidth="1"/>
    <col min="11520" max="11520" width="10.875" style="53" customWidth="1"/>
    <col min="11521" max="11521" width="9.25" style="53" bestFit="1" customWidth="1"/>
    <col min="11522" max="11559" width="9" style="53"/>
    <col min="11560" max="11560" width="9.25" style="53" bestFit="1" customWidth="1"/>
    <col min="11561" max="11774" width="9" style="53"/>
    <col min="11775" max="11775" width="3" style="53" customWidth="1"/>
    <col min="11776" max="11776" width="10.875" style="53" customWidth="1"/>
    <col min="11777" max="11777" width="9.25" style="53" bestFit="1" customWidth="1"/>
    <col min="11778" max="11815" width="9" style="53"/>
    <col min="11816" max="11816" width="9.25" style="53" bestFit="1" customWidth="1"/>
    <col min="11817" max="12030" width="9" style="53"/>
    <col min="12031" max="12031" width="3" style="53" customWidth="1"/>
    <col min="12032" max="12032" width="10.875" style="53" customWidth="1"/>
    <col min="12033" max="12033" width="9.25" style="53" bestFit="1" customWidth="1"/>
    <col min="12034" max="12071" width="9" style="53"/>
    <col min="12072" max="12072" width="9.25" style="53" bestFit="1" customWidth="1"/>
    <col min="12073" max="12286" width="9" style="53"/>
    <col min="12287" max="12287" width="3" style="53" customWidth="1"/>
    <col min="12288" max="12288" width="10.875" style="53" customWidth="1"/>
    <col min="12289" max="12289" width="9.25" style="53" bestFit="1" customWidth="1"/>
    <col min="12290" max="12327" width="9" style="53"/>
    <col min="12328" max="12328" width="9.25" style="53" bestFit="1" customWidth="1"/>
    <col min="12329" max="12542" width="9" style="53"/>
    <col min="12543" max="12543" width="3" style="53" customWidth="1"/>
    <col min="12544" max="12544" width="10.875" style="53" customWidth="1"/>
    <col min="12545" max="12545" width="9.25" style="53" bestFit="1" customWidth="1"/>
    <col min="12546" max="12583" width="9" style="53"/>
    <col min="12584" max="12584" width="9.25" style="53" bestFit="1" customWidth="1"/>
    <col min="12585" max="12798" width="9" style="53"/>
    <col min="12799" max="12799" width="3" style="53" customWidth="1"/>
    <col min="12800" max="12800" width="10.875" style="53" customWidth="1"/>
    <col min="12801" max="12801" width="9.25" style="53" bestFit="1" customWidth="1"/>
    <col min="12802" max="12839" width="9" style="53"/>
    <col min="12840" max="12840" width="9.25" style="53" bestFit="1" customWidth="1"/>
    <col min="12841" max="13054" width="9" style="53"/>
    <col min="13055" max="13055" width="3" style="53" customWidth="1"/>
    <col min="13056" max="13056" width="10.875" style="53" customWidth="1"/>
    <col min="13057" max="13057" width="9.25" style="53" bestFit="1" customWidth="1"/>
    <col min="13058" max="13095" width="9" style="53"/>
    <col min="13096" max="13096" width="9.25" style="53" bestFit="1" customWidth="1"/>
    <col min="13097" max="13310" width="9" style="53"/>
    <col min="13311" max="13311" width="3" style="53" customWidth="1"/>
    <col min="13312" max="13312" width="10.875" style="53" customWidth="1"/>
    <col min="13313" max="13313" width="9.25" style="53" bestFit="1" customWidth="1"/>
    <col min="13314" max="13351" width="9" style="53"/>
    <col min="13352" max="13352" width="9.25" style="53" bestFit="1" customWidth="1"/>
    <col min="13353" max="13566" width="9" style="53"/>
    <col min="13567" max="13567" width="3" style="53" customWidth="1"/>
    <col min="13568" max="13568" width="10.875" style="53" customWidth="1"/>
    <col min="13569" max="13569" width="9.25" style="53" bestFit="1" customWidth="1"/>
    <col min="13570" max="13607" width="9" style="53"/>
    <col min="13608" max="13608" width="9.25" style="53" bestFit="1" customWidth="1"/>
    <col min="13609" max="13822" width="9" style="53"/>
    <col min="13823" max="13823" width="3" style="53" customWidth="1"/>
    <col min="13824" max="13824" width="10.875" style="53" customWidth="1"/>
    <col min="13825" max="13825" width="9.25" style="53" bestFit="1" customWidth="1"/>
    <col min="13826" max="13863" width="9" style="53"/>
    <col min="13864" max="13864" width="9.25" style="53" bestFit="1" customWidth="1"/>
    <col min="13865" max="14078" width="9" style="53"/>
    <col min="14079" max="14079" width="3" style="53" customWidth="1"/>
    <col min="14080" max="14080" width="10.875" style="53" customWidth="1"/>
    <col min="14081" max="14081" width="9.25" style="53" bestFit="1" customWidth="1"/>
    <col min="14082" max="14119" width="9" style="53"/>
    <col min="14120" max="14120" width="9.25" style="53" bestFit="1" customWidth="1"/>
    <col min="14121" max="14334" width="9" style="53"/>
    <col min="14335" max="14335" width="3" style="53" customWidth="1"/>
    <col min="14336" max="14336" width="10.875" style="53" customWidth="1"/>
    <col min="14337" max="14337" width="9.25" style="53" bestFit="1" customWidth="1"/>
    <col min="14338" max="14375" width="9" style="53"/>
    <col min="14376" max="14376" width="9.25" style="53" bestFit="1" customWidth="1"/>
    <col min="14377" max="14590" width="9" style="53"/>
    <col min="14591" max="14591" width="3" style="53" customWidth="1"/>
    <col min="14592" max="14592" width="10.875" style="53" customWidth="1"/>
    <col min="14593" max="14593" width="9.25" style="53" bestFit="1" customWidth="1"/>
    <col min="14594" max="14631" width="9" style="53"/>
    <col min="14632" max="14632" width="9.25" style="53" bestFit="1" customWidth="1"/>
    <col min="14633" max="14846" width="9" style="53"/>
    <col min="14847" max="14847" width="3" style="53" customWidth="1"/>
    <col min="14848" max="14848" width="10.875" style="53" customWidth="1"/>
    <col min="14849" max="14849" width="9.25" style="53" bestFit="1" customWidth="1"/>
    <col min="14850" max="14887" width="9" style="53"/>
    <col min="14888" max="14888" width="9.25" style="53" bestFit="1" customWidth="1"/>
    <col min="14889" max="15102" width="9" style="53"/>
    <col min="15103" max="15103" width="3" style="53" customWidth="1"/>
    <col min="15104" max="15104" width="10.875" style="53" customWidth="1"/>
    <col min="15105" max="15105" width="9.25" style="53" bestFit="1" customWidth="1"/>
    <col min="15106" max="15143" width="9" style="53"/>
    <col min="15144" max="15144" width="9.25" style="53" bestFit="1" customWidth="1"/>
    <col min="15145" max="15358" width="9" style="53"/>
    <col min="15359" max="15359" width="3" style="53" customWidth="1"/>
    <col min="15360" max="15360" width="10.875" style="53" customWidth="1"/>
    <col min="15361" max="15361" width="9.25" style="53" bestFit="1" customWidth="1"/>
    <col min="15362" max="15399" width="9" style="53"/>
    <col min="15400" max="15400" width="9.25" style="53" bestFit="1" customWidth="1"/>
    <col min="15401" max="15614" width="9" style="53"/>
    <col min="15615" max="15615" width="3" style="53" customWidth="1"/>
    <col min="15616" max="15616" width="10.875" style="53" customWidth="1"/>
    <col min="15617" max="15617" width="9.25" style="53" bestFit="1" customWidth="1"/>
    <col min="15618" max="15655" width="9" style="53"/>
    <col min="15656" max="15656" width="9.25" style="53" bestFit="1" customWidth="1"/>
    <col min="15657" max="15870" width="9" style="53"/>
    <col min="15871" max="15871" width="3" style="53" customWidth="1"/>
    <col min="15872" max="15872" width="10.875" style="53" customWidth="1"/>
    <col min="15873" max="15873" width="9.25" style="53" bestFit="1" customWidth="1"/>
    <col min="15874" max="15911" width="9" style="53"/>
    <col min="15912" max="15912" width="9.25" style="53" bestFit="1" customWidth="1"/>
    <col min="15913" max="16126" width="9" style="53"/>
    <col min="16127" max="16127" width="3" style="53" customWidth="1"/>
    <col min="16128" max="16128" width="10.875" style="53" customWidth="1"/>
    <col min="16129" max="16129" width="9.25" style="53" bestFit="1" customWidth="1"/>
    <col min="16130" max="16167" width="9" style="53"/>
    <col min="16168" max="16168" width="9.25" style="53" bestFit="1" customWidth="1"/>
    <col min="16169" max="16384" width="9" style="53"/>
  </cols>
  <sheetData>
    <row r="1" spans="1:48">
      <c r="A1" s="263" t="s">
        <v>280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5" t="s">
        <v>282</v>
      </c>
      <c r="AG1" s="264"/>
      <c r="AH1" s="264"/>
      <c r="AI1" s="264"/>
      <c r="AJ1" s="264"/>
      <c r="AK1" s="265" t="s">
        <v>282</v>
      </c>
      <c r="AM1" s="264"/>
      <c r="AN1" s="264"/>
      <c r="AP1" s="265" t="s">
        <v>282</v>
      </c>
      <c r="AU1" s="264" t="s">
        <v>281</v>
      </c>
    </row>
    <row r="2" spans="1:48">
      <c r="A2" s="266" t="s">
        <v>367</v>
      </c>
      <c r="B2" s="267" t="s">
        <v>283</v>
      </c>
      <c r="C2" s="267" t="s">
        <v>284</v>
      </c>
      <c r="D2" s="267" t="s">
        <v>285</v>
      </c>
      <c r="E2" s="267" t="s">
        <v>286</v>
      </c>
      <c r="F2" s="267" t="s">
        <v>287</v>
      </c>
      <c r="G2" s="267" t="s">
        <v>288</v>
      </c>
      <c r="H2" s="267" t="s">
        <v>289</v>
      </c>
      <c r="I2" s="267" t="s">
        <v>290</v>
      </c>
      <c r="J2" s="267" t="s">
        <v>291</v>
      </c>
      <c r="K2" s="267" t="s">
        <v>292</v>
      </c>
      <c r="L2" s="267" t="s">
        <v>293</v>
      </c>
      <c r="M2" s="267" t="s">
        <v>368</v>
      </c>
      <c r="N2" s="267" t="s">
        <v>369</v>
      </c>
      <c r="O2" s="554"/>
      <c r="P2" s="554" t="s">
        <v>370</v>
      </c>
      <c r="Q2" s="554" t="s">
        <v>371</v>
      </c>
      <c r="R2" s="554" t="s">
        <v>372</v>
      </c>
      <c r="S2" s="554" t="s">
        <v>373</v>
      </c>
      <c r="T2" s="554" t="s">
        <v>294</v>
      </c>
      <c r="U2" s="554" t="s">
        <v>295</v>
      </c>
      <c r="V2" s="554" t="s">
        <v>374</v>
      </c>
      <c r="W2" s="267" t="s">
        <v>375</v>
      </c>
      <c r="X2" s="267" t="s">
        <v>376</v>
      </c>
      <c r="Y2" s="267" t="s">
        <v>377</v>
      </c>
      <c r="Z2" s="267" t="s">
        <v>296</v>
      </c>
      <c r="AA2" s="267" t="s">
        <v>297</v>
      </c>
      <c r="AB2" s="267" t="s">
        <v>298</v>
      </c>
      <c r="AC2" s="267" t="s">
        <v>299</v>
      </c>
      <c r="AD2" s="267" t="s">
        <v>300</v>
      </c>
      <c r="AE2" s="267" t="s">
        <v>301</v>
      </c>
      <c r="AF2" s="588" t="s">
        <v>302</v>
      </c>
      <c r="AG2" s="267" t="s">
        <v>303</v>
      </c>
      <c r="AH2" s="267" t="s">
        <v>304</v>
      </c>
      <c r="AI2" s="267" t="s">
        <v>305</v>
      </c>
      <c r="AJ2" s="267" t="s">
        <v>306</v>
      </c>
      <c r="AK2" s="588" t="s">
        <v>307</v>
      </c>
      <c r="AL2" s="267" t="s">
        <v>308</v>
      </c>
      <c r="AM2" s="267" t="s">
        <v>309</v>
      </c>
      <c r="AN2" s="267" t="s">
        <v>310</v>
      </c>
      <c r="AO2" s="268" t="s">
        <v>311</v>
      </c>
      <c r="AP2" s="269" t="s">
        <v>312</v>
      </c>
      <c r="AQ2" s="268" t="s">
        <v>313</v>
      </c>
      <c r="AR2" s="268" t="s">
        <v>314</v>
      </c>
      <c r="AS2" s="268" t="s">
        <v>315</v>
      </c>
      <c r="AT2" s="268" t="s">
        <v>378</v>
      </c>
      <c r="AU2" s="269" t="s">
        <v>420</v>
      </c>
    </row>
    <row r="3" spans="1:48">
      <c r="A3" s="270"/>
      <c r="B3" s="271">
        <v>27668</v>
      </c>
      <c r="C3" s="271">
        <v>28034</v>
      </c>
      <c r="D3" s="271">
        <v>28399</v>
      </c>
      <c r="E3" s="271">
        <v>28764</v>
      </c>
      <c r="F3" s="271">
        <v>29129</v>
      </c>
      <c r="G3" s="271">
        <v>29495</v>
      </c>
      <c r="H3" s="271">
        <v>29860</v>
      </c>
      <c r="I3" s="271">
        <v>30225</v>
      </c>
      <c r="J3" s="271">
        <v>30590</v>
      </c>
      <c r="K3" s="271">
        <v>30956</v>
      </c>
      <c r="L3" s="271">
        <v>31321</v>
      </c>
      <c r="M3" s="271">
        <v>31686</v>
      </c>
      <c r="N3" s="271">
        <v>32051</v>
      </c>
      <c r="O3" s="271">
        <v>32417</v>
      </c>
      <c r="P3" s="271">
        <v>32782</v>
      </c>
      <c r="Q3" s="271">
        <v>33147</v>
      </c>
      <c r="R3" s="271">
        <v>33512</v>
      </c>
      <c r="S3" s="271">
        <v>33878</v>
      </c>
      <c r="T3" s="271">
        <v>34243</v>
      </c>
      <c r="U3" s="271">
        <v>34608</v>
      </c>
      <c r="V3" s="271">
        <v>34973</v>
      </c>
      <c r="W3" s="271">
        <v>35339</v>
      </c>
      <c r="X3" s="271">
        <v>35704</v>
      </c>
      <c r="Y3" s="271">
        <v>36069</v>
      </c>
      <c r="Z3" s="271">
        <v>36434</v>
      </c>
      <c r="AA3" s="271">
        <v>36800</v>
      </c>
      <c r="AB3" s="271">
        <v>37165</v>
      </c>
      <c r="AC3" s="271">
        <v>37530</v>
      </c>
      <c r="AD3" s="271">
        <v>37895</v>
      </c>
      <c r="AE3" s="271">
        <v>38261</v>
      </c>
      <c r="AF3" s="590">
        <v>38626</v>
      </c>
      <c r="AG3" s="271">
        <v>38991</v>
      </c>
      <c r="AH3" s="271">
        <v>39356</v>
      </c>
      <c r="AI3" s="271">
        <v>39722</v>
      </c>
      <c r="AJ3" s="271">
        <v>40087</v>
      </c>
      <c r="AK3" s="589">
        <v>40452</v>
      </c>
      <c r="AL3" s="271">
        <v>40817</v>
      </c>
      <c r="AM3" s="271">
        <v>41183</v>
      </c>
      <c r="AN3" s="271">
        <v>41548</v>
      </c>
      <c r="AO3" s="272">
        <v>41913</v>
      </c>
      <c r="AP3" s="273">
        <v>42278</v>
      </c>
      <c r="AQ3" s="272">
        <v>42644</v>
      </c>
      <c r="AR3" s="272">
        <v>43009</v>
      </c>
      <c r="AS3" s="272">
        <v>43374</v>
      </c>
      <c r="AT3" s="389" t="s">
        <v>379</v>
      </c>
      <c r="AU3" s="552" t="s">
        <v>431</v>
      </c>
    </row>
    <row r="4" spans="1:48">
      <c r="A4" s="274" t="s">
        <v>241</v>
      </c>
      <c r="B4" s="275">
        <v>4993114</v>
      </c>
      <c r="C4" s="275">
        <v>5033689</v>
      </c>
      <c r="D4" s="275">
        <v>5081600</v>
      </c>
      <c r="E4" s="275">
        <v>5105963</v>
      </c>
      <c r="F4" s="275">
        <v>5134576</v>
      </c>
      <c r="G4" s="275">
        <v>5144892</v>
      </c>
      <c r="H4" s="275">
        <v>5170629</v>
      </c>
      <c r="I4" s="275">
        <v>5198335</v>
      </c>
      <c r="J4" s="275">
        <v>5227697</v>
      </c>
      <c r="K4" s="275">
        <v>5253000</v>
      </c>
      <c r="L4" s="275">
        <v>5278050</v>
      </c>
      <c r="M4" s="275">
        <v>5301811</v>
      </c>
      <c r="N4" s="275">
        <v>5322587</v>
      </c>
      <c r="O4" s="275">
        <v>5348213</v>
      </c>
      <c r="P4" s="275">
        <v>5372345</v>
      </c>
      <c r="Q4" s="275">
        <v>5405040</v>
      </c>
      <c r="R4" s="275">
        <v>5436664</v>
      </c>
      <c r="S4" s="275">
        <v>5465580</v>
      </c>
      <c r="T4" s="275">
        <v>5457000</v>
      </c>
      <c r="U4" s="275">
        <v>5485713</v>
      </c>
      <c r="V4" s="275">
        <v>5401877</v>
      </c>
      <c r="W4" s="275">
        <v>5443042</v>
      </c>
      <c r="X4" s="275">
        <v>5484199</v>
      </c>
      <c r="Y4" s="275">
        <v>5525364</v>
      </c>
      <c r="Z4" s="275">
        <v>5537990</v>
      </c>
      <c r="AA4" s="275">
        <v>5550574</v>
      </c>
      <c r="AB4" s="275">
        <v>5568305</v>
      </c>
      <c r="AC4" s="275">
        <v>5580858</v>
      </c>
      <c r="AD4" s="275">
        <v>5588268</v>
      </c>
      <c r="AE4" s="275">
        <v>5591881</v>
      </c>
      <c r="AF4" s="275">
        <v>5590601</v>
      </c>
      <c r="AG4" s="275">
        <v>5592939</v>
      </c>
      <c r="AH4" s="275">
        <v>5594249</v>
      </c>
      <c r="AI4" s="275">
        <v>5596449</v>
      </c>
      <c r="AJ4" s="275">
        <v>5599359</v>
      </c>
      <c r="AK4" s="275">
        <v>5588133</v>
      </c>
      <c r="AL4" s="275">
        <v>5582038</v>
      </c>
      <c r="AM4" s="275">
        <v>5571096</v>
      </c>
      <c r="AN4" s="275">
        <v>5556788</v>
      </c>
      <c r="AO4" s="276">
        <v>5541205</v>
      </c>
      <c r="AP4" s="277">
        <f>SUM(AP5:AP14)</f>
        <v>5534800</v>
      </c>
      <c r="AQ4" s="277">
        <f>SUM(AQ5:AQ14)</f>
        <v>5520576</v>
      </c>
      <c r="AR4" s="277">
        <f>SUM(AR5:AR14)</f>
        <v>5503021</v>
      </c>
      <c r="AS4" s="277">
        <f>SUM(AS5:AS14)</f>
        <v>5483450</v>
      </c>
      <c r="AT4" s="277">
        <f>SUM(AT5:AT14)</f>
        <v>5463594</v>
      </c>
      <c r="AU4" s="277">
        <v>5465002</v>
      </c>
    </row>
    <row r="5" spans="1:48">
      <c r="A5" s="274" t="s">
        <v>153</v>
      </c>
      <c r="B5" s="275">
        <v>1360605</v>
      </c>
      <c r="C5" s="275">
        <v>1363992</v>
      </c>
      <c r="D5" s="275">
        <v>1366397</v>
      </c>
      <c r="E5" s="275">
        <v>1370509</v>
      </c>
      <c r="F5" s="275">
        <v>1372086</v>
      </c>
      <c r="G5" s="275">
        <v>1367390</v>
      </c>
      <c r="H5" s="275">
        <v>1373785</v>
      </c>
      <c r="I5" s="275">
        <v>1380989</v>
      </c>
      <c r="J5" s="275">
        <v>1390729</v>
      </c>
      <c r="K5" s="275">
        <v>1401099</v>
      </c>
      <c r="L5" s="275">
        <v>1410834</v>
      </c>
      <c r="M5" s="275">
        <v>1422913</v>
      </c>
      <c r="N5" s="275">
        <v>1432462</v>
      </c>
      <c r="O5" s="275">
        <v>1447547</v>
      </c>
      <c r="P5" s="275">
        <v>1459870</v>
      </c>
      <c r="Q5" s="275">
        <v>1477410</v>
      </c>
      <c r="R5" s="275">
        <v>1488758</v>
      </c>
      <c r="S5" s="275">
        <v>1499065</v>
      </c>
      <c r="T5" s="275">
        <v>1499514</v>
      </c>
      <c r="U5" s="275">
        <v>1493803</v>
      </c>
      <c r="V5" s="275">
        <v>1423792</v>
      </c>
      <c r="W5" s="275">
        <v>1440975</v>
      </c>
      <c r="X5" s="275">
        <v>1458159</v>
      </c>
      <c r="Y5" s="275">
        <v>1475342</v>
      </c>
      <c r="Z5" s="275">
        <v>1484370</v>
      </c>
      <c r="AA5" s="275">
        <v>1493398</v>
      </c>
      <c r="AB5" s="275">
        <v>1503384</v>
      </c>
      <c r="AC5" s="275">
        <v>1510468</v>
      </c>
      <c r="AD5" s="275">
        <v>1515864</v>
      </c>
      <c r="AE5" s="275">
        <v>1519878</v>
      </c>
      <c r="AF5" s="275">
        <v>1525393</v>
      </c>
      <c r="AG5" s="275">
        <v>1528687</v>
      </c>
      <c r="AH5" s="275">
        <v>1530168</v>
      </c>
      <c r="AI5" s="275">
        <v>1533034</v>
      </c>
      <c r="AJ5" s="275">
        <v>1536685</v>
      </c>
      <c r="AK5" s="275">
        <v>1544200</v>
      </c>
      <c r="AL5" s="275">
        <v>1544496</v>
      </c>
      <c r="AM5" s="275">
        <v>1542128</v>
      </c>
      <c r="AN5" s="275">
        <v>1539751</v>
      </c>
      <c r="AO5" s="276">
        <v>1537864</v>
      </c>
      <c r="AP5" s="278">
        <f t="shared" ref="AP5:AT5" si="0">AP16</f>
        <v>1537272</v>
      </c>
      <c r="AQ5" s="278">
        <f t="shared" si="0"/>
        <v>1535765</v>
      </c>
      <c r="AR5" s="278">
        <f t="shared" si="0"/>
        <v>1532153</v>
      </c>
      <c r="AS5" s="278">
        <f t="shared" si="0"/>
        <v>1527407</v>
      </c>
      <c r="AT5" s="278">
        <f t="shared" si="0"/>
        <v>1522944</v>
      </c>
      <c r="AU5" s="278">
        <v>1525152</v>
      </c>
    </row>
    <row r="6" spans="1:48">
      <c r="A6" s="274" t="s">
        <v>46</v>
      </c>
      <c r="B6" s="275">
        <v>1022616</v>
      </c>
      <c r="C6" s="275">
        <v>1023383</v>
      </c>
      <c r="D6" s="275">
        <v>1023034</v>
      </c>
      <c r="E6" s="275">
        <v>1021412</v>
      </c>
      <c r="F6" s="275">
        <v>1023472</v>
      </c>
      <c r="G6" s="275">
        <v>1015724</v>
      </c>
      <c r="H6" s="275">
        <v>1011616</v>
      </c>
      <c r="I6" s="275">
        <v>1012624</v>
      </c>
      <c r="J6" s="275">
        <v>1015518</v>
      </c>
      <c r="K6" s="275">
        <v>1016663</v>
      </c>
      <c r="L6" s="275">
        <v>1017509</v>
      </c>
      <c r="M6" s="275">
        <v>1018245</v>
      </c>
      <c r="N6" s="275">
        <v>1018969</v>
      </c>
      <c r="O6" s="275">
        <v>1015880</v>
      </c>
      <c r="P6" s="275">
        <v>1013393</v>
      </c>
      <c r="Q6" s="275">
        <v>1013432</v>
      </c>
      <c r="R6" s="275">
        <v>1012420</v>
      </c>
      <c r="S6" s="275">
        <v>1010497</v>
      </c>
      <c r="T6" s="275">
        <v>1001558</v>
      </c>
      <c r="U6" s="275">
        <v>990673</v>
      </c>
      <c r="V6" s="275">
        <v>954007</v>
      </c>
      <c r="W6" s="275">
        <v>959317</v>
      </c>
      <c r="X6" s="275">
        <v>964625</v>
      </c>
      <c r="Y6" s="275">
        <v>969935</v>
      </c>
      <c r="Z6" s="275">
        <v>979031</v>
      </c>
      <c r="AA6" s="275">
        <v>988126</v>
      </c>
      <c r="AB6" s="275">
        <v>995452</v>
      </c>
      <c r="AC6" s="275">
        <v>1002483</v>
      </c>
      <c r="AD6" s="275">
        <v>1008299</v>
      </c>
      <c r="AE6" s="275">
        <v>1011308</v>
      </c>
      <c r="AF6" s="275">
        <v>1018574</v>
      </c>
      <c r="AG6" s="275">
        <v>1025030</v>
      </c>
      <c r="AH6" s="275">
        <v>1029776</v>
      </c>
      <c r="AI6" s="275">
        <v>1033812</v>
      </c>
      <c r="AJ6" s="275">
        <v>1036846</v>
      </c>
      <c r="AK6" s="275">
        <v>1029626</v>
      </c>
      <c r="AL6" s="275">
        <v>1029378</v>
      </c>
      <c r="AM6" s="275">
        <v>1029324</v>
      </c>
      <c r="AN6" s="275">
        <v>1029733</v>
      </c>
      <c r="AO6" s="276">
        <v>1029517</v>
      </c>
      <c r="AP6" s="278">
        <f>AP26</f>
        <v>1035763</v>
      </c>
      <c r="AQ6" s="278">
        <f>AQ26</f>
        <v>1035506</v>
      </c>
      <c r="AR6" s="278">
        <f>AR26</f>
        <v>1034328</v>
      </c>
      <c r="AS6" s="278">
        <f t="shared" ref="AS6:AT6" si="1">AS26</f>
        <v>1033949</v>
      </c>
      <c r="AT6" s="278">
        <f t="shared" si="1"/>
        <v>1033217</v>
      </c>
      <c r="AU6" s="278">
        <v>1039102</v>
      </c>
    </row>
    <row r="7" spans="1:48">
      <c r="A7" s="274" t="s">
        <v>47</v>
      </c>
      <c r="B7" s="275">
        <v>493576</v>
      </c>
      <c r="C7" s="275">
        <v>504969</v>
      </c>
      <c r="D7" s="275">
        <v>515368</v>
      </c>
      <c r="E7" s="275">
        <v>525177</v>
      </c>
      <c r="F7" s="275">
        <v>533522</v>
      </c>
      <c r="G7" s="275">
        <v>539745</v>
      </c>
      <c r="H7" s="275">
        <v>546727</v>
      </c>
      <c r="I7" s="275">
        <v>550919</v>
      </c>
      <c r="J7" s="275">
        <v>556401</v>
      </c>
      <c r="K7" s="275">
        <v>561202</v>
      </c>
      <c r="L7" s="275">
        <v>568526</v>
      </c>
      <c r="M7" s="275">
        <v>576241</v>
      </c>
      <c r="N7" s="275">
        <v>585755</v>
      </c>
      <c r="O7" s="275">
        <v>597084</v>
      </c>
      <c r="P7" s="275">
        <v>607880</v>
      </c>
      <c r="Q7" s="275">
        <v>615367</v>
      </c>
      <c r="R7" s="275">
        <v>624416</v>
      </c>
      <c r="S7" s="275">
        <v>633917</v>
      </c>
      <c r="T7" s="275">
        <v>639113</v>
      </c>
      <c r="U7" s="275">
        <v>655875</v>
      </c>
      <c r="V7" s="275">
        <v>658923</v>
      </c>
      <c r="W7" s="275">
        <v>671576</v>
      </c>
      <c r="X7" s="275">
        <v>684229</v>
      </c>
      <c r="Y7" s="275">
        <v>696882</v>
      </c>
      <c r="Z7" s="275">
        <v>698337</v>
      </c>
      <c r="AA7" s="275">
        <v>699789</v>
      </c>
      <c r="AB7" s="275">
        <v>703496</v>
      </c>
      <c r="AC7" s="275">
        <v>707216</v>
      </c>
      <c r="AD7" s="275">
        <v>710751</v>
      </c>
      <c r="AE7" s="275">
        <v>713607</v>
      </c>
      <c r="AF7" s="275">
        <v>713373</v>
      </c>
      <c r="AG7" s="275">
        <v>714401</v>
      </c>
      <c r="AH7" s="275">
        <v>717752</v>
      </c>
      <c r="AI7" s="275">
        <v>721123</v>
      </c>
      <c r="AJ7" s="275">
        <v>724559</v>
      </c>
      <c r="AK7" s="275">
        <v>724205</v>
      </c>
      <c r="AL7" s="275">
        <v>726260</v>
      </c>
      <c r="AM7" s="275">
        <v>727488</v>
      </c>
      <c r="AN7" s="275">
        <v>727284</v>
      </c>
      <c r="AO7" s="276">
        <v>726539</v>
      </c>
      <c r="AP7" s="278">
        <f>AP30</f>
        <v>721690</v>
      </c>
      <c r="AQ7" s="278">
        <f>AQ30</f>
        <v>721237</v>
      </c>
      <c r="AR7" s="278">
        <f>AR30</f>
        <v>720348</v>
      </c>
      <c r="AS7" s="278">
        <f>AS30</f>
        <v>719220</v>
      </c>
      <c r="AT7" s="278">
        <f>AT30</f>
        <v>717906</v>
      </c>
      <c r="AU7" s="278">
        <v>715809</v>
      </c>
    </row>
    <row r="8" spans="1:48">
      <c r="A8" s="274" t="s">
        <v>96</v>
      </c>
      <c r="B8" s="275">
        <v>539675</v>
      </c>
      <c r="C8" s="275">
        <v>553889</v>
      </c>
      <c r="D8" s="275">
        <v>570780</v>
      </c>
      <c r="E8" s="275">
        <v>584365</v>
      </c>
      <c r="F8" s="275">
        <v>595539</v>
      </c>
      <c r="G8" s="275">
        <v>606701</v>
      </c>
      <c r="H8" s="275">
        <v>617626</v>
      </c>
      <c r="I8" s="275">
        <v>627563</v>
      </c>
      <c r="J8" s="275">
        <v>633113</v>
      </c>
      <c r="K8" s="275">
        <v>637907</v>
      </c>
      <c r="L8" s="275">
        <v>641444</v>
      </c>
      <c r="M8" s="275">
        <v>644798</v>
      </c>
      <c r="N8" s="275">
        <v>647612</v>
      </c>
      <c r="O8" s="275">
        <v>651375</v>
      </c>
      <c r="P8" s="275">
        <v>657542</v>
      </c>
      <c r="Q8" s="275">
        <v>665214</v>
      </c>
      <c r="R8" s="275">
        <v>674109</v>
      </c>
      <c r="S8" s="275">
        <v>682332</v>
      </c>
      <c r="T8" s="275">
        <v>684763</v>
      </c>
      <c r="U8" s="275">
        <v>698260</v>
      </c>
      <c r="V8" s="275">
        <v>710765</v>
      </c>
      <c r="W8" s="275">
        <v>715563</v>
      </c>
      <c r="X8" s="275">
        <v>720362</v>
      </c>
      <c r="Y8" s="275">
        <v>725160</v>
      </c>
      <c r="Z8" s="275">
        <v>723145</v>
      </c>
      <c r="AA8" s="275">
        <v>721127</v>
      </c>
      <c r="AB8" s="275">
        <v>721097</v>
      </c>
      <c r="AC8" s="275">
        <v>720595</v>
      </c>
      <c r="AD8" s="275">
        <v>719432</v>
      </c>
      <c r="AE8" s="275">
        <v>719636</v>
      </c>
      <c r="AF8" s="275">
        <v>718429</v>
      </c>
      <c r="AG8" s="275">
        <v>718045</v>
      </c>
      <c r="AH8" s="275">
        <v>718408</v>
      </c>
      <c r="AI8" s="275">
        <v>719149</v>
      </c>
      <c r="AJ8" s="275">
        <v>720486</v>
      </c>
      <c r="AK8" s="275">
        <v>716006</v>
      </c>
      <c r="AL8" s="275">
        <v>716586</v>
      </c>
      <c r="AM8" s="275">
        <v>716451</v>
      </c>
      <c r="AN8" s="275">
        <v>715647</v>
      </c>
      <c r="AO8" s="276">
        <v>714587</v>
      </c>
      <c r="AP8" s="278">
        <f>AP36</f>
        <v>716633</v>
      </c>
      <c r="AQ8" s="278">
        <f>AQ36</f>
        <v>715422</v>
      </c>
      <c r="AR8" s="278">
        <f>AR36</f>
        <v>715083</v>
      </c>
      <c r="AS8" s="278">
        <f>AS36</f>
        <v>714726</v>
      </c>
      <c r="AT8" s="278">
        <f>AT36</f>
        <v>713697</v>
      </c>
      <c r="AU8" s="278">
        <v>716073</v>
      </c>
    </row>
    <row r="9" spans="1:48">
      <c r="A9" s="274" t="s">
        <v>48</v>
      </c>
      <c r="B9" s="275">
        <v>259327</v>
      </c>
      <c r="C9" s="275">
        <v>265312</v>
      </c>
      <c r="D9" s="275">
        <v>270005</v>
      </c>
      <c r="E9" s="275">
        <v>274157</v>
      </c>
      <c r="F9" s="275">
        <v>277068</v>
      </c>
      <c r="G9" s="275">
        <v>279672</v>
      </c>
      <c r="H9" s="275">
        <v>282470</v>
      </c>
      <c r="I9" s="275">
        <v>284861</v>
      </c>
      <c r="J9" s="275">
        <v>286842</v>
      </c>
      <c r="K9" s="275">
        <v>288251</v>
      </c>
      <c r="L9" s="275">
        <v>289898</v>
      </c>
      <c r="M9" s="275">
        <v>290223</v>
      </c>
      <c r="N9" s="275">
        <v>290506</v>
      </c>
      <c r="O9" s="275">
        <v>291413</v>
      </c>
      <c r="P9" s="275">
        <v>292182</v>
      </c>
      <c r="Q9" s="275">
        <v>292471</v>
      </c>
      <c r="R9" s="275">
        <v>293509</v>
      </c>
      <c r="S9" s="275">
        <v>294497</v>
      </c>
      <c r="T9" s="275">
        <v>293455</v>
      </c>
      <c r="U9" s="275">
        <v>296397</v>
      </c>
      <c r="V9" s="275">
        <v>298004</v>
      </c>
      <c r="W9" s="275">
        <v>298833</v>
      </c>
      <c r="X9" s="275">
        <v>299659</v>
      </c>
      <c r="Y9" s="275">
        <v>300488</v>
      </c>
      <c r="Z9" s="275">
        <v>299442</v>
      </c>
      <c r="AA9" s="275">
        <v>298390</v>
      </c>
      <c r="AB9" s="275">
        <v>297632</v>
      </c>
      <c r="AC9" s="275">
        <v>296748</v>
      </c>
      <c r="AD9" s="275">
        <v>295568</v>
      </c>
      <c r="AE9" s="275">
        <v>294491</v>
      </c>
      <c r="AF9" s="275">
        <v>291745</v>
      </c>
      <c r="AG9" s="275">
        <v>290024</v>
      </c>
      <c r="AH9" s="275">
        <v>288364</v>
      </c>
      <c r="AI9" s="275">
        <v>286913</v>
      </c>
      <c r="AJ9" s="275">
        <v>285299</v>
      </c>
      <c r="AK9" s="275">
        <v>284769</v>
      </c>
      <c r="AL9" s="275">
        <v>282942</v>
      </c>
      <c r="AM9" s="275">
        <v>281009</v>
      </c>
      <c r="AN9" s="275">
        <v>278449</v>
      </c>
      <c r="AO9" s="276">
        <v>275971</v>
      </c>
      <c r="AP9" s="278">
        <f>AP42</f>
        <v>272447</v>
      </c>
      <c r="AQ9" s="278">
        <f>AQ42</f>
        <v>271028</v>
      </c>
      <c r="AR9" s="278">
        <f>AR42</f>
        <v>269235</v>
      </c>
      <c r="AS9" s="278">
        <f>AS42</f>
        <v>267560</v>
      </c>
      <c r="AT9" s="278">
        <f>AT42</f>
        <v>265529</v>
      </c>
      <c r="AU9" s="278">
        <v>264135</v>
      </c>
    </row>
    <row r="10" spans="1:48">
      <c r="A10" s="274" t="s">
        <v>242</v>
      </c>
      <c r="B10" s="275">
        <v>526395</v>
      </c>
      <c r="C10" s="275">
        <v>530846</v>
      </c>
      <c r="D10" s="275">
        <v>535042</v>
      </c>
      <c r="E10" s="275">
        <v>538089</v>
      </c>
      <c r="F10" s="275">
        <v>540518</v>
      </c>
      <c r="G10" s="275">
        <v>542545</v>
      </c>
      <c r="H10" s="275">
        <v>545331</v>
      </c>
      <c r="I10" s="275">
        <v>547887</v>
      </c>
      <c r="J10" s="275">
        <v>550892</v>
      </c>
      <c r="K10" s="275">
        <v>553126</v>
      </c>
      <c r="L10" s="275">
        <v>554508</v>
      </c>
      <c r="M10" s="275">
        <v>555415</v>
      </c>
      <c r="N10" s="275">
        <v>555940</v>
      </c>
      <c r="O10" s="275">
        <v>555618</v>
      </c>
      <c r="P10" s="275">
        <v>555528</v>
      </c>
      <c r="Q10" s="275">
        <v>558639</v>
      </c>
      <c r="R10" s="275">
        <v>562607</v>
      </c>
      <c r="S10" s="275">
        <v>565859</v>
      </c>
      <c r="T10" s="275">
        <v>565054</v>
      </c>
      <c r="U10" s="275">
        <v>572550</v>
      </c>
      <c r="V10" s="275">
        <v>576597</v>
      </c>
      <c r="W10" s="275">
        <v>578189</v>
      </c>
      <c r="X10" s="275">
        <v>579775</v>
      </c>
      <c r="Y10" s="275">
        <v>581367</v>
      </c>
      <c r="Z10" s="275">
        <v>582116</v>
      </c>
      <c r="AA10" s="275">
        <v>582863</v>
      </c>
      <c r="AB10" s="275">
        <v>583878</v>
      </c>
      <c r="AC10" s="275">
        <v>584116</v>
      </c>
      <c r="AD10" s="275">
        <v>584318</v>
      </c>
      <c r="AE10" s="275">
        <v>583974</v>
      </c>
      <c r="AF10" s="275">
        <v>584128</v>
      </c>
      <c r="AG10" s="275">
        <v>583653</v>
      </c>
      <c r="AH10" s="275">
        <v>583493</v>
      </c>
      <c r="AI10" s="275">
        <v>583270</v>
      </c>
      <c r="AJ10" s="275">
        <v>582764</v>
      </c>
      <c r="AK10" s="275">
        <v>581677</v>
      </c>
      <c r="AL10" s="275">
        <v>581442</v>
      </c>
      <c r="AM10" s="275">
        <v>580870</v>
      </c>
      <c r="AN10" s="275">
        <v>580002</v>
      </c>
      <c r="AO10" s="276">
        <v>578624</v>
      </c>
      <c r="AP10" s="278">
        <f>AP49</f>
        <v>579154</v>
      </c>
      <c r="AQ10" s="278">
        <f>AQ49</f>
        <v>577594</v>
      </c>
      <c r="AR10" s="278">
        <f>AR49</f>
        <v>575657</v>
      </c>
      <c r="AS10" s="278">
        <f>AS49</f>
        <v>573389</v>
      </c>
      <c r="AT10" s="278">
        <f>AT49</f>
        <v>571944</v>
      </c>
      <c r="AU10" s="278">
        <v>571719</v>
      </c>
      <c r="AV10" s="460"/>
    </row>
    <row r="11" spans="1:48">
      <c r="A11" s="274" t="s">
        <v>50</v>
      </c>
      <c r="B11" s="275">
        <v>286544</v>
      </c>
      <c r="C11" s="275">
        <v>288370</v>
      </c>
      <c r="D11" s="275">
        <v>290111</v>
      </c>
      <c r="E11" s="275">
        <v>291313</v>
      </c>
      <c r="F11" s="275">
        <v>292104</v>
      </c>
      <c r="G11" s="275">
        <v>292743</v>
      </c>
      <c r="H11" s="275">
        <v>293571</v>
      </c>
      <c r="I11" s="275">
        <v>294498</v>
      </c>
      <c r="J11" s="275">
        <v>295487</v>
      </c>
      <c r="K11" s="275">
        <v>296547</v>
      </c>
      <c r="L11" s="275">
        <v>297235</v>
      </c>
      <c r="M11" s="275">
        <v>297213</v>
      </c>
      <c r="N11" s="275">
        <v>296453</v>
      </c>
      <c r="O11" s="275">
        <v>295890</v>
      </c>
      <c r="P11" s="275">
        <v>294624</v>
      </c>
      <c r="Q11" s="275">
        <v>292586</v>
      </c>
      <c r="R11" s="275">
        <v>291938</v>
      </c>
      <c r="S11" s="275">
        <v>291369</v>
      </c>
      <c r="T11" s="275">
        <v>289211</v>
      </c>
      <c r="U11" s="275">
        <v>291049</v>
      </c>
      <c r="V11" s="275">
        <v>292469</v>
      </c>
      <c r="W11" s="275">
        <v>292053</v>
      </c>
      <c r="X11" s="275">
        <v>291636</v>
      </c>
      <c r="Y11" s="275">
        <v>291220</v>
      </c>
      <c r="Z11" s="275">
        <v>289506</v>
      </c>
      <c r="AA11" s="275">
        <v>287780</v>
      </c>
      <c r="AB11" s="275">
        <v>286434</v>
      </c>
      <c r="AC11" s="275">
        <v>285289</v>
      </c>
      <c r="AD11" s="275">
        <v>283987</v>
      </c>
      <c r="AE11" s="275">
        <v>282505</v>
      </c>
      <c r="AF11" s="275">
        <v>280302</v>
      </c>
      <c r="AG11" s="275">
        <v>279297</v>
      </c>
      <c r="AH11" s="275">
        <v>277475</v>
      </c>
      <c r="AI11" s="275">
        <v>275577</v>
      </c>
      <c r="AJ11" s="275">
        <v>273766</v>
      </c>
      <c r="AK11" s="275">
        <v>272476</v>
      </c>
      <c r="AL11" s="275">
        <v>270439</v>
      </c>
      <c r="AM11" s="275">
        <v>268281</v>
      </c>
      <c r="AN11" s="275">
        <v>265803</v>
      </c>
      <c r="AO11" s="276">
        <v>263148</v>
      </c>
      <c r="AP11" s="278">
        <f>AP54</f>
        <v>260312</v>
      </c>
      <c r="AQ11" s="278">
        <f>AQ54</f>
        <v>257438</v>
      </c>
      <c r="AR11" s="278">
        <f>AR54</f>
        <v>254860</v>
      </c>
      <c r="AS11" s="278">
        <f>AS54</f>
        <v>251697</v>
      </c>
      <c r="AT11" s="278">
        <v>248745</v>
      </c>
      <c r="AU11" s="278">
        <v>246601</v>
      </c>
      <c r="AV11" s="460"/>
    </row>
    <row r="12" spans="1:48">
      <c r="A12" s="274" t="s">
        <v>100</v>
      </c>
      <c r="B12" s="275">
        <v>217816</v>
      </c>
      <c r="C12" s="275">
        <v>217268</v>
      </c>
      <c r="D12" s="275">
        <v>216822</v>
      </c>
      <c r="E12" s="275">
        <v>216509</v>
      </c>
      <c r="F12" s="275">
        <v>216069</v>
      </c>
      <c r="G12" s="275">
        <v>215485</v>
      </c>
      <c r="H12" s="275">
        <v>215101</v>
      </c>
      <c r="I12" s="275">
        <v>214750</v>
      </c>
      <c r="J12" s="275">
        <v>214680</v>
      </c>
      <c r="K12" s="275">
        <v>214198</v>
      </c>
      <c r="L12" s="275">
        <v>213805</v>
      </c>
      <c r="M12" s="275">
        <v>212805</v>
      </c>
      <c r="N12" s="275">
        <v>211606</v>
      </c>
      <c r="O12" s="275">
        <v>210578</v>
      </c>
      <c r="P12" s="275">
        <v>209302</v>
      </c>
      <c r="Q12" s="275">
        <v>208242</v>
      </c>
      <c r="R12" s="275">
        <v>207349</v>
      </c>
      <c r="S12" s="275">
        <v>206565</v>
      </c>
      <c r="T12" s="275">
        <v>204634</v>
      </c>
      <c r="U12" s="275">
        <v>205666</v>
      </c>
      <c r="V12" s="275">
        <v>205842</v>
      </c>
      <c r="W12" s="275">
        <v>205241</v>
      </c>
      <c r="X12" s="275">
        <v>204640</v>
      </c>
      <c r="Y12" s="275">
        <v>204039</v>
      </c>
      <c r="Z12" s="275">
        <v>202425</v>
      </c>
      <c r="AA12" s="275">
        <v>200803</v>
      </c>
      <c r="AB12" s="275">
        <v>199745</v>
      </c>
      <c r="AC12" s="275">
        <v>198509</v>
      </c>
      <c r="AD12" s="275">
        <v>196576</v>
      </c>
      <c r="AE12" s="275">
        <v>194944</v>
      </c>
      <c r="AF12" s="275">
        <v>191211</v>
      </c>
      <c r="AG12" s="275">
        <v>189391</v>
      </c>
      <c r="AH12" s="275">
        <v>187246</v>
      </c>
      <c r="AI12" s="275">
        <v>184723</v>
      </c>
      <c r="AJ12" s="275">
        <v>182699</v>
      </c>
      <c r="AK12" s="275">
        <v>180607</v>
      </c>
      <c r="AL12" s="275">
        <v>178494</v>
      </c>
      <c r="AM12" s="275">
        <v>176177</v>
      </c>
      <c r="AN12" s="275">
        <v>173744</v>
      </c>
      <c r="AO12" s="276">
        <v>171295</v>
      </c>
      <c r="AP12" s="278">
        <f>AP62</f>
        <v>170232</v>
      </c>
      <c r="AQ12" s="278">
        <f>AQ62</f>
        <v>167971</v>
      </c>
      <c r="AR12" s="278">
        <f>AR62</f>
        <v>165490</v>
      </c>
      <c r="AS12" s="278">
        <f>AS62</f>
        <v>162791</v>
      </c>
      <c r="AT12" s="278">
        <f>AT62</f>
        <v>159879</v>
      </c>
      <c r="AU12" s="278">
        <v>157989</v>
      </c>
      <c r="AV12" s="460"/>
    </row>
    <row r="13" spans="1:48">
      <c r="A13" s="274" t="s">
        <v>101</v>
      </c>
      <c r="B13" s="275">
        <v>114427</v>
      </c>
      <c r="C13" s="275">
        <v>114430</v>
      </c>
      <c r="D13" s="275">
        <v>114556</v>
      </c>
      <c r="E13" s="275">
        <v>114577</v>
      </c>
      <c r="F13" s="275">
        <v>114610</v>
      </c>
      <c r="G13" s="275">
        <v>114667</v>
      </c>
      <c r="H13" s="275">
        <v>114763</v>
      </c>
      <c r="I13" s="275">
        <v>114890</v>
      </c>
      <c r="J13" s="275">
        <v>114967</v>
      </c>
      <c r="K13" s="275">
        <v>115178</v>
      </c>
      <c r="L13" s="275">
        <v>115247</v>
      </c>
      <c r="M13" s="275">
        <v>115214</v>
      </c>
      <c r="N13" s="275">
        <v>115166</v>
      </c>
      <c r="O13" s="275">
        <v>114941</v>
      </c>
      <c r="P13" s="275">
        <v>115043</v>
      </c>
      <c r="Q13" s="275">
        <v>115461</v>
      </c>
      <c r="R13" s="275">
        <v>116238</v>
      </c>
      <c r="S13" s="275">
        <v>116859</v>
      </c>
      <c r="T13" s="275">
        <v>116769</v>
      </c>
      <c r="U13" s="275">
        <v>118204</v>
      </c>
      <c r="V13" s="275">
        <v>118740</v>
      </c>
      <c r="W13" s="275">
        <v>119182</v>
      </c>
      <c r="X13" s="275">
        <v>119625</v>
      </c>
      <c r="Y13" s="275">
        <v>120067</v>
      </c>
      <c r="Z13" s="275">
        <v>119628</v>
      </c>
      <c r="AA13" s="275">
        <v>119187</v>
      </c>
      <c r="AB13" s="275">
        <v>119146</v>
      </c>
      <c r="AC13" s="275">
        <v>118593</v>
      </c>
      <c r="AD13" s="275">
        <v>117977</v>
      </c>
      <c r="AE13" s="275">
        <v>117437</v>
      </c>
      <c r="AF13" s="275">
        <v>116055</v>
      </c>
      <c r="AG13" s="275">
        <v>114837</v>
      </c>
      <c r="AH13" s="275">
        <v>113781</v>
      </c>
      <c r="AI13" s="275">
        <v>112687</v>
      </c>
      <c r="AJ13" s="275">
        <v>111493</v>
      </c>
      <c r="AK13" s="275">
        <v>111020</v>
      </c>
      <c r="AL13" s="275">
        <v>110185</v>
      </c>
      <c r="AM13" s="275">
        <v>109173</v>
      </c>
      <c r="AN13" s="275">
        <v>108034</v>
      </c>
      <c r="AO13" s="276">
        <v>106812</v>
      </c>
      <c r="AP13" s="278">
        <f>AP68</f>
        <v>106150</v>
      </c>
      <c r="AQ13" s="278">
        <f>AQ68</f>
        <v>105103</v>
      </c>
      <c r="AR13" s="278">
        <f>AR68</f>
        <v>103955</v>
      </c>
      <c r="AS13" s="278">
        <f>AS68</f>
        <v>102875</v>
      </c>
      <c r="AT13" s="278">
        <f>AT68</f>
        <v>101720</v>
      </c>
      <c r="AU13" s="278">
        <v>101082</v>
      </c>
      <c r="AV13" s="460"/>
    </row>
    <row r="14" spans="1:48">
      <c r="A14" s="274" t="s">
        <v>102</v>
      </c>
      <c r="B14" s="275">
        <v>172133</v>
      </c>
      <c r="C14" s="275">
        <v>171230</v>
      </c>
      <c r="D14" s="275">
        <v>179485</v>
      </c>
      <c r="E14" s="275">
        <v>169855</v>
      </c>
      <c r="F14" s="275">
        <v>169588</v>
      </c>
      <c r="G14" s="275">
        <v>170220</v>
      </c>
      <c r="H14" s="275">
        <v>169639</v>
      </c>
      <c r="I14" s="275">
        <v>169354</v>
      </c>
      <c r="J14" s="275">
        <v>169068</v>
      </c>
      <c r="K14" s="275">
        <v>168829</v>
      </c>
      <c r="L14" s="275">
        <v>169044</v>
      </c>
      <c r="M14" s="275">
        <v>168744</v>
      </c>
      <c r="N14" s="275">
        <v>168118</v>
      </c>
      <c r="O14" s="275">
        <v>167887</v>
      </c>
      <c r="P14" s="275">
        <v>166981</v>
      </c>
      <c r="Q14" s="275">
        <v>166218</v>
      </c>
      <c r="R14" s="275">
        <v>165320</v>
      </c>
      <c r="S14" s="275">
        <v>164620</v>
      </c>
      <c r="T14" s="275">
        <v>162929</v>
      </c>
      <c r="U14" s="275">
        <v>163236</v>
      </c>
      <c r="V14" s="275">
        <v>162738</v>
      </c>
      <c r="W14" s="275">
        <v>162113</v>
      </c>
      <c r="X14" s="275">
        <v>161489</v>
      </c>
      <c r="Y14" s="275">
        <v>160864</v>
      </c>
      <c r="Z14" s="275">
        <v>159990</v>
      </c>
      <c r="AA14" s="275">
        <v>159111</v>
      </c>
      <c r="AB14" s="275">
        <v>158041</v>
      </c>
      <c r="AC14" s="275">
        <v>156841</v>
      </c>
      <c r="AD14" s="275">
        <v>155496</v>
      </c>
      <c r="AE14" s="275">
        <v>154101</v>
      </c>
      <c r="AF14" s="275">
        <v>151391</v>
      </c>
      <c r="AG14" s="275">
        <v>149574</v>
      </c>
      <c r="AH14" s="275">
        <v>147786</v>
      </c>
      <c r="AI14" s="275">
        <v>146161</v>
      </c>
      <c r="AJ14" s="275">
        <v>144762</v>
      </c>
      <c r="AK14" s="275">
        <v>143547</v>
      </c>
      <c r="AL14" s="275">
        <v>141816</v>
      </c>
      <c r="AM14" s="275">
        <v>140195</v>
      </c>
      <c r="AN14" s="275">
        <v>138341</v>
      </c>
      <c r="AO14" s="276">
        <v>136848</v>
      </c>
      <c r="AP14" s="278">
        <f>AP71</f>
        <v>135147</v>
      </c>
      <c r="AQ14" s="278">
        <f>AQ71</f>
        <v>133512</v>
      </c>
      <c r="AR14" s="278">
        <f>AR71</f>
        <v>131912</v>
      </c>
      <c r="AS14" s="278">
        <f>AS71</f>
        <v>129836</v>
      </c>
      <c r="AT14" s="278">
        <f>AT71</f>
        <v>128013</v>
      </c>
      <c r="AU14" s="278">
        <v>127340</v>
      </c>
    </row>
    <row r="15" spans="1:48">
      <c r="A15" s="279"/>
      <c r="B15" s="280"/>
      <c r="C15" s="281"/>
      <c r="D15" s="281"/>
      <c r="E15" s="281"/>
      <c r="F15" s="281"/>
      <c r="G15" s="281"/>
      <c r="H15" s="281"/>
      <c r="I15" s="281"/>
      <c r="J15" s="281"/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81"/>
      <c r="V15" s="281"/>
      <c r="W15" s="281"/>
      <c r="X15" s="281"/>
      <c r="Y15" s="281"/>
      <c r="Z15" s="281"/>
      <c r="AA15" s="281"/>
      <c r="AB15" s="281"/>
      <c r="AC15" s="281"/>
      <c r="AD15" s="281"/>
      <c r="AE15" s="281"/>
      <c r="AF15" s="281"/>
      <c r="AG15" s="281"/>
      <c r="AH15" s="281"/>
      <c r="AI15" s="281"/>
      <c r="AJ15" s="281"/>
      <c r="AK15" s="281"/>
      <c r="AL15" s="281"/>
      <c r="AM15" s="281"/>
      <c r="AN15" s="281"/>
      <c r="AO15" s="282"/>
      <c r="AP15" s="278"/>
      <c r="AQ15" s="283"/>
      <c r="AR15" s="283"/>
      <c r="AS15" s="283"/>
      <c r="AT15" s="283"/>
      <c r="AU15" s="283"/>
    </row>
    <row r="16" spans="1:48">
      <c r="A16" s="284" t="s">
        <v>153</v>
      </c>
      <c r="B16" s="285">
        <v>1360605</v>
      </c>
      <c r="C16" s="285">
        <v>1363992</v>
      </c>
      <c r="D16" s="285">
        <v>1366397</v>
      </c>
      <c r="E16" s="285">
        <v>1370509</v>
      </c>
      <c r="F16" s="285">
        <v>1372086</v>
      </c>
      <c r="G16" s="285">
        <v>1367390</v>
      </c>
      <c r="H16" s="285">
        <v>1373785</v>
      </c>
      <c r="I16" s="285">
        <v>1380989</v>
      </c>
      <c r="J16" s="285">
        <v>1390729</v>
      </c>
      <c r="K16" s="285">
        <v>1401099</v>
      </c>
      <c r="L16" s="285">
        <v>1410834</v>
      </c>
      <c r="M16" s="285">
        <v>1422913</v>
      </c>
      <c r="N16" s="285">
        <v>1432462</v>
      </c>
      <c r="O16" s="285">
        <v>1447547</v>
      </c>
      <c r="P16" s="285">
        <v>1459870</v>
      </c>
      <c r="Q16" s="285">
        <v>1477410</v>
      </c>
      <c r="R16" s="285">
        <v>1488758</v>
      </c>
      <c r="S16" s="285">
        <v>1499065</v>
      </c>
      <c r="T16" s="285">
        <v>1499514</v>
      </c>
      <c r="U16" s="285">
        <v>1493803</v>
      </c>
      <c r="V16" s="285">
        <v>1423792</v>
      </c>
      <c r="W16" s="285">
        <v>1440975</v>
      </c>
      <c r="X16" s="285">
        <v>1458159</v>
      </c>
      <c r="Y16" s="285">
        <v>1475342</v>
      </c>
      <c r="Z16" s="285">
        <v>1484370</v>
      </c>
      <c r="AA16" s="285">
        <v>1493398</v>
      </c>
      <c r="AB16" s="285">
        <v>1503384</v>
      </c>
      <c r="AC16" s="285">
        <v>1510468</v>
      </c>
      <c r="AD16" s="285">
        <v>1515864</v>
      </c>
      <c r="AE16" s="285">
        <v>1519878</v>
      </c>
      <c r="AF16" s="285">
        <v>1525393</v>
      </c>
      <c r="AG16" s="285">
        <v>1528687</v>
      </c>
      <c r="AH16" s="285">
        <v>1530168</v>
      </c>
      <c r="AI16" s="285">
        <v>1533034</v>
      </c>
      <c r="AJ16" s="285">
        <v>1536685</v>
      </c>
      <c r="AK16" s="285">
        <v>1544200</v>
      </c>
      <c r="AL16" s="285">
        <v>1544966</v>
      </c>
      <c r="AM16" s="285">
        <v>1543071</v>
      </c>
      <c r="AN16" s="285">
        <v>1541168</v>
      </c>
      <c r="AO16" s="286">
        <v>1539755</v>
      </c>
      <c r="AP16" s="287">
        <v>1537272</v>
      </c>
      <c r="AQ16" s="287">
        <v>1535765</v>
      </c>
      <c r="AR16" s="287">
        <v>1532153</v>
      </c>
      <c r="AS16" s="287">
        <v>1527407</v>
      </c>
      <c r="AT16" s="287">
        <v>1522944</v>
      </c>
      <c r="AU16" s="287">
        <v>1525152</v>
      </c>
    </row>
    <row r="17" spans="1:47">
      <c r="A17" s="390" t="s">
        <v>103</v>
      </c>
      <c r="B17" s="391">
        <v>183872</v>
      </c>
      <c r="C17" s="392"/>
      <c r="D17" s="392"/>
      <c r="E17" s="392"/>
      <c r="F17" s="392"/>
      <c r="G17" s="391">
        <v>183284</v>
      </c>
      <c r="H17" s="392"/>
      <c r="I17" s="392"/>
      <c r="J17" s="392"/>
      <c r="K17" s="392"/>
      <c r="L17" s="391">
        <v>184734</v>
      </c>
      <c r="M17" s="392"/>
      <c r="N17" s="392"/>
      <c r="O17" s="392"/>
      <c r="P17" s="392"/>
      <c r="Q17" s="391">
        <v>190354</v>
      </c>
      <c r="R17" s="392"/>
      <c r="S17" s="392"/>
      <c r="T17" s="392"/>
      <c r="U17" s="392"/>
      <c r="V17" s="391">
        <v>157599</v>
      </c>
      <c r="W17" s="392"/>
      <c r="X17" s="392"/>
      <c r="Y17" s="392"/>
      <c r="Z17" s="392"/>
      <c r="AA17" s="391">
        <v>191309</v>
      </c>
      <c r="AB17" s="392"/>
      <c r="AC17" s="392"/>
      <c r="AD17" s="392"/>
      <c r="AE17" s="392"/>
      <c r="AF17" s="391">
        <v>206037</v>
      </c>
      <c r="AG17" s="392"/>
      <c r="AH17" s="392"/>
      <c r="AI17" s="392"/>
      <c r="AJ17" s="392"/>
      <c r="AK17" s="391">
        <v>210408</v>
      </c>
      <c r="AL17" s="391">
        <v>210993</v>
      </c>
      <c r="AM17" s="391">
        <v>211621</v>
      </c>
      <c r="AN17" s="391">
        <v>212452</v>
      </c>
      <c r="AO17" s="393">
        <v>212971</v>
      </c>
      <c r="AP17" s="394">
        <v>213634</v>
      </c>
      <c r="AQ17" s="394">
        <v>213959</v>
      </c>
      <c r="AR17" s="394">
        <v>214156</v>
      </c>
      <c r="AS17" s="394">
        <v>213944</v>
      </c>
      <c r="AT17" s="394">
        <v>214255</v>
      </c>
      <c r="AU17" s="394">
        <v>213562</v>
      </c>
    </row>
    <row r="18" spans="1:47">
      <c r="A18" s="395" t="s">
        <v>104</v>
      </c>
      <c r="B18" s="396">
        <v>157891</v>
      </c>
      <c r="C18" s="397"/>
      <c r="D18" s="397"/>
      <c r="E18" s="397"/>
      <c r="F18" s="397"/>
      <c r="G18" s="396">
        <v>142313</v>
      </c>
      <c r="H18" s="397"/>
      <c r="I18" s="397"/>
      <c r="J18" s="397"/>
      <c r="K18" s="397"/>
      <c r="L18" s="396">
        <v>133745</v>
      </c>
      <c r="M18" s="397"/>
      <c r="N18" s="397"/>
      <c r="O18" s="397"/>
      <c r="P18" s="397"/>
      <c r="Q18" s="396">
        <v>129578</v>
      </c>
      <c r="R18" s="397"/>
      <c r="S18" s="397"/>
      <c r="T18" s="397"/>
      <c r="U18" s="397"/>
      <c r="V18" s="396">
        <v>97473</v>
      </c>
      <c r="W18" s="397"/>
      <c r="X18" s="397"/>
      <c r="Y18" s="397"/>
      <c r="Z18" s="397"/>
      <c r="AA18" s="396">
        <v>120518</v>
      </c>
      <c r="AB18" s="397"/>
      <c r="AC18" s="397"/>
      <c r="AD18" s="397"/>
      <c r="AE18" s="397"/>
      <c r="AF18" s="396">
        <v>128050</v>
      </c>
      <c r="AG18" s="397"/>
      <c r="AH18" s="397"/>
      <c r="AI18" s="397"/>
      <c r="AJ18" s="397"/>
      <c r="AK18" s="396">
        <v>133451</v>
      </c>
      <c r="AL18" s="396">
        <v>134216</v>
      </c>
      <c r="AM18" s="396">
        <v>134584</v>
      </c>
      <c r="AN18" s="396">
        <v>134788</v>
      </c>
      <c r="AO18" s="398">
        <v>135997</v>
      </c>
      <c r="AP18" s="399">
        <v>136088</v>
      </c>
      <c r="AQ18" s="399">
        <v>136658</v>
      </c>
      <c r="AR18" s="399">
        <v>136968</v>
      </c>
      <c r="AS18" s="399">
        <v>136985</v>
      </c>
      <c r="AT18" s="399">
        <v>136865</v>
      </c>
      <c r="AU18" s="399">
        <v>136747</v>
      </c>
    </row>
    <row r="19" spans="1:47">
      <c r="A19" s="395" t="s">
        <v>380</v>
      </c>
      <c r="B19" s="396">
        <v>130491</v>
      </c>
      <c r="C19" s="397"/>
      <c r="D19" s="397"/>
      <c r="E19" s="397"/>
      <c r="F19" s="397"/>
      <c r="G19" s="396">
        <v>115329</v>
      </c>
      <c r="H19" s="397"/>
      <c r="I19" s="397"/>
      <c r="J19" s="397"/>
      <c r="K19" s="397"/>
      <c r="L19" s="396">
        <v>119163</v>
      </c>
      <c r="M19" s="397"/>
      <c r="N19" s="397"/>
      <c r="O19" s="397"/>
      <c r="P19" s="397"/>
      <c r="Q19" s="396">
        <v>116279</v>
      </c>
      <c r="R19" s="397"/>
      <c r="S19" s="397"/>
      <c r="T19" s="397"/>
      <c r="U19" s="397"/>
      <c r="V19" s="396">
        <v>103711</v>
      </c>
      <c r="W19" s="397"/>
      <c r="X19" s="397"/>
      <c r="Y19" s="397"/>
      <c r="Z19" s="397"/>
      <c r="AA19" s="396">
        <v>107982</v>
      </c>
      <c r="AB19" s="397"/>
      <c r="AC19" s="397"/>
      <c r="AD19" s="397"/>
      <c r="AE19" s="397"/>
      <c r="AF19" s="396">
        <v>116591</v>
      </c>
      <c r="AG19" s="397"/>
      <c r="AH19" s="397"/>
      <c r="AI19" s="397"/>
      <c r="AJ19" s="397"/>
      <c r="AK19" s="396">
        <v>126393</v>
      </c>
      <c r="AL19" s="396">
        <v>108027</v>
      </c>
      <c r="AM19" s="396">
        <v>107284</v>
      </c>
      <c r="AN19" s="396">
        <v>107011</v>
      </c>
      <c r="AO19" s="398">
        <v>106819</v>
      </c>
      <c r="AP19" s="399">
        <v>135153</v>
      </c>
      <c r="AQ19" s="399">
        <v>137638</v>
      </c>
      <c r="AR19" s="399">
        <v>139333</v>
      </c>
      <c r="AS19" s="399">
        <v>140897</v>
      </c>
      <c r="AT19" s="399">
        <v>142232</v>
      </c>
      <c r="AU19" s="399">
        <v>109144</v>
      </c>
    </row>
    <row r="20" spans="1:47">
      <c r="A20" s="395" t="s">
        <v>105</v>
      </c>
      <c r="B20" s="396">
        <v>165868</v>
      </c>
      <c r="C20" s="397"/>
      <c r="D20" s="397"/>
      <c r="E20" s="397"/>
      <c r="F20" s="397"/>
      <c r="G20" s="396">
        <v>142418</v>
      </c>
      <c r="H20" s="397"/>
      <c r="I20" s="397"/>
      <c r="J20" s="397"/>
      <c r="K20" s="397"/>
      <c r="L20" s="396">
        <v>130429</v>
      </c>
      <c r="M20" s="397"/>
      <c r="N20" s="397"/>
      <c r="O20" s="397"/>
      <c r="P20" s="397"/>
      <c r="Q20" s="396">
        <v>123919</v>
      </c>
      <c r="R20" s="397"/>
      <c r="S20" s="397"/>
      <c r="T20" s="397"/>
      <c r="U20" s="397"/>
      <c r="V20" s="396">
        <v>98856</v>
      </c>
      <c r="W20" s="397"/>
      <c r="X20" s="397"/>
      <c r="Y20" s="397"/>
      <c r="Z20" s="397"/>
      <c r="AA20" s="396">
        <v>106897</v>
      </c>
      <c r="AB20" s="397"/>
      <c r="AC20" s="397"/>
      <c r="AD20" s="397"/>
      <c r="AE20" s="397"/>
      <c r="AF20" s="396">
        <v>106985</v>
      </c>
      <c r="AG20" s="397"/>
      <c r="AH20" s="397"/>
      <c r="AI20" s="397"/>
      <c r="AJ20" s="397"/>
      <c r="AK20" s="396">
        <v>108304</v>
      </c>
      <c r="AL20" s="396">
        <v>101101</v>
      </c>
      <c r="AM20" s="396">
        <v>100124</v>
      </c>
      <c r="AN20" s="396">
        <v>98964</v>
      </c>
      <c r="AO20" s="398">
        <v>98682</v>
      </c>
      <c r="AP20" s="399">
        <v>106956</v>
      </c>
      <c r="AQ20" s="399">
        <v>107109</v>
      </c>
      <c r="AR20" s="399">
        <v>107056</v>
      </c>
      <c r="AS20" s="399">
        <v>107191</v>
      </c>
      <c r="AT20" s="399">
        <v>107307</v>
      </c>
      <c r="AU20" s="399">
        <v>94791</v>
      </c>
    </row>
    <row r="21" spans="1:47">
      <c r="A21" s="395" t="s">
        <v>109</v>
      </c>
      <c r="B21" s="396">
        <v>135691</v>
      </c>
      <c r="C21" s="397"/>
      <c r="D21" s="397"/>
      <c r="E21" s="397"/>
      <c r="F21" s="397"/>
      <c r="G21" s="396">
        <v>164714</v>
      </c>
      <c r="H21" s="397"/>
      <c r="I21" s="397"/>
      <c r="J21" s="397"/>
      <c r="K21" s="397"/>
      <c r="L21" s="396">
        <v>177221</v>
      </c>
      <c r="M21" s="397"/>
      <c r="N21" s="397"/>
      <c r="O21" s="397"/>
      <c r="P21" s="397"/>
      <c r="Q21" s="396">
        <v>198443</v>
      </c>
      <c r="R21" s="397"/>
      <c r="S21" s="397"/>
      <c r="T21" s="397"/>
      <c r="U21" s="397"/>
      <c r="V21" s="396">
        <v>230473</v>
      </c>
      <c r="W21" s="397"/>
      <c r="X21" s="397"/>
      <c r="Y21" s="397"/>
      <c r="Z21" s="397"/>
      <c r="AA21" s="396">
        <v>225184</v>
      </c>
      <c r="AB21" s="397"/>
      <c r="AC21" s="397"/>
      <c r="AD21" s="397"/>
      <c r="AE21" s="397"/>
      <c r="AF21" s="396">
        <v>225945</v>
      </c>
      <c r="AG21" s="397"/>
      <c r="AH21" s="397"/>
      <c r="AI21" s="397"/>
      <c r="AJ21" s="397"/>
      <c r="AK21" s="396">
        <v>226836</v>
      </c>
      <c r="AL21" s="396">
        <v>166645</v>
      </c>
      <c r="AM21" s="396">
        <v>165122</v>
      </c>
      <c r="AN21" s="396">
        <v>163969</v>
      </c>
      <c r="AO21" s="398">
        <v>163790</v>
      </c>
      <c r="AP21" s="399">
        <v>219805</v>
      </c>
      <c r="AQ21" s="399">
        <v>217864</v>
      </c>
      <c r="AR21" s="399">
        <v>216190</v>
      </c>
      <c r="AS21" s="399">
        <v>214037</v>
      </c>
      <c r="AT21" s="399">
        <v>212211</v>
      </c>
      <c r="AU21" s="399">
        <v>158719</v>
      </c>
    </row>
    <row r="22" spans="1:47">
      <c r="A22" s="395" t="s">
        <v>106</v>
      </c>
      <c r="B22" s="396">
        <v>185974</v>
      </c>
      <c r="C22" s="397"/>
      <c r="D22" s="397"/>
      <c r="E22" s="397"/>
      <c r="F22" s="397"/>
      <c r="G22" s="396">
        <v>163949</v>
      </c>
      <c r="H22" s="397"/>
      <c r="I22" s="397"/>
      <c r="J22" s="397"/>
      <c r="K22" s="397"/>
      <c r="L22" s="396">
        <v>148590</v>
      </c>
      <c r="M22" s="397"/>
      <c r="N22" s="397"/>
      <c r="O22" s="397"/>
      <c r="P22" s="397"/>
      <c r="Q22" s="396">
        <v>136884</v>
      </c>
      <c r="R22" s="397"/>
      <c r="S22" s="397"/>
      <c r="T22" s="397"/>
      <c r="U22" s="397"/>
      <c r="V22" s="396">
        <v>96807</v>
      </c>
      <c r="W22" s="397"/>
      <c r="X22" s="397"/>
      <c r="Y22" s="397"/>
      <c r="Z22" s="397"/>
      <c r="AA22" s="396">
        <v>105464</v>
      </c>
      <c r="AB22" s="397"/>
      <c r="AC22" s="397"/>
      <c r="AD22" s="397"/>
      <c r="AE22" s="397"/>
      <c r="AF22" s="396">
        <v>103791</v>
      </c>
      <c r="AG22" s="397"/>
      <c r="AH22" s="397"/>
      <c r="AI22" s="397"/>
      <c r="AJ22" s="397"/>
      <c r="AK22" s="396">
        <v>101624</v>
      </c>
      <c r="AL22" s="396">
        <v>220317</v>
      </c>
      <c r="AM22" s="396">
        <v>220268</v>
      </c>
      <c r="AN22" s="396">
        <v>220256</v>
      </c>
      <c r="AO22" s="398">
        <v>219494</v>
      </c>
      <c r="AP22" s="399">
        <v>97912</v>
      </c>
      <c r="AQ22" s="399">
        <v>97209</v>
      </c>
      <c r="AR22" s="399">
        <v>96493</v>
      </c>
      <c r="AS22" s="399">
        <v>95721</v>
      </c>
      <c r="AT22" s="399">
        <v>95155</v>
      </c>
      <c r="AU22" s="399">
        <v>215302</v>
      </c>
    </row>
    <row r="23" spans="1:47">
      <c r="A23" s="395" t="s">
        <v>107</v>
      </c>
      <c r="B23" s="396">
        <v>127187</v>
      </c>
      <c r="C23" s="397"/>
      <c r="D23" s="397"/>
      <c r="E23" s="397"/>
      <c r="F23" s="397"/>
      <c r="G23" s="396">
        <v>155683</v>
      </c>
      <c r="H23" s="397"/>
      <c r="I23" s="397"/>
      <c r="J23" s="397"/>
      <c r="K23" s="397"/>
      <c r="L23" s="396">
        <v>181966</v>
      </c>
      <c r="M23" s="397"/>
      <c r="N23" s="397"/>
      <c r="O23" s="397"/>
      <c r="P23" s="397"/>
      <c r="Q23" s="396">
        <v>188119</v>
      </c>
      <c r="R23" s="397"/>
      <c r="S23" s="397"/>
      <c r="T23" s="397"/>
      <c r="U23" s="397"/>
      <c r="V23" s="396">
        <v>176507</v>
      </c>
      <c r="W23" s="397"/>
      <c r="X23" s="397"/>
      <c r="Y23" s="397"/>
      <c r="Z23" s="397"/>
      <c r="AA23" s="396">
        <v>174056</v>
      </c>
      <c r="AB23" s="397"/>
      <c r="AC23" s="397"/>
      <c r="AD23" s="397"/>
      <c r="AE23" s="397"/>
      <c r="AF23" s="396">
        <v>171628</v>
      </c>
      <c r="AG23" s="397"/>
      <c r="AH23" s="397"/>
      <c r="AI23" s="397"/>
      <c r="AJ23" s="397"/>
      <c r="AK23" s="396">
        <v>167475</v>
      </c>
      <c r="AL23" s="396">
        <v>226319</v>
      </c>
      <c r="AM23" s="396">
        <v>225477</v>
      </c>
      <c r="AN23" s="396">
        <v>223864</v>
      </c>
      <c r="AO23" s="398">
        <v>222050</v>
      </c>
      <c r="AP23" s="399">
        <v>162468</v>
      </c>
      <c r="AQ23" s="399">
        <v>161189</v>
      </c>
      <c r="AR23" s="399">
        <v>160197</v>
      </c>
      <c r="AS23" s="399">
        <v>159127</v>
      </c>
      <c r="AT23" s="399">
        <v>158196</v>
      </c>
      <c r="AU23" s="399">
        <v>210492</v>
      </c>
    </row>
    <row r="24" spans="1:47">
      <c r="A24" s="395" t="s">
        <v>108</v>
      </c>
      <c r="B24" s="396">
        <v>273591</v>
      </c>
      <c r="C24" s="397"/>
      <c r="D24" s="397"/>
      <c r="E24" s="397"/>
      <c r="F24" s="397"/>
      <c r="G24" s="396">
        <v>212758</v>
      </c>
      <c r="H24" s="397"/>
      <c r="I24" s="397"/>
      <c r="J24" s="397"/>
      <c r="K24" s="397"/>
      <c r="L24" s="396">
        <v>224212</v>
      </c>
      <c r="M24" s="397"/>
      <c r="N24" s="397"/>
      <c r="O24" s="397"/>
      <c r="P24" s="397"/>
      <c r="Q24" s="396">
        <v>235254</v>
      </c>
      <c r="R24" s="397"/>
      <c r="S24" s="397"/>
      <c r="T24" s="397"/>
      <c r="U24" s="397"/>
      <c r="V24" s="396">
        <v>240203</v>
      </c>
      <c r="W24" s="397"/>
      <c r="X24" s="397"/>
      <c r="Y24" s="397"/>
      <c r="Z24" s="397"/>
      <c r="AA24" s="396">
        <v>226230</v>
      </c>
      <c r="AB24" s="397"/>
      <c r="AC24" s="397"/>
      <c r="AD24" s="397"/>
      <c r="AE24" s="397"/>
      <c r="AF24" s="396">
        <v>222729</v>
      </c>
      <c r="AG24" s="397"/>
      <c r="AH24" s="397"/>
      <c r="AI24" s="397"/>
      <c r="AJ24" s="397"/>
      <c r="AK24" s="396">
        <v>220411</v>
      </c>
      <c r="AL24" s="396">
        <v>128202</v>
      </c>
      <c r="AM24" s="396">
        <v>129285</v>
      </c>
      <c r="AN24" s="396">
        <v>131422</v>
      </c>
      <c r="AO24" s="398">
        <v>132977</v>
      </c>
      <c r="AP24" s="399">
        <v>219474</v>
      </c>
      <c r="AQ24" s="399">
        <v>219188</v>
      </c>
      <c r="AR24" s="399">
        <v>218417</v>
      </c>
      <c r="AS24" s="399">
        <v>217389</v>
      </c>
      <c r="AT24" s="399">
        <v>216337</v>
      </c>
      <c r="AU24" s="399">
        <v>147518</v>
      </c>
    </row>
    <row r="25" spans="1:47">
      <c r="A25" s="400" t="s">
        <v>381</v>
      </c>
      <c r="B25" s="401" t="s">
        <v>382</v>
      </c>
      <c r="C25" s="402"/>
      <c r="D25" s="402"/>
      <c r="E25" s="402"/>
      <c r="F25" s="402"/>
      <c r="G25" s="403">
        <v>86942</v>
      </c>
      <c r="H25" s="402"/>
      <c r="I25" s="402"/>
      <c r="J25" s="402"/>
      <c r="K25" s="402"/>
      <c r="L25" s="403">
        <v>110774</v>
      </c>
      <c r="M25" s="402"/>
      <c r="N25" s="402"/>
      <c r="O25" s="402"/>
      <c r="P25" s="402"/>
      <c r="Q25" s="403">
        <v>158580</v>
      </c>
      <c r="R25" s="402"/>
      <c r="S25" s="402"/>
      <c r="T25" s="402"/>
      <c r="U25" s="402"/>
      <c r="V25" s="403">
        <v>222163</v>
      </c>
      <c r="W25" s="402"/>
      <c r="X25" s="402"/>
      <c r="Y25" s="402"/>
      <c r="Z25" s="402"/>
      <c r="AA25" s="403">
        <v>235758</v>
      </c>
      <c r="AB25" s="402"/>
      <c r="AC25" s="402"/>
      <c r="AD25" s="402"/>
      <c r="AE25" s="402"/>
      <c r="AF25" s="403">
        <v>243637</v>
      </c>
      <c r="AG25" s="402"/>
      <c r="AH25" s="402"/>
      <c r="AI25" s="402"/>
      <c r="AJ25" s="402"/>
      <c r="AK25" s="403">
        <v>249298</v>
      </c>
      <c r="AL25" s="403">
        <v>249146</v>
      </c>
      <c r="AM25" s="403">
        <v>249306</v>
      </c>
      <c r="AN25" s="403">
        <v>248442</v>
      </c>
      <c r="AO25" s="404">
        <v>246975</v>
      </c>
      <c r="AP25" s="405">
        <v>245782</v>
      </c>
      <c r="AQ25" s="405">
        <v>244951</v>
      </c>
      <c r="AR25" s="405">
        <v>243343</v>
      </c>
      <c r="AS25" s="405">
        <v>242116</v>
      </c>
      <c r="AT25" s="405">
        <v>240386</v>
      </c>
      <c r="AU25" s="405">
        <v>238877</v>
      </c>
    </row>
    <row r="26" spans="1:47">
      <c r="A26" s="288" t="s">
        <v>243</v>
      </c>
      <c r="B26" s="275">
        <v>1022616</v>
      </c>
      <c r="C26" s="275">
        <v>1023383</v>
      </c>
      <c r="D26" s="275">
        <v>1023034</v>
      </c>
      <c r="E26" s="275">
        <v>1021412</v>
      </c>
      <c r="F26" s="275">
        <v>1023472</v>
      </c>
      <c r="G26" s="275">
        <v>1015724</v>
      </c>
      <c r="H26" s="275">
        <v>1011616</v>
      </c>
      <c r="I26" s="275">
        <v>1012624</v>
      </c>
      <c r="J26" s="275">
        <v>1015518</v>
      </c>
      <c r="K26" s="275">
        <v>1016663</v>
      </c>
      <c r="L26" s="275">
        <v>1017509</v>
      </c>
      <c r="M26" s="275">
        <v>1018245</v>
      </c>
      <c r="N26" s="275">
        <v>1018969</v>
      </c>
      <c r="O26" s="275">
        <v>1015880</v>
      </c>
      <c r="P26" s="275">
        <v>1013393</v>
      </c>
      <c r="Q26" s="275">
        <v>1013432</v>
      </c>
      <c r="R26" s="275">
        <v>1012420</v>
      </c>
      <c r="S26" s="275">
        <v>1010497</v>
      </c>
      <c r="T26" s="275">
        <v>1001558</v>
      </c>
      <c r="U26" s="275">
        <v>990673</v>
      </c>
      <c r="V26" s="275">
        <v>954007</v>
      </c>
      <c r="W26" s="275">
        <v>959317</v>
      </c>
      <c r="X26" s="275">
        <v>964625</v>
      </c>
      <c r="Y26" s="275">
        <v>969935</v>
      </c>
      <c r="Z26" s="275">
        <v>979031</v>
      </c>
      <c r="AA26" s="275">
        <v>988126</v>
      </c>
      <c r="AB26" s="275">
        <v>995452</v>
      </c>
      <c r="AC26" s="275">
        <v>1002483</v>
      </c>
      <c r="AD26" s="275">
        <v>1008299</v>
      </c>
      <c r="AE26" s="275">
        <v>1011308</v>
      </c>
      <c r="AF26" s="275">
        <v>1018574</v>
      </c>
      <c r="AG26" s="275">
        <v>1025030</v>
      </c>
      <c r="AH26" s="275">
        <v>1029776</v>
      </c>
      <c r="AI26" s="275">
        <v>1033812</v>
      </c>
      <c r="AJ26" s="275">
        <v>1036846</v>
      </c>
      <c r="AK26" s="275">
        <v>1029626</v>
      </c>
      <c r="AL26" s="275">
        <v>1030753</v>
      </c>
      <c r="AM26" s="275">
        <v>1032074</v>
      </c>
      <c r="AN26" s="275">
        <v>1033860</v>
      </c>
      <c r="AO26" s="276">
        <v>1035021</v>
      </c>
      <c r="AP26" s="278">
        <v>1035763</v>
      </c>
      <c r="AQ26" s="278">
        <v>1035506</v>
      </c>
      <c r="AR26" s="278">
        <v>1034328</v>
      </c>
      <c r="AS26" s="278">
        <v>1033949</v>
      </c>
      <c r="AT26" s="278">
        <v>1033217</v>
      </c>
      <c r="AU26" s="278">
        <v>1039102</v>
      </c>
    </row>
    <row r="27" spans="1:47">
      <c r="A27" s="288" t="s">
        <v>113</v>
      </c>
      <c r="B27" s="275">
        <v>545783</v>
      </c>
      <c r="C27" s="275">
        <v>544291</v>
      </c>
      <c r="D27" s="275">
        <v>541118</v>
      </c>
      <c r="E27" s="275">
        <v>536543</v>
      </c>
      <c r="F27" s="275">
        <v>531745</v>
      </c>
      <c r="G27" s="275">
        <v>523650</v>
      </c>
      <c r="H27" s="275">
        <v>519097</v>
      </c>
      <c r="I27" s="275">
        <v>516546</v>
      </c>
      <c r="J27" s="275">
        <v>514567</v>
      </c>
      <c r="K27" s="275">
        <v>511780</v>
      </c>
      <c r="L27" s="275">
        <v>509115</v>
      </c>
      <c r="M27" s="275">
        <v>507882</v>
      </c>
      <c r="N27" s="275">
        <v>505618</v>
      </c>
      <c r="O27" s="275">
        <v>502974</v>
      </c>
      <c r="P27" s="275">
        <v>500209</v>
      </c>
      <c r="Q27" s="275">
        <v>498999</v>
      </c>
      <c r="R27" s="275">
        <v>498089</v>
      </c>
      <c r="S27" s="275">
        <v>497290</v>
      </c>
      <c r="T27" s="275">
        <v>493063</v>
      </c>
      <c r="U27" s="275">
        <v>491560</v>
      </c>
      <c r="V27" s="275">
        <v>488586</v>
      </c>
      <c r="W27" s="275">
        <v>479172</v>
      </c>
      <c r="X27" s="275">
        <v>469757</v>
      </c>
      <c r="Y27" s="275">
        <v>460343</v>
      </c>
      <c r="Z27" s="275">
        <v>463265</v>
      </c>
      <c r="AA27" s="275">
        <v>466187</v>
      </c>
      <c r="AB27" s="275">
        <v>464416</v>
      </c>
      <c r="AC27" s="275">
        <v>463530</v>
      </c>
      <c r="AD27" s="275">
        <v>462995</v>
      </c>
      <c r="AE27" s="275">
        <v>461842</v>
      </c>
      <c r="AF27" s="275">
        <v>462647</v>
      </c>
      <c r="AG27" s="275">
        <v>461903</v>
      </c>
      <c r="AH27" s="275">
        <v>461005</v>
      </c>
      <c r="AI27" s="275">
        <v>461738</v>
      </c>
      <c r="AJ27" s="275">
        <v>462561</v>
      </c>
      <c r="AK27" s="275">
        <v>453748</v>
      </c>
      <c r="AL27" s="275">
        <v>453355</v>
      </c>
      <c r="AM27" s="275">
        <v>452935</v>
      </c>
      <c r="AN27" s="275">
        <v>453266</v>
      </c>
      <c r="AO27" s="276">
        <v>452811</v>
      </c>
      <c r="AP27" s="278">
        <v>452563</v>
      </c>
      <c r="AQ27" s="278">
        <v>451708</v>
      </c>
      <c r="AR27" s="278">
        <v>451000</v>
      </c>
      <c r="AS27" s="278">
        <v>451072</v>
      </c>
      <c r="AT27" s="278">
        <v>451475</v>
      </c>
      <c r="AU27" s="278">
        <v>459593</v>
      </c>
    </row>
    <row r="28" spans="1:47">
      <c r="A28" s="288" t="s">
        <v>115</v>
      </c>
      <c r="B28" s="275">
        <v>400622</v>
      </c>
      <c r="C28" s="275">
        <v>403756</v>
      </c>
      <c r="D28" s="275">
        <v>406467</v>
      </c>
      <c r="E28" s="275">
        <v>409805</v>
      </c>
      <c r="F28" s="275">
        <v>413157</v>
      </c>
      <c r="G28" s="275">
        <v>410329</v>
      </c>
      <c r="H28" s="275">
        <v>409990</v>
      </c>
      <c r="I28" s="275">
        <v>412687</v>
      </c>
      <c r="J28" s="275">
        <v>415511</v>
      </c>
      <c r="K28" s="275">
        <v>418507</v>
      </c>
      <c r="L28" s="275">
        <v>421267</v>
      </c>
      <c r="M28" s="275">
        <v>423131</v>
      </c>
      <c r="N28" s="275">
        <v>424798</v>
      </c>
      <c r="O28" s="275">
        <v>424283</v>
      </c>
      <c r="P28" s="275">
        <v>425477</v>
      </c>
      <c r="Q28" s="275">
        <v>426909</v>
      </c>
      <c r="R28" s="275">
        <v>426755</v>
      </c>
      <c r="S28" s="275">
        <v>425674</v>
      </c>
      <c r="T28" s="275">
        <v>421939</v>
      </c>
      <c r="U28" s="275">
        <v>415459</v>
      </c>
      <c r="V28" s="275">
        <v>390389</v>
      </c>
      <c r="W28" s="275">
        <v>403431</v>
      </c>
      <c r="X28" s="275">
        <v>416472</v>
      </c>
      <c r="Y28" s="275">
        <v>429514</v>
      </c>
      <c r="Z28" s="275">
        <v>433810</v>
      </c>
      <c r="AA28" s="275">
        <v>438105</v>
      </c>
      <c r="AB28" s="275">
        <v>445658</v>
      </c>
      <c r="AC28" s="275">
        <v>451163</v>
      </c>
      <c r="AD28" s="275">
        <v>456037</v>
      </c>
      <c r="AE28" s="275">
        <v>459448</v>
      </c>
      <c r="AF28" s="275">
        <v>465337</v>
      </c>
      <c r="AG28" s="275">
        <v>471572</v>
      </c>
      <c r="AH28" s="275">
        <v>476315</v>
      </c>
      <c r="AI28" s="275">
        <v>479038</v>
      </c>
      <c r="AJ28" s="275">
        <v>480980</v>
      </c>
      <c r="AK28" s="275">
        <v>482640</v>
      </c>
      <c r="AL28" s="275">
        <v>483440</v>
      </c>
      <c r="AM28" s="275">
        <v>484386</v>
      </c>
      <c r="AN28" s="275">
        <v>485597</v>
      </c>
      <c r="AO28" s="276">
        <v>486777</v>
      </c>
      <c r="AP28" s="278">
        <v>487850</v>
      </c>
      <c r="AQ28" s="278">
        <v>488873</v>
      </c>
      <c r="AR28" s="278">
        <v>488398</v>
      </c>
      <c r="AS28" s="278">
        <v>488126</v>
      </c>
      <c r="AT28" s="278">
        <v>487400</v>
      </c>
      <c r="AU28" s="278">
        <v>485587</v>
      </c>
    </row>
    <row r="29" spans="1:47">
      <c r="A29" s="288" t="s">
        <v>117</v>
      </c>
      <c r="B29" s="275">
        <v>76211</v>
      </c>
      <c r="C29" s="275">
        <v>75336</v>
      </c>
      <c r="D29" s="275">
        <v>75449</v>
      </c>
      <c r="E29" s="275">
        <v>75064</v>
      </c>
      <c r="F29" s="275">
        <v>78570</v>
      </c>
      <c r="G29" s="275">
        <v>81745</v>
      </c>
      <c r="H29" s="275">
        <v>82529</v>
      </c>
      <c r="I29" s="275">
        <v>83391</v>
      </c>
      <c r="J29" s="275">
        <v>85440</v>
      </c>
      <c r="K29" s="275">
        <v>86376</v>
      </c>
      <c r="L29" s="275">
        <v>87127</v>
      </c>
      <c r="M29" s="275">
        <v>87232</v>
      </c>
      <c r="N29" s="275">
        <v>88553</v>
      </c>
      <c r="O29" s="275">
        <v>88623</v>
      </c>
      <c r="P29" s="275">
        <v>87707</v>
      </c>
      <c r="Q29" s="275">
        <v>87524</v>
      </c>
      <c r="R29" s="275">
        <v>87576</v>
      </c>
      <c r="S29" s="275">
        <v>87533</v>
      </c>
      <c r="T29" s="275">
        <v>86556</v>
      </c>
      <c r="U29" s="275">
        <v>83654</v>
      </c>
      <c r="V29" s="275">
        <v>75032</v>
      </c>
      <c r="W29" s="275">
        <v>76714</v>
      </c>
      <c r="X29" s="275">
        <v>78396</v>
      </c>
      <c r="Y29" s="275">
        <v>80078</v>
      </c>
      <c r="Z29" s="275">
        <v>81956</v>
      </c>
      <c r="AA29" s="275">
        <v>83834</v>
      </c>
      <c r="AB29" s="275">
        <v>85378</v>
      </c>
      <c r="AC29" s="275">
        <v>87790</v>
      </c>
      <c r="AD29" s="275">
        <v>89267</v>
      </c>
      <c r="AE29" s="275">
        <v>90018</v>
      </c>
      <c r="AF29" s="275">
        <v>90590</v>
      </c>
      <c r="AG29" s="275">
        <v>91555</v>
      </c>
      <c r="AH29" s="275">
        <v>92456</v>
      </c>
      <c r="AI29" s="275">
        <v>93036</v>
      </c>
      <c r="AJ29" s="275">
        <v>93305</v>
      </c>
      <c r="AK29" s="275">
        <v>93238</v>
      </c>
      <c r="AL29" s="275">
        <v>93958</v>
      </c>
      <c r="AM29" s="275">
        <v>94753</v>
      </c>
      <c r="AN29" s="275">
        <v>94997</v>
      </c>
      <c r="AO29" s="276">
        <v>95433</v>
      </c>
      <c r="AP29" s="278">
        <v>95350</v>
      </c>
      <c r="AQ29" s="278">
        <v>94925</v>
      </c>
      <c r="AR29" s="278">
        <v>94930</v>
      </c>
      <c r="AS29" s="278">
        <v>94751</v>
      </c>
      <c r="AT29" s="278">
        <v>94342</v>
      </c>
      <c r="AU29" s="278">
        <v>93922</v>
      </c>
    </row>
    <row r="30" spans="1:47">
      <c r="A30" s="289" t="s">
        <v>47</v>
      </c>
      <c r="B30" s="290">
        <v>493576</v>
      </c>
      <c r="C30" s="290">
        <v>504969</v>
      </c>
      <c r="D30" s="290">
        <v>515368</v>
      </c>
      <c r="E30" s="290">
        <v>525177</v>
      </c>
      <c r="F30" s="290">
        <v>533522</v>
      </c>
      <c r="G30" s="290">
        <v>539745</v>
      </c>
      <c r="H30" s="290">
        <v>546727</v>
      </c>
      <c r="I30" s="290">
        <v>550919</v>
      </c>
      <c r="J30" s="290">
        <v>556401</v>
      </c>
      <c r="K30" s="290">
        <v>561202</v>
      </c>
      <c r="L30" s="290">
        <v>568526</v>
      </c>
      <c r="M30" s="290">
        <v>576241</v>
      </c>
      <c r="N30" s="290">
        <v>585755</v>
      </c>
      <c r="O30" s="290">
        <v>597084</v>
      </c>
      <c r="P30" s="290">
        <v>607880</v>
      </c>
      <c r="Q30" s="290">
        <v>615367</v>
      </c>
      <c r="R30" s="290">
        <v>624416</v>
      </c>
      <c r="S30" s="290">
        <v>633917</v>
      </c>
      <c r="T30" s="290">
        <v>639113</v>
      </c>
      <c r="U30" s="290">
        <v>655875</v>
      </c>
      <c r="V30" s="290">
        <v>658923</v>
      </c>
      <c r="W30" s="290">
        <v>671576</v>
      </c>
      <c r="X30" s="290">
        <v>684229</v>
      </c>
      <c r="Y30" s="290">
        <v>696882</v>
      </c>
      <c r="Z30" s="290">
        <v>698337</v>
      </c>
      <c r="AA30" s="290">
        <v>699789</v>
      </c>
      <c r="AB30" s="290">
        <v>703496</v>
      </c>
      <c r="AC30" s="290">
        <v>707216</v>
      </c>
      <c r="AD30" s="290">
        <v>710751</v>
      </c>
      <c r="AE30" s="290">
        <v>713607</v>
      </c>
      <c r="AF30" s="290">
        <v>713373</v>
      </c>
      <c r="AG30" s="290">
        <v>714401</v>
      </c>
      <c r="AH30" s="290">
        <v>717752</v>
      </c>
      <c r="AI30" s="290">
        <v>721123</v>
      </c>
      <c r="AJ30" s="290">
        <v>724559</v>
      </c>
      <c r="AK30" s="290">
        <v>724205</v>
      </c>
      <c r="AL30" s="290">
        <v>725467</v>
      </c>
      <c r="AM30" s="290">
        <v>725909</v>
      </c>
      <c r="AN30" s="290">
        <v>724921</v>
      </c>
      <c r="AO30" s="291">
        <v>723392</v>
      </c>
      <c r="AP30" s="277">
        <v>721690</v>
      </c>
      <c r="AQ30" s="277">
        <v>721237</v>
      </c>
      <c r="AR30" s="277">
        <v>720348</v>
      </c>
      <c r="AS30" s="277">
        <v>719220</v>
      </c>
      <c r="AT30" s="277">
        <v>717906</v>
      </c>
      <c r="AU30" s="277">
        <v>715809</v>
      </c>
    </row>
    <row r="31" spans="1:47">
      <c r="A31" s="288" t="s">
        <v>118</v>
      </c>
      <c r="B31" s="275">
        <v>171978</v>
      </c>
      <c r="C31" s="275">
        <v>175051</v>
      </c>
      <c r="D31" s="275">
        <v>176243</v>
      </c>
      <c r="E31" s="275">
        <v>177289</v>
      </c>
      <c r="F31" s="275">
        <v>177745</v>
      </c>
      <c r="G31" s="275">
        <v>178228</v>
      </c>
      <c r="H31" s="275">
        <v>178260</v>
      </c>
      <c r="I31" s="275">
        <v>179205</v>
      </c>
      <c r="J31" s="275">
        <v>180224</v>
      </c>
      <c r="K31" s="275">
        <v>180883</v>
      </c>
      <c r="L31" s="275">
        <v>182731</v>
      </c>
      <c r="M31" s="275">
        <v>183476</v>
      </c>
      <c r="N31" s="275">
        <v>185295</v>
      </c>
      <c r="O31" s="275">
        <v>186734</v>
      </c>
      <c r="P31" s="275">
        <v>187053</v>
      </c>
      <c r="Q31" s="275">
        <v>186134</v>
      </c>
      <c r="R31" s="275">
        <v>186092</v>
      </c>
      <c r="S31" s="275">
        <v>186634</v>
      </c>
      <c r="T31" s="275">
        <v>186893</v>
      </c>
      <c r="U31" s="275">
        <v>188964</v>
      </c>
      <c r="V31" s="275">
        <v>188431</v>
      </c>
      <c r="W31" s="275">
        <v>188828</v>
      </c>
      <c r="X31" s="275">
        <v>189225</v>
      </c>
      <c r="Y31" s="275">
        <v>189622</v>
      </c>
      <c r="Z31" s="275">
        <v>190891</v>
      </c>
      <c r="AA31" s="275">
        <v>192159</v>
      </c>
      <c r="AB31" s="275">
        <v>191407</v>
      </c>
      <c r="AC31" s="275">
        <v>191917</v>
      </c>
      <c r="AD31" s="275">
        <v>192616</v>
      </c>
      <c r="AE31" s="275">
        <v>193427</v>
      </c>
      <c r="AF31" s="275">
        <v>192250</v>
      </c>
      <c r="AG31" s="275">
        <v>192489</v>
      </c>
      <c r="AH31" s="275">
        <v>194155</v>
      </c>
      <c r="AI31" s="275">
        <v>194922</v>
      </c>
      <c r="AJ31" s="275">
        <v>195865</v>
      </c>
      <c r="AK31" s="275">
        <v>196127</v>
      </c>
      <c r="AL31" s="275">
        <v>196904</v>
      </c>
      <c r="AM31" s="275">
        <v>197016</v>
      </c>
      <c r="AN31" s="275">
        <v>197071</v>
      </c>
      <c r="AO31" s="276">
        <v>196825</v>
      </c>
      <c r="AP31" s="278">
        <v>196883</v>
      </c>
      <c r="AQ31" s="278">
        <v>196947</v>
      </c>
      <c r="AR31" s="278">
        <v>196982</v>
      </c>
      <c r="AS31" s="278">
        <v>197851</v>
      </c>
      <c r="AT31" s="278">
        <v>198395</v>
      </c>
      <c r="AU31" s="278">
        <v>198138</v>
      </c>
    </row>
    <row r="32" spans="1:47">
      <c r="A32" s="288" t="s">
        <v>124</v>
      </c>
      <c r="B32" s="275">
        <v>162624</v>
      </c>
      <c r="C32" s="275">
        <v>166007</v>
      </c>
      <c r="D32" s="275">
        <v>171134</v>
      </c>
      <c r="E32" s="275">
        <v>175666</v>
      </c>
      <c r="F32" s="275">
        <v>179394</v>
      </c>
      <c r="G32" s="275">
        <v>183628</v>
      </c>
      <c r="H32" s="275">
        <v>188259</v>
      </c>
      <c r="I32" s="275">
        <v>188882</v>
      </c>
      <c r="J32" s="275">
        <v>190094</v>
      </c>
      <c r="K32" s="275">
        <v>191935</v>
      </c>
      <c r="L32" s="275">
        <v>194273</v>
      </c>
      <c r="M32" s="275">
        <v>197493</v>
      </c>
      <c r="N32" s="275">
        <v>199761</v>
      </c>
      <c r="O32" s="275">
        <v>201318</v>
      </c>
      <c r="P32" s="275">
        <v>201419</v>
      </c>
      <c r="Q32" s="275">
        <v>201862</v>
      </c>
      <c r="R32" s="275">
        <v>203557</v>
      </c>
      <c r="S32" s="275">
        <v>204534</v>
      </c>
      <c r="T32" s="275">
        <v>203863</v>
      </c>
      <c r="U32" s="275">
        <v>205051</v>
      </c>
      <c r="V32" s="275">
        <v>202544</v>
      </c>
      <c r="W32" s="275">
        <v>205297</v>
      </c>
      <c r="X32" s="275">
        <v>208049</v>
      </c>
      <c r="Y32" s="275">
        <v>210802</v>
      </c>
      <c r="Z32" s="275">
        <v>211920</v>
      </c>
      <c r="AA32" s="275">
        <v>213037</v>
      </c>
      <c r="AB32" s="275">
        <v>215656</v>
      </c>
      <c r="AC32" s="275">
        <v>216751</v>
      </c>
      <c r="AD32" s="275">
        <v>218371</v>
      </c>
      <c r="AE32" s="275">
        <v>219533</v>
      </c>
      <c r="AF32" s="275">
        <v>219862</v>
      </c>
      <c r="AG32" s="275">
        <v>220288</v>
      </c>
      <c r="AH32" s="275">
        <v>221529</v>
      </c>
      <c r="AI32" s="275">
        <v>223043</v>
      </c>
      <c r="AJ32" s="275">
        <v>224714</v>
      </c>
      <c r="AK32" s="275">
        <v>225700</v>
      </c>
      <c r="AL32" s="275">
        <v>226300</v>
      </c>
      <c r="AM32" s="275">
        <v>227087</v>
      </c>
      <c r="AN32" s="275">
        <v>226438</v>
      </c>
      <c r="AO32" s="276">
        <v>225621</v>
      </c>
      <c r="AP32" s="278">
        <v>224903</v>
      </c>
      <c r="AQ32" s="278">
        <v>225228</v>
      </c>
      <c r="AR32" s="278">
        <v>225396</v>
      </c>
      <c r="AS32" s="278">
        <v>225129</v>
      </c>
      <c r="AT32" s="278">
        <v>225008</v>
      </c>
      <c r="AU32" s="278">
        <v>226432</v>
      </c>
    </row>
    <row r="33" spans="1:47">
      <c r="A33" s="288" t="s">
        <v>127</v>
      </c>
      <c r="B33" s="275">
        <v>115773</v>
      </c>
      <c r="C33" s="275">
        <v>119562</v>
      </c>
      <c r="D33" s="275">
        <v>122786</v>
      </c>
      <c r="E33" s="275">
        <v>126057</v>
      </c>
      <c r="F33" s="275">
        <v>128861</v>
      </c>
      <c r="G33" s="275">
        <v>129834</v>
      </c>
      <c r="H33" s="275">
        <v>131430</v>
      </c>
      <c r="I33" s="275">
        <v>132682</v>
      </c>
      <c r="J33" s="275">
        <v>134275</v>
      </c>
      <c r="K33" s="275">
        <v>135265</v>
      </c>
      <c r="L33" s="275">
        <v>136376</v>
      </c>
      <c r="M33" s="275">
        <v>137936</v>
      </c>
      <c r="N33" s="275">
        <v>140147</v>
      </c>
      <c r="O33" s="275">
        <v>141700</v>
      </c>
      <c r="P33" s="275">
        <v>142144</v>
      </c>
      <c r="Q33" s="275">
        <v>141253</v>
      </c>
      <c r="R33" s="275">
        <v>141295</v>
      </c>
      <c r="S33" s="275">
        <v>141731</v>
      </c>
      <c r="T33" s="275">
        <v>141608</v>
      </c>
      <c r="U33" s="275">
        <v>143493</v>
      </c>
      <c r="V33" s="275">
        <v>144539</v>
      </c>
      <c r="W33" s="275">
        <v>149522</v>
      </c>
      <c r="X33" s="275">
        <v>154505</v>
      </c>
      <c r="Y33" s="275">
        <v>159488</v>
      </c>
      <c r="Z33" s="275">
        <v>156625</v>
      </c>
      <c r="AA33" s="275">
        <v>153762</v>
      </c>
      <c r="AB33" s="275">
        <v>154596</v>
      </c>
      <c r="AC33" s="275">
        <v>156058</v>
      </c>
      <c r="AD33" s="275">
        <v>156870</v>
      </c>
      <c r="AE33" s="275">
        <v>157397</v>
      </c>
      <c r="AF33" s="275">
        <v>157668</v>
      </c>
      <c r="AG33" s="275">
        <v>157519</v>
      </c>
      <c r="AH33" s="275">
        <v>157347</v>
      </c>
      <c r="AI33" s="275">
        <v>157549</v>
      </c>
      <c r="AJ33" s="275">
        <v>158026</v>
      </c>
      <c r="AK33" s="275">
        <v>156423</v>
      </c>
      <c r="AL33" s="275">
        <v>156180</v>
      </c>
      <c r="AM33" s="275">
        <v>156441</v>
      </c>
      <c r="AN33" s="275">
        <v>156576</v>
      </c>
      <c r="AO33" s="276">
        <v>156575</v>
      </c>
      <c r="AP33" s="278">
        <v>156375</v>
      </c>
      <c r="AQ33" s="278">
        <v>155839</v>
      </c>
      <c r="AR33" s="278">
        <v>155206</v>
      </c>
      <c r="AS33" s="278">
        <v>154315</v>
      </c>
      <c r="AT33" s="278">
        <v>153597</v>
      </c>
      <c r="AU33" s="278">
        <v>152321</v>
      </c>
    </row>
    <row r="34" spans="1:47">
      <c r="A34" s="288" t="s">
        <v>129</v>
      </c>
      <c r="B34" s="275">
        <v>35261</v>
      </c>
      <c r="C34" s="275">
        <v>35638</v>
      </c>
      <c r="D34" s="275">
        <v>35943</v>
      </c>
      <c r="E34" s="275">
        <v>36303</v>
      </c>
      <c r="F34" s="275">
        <v>36667</v>
      </c>
      <c r="G34" s="275">
        <v>36529</v>
      </c>
      <c r="H34" s="275">
        <v>36781</v>
      </c>
      <c r="I34" s="275">
        <v>37660</v>
      </c>
      <c r="J34" s="275">
        <v>38791</v>
      </c>
      <c r="K34" s="275">
        <v>39422</v>
      </c>
      <c r="L34" s="275">
        <v>40716</v>
      </c>
      <c r="M34" s="275">
        <v>42095</v>
      </c>
      <c r="N34" s="275">
        <v>44511</v>
      </c>
      <c r="O34" s="275">
        <v>49314</v>
      </c>
      <c r="P34" s="275">
        <v>56445</v>
      </c>
      <c r="Q34" s="275">
        <v>64560</v>
      </c>
      <c r="R34" s="275">
        <v>70685</v>
      </c>
      <c r="S34" s="275">
        <v>77279</v>
      </c>
      <c r="T34" s="275">
        <v>81935</v>
      </c>
      <c r="U34" s="275">
        <v>91793</v>
      </c>
      <c r="V34" s="275">
        <v>96279</v>
      </c>
      <c r="W34" s="275">
        <v>100312</v>
      </c>
      <c r="X34" s="275">
        <v>104345</v>
      </c>
      <c r="Y34" s="275">
        <v>108378</v>
      </c>
      <c r="Z34" s="275">
        <v>110058</v>
      </c>
      <c r="AA34" s="275">
        <v>111737</v>
      </c>
      <c r="AB34" s="275">
        <v>112762</v>
      </c>
      <c r="AC34" s="275">
        <v>113366</v>
      </c>
      <c r="AD34" s="275">
        <v>113841</v>
      </c>
      <c r="AE34" s="275">
        <v>113739</v>
      </c>
      <c r="AF34" s="275">
        <v>113572</v>
      </c>
      <c r="AG34" s="275">
        <v>113479</v>
      </c>
      <c r="AH34" s="275">
        <v>113441</v>
      </c>
      <c r="AI34" s="275">
        <v>113944</v>
      </c>
      <c r="AJ34" s="275">
        <v>114095</v>
      </c>
      <c r="AK34" s="275">
        <v>114216</v>
      </c>
      <c r="AL34" s="275">
        <v>114454</v>
      </c>
      <c r="AM34" s="275">
        <v>113986</v>
      </c>
      <c r="AN34" s="275">
        <v>113802</v>
      </c>
      <c r="AO34" s="276">
        <v>113388</v>
      </c>
      <c r="AP34" s="278">
        <v>112691</v>
      </c>
      <c r="AQ34" s="278">
        <v>112362</v>
      </c>
      <c r="AR34" s="278">
        <v>112168</v>
      </c>
      <c r="AS34" s="278">
        <v>111512</v>
      </c>
      <c r="AT34" s="278">
        <v>110820</v>
      </c>
      <c r="AU34" s="278">
        <v>109238</v>
      </c>
    </row>
    <row r="35" spans="1:47">
      <c r="A35" s="288" t="s">
        <v>139</v>
      </c>
      <c r="B35" s="275">
        <v>7940</v>
      </c>
      <c r="C35" s="275">
        <v>8711</v>
      </c>
      <c r="D35" s="275">
        <v>9262</v>
      </c>
      <c r="E35" s="275">
        <v>9862</v>
      </c>
      <c r="F35" s="275">
        <v>10855</v>
      </c>
      <c r="G35" s="275">
        <v>11526</v>
      </c>
      <c r="H35" s="275">
        <v>11997</v>
      </c>
      <c r="I35" s="275">
        <v>12490</v>
      </c>
      <c r="J35" s="275">
        <v>13017</v>
      </c>
      <c r="K35" s="275">
        <v>13697</v>
      </c>
      <c r="L35" s="275">
        <v>14430</v>
      </c>
      <c r="M35" s="275">
        <v>15241</v>
      </c>
      <c r="N35" s="275">
        <v>16041</v>
      </c>
      <c r="O35" s="275">
        <v>18018</v>
      </c>
      <c r="P35" s="275">
        <v>20819</v>
      </c>
      <c r="Q35" s="275">
        <v>21558</v>
      </c>
      <c r="R35" s="275">
        <v>22787</v>
      </c>
      <c r="S35" s="275">
        <v>23739</v>
      </c>
      <c r="T35" s="275">
        <v>24814</v>
      </c>
      <c r="U35" s="275">
        <v>26574</v>
      </c>
      <c r="V35" s="275">
        <v>27130</v>
      </c>
      <c r="W35" s="275">
        <v>27617</v>
      </c>
      <c r="X35" s="275">
        <v>28105</v>
      </c>
      <c r="Y35" s="275">
        <v>28592</v>
      </c>
      <c r="Z35" s="275">
        <v>28843</v>
      </c>
      <c r="AA35" s="275">
        <v>29094</v>
      </c>
      <c r="AB35" s="275">
        <v>29075</v>
      </c>
      <c r="AC35" s="275">
        <v>29124</v>
      </c>
      <c r="AD35" s="275">
        <v>29053</v>
      </c>
      <c r="AE35" s="275">
        <v>29511</v>
      </c>
      <c r="AF35" s="275">
        <v>30021</v>
      </c>
      <c r="AG35" s="275">
        <v>30626</v>
      </c>
      <c r="AH35" s="275">
        <v>31280</v>
      </c>
      <c r="AI35" s="275">
        <v>31665</v>
      </c>
      <c r="AJ35" s="275">
        <v>31859</v>
      </c>
      <c r="AK35" s="275">
        <v>31739</v>
      </c>
      <c r="AL35" s="275">
        <v>31629</v>
      </c>
      <c r="AM35" s="275">
        <v>31379</v>
      </c>
      <c r="AN35" s="275">
        <v>31034</v>
      </c>
      <c r="AO35" s="276">
        <v>30983</v>
      </c>
      <c r="AP35" s="292">
        <v>30838</v>
      </c>
      <c r="AQ35" s="278">
        <v>30861</v>
      </c>
      <c r="AR35" s="278">
        <v>30596</v>
      </c>
      <c r="AS35" s="278">
        <v>30413</v>
      </c>
      <c r="AT35" s="278">
        <v>30086</v>
      </c>
      <c r="AU35" s="278">
        <v>29680</v>
      </c>
    </row>
    <row r="36" spans="1:47">
      <c r="A36" s="289" t="s">
        <v>96</v>
      </c>
      <c r="B36" s="290">
        <v>539675</v>
      </c>
      <c r="C36" s="290">
        <v>553889</v>
      </c>
      <c r="D36" s="290">
        <v>570780</v>
      </c>
      <c r="E36" s="290">
        <v>584365</v>
      </c>
      <c r="F36" s="290">
        <v>595539</v>
      </c>
      <c r="G36" s="290">
        <v>606701</v>
      </c>
      <c r="H36" s="290">
        <v>617626</v>
      </c>
      <c r="I36" s="290">
        <v>627563</v>
      </c>
      <c r="J36" s="290">
        <v>633113</v>
      </c>
      <c r="K36" s="290">
        <v>637907</v>
      </c>
      <c r="L36" s="290">
        <v>641444</v>
      </c>
      <c r="M36" s="290">
        <v>644798</v>
      </c>
      <c r="N36" s="290">
        <v>647612</v>
      </c>
      <c r="O36" s="290">
        <v>651375</v>
      </c>
      <c r="P36" s="290">
        <v>657542</v>
      </c>
      <c r="Q36" s="290">
        <v>665214</v>
      </c>
      <c r="R36" s="290">
        <v>674109</v>
      </c>
      <c r="S36" s="290">
        <v>682332</v>
      </c>
      <c r="T36" s="290">
        <v>684763</v>
      </c>
      <c r="U36" s="290">
        <v>698260</v>
      </c>
      <c r="V36" s="290">
        <v>710765</v>
      </c>
      <c r="W36" s="290">
        <v>715563</v>
      </c>
      <c r="X36" s="290">
        <v>720362</v>
      </c>
      <c r="Y36" s="290">
        <v>725160</v>
      </c>
      <c r="Z36" s="290">
        <v>723145</v>
      </c>
      <c r="AA36" s="290">
        <v>721127</v>
      </c>
      <c r="AB36" s="290">
        <v>721097</v>
      </c>
      <c r="AC36" s="290">
        <v>720595</v>
      </c>
      <c r="AD36" s="290">
        <v>719432</v>
      </c>
      <c r="AE36" s="290">
        <v>719636</v>
      </c>
      <c r="AF36" s="290">
        <v>718429</v>
      </c>
      <c r="AG36" s="290">
        <v>718045</v>
      </c>
      <c r="AH36" s="290">
        <v>718408</v>
      </c>
      <c r="AI36" s="290">
        <v>719149</v>
      </c>
      <c r="AJ36" s="290">
        <v>720486</v>
      </c>
      <c r="AK36" s="290">
        <v>716006</v>
      </c>
      <c r="AL36" s="290">
        <v>717190</v>
      </c>
      <c r="AM36" s="290">
        <v>717657</v>
      </c>
      <c r="AN36" s="290">
        <v>717454</v>
      </c>
      <c r="AO36" s="291">
        <v>716995</v>
      </c>
      <c r="AP36" s="278">
        <v>716633</v>
      </c>
      <c r="AQ36" s="277">
        <v>715422</v>
      </c>
      <c r="AR36" s="277">
        <v>715083</v>
      </c>
      <c r="AS36" s="277">
        <v>714726</v>
      </c>
      <c r="AT36" s="277">
        <v>713697</v>
      </c>
      <c r="AU36" s="277">
        <v>716073</v>
      </c>
    </row>
    <row r="37" spans="1:47">
      <c r="A37" s="288" t="s">
        <v>114</v>
      </c>
      <c r="B37" s="275">
        <v>235879</v>
      </c>
      <c r="C37" s="275">
        <v>239401</v>
      </c>
      <c r="D37" s="275">
        <v>244310</v>
      </c>
      <c r="E37" s="275">
        <v>248422</v>
      </c>
      <c r="F37" s="275">
        <v>251902</v>
      </c>
      <c r="G37" s="275">
        <v>254869</v>
      </c>
      <c r="H37" s="275">
        <v>258610</v>
      </c>
      <c r="I37" s="275">
        <v>262104</v>
      </c>
      <c r="J37" s="275">
        <v>262881</v>
      </c>
      <c r="K37" s="275">
        <v>263719</v>
      </c>
      <c r="L37" s="275">
        <v>263363</v>
      </c>
      <c r="M37" s="275">
        <v>263031</v>
      </c>
      <c r="N37" s="275">
        <v>263124</v>
      </c>
      <c r="O37" s="275">
        <v>264274</v>
      </c>
      <c r="P37" s="275">
        <v>267288</v>
      </c>
      <c r="Q37" s="275">
        <v>270722</v>
      </c>
      <c r="R37" s="275">
        <v>275427</v>
      </c>
      <c r="S37" s="275">
        <v>278434</v>
      </c>
      <c r="T37" s="275">
        <v>278956</v>
      </c>
      <c r="U37" s="275">
        <v>283824</v>
      </c>
      <c r="V37" s="275">
        <v>287606</v>
      </c>
      <c r="W37" s="275">
        <v>290463</v>
      </c>
      <c r="X37" s="275">
        <v>293321</v>
      </c>
      <c r="Y37" s="275">
        <v>296178</v>
      </c>
      <c r="Z37" s="275">
        <v>294648</v>
      </c>
      <c r="AA37" s="275">
        <v>293117</v>
      </c>
      <c r="AB37" s="275">
        <v>292961</v>
      </c>
      <c r="AC37" s="275">
        <v>292280</v>
      </c>
      <c r="AD37" s="275">
        <v>291876</v>
      </c>
      <c r="AE37" s="275">
        <v>292291</v>
      </c>
      <c r="AF37" s="275">
        <v>291027</v>
      </c>
      <c r="AG37" s="275">
        <v>291063</v>
      </c>
      <c r="AH37" s="275">
        <v>291783</v>
      </c>
      <c r="AI37" s="275">
        <v>292247</v>
      </c>
      <c r="AJ37" s="275">
        <v>293299</v>
      </c>
      <c r="AK37" s="275">
        <v>290959</v>
      </c>
      <c r="AL37" s="275">
        <v>291115</v>
      </c>
      <c r="AM37" s="275">
        <v>291176</v>
      </c>
      <c r="AN37" s="275">
        <v>291687</v>
      </c>
      <c r="AO37" s="276">
        <v>292394</v>
      </c>
      <c r="AP37" s="278">
        <v>293409</v>
      </c>
      <c r="AQ37" s="278">
        <v>293710</v>
      </c>
      <c r="AR37" s="278">
        <v>295908</v>
      </c>
      <c r="AS37" s="278">
        <v>297920</v>
      </c>
      <c r="AT37" s="278">
        <v>299094</v>
      </c>
      <c r="AU37" s="278">
        <v>303601</v>
      </c>
    </row>
    <row r="38" spans="1:47">
      <c r="A38" s="288" t="s">
        <v>121</v>
      </c>
      <c r="B38" s="275">
        <v>183280</v>
      </c>
      <c r="C38" s="275">
        <v>190678</v>
      </c>
      <c r="D38" s="275">
        <v>198281</v>
      </c>
      <c r="E38" s="275">
        <v>204243</v>
      </c>
      <c r="F38" s="275">
        <v>208832</v>
      </c>
      <c r="G38" s="275">
        <v>212233</v>
      </c>
      <c r="H38" s="275">
        <v>216114</v>
      </c>
      <c r="I38" s="275">
        <v>219227</v>
      </c>
      <c r="J38" s="275">
        <v>222251</v>
      </c>
      <c r="K38" s="275">
        <v>224748</v>
      </c>
      <c r="L38" s="275">
        <v>227311</v>
      </c>
      <c r="M38" s="275">
        <v>230397</v>
      </c>
      <c r="N38" s="275">
        <v>232807</v>
      </c>
      <c r="O38" s="275">
        <v>235062</v>
      </c>
      <c r="P38" s="275">
        <v>236594</v>
      </c>
      <c r="Q38" s="275">
        <v>239803</v>
      </c>
      <c r="R38" s="275">
        <v>242633</v>
      </c>
      <c r="S38" s="275">
        <v>246335</v>
      </c>
      <c r="T38" s="275">
        <v>247756</v>
      </c>
      <c r="U38" s="275">
        <v>253709</v>
      </c>
      <c r="V38" s="275">
        <v>260567</v>
      </c>
      <c r="W38" s="275">
        <v>262184</v>
      </c>
      <c r="X38" s="275">
        <v>263802</v>
      </c>
      <c r="Y38" s="275">
        <v>265419</v>
      </c>
      <c r="Z38" s="275">
        <v>265795</v>
      </c>
      <c r="AA38" s="275">
        <v>266170</v>
      </c>
      <c r="AB38" s="275">
        <v>266327</v>
      </c>
      <c r="AC38" s="275">
        <v>266558</v>
      </c>
      <c r="AD38" s="275">
        <v>266454</v>
      </c>
      <c r="AE38" s="275">
        <v>266781</v>
      </c>
      <c r="AF38" s="275">
        <v>267100</v>
      </c>
      <c r="AG38" s="275">
        <v>267089</v>
      </c>
      <c r="AH38" s="275">
        <v>267291</v>
      </c>
      <c r="AI38" s="275">
        <v>267753</v>
      </c>
      <c r="AJ38" s="275">
        <v>268266</v>
      </c>
      <c r="AK38" s="275">
        <v>266937</v>
      </c>
      <c r="AL38" s="275">
        <v>268223</v>
      </c>
      <c r="AM38" s="275">
        <v>268965</v>
      </c>
      <c r="AN38" s="275">
        <v>268915</v>
      </c>
      <c r="AO38" s="276">
        <v>268192</v>
      </c>
      <c r="AP38" s="278">
        <v>267435</v>
      </c>
      <c r="AQ38" s="278">
        <v>266443</v>
      </c>
      <c r="AR38" s="278">
        <v>265055</v>
      </c>
      <c r="AS38" s="278">
        <v>263697</v>
      </c>
      <c r="AT38" s="278">
        <v>262308</v>
      </c>
      <c r="AU38" s="278">
        <v>260878</v>
      </c>
    </row>
    <row r="39" spans="1:47">
      <c r="A39" s="288" t="s">
        <v>126</v>
      </c>
      <c r="B39" s="275">
        <v>77080</v>
      </c>
      <c r="C39" s="275">
        <v>77769</v>
      </c>
      <c r="D39" s="275">
        <v>79502</v>
      </c>
      <c r="E39" s="275">
        <v>80831</v>
      </c>
      <c r="F39" s="275">
        <v>82324</v>
      </c>
      <c r="G39" s="275">
        <v>85463</v>
      </c>
      <c r="H39" s="275">
        <v>87000</v>
      </c>
      <c r="I39" s="275">
        <v>88960</v>
      </c>
      <c r="J39" s="275">
        <v>89948</v>
      </c>
      <c r="K39" s="275">
        <v>90696</v>
      </c>
      <c r="L39" s="275">
        <v>91434</v>
      </c>
      <c r="M39" s="275">
        <v>91872</v>
      </c>
      <c r="N39" s="275">
        <v>92156</v>
      </c>
      <c r="O39" s="275">
        <v>92245</v>
      </c>
      <c r="P39" s="275">
        <v>93175</v>
      </c>
      <c r="Q39" s="275">
        <v>93273</v>
      </c>
      <c r="R39" s="275">
        <v>93839</v>
      </c>
      <c r="S39" s="275">
        <v>94793</v>
      </c>
      <c r="T39" s="275">
        <v>94792</v>
      </c>
      <c r="U39" s="275">
        <v>96462</v>
      </c>
      <c r="V39" s="275">
        <v>97632</v>
      </c>
      <c r="W39" s="275">
        <v>97490</v>
      </c>
      <c r="X39" s="275">
        <v>97348</v>
      </c>
      <c r="Y39" s="275">
        <v>97206</v>
      </c>
      <c r="Z39" s="275">
        <v>96613</v>
      </c>
      <c r="AA39" s="275">
        <v>96020</v>
      </c>
      <c r="AB39" s="275">
        <v>95844</v>
      </c>
      <c r="AC39" s="275">
        <v>95874</v>
      </c>
      <c r="AD39" s="275">
        <v>95393</v>
      </c>
      <c r="AE39" s="275">
        <v>94877</v>
      </c>
      <c r="AF39" s="275">
        <v>94813</v>
      </c>
      <c r="AG39" s="275">
        <v>94614</v>
      </c>
      <c r="AH39" s="275">
        <v>94180</v>
      </c>
      <c r="AI39" s="275">
        <v>94192</v>
      </c>
      <c r="AJ39" s="275">
        <v>94282</v>
      </c>
      <c r="AK39" s="275">
        <v>93901</v>
      </c>
      <c r="AL39" s="275">
        <v>93286</v>
      </c>
      <c r="AM39" s="275">
        <v>92662</v>
      </c>
      <c r="AN39" s="275">
        <v>91942</v>
      </c>
      <c r="AO39" s="276">
        <v>91497</v>
      </c>
      <c r="AP39" s="278">
        <v>91030</v>
      </c>
      <c r="AQ39" s="278">
        <v>90600</v>
      </c>
      <c r="AR39" s="278">
        <v>89728</v>
      </c>
      <c r="AS39" s="278">
        <v>88956</v>
      </c>
      <c r="AT39" s="278">
        <v>88223</v>
      </c>
      <c r="AU39" s="278">
        <v>87722</v>
      </c>
    </row>
    <row r="40" spans="1:47">
      <c r="A40" s="288" t="s">
        <v>141</v>
      </c>
      <c r="B40" s="275">
        <v>23425</v>
      </c>
      <c r="C40" s="275">
        <v>24236</v>
      </c>
      <c r="D40" s="275">
        <v>25006</v>
      </c>
      <c r="E40" s="275">
        <v>25591</v>
      </c>
      <c r="F40" s="275">
        <v>26738</v>
      </c>
      <c r="G40" s="275">
        <v>27609</v>
      </c>
      <c r="H40" s="275">
        <v>28471</v>
      </c>
      <c r="I40" s="275">
        <v>28896</v>
      </c>
      <c r="J40" s="275">
        <v>29038</v>
      </c>
      <c r="K40" s="275">
        <v>29427</v>
      </c>
      <c r="L40" s="275">
        <v>29579</v>
      </c>
      <c r="M40" s="275">
        <v>29668</v>
      </c>
      <c r="N40" s="275">
        <v>30001</v>
      </c>
      <c r="O40" s="275">
        <v>30224</v>
      </c>
      <c r="P40" s="275">
        <v>30387</v>
      </c>
      <c r="Q40" s="275">
        <v>30603</v>
      </c>
      <c r="R40" s="275">
        <v>30783</v>
      </c>
      <c r="S40" s="275">
        <v>31040</v>
      </c>
      <c r="T40" s="275">
        <v>31076</v>
      </c>
      <c r="U40" s="275">
        <v>31391</v>
      </c>
      <c r="V40" s="275">
        <v>31377</v>
      </c>
      <c r="W40" s="275">
        <v>31510</v>
      </c>
      <c r="X40" s="275">
        <v>31642</v>
      </c>
      <c r="Y40" s="275">
        <v>31775</v>
      </c>
      <c r="Z40" s="275">
        <v>31915</v>
      </c>
      <c r="AA40" s="275">
        <v>32054</v>
      </c>
      <c r="AB40" s="275">
        <v>32225</v>
      </c>
      <c r="AC40" s="275">
        <v>32202</v>
      </c>
      <c r="AD40" s="275">
        <v>32213</v>
      </c>
      <c r="AE40" s="275">
        <v>32190</v>
      </c>
      <c r="AF40" s="275">
        <v>31944</v>
      </c>
      <c r="AG40" s="275">
        <v>31746</v>
      </c>
      <c r="AH40" s="275">
        <v>31606</v>
      </c>
      <c r="AI40" s="275">
        <v>31432</v>
      </c>
      <c r="AJ40" s="275">
        <v>31171</v>
      </c>
      <c r="AK40" s="275">
        <v>31026</v>
      </c>
      <c r="AL40" s="275">
        <v>31061</v>
      </c>
      <c r="AM40" s="275">
        <v>31036</v>
      </c>
      <c r="AN40" s="275">
        <v>31074</v>
      </c>
      <c r="AO40" s="276">
        <v>31047</v>
      </c>
      <c r="AP40" s="278">
        <v>31020</v>
      </c>
      <c r="AQ40" s="278">
        <v>30867</v>
      </c>
      <c r="AR40" s="278">
        <v>30666</v>
      </c>
      <c r="AS40" s="278">
        <v>30492</v>
      </c>
      <c r="AT40" s="278">
        <v>30372</v>
      </c>
      <c r="AU40" s="278">
        <v>30268</v>
      </c>
    </row>
    <row r="41" spans="1:47">
      <c r="A41" s="293" t="s">
        <v>142</v>
      </c>
      <c r="B41" s="280">
        <v>20011</v>
      </c>
      <c r="C41" s="280">
        <v>21805</v>
      </c>
      <c r="D41" s="280">
        <v>23681</v>
      </c>
      <c r="E41" s="280">
        <v>25278</v>
      </c>
      <c r="F41" s="280">
        <v>25743</v>
      </c>
      <c r="G41" s="280">
        <v>26527</v>
      </c>
      <c r="H41" s="280">
        <v>27431</v>
      </c>
      <c r="I41" s="280">
        <v>28376</v>
      </c>
      <c r="J41" s="280">
        <v>28995</v>
      </c>
      <c r="K41" s="280">
        <v>29317</v>
      </c>
      <c r="L41" s="280">
        <v>29757</v>
      </c>
      <c r="M41" s="280">
        <v>29830</v>
      </c>
      <c r="N41" s="280">
        <v>29524</v>
      </c>
      <c r="O41" s="280">
        <v>29570</v>
      </c>
      <c r="P41" s="280">
        <v>30098</v>
      </c>
      <c r="Q41" s="280">
        <v>30813</v>
      </c>
      <c r="R41" s="280">
        <v>31427</v>
      </c>
      <c r="S41" s="280">
        <v>31730</v>
      </c>
      <c r="T41" s="280">
        <v>32183</v>
      </c>
      <c r="U41" s="280">
        <v>32874</v>
      </c>
      <c r="V41" s="280">
        <v>33583</v>
      </c>
      <c r="W41" s="280">
        <v>33916</v>
      </c>
      <c r="X41" s="280">
        <v>34249</v>
      </c>
      <c r="Y41" s="280">
        <v>34582</v>
      </c>
      <c r="Z41" s="280">
        <v>34174</v>
      </c>
      <c r="AA41" s="280">
        <v>33766</v>
      </c>
      <c r="AB41" s="280">
        <v>33740</v>
      </c>
      <c r="AC41" s="280">
        <v>33681</v>
      </c>
      <c r="AD41" s="280">
        <v>33496</v>
      </c>
      <c r="AE41" s="280">
        <v>33497</v>
      </c>
      <c r="AF41" s="280">
        <v>33545</v>
      </c>
      <c r="AG41" s="280">
        <v>33533</v>
      </c>
      <c r="AH41" s="280">
        <v>33548</v>
      </c>
      <c r="AI41" s="280">
        <v>33525</v>
      </c>
      <c r="AJ41" s="280">
        <v>33468</v>
      </c>
      <c r="AK41" s="280">
        <v>33183</v>
      </c>
      <c r="AL41" s="280">
        <v>33505</v>
      </c>
      <c r="AM41" s="280">
        <v>33818</v>
      </c>
      <c r="AN41" s="280">
        <v>33836</v>
      </c>
      <c r="AO41" s="276">
        <v>33865</v>
      </c>
      <c r="AP41" s="278">
        <v>33739</v>
      </c>
      <c r="AQ41" s="292">
        <v>33802</v>
      </c>
      <c r="AR41" s="292">
        <v>33726</v>
      </c>
      <c r="AS41" s="292">
        <v>33661</v>
      </c>
      <c r="AT41" s="292">
        <v>33700</v>
      </c>
      <c r="AU41" s="292">
        <v>33604</v>
      </c>
    </row>
    <row r="42" spans="1:47">
      <c r="A42" s="288" t="s">
        <v>48</v>
      </c>
      <c r="B42" s="275">
        <v>259327</v>
      </c>
      <c r="C42" s="275">
        <v>265312</v>
      </c>
      <c r="D42" s="275">
        <v>270005</v>
      </c>
      <c r="E42" s="275">
        <v>274157</v>
      </c>
      <c r="F42" s="275">
        <v>277068</v>
      </c>
      <c r="G42" s="275">
        <v>279672</v>
      </c>
      <c r="H42" s="275">
        <v>282470</v>
      </c>
      <c r="I42" s="275">
        <v>284861</v>
      </c>
      <c r="J42" s="275">
        <v>286842</v>
      </c>
      <c r="K42" s="275">
        <v>288251</v>
      </c>
      <c r="L42" s="275">
        <v>289898</v>
      </c>
      <c r="M42" s="275">
        <v>290223</v>
      </c>
      <c r="N42" s="275">
        <v>290506</v>
      </c>
      <c r="O42" s="275">
        <v>291413</v>
      </c>
      <c r="P42" s="275">
        <v>292182</v>
      </c>
      <c r="Q42" s="275">
        <v>292471</v>
      </c>
      <c r="R42" s="275">
        <v>293509</v>
      </c>
      <c r="S42" s="275">
        <v>294497</v>
      </c>
      <c r="T42" s="275">
        <v>293455</v>
      </c>
      <c r="U42" s="275">
        <v>296397</v>
      </c>
      <c r="V42" s="275">
        <v>298004</v>
      </c>
      <c r="W42" s="275">
        <v>298833</v>
      </c>
      <c r="X42" s="275">
        <v>299659</v>
      </c>
      <c r="Y42" s="275">
        <v>300488</v>
      </c>
      <c r="Z42" s="275">
        <v>299442</v>
      </c>
      <c r="AA42" s="275">
        <v>298390</v>
      </c>
      <c r="AB42" s="275">
        <v>297632</v>
      </c>
      <c r="AC42" s="275">
        <v>296748</v>
      </c>
      <c r="AD42" s="275">
        <v>295568</v>
      </c>
      <c r="AE42" s="275">
        <v>294491</v>
      </c>
      <c r="AF42" s="275">
        <v>291745</v>
      </c>
      <c r="AG42" s="275">
        <v>290024</v>
      </c>
      <c r="AH42" s="275">
        <v>288364</v>
      </c>
      <c r="AI42" s="275">
        <v>286913</v>
      </c>
      <c r="AJ42" s="275">
        <v>285299</v>
      </c>
      <c r="AK42" s="275">
        <v>284769</v>
      </c>
      <c r="AL42" s="275">
        <v>282699</v>
      </c>
      <c r="AM42" s="275">
        <v>280525</v>
      </c>
      <c r="AN42" s="275">
        <v>277724</v>
      </c>
      <c r="AO42" s="291">
        <v>275005</v>
      </c>
      <c r="AP42" s="277">
        <v>272447</v>
      </c>
      <c r="AQ42" s="278">
        <v>271028</v>
      </c>
      <c r="AR42" s="278">
        <v>269235</v>
      </c>
      <c r="AS42" s="278">
        <v>267560</v>
      </c>
      <c r="AT42" s="278">
        <v>265529</v>
      </c>
      <c r="AU42" s="278">
        <v>264135</v>
      </c>
    </row>
    <row r="43" spans="1:47">
      <c r="A43" s="288" t="s">
        <v>123</v>
      </c>
      <c r="B43" s="275">
        <v>46182</v>
      </c>
      <c r="C43" s="275">
        <v>46233</v>
      </c>
      <c r="D43" s="275">
        <v>46274</v>
      </c>
      <c r="E43" s="275">
        <v>46387</v>
      </c>
      <c r="F43" s="275">
        <v>46414</v>
      </c>
      <c r="G43" s="275">
        <v>46380</v>
      </c>
      <c r="H43" s="275">
        <v>46506</v>
      </c>
      <c r="I43" s="275">
        <v>46585</v>
      </c>
      <c r="J43" s="275">
        <v>46644</v>
      </c>
      <c r="K43" s="275">
        <v>46758</v>
      </c>
      <c r="L43" s="275">
        <v>46889</v>
      </c>
      <c r="M43" s="275">
        <v>46879</v>
      </c>
      <c r="N43" s="275">
        <v>46647</v>
      </c>
      <c r="O43" s="275">
        <v>46598</v>
      </c>
      <c r="P43" s="275">
        <v>46506</v>
      </c>
      <c r="Q43" s="275">
        <v>46220</v>
      </c>
      <c r="R43" s="275">
        <v>46167</v>
      </c>
      <c r="S43" s="275">
        <v>46232</v>
      </c>
      <c r="T43" s="275">
        <v>46100</v>
      </c>
      <c r="U43" s="275">
        <v>46241</v>
      </c>
      <c r="V43" s="275">
        <v>46339</v>
      </c>
      <c r="W43" s="275">
        <v>46382</v>
      </c>
      <c r="X43" s="275">
        <v>46425</v>
      </c>
      <c r="Y43" s="275">
        <v>46468</v>
      </c>
      <c r="Z43" s="275">
        <v>46094</v>
      </c>
      <c r="AA43" s="275">
        <v>45718</v>
      </c>
      <c r="AB43" s="275">
        <v>45523</v>
      </c>
      <c r="AC43" s="275">
        <v>45275</v>
      </c>
      <c r="AD43" s="275">
        <v>45027</v>
      </c>
      <c r="AE43" s="275">
        <v>44816</v>
      </c>
      <c r="AF43" s="275">
        <v>43953</v>
      </c>
      <c r="AG43" s="275">
        <v>43620</v>
      </c>
      <c r="AH43" s="275">
        <v>43175</v>
      </c>
      <c r="AI43" s="275">
        <v>42830</v>
      </c>
      <c r="AJ43" s="275">
        <v>42568</v>
      </c>
      <c r="AK43" s="275">
        <v>42802</v>
      </c>
      <c r="AL43" s="275">
        <v>42453</v>
      </c>
      <c r="AM43" s="275">
        <v>42107</v>
      </c>
      <c r="AN43" s="275">
        <v>41758</v>
      </c>
      <c r="AO43" s="276">
        <v>41307</v>
      </c>
      <c r="AP43" s="278">
        <v>40866</v>
      </c>
      <c r="AQ43" s="278">
        <v>40458</v>
      </c>
      <c r="AR43" s="278">
        <v>39953</v>
      </c>
      <c r="AS43" s="278">
        <v>39611</v>
      </c>
      <c r="AT43" s="278">
        <v>39147</v>
      </c>
      <c r="AU43" s="278">
        <v>38673</v>
      </c>
    </row>
    <row r="44" spans="1:47">
      <c r="A44" s="288" t="s">
        <v>125</v>
      </c>
      <c r="B44" s="275">
        <v>63746</v>
      </c>
      <c r="C44" s="275">
        <v>67384</v>
      </c>
      <c r="D44" s="275">
        <v>70845</v>
      </c>
      <c r="E44" s="275">
        <v>73829</v>
      </c>
      <c r="F44" s="275">
        <v>76244</v>
      </c>
      <c r="G44" s="275">
        <v>78297</v>
      </c>
      <c r="H44" s="275">
        <v>79882</v>
      </c>
      <c r="I44" s="275">
        <v>80836</v>
      </c>
      <c r="J44" s="275">
        <v>81623</v>
      </c>
      <c r="K44" s="275">
        <v>82144</v>
      </c>
      <c r="L44" s="275">
        <v>82636</v>
      </c>
      <c r="M44" s="275">
        <v>82560</v>
      </c>
      <c r="N44" s="275">
        <v>82767</v>
      </c>
      <c r="O44" s="275">
        <v>83076</v>
      </c>
      <c r="P44" s="275">
        <v>83967</v>
      </c>
      <c r="Q44" s="275">
        <v>84445</v>
      </c>
      <c r="R44" s="275">
        <v>84999</v>
      </c>
      <c r="S44" s="275">
        <v>85225</v>
      </c>
      <c r="T44" s="275">
        <v>84599</v>
      </c>
      <c r="U44" s="275">
        <v>85637</v>
      </c>
      <c r="V44" s="275">
        <v>86562</v>
      </c>
      <c r="W44" s="275">
        <v>86887</v>
      </c>
      <c r="X44" s="275">
        <v>87211</v>
      </c>
      <c r="Y44" s="275">
        <v>87536</v>
      </c>
      <c r="Z44" s="275">
        <v>86827</v>
      </c>
      <c r="AA44" s="275">
        <v>86117</v>
      </c>
      <c r="AB44" s="275">
        <v>85694</v>
      </c>
      <c r="AC44" s="275">
        <v>85340</v>
      </c>
      <c r="AD44" s="275">
        <v>84836</v>
      </c>
      <c r="AE44" s="275">
        <v>84393</v>
      </c>
      <c r="AF44" s="275">
        <v>84361</v>
      </c>
      <c r="AG44" s="275">
        <v>83910</v>
      </c>
      <c r="AH44" s="275">
        <v>83370</v>
      </c>
      <c r="AI44" s="275">
        <v>82955</v>
      </c>
      <c r="AJ44" s="275">
        <v>82421</v>
      </c>
      <c r="AK44" s="275">
        <v>81009</v>
      </c>
      <c r="AL44" s="275">
        <v>80270</v>
      </c>
      <c r="AM44" s="275">
        <v>79644</v>
      </c>
      <c r="AN44" s="275">
        <v>78605</v>
      </c>
      <c r="AO44" s="276">
        <v>77819</v>
      </c>
      <c r="AP44" s="278">
        <v>77178</v>
      </c>
      <c r="AQ44" s="278">
        <v>76786</v>
      </c>
      <c r="AR44" s="278">
        <v>76302</v>
      </c>
      <c r="AS44" s="278">
        <v>75823</v>
      </c>
      <c r="AT44" s="278">
        <v>75145</v>
      </c>
      <c r="AU44" s="278">
        <v>75294</v>
      </c>
    </row>
    <row r="45" spans="1:47">
      <c r="A45" s="288" t="s">
        <v>128</v>
      </c>
      <c r="B45" s="275">
        <v>40576</v>
      </c>
      <c r="C45" s="275">
        <v>41842</v>
      </c>
      <c r="D45" s="275">
        <v>42397</v>
      </c>
      <c r="E45" s="275">
        <v>42820</v>
      </c>
      <c r="F45" s="275">
        <v>43080</v>
      </c>
      <c r="G45" s="275">
        <v>43574</v>
      </c>
      <c r="H45" s="275">
        <v>44056</v>
      </c>
      <c r="I45" s="275">
        <v>44602</v>
      </c>
      <c r="J45" s="275">
        <v>44986</v>
      </c>
      <c r="K45" s="275">
        <v>45316</v>
      </c>
      <c r="L45" s="275">
        <v>45686</v>
      </c>
      <c r="M45" s="275">
        <v>45774</v>
      </c>
      <c r="N45" s="275">
        <v>45791</v>
      </c>
      <c r="O45" s="275">
        <v>45909</v>
      </c>
      <c r="P45" s="275">
        <v>45940</v>
      </c>
      <c r="Q45" s="275">
        <v>46007</v>
      </c>
      <c r="R45" s="275">
        <v>46328</v>
      </c>
      <c r="S45" s="275">
        <v>46796</v>
      </c>
      <c r="T45" s="275">
        <v>46974</v>
      </c>
      <c r="U45" s="275">
        <v>47794</v>
      </c>
      <c r="V45" s="275">
        <v>48214</v>
      </c>
      <c r="W45" s="275">
        <v>48549</v>
      </c>
      <c r="X45" s="275">
        <v>48883</v>
      </c>
      <c r="Y45" s="275">
        <v>49218</v>
      </c>
      <c r="Z45" s="275">
        <v>49325</v>
      </c>
      <c r="AA45" s="275">
        <v>49432</v>
      </c>
      <c r="AB45" s="275">
        <v>49511</v>
      </c>
      <c r="AC45" s="275">
        <v>49559</v>
      </c>
      <c r="AD45" s="275">
        <v>49650</v>
      </c>
      <c r="AE45" s="275">
        <v>49705</v>
      </c>
      <c r="AF45" s="275">
        <v>49761</v>
      </c>
      <c r="AG45" s="275">
        <v>49608</v>
      </c>
      <c r="AH45" s="275">
        <v>49599</v>
      </c>
      <c r="AI45" s="275">
        <v>49560</v>
      </c>
      <c r="AJ45" s="275">
        <v>49732</v>
      </c>
      <c r="AK45" s="275">
        <v>49680</v>
      </c>
      <c r="AL45" s="275">
        <v>49779</v>
      </c>
      <c r="AM45" s="275">
        <v>49536</v>
      </c>
      <c r="AN45" s="275">
        <v>49324</v>
      </c>
      <c r="AO45" s="276">
        <v>49041</v>
      </c>
      <c r="AP45" s="278">
        <v>48580</v>
      </c>
      <c r="AQ45" s="278">
        <v>48274</v>
      </c>
      <c r="AR45" s="278">
        <v>48215</v>
      </c>
      <c r="AS45" s="278">
        <v>48000</v>
      </c>
      <c r="AT45" s="278">
        <v>47758</v>
      </c>
      <c r="AU45" s="278">
        <v>47562</v>
      </c>
    </row>
    <row r="46" spans="1:47">
      <c r="A46" s="288" t="s">
        <v>130</v>
      </c>
      <c r="B46" s="275">
        <v>50161</v>
      </c>
      <c r="C46" s="275">
        <v>50408</v>
      </c>
      <c r="D46" s="275">
        <v>50858</v>
      </c>
      <c r="E46" s="275">
        <v>51224</v>
      </c>
      <c r="F46" s="275">
        <v>51433</v>
      </c>
      <c r="G46" s="275">
        <v>51051</v>
      </c>
      <c r="H46" s="275">
        <v>51395</v>
      </c>
      <c r="I46" s="275">
        <v>51648</v>
      </c>
      <c r="J46" s="275">
        <v>51842</v>
      </c>
      <c r="K46" s="275">
        <v>51972</v>
      </c>
      <c r="L46" s="275">
        <v>52107</v>
      </c>
      <c r="M46" s="275">
        <v>52184</v>
      </c>
      <c r="N46" s="275">
        <v>52180</v>
      </c>
      <c r="O46" s="275">
        <v>51970</v>
      </c>
      <c r="P46" s="275">
        <v>51827</v>
      </c>
      <c r="Q46" s="275">
        <v>51784</v>
      </c>
      <c r="R46" s="275">
        <v>51745</v>
      </c>
      <c r="S46" s="275">
        <v>51776</v>
      </c>
      <c r="T46" s="275">
        <v>51477</v>
      </c>
      <c r="U46" s="275">
        <v>51857</v>
      </c>
      <c r="V46" s="275">
        <v>51706</v>
      </c>
      <c r="W46" s="275">
        <v>51618</v>
      </c>
      <c r="X46" s="275">
        <v>51529</v>
      </c>
      <c r="Y46" s="275">
        <v>51441</v>
      </c>
      <c r="Z46" s="275">
        <v>51273</v>
      </c>
      <c r="AA46" s="275">
        <v>51104</v>
      </c>
      <c r="AB46" s="275">
        <v>50988</v>
      </c>
      <c r="AC46" s="275">
        <v>50731</v>
      </c>
      <c r="AD46" s="275">
        <v>50356</v>
      </c>
      <c r="AE46" s="275">
        <v>50086</v>
      </c>
      <c r="AF46" s="275">
        <v>49396</v>
      </c>
      <c r="AG46" s="275">
        <v>48867</v>
      </c>
      <c r="AH46" s="275">
        <v>48486</v>
      </c>
      <c r="AI46" s="275">
        <v>48003</v>
      </c>
      <c r="AJ46" s="275">
        <v>47392</v>
      </c>
      <c r="AK46" s="275">
        <v>47993</v>
      </c>
      <c r="AL46" s="275">
        <v>47258</v>
      </c>
      <c r="AM46" s="275">
        <v>46558</v>
      </c>
      <c r="AN46" s="275">
        <v>45745</v>
      </c>
      <c r="AO46" s="276">
        <v>45096</v>
      </c>
      <c r="AP46" s="278">
        <v>44313</v>
      </c>
      <c r="AQ46" s="278">
        <v>44016</v>
      </c>
      <c r="AR46" s="278">
        <v>43619</v>
      </c>
      <c r="AS46" s="278">
        <v>43496</v>
      </c>
      <c r="AT46" s="278">
        <v>43090</v>
      </c>
      <c r="AU46" s="278">
        <v>42700</v>
      </c>
    </row>
    <row r="47" spans="1:47">
      <c r="A47" s="288" t="s">
        <v>244</v>
      </c>
      <c r="B47" s="275">
        <v>32410</v>
      </c>
      <c r="C47" s="275">
        <v>33247</v>
      </c>
      <c r="D47" s="275">
        <v>33453</v>
      </c>
      <c r="E47" s="275">
        <v>33758</v>
      </c>
      <c r="F47" s="275">
        <v>33788</v>
      </c>
      <c r="G47" s="275">
        <v>34275</v>
      </c>
      <c r="H47" s="275">
        <v>34627</v>
      </c>
      <c r="I47" s="275">
        <v>35190</v>
      </c>
      <c r="J47" s="275">
        <v>35736</v>
      </c>
      <c r="K47" s="275">
        <v>35985</v>
      </c>
      <c r="L47" s="275">
        <v>36401</v>
      </c>
      <c r="M47" s="275">
        <v>36723</v>
      </c>
      <c r="N47" s="275">
        <v>37011</v>
      </c>
      <c r="O47" s="275">
        <v>37853</v>
      </c>
      <c r="P47" s="275">
        <v>38196</v>
      </c>
      <c r="Q47" s="275">
        <v>38270</v>
      </c>
      <c r="R47" s="275">
        <v>38644</v>
      </c>
      <c r="S47" s="275">
        <v>38909</v>
      </c>
      <c r="T47" s="275">
        <v>38949</v>
      </c>
      <c r="U47" s="275">
        <v>39481</v>
      </c>
      <c r="V47" s="275">
        <v>39743</v>
      </c>
      <c r="W47" s="275">
        <v>40018</v>
      </c>
      <c r="X47" s="275">
        <v>40292</v>
      </c>
      <c r="Y47" s="275">
        <v>40567</v>
      </c>
      <c r="Z47" s="275">
        <v>40628</v>
      </c>
      <c r="AA47" s="275">
        <v>40688</v>
      </c>
      <c r="AB47" s="275">
        <v>40639</v>
      </c>
      <c r="AC47" s="275">
        <v>40561</v>
      </c>
      <c r="AD47" s="275">
        <v>40479</v>
      </c>
      <c r="AE47" s="275">
        <v>40385</v>
      </c>
      <c r="AF47" s="275">
        <v>39970</v>
      </c>
      <c r="AG47" s="275">
        <v>39952</v>
      </c>
      <c r="AH47" s="275">
        <v>39877</v>
      </c>
      <c r="AI47" s="275">
        <v>40030</v>
      </c>
      <c r="AJ47" s="275">
        <v>39964</v>
      </c>
      <c r="AK47" s="275">
        <v>40181</v>
      </c>
      <c r="AL47" s="275">
        <v>40238</v>
      </c>
      <c r="AM47" s="275">
        <v>40309</v>
      </c>
      <c r="AN47" s="275">
        <v>40263</v>
      </c>
      <c r="AO47" s="276">
        <v>40092</v>
      </c>
      <c r="AP47" s="278">
        <v>40310</v>
      </c>
      <c r="AQ47" s="278">
        <v>40592</v>
      </c>
      <c r="AR47" s="278">
        <v>40599</v>
      </c>
      <c r="AS47" s="278">
        <v>40516</v>
      </c>
      <c r="AT47" s="278">
        <v>40624</v>
      </c>
      <c r="AU47" s="278">
        <v>40645</v>
      </c>
    </row>
    <row r="48" spans="1:47">
      <c r="A48" s="293" t="s">
        <v>245</v>
      </c>
      <c r="B48" s="280">
        <v>26252</v>
      </c>
      <c r="C48" s="280">
        <v>26198</v>
      </c>
      <c r="D48" s="280">
        <v>26178</v>
      </c>
      <c r="E48" s="280">
        <v>26139</v>
      </c>
      <c r="F48" s="280">
        <v>26109</v>
      </c>
      <c r="G48" s="280">
        <v>26095</v>
      </c>
      <c r="H48" s="280">
        <v>26004</v>
      </c>
      <c r="I48" s="280">
        <v>26000</v>
      </c>
      <c r="J48" s="280">
        <v>26011</v>
      </c>
      <c r="K48" s="280">
        <v>26076</v>
      </c>
      <c r="L48" s="280">
        <v>26179</v>
      </c>
      <c r="M48" s="280">
        <v>26103</v>
      </c>
      <c r="N48" s="280">
        <v>26110</v>
      </c>
      <c r="O48" s="280">
        <v>26007</v>
      </c>
      <c r="P48" s="280">
        <v>25746</v>
      </c>
      <c r="Q48" s="280">
        <v>25745</v>
      </c>
      <c r="R48" s="280">
        <v>25626</v>
      </c>
      <c r="S48" s="280">
        <v>25559</v>
      </c>
      <c r="T48" s="280">
        <v>25356</v>
      </c>
      <c r="U48" s="280">
        <v>25387</v>
      </c>
      <c r="V48" s="280">
        <v>25440</v>
      </c>
      <c r="W48" s="280">
        <v>25379</v>
      </c>
      <c r="X48" s="280">
        <v>25319</v>
      </c>
      <c r="Y48" s="280">
        <v>25258</v>
      </c>
      <c r="Z48" s="280">
        <v>25295</v>
      </c>
      <c r="AA48" s="280">
        <v>25331</v>
      </c>
      <c r="AB48" s="280">
        <v>25277</v>
      </c>
      <c r="AC48" s="280">
        <v>25282</v>
      </c>
      <c r="AD48" s="280">
        <v>25220</v>
      </c>
      <c r="AE48" s="280">
        <v>25106</v>
      </c>
      <c r="AF48" s="280">
        <v>24304</v>
      </c>
      <c r="AG48" s="280">
        <v>24067</v>
      </c>
      <c r="AH48" s="280">
        <v>23857</v>
      </c>
      <c r="AI48" s="280">
        <v>23535</v>
      </c>
      <c r="AJ48" s="280">
        <v>23222</v>
      </c>
      <c r="AK48" s="280">
        <v>23104</v>
      </c>
      <c r="AL48" s="280">
        <v>22701</v>
      </c>
      <c r="AM48" s="280">
        <v>22371</v>
      </c>
      <c r="AN48" s="280">
        <v>22029</v>
      </c>
      <c r="AO48" s="294">
        <v>21650</v>
      </c>
      <c r="AP48" s="292">
        <v>21200</v>
      </c>
      <c r="AQ48" s="278">
        <v>20902</v>
      </c>
      <c r="AR48" s="278">
        <v>20547</v>
      </c>
      <c r="AS48" s="278">
        <v>20114</v>
      </c>
      <c r="AT48" s="278">
        <v>19765</v>
      </c>
      <c r="AU48" s="278">
        <v>19261</v>
      </c>
    </row>
    <row r="49" spans="1:47">
      <c r="A49" s="288" t="s">
        <v>242</v>
      </c>
      <c r="B49" s="275">
        <v>526395</v>
      </c>
      <c r="C49" s="275">
        <v>530846</v>
      </c>
      <c r="D49" s="275">
        <v>535042</v>
      </c>
      <c r="E49" s="275">
        <v>538089</v>
      </c>
      <c r="F49" s="275">
        <v>540518</v>
      </c>
      <c r="G49" s="275">
        <v>542545</v>
      </c>
      <c r="H49" s="275">
        <v>545331</v>
      </c>
      <c r="I49" s="275">
        <v>547887</v>
      </c>
      <c r="J49" s="275">
        <v>550892</v>
      </c>
      <c r="K49" s="275">
        <v>553126</v>
      </c>
      <c r="L49" s="275">
        <v>554508</v>
      </c>
      <c r="M49" s="275">
        <v>555415</v>
      </c>
      <c r="N49" s="275">
        <v>555940</v>
      </c>
      <c r="O49" s="275">
        <v>555618</v>
      </c>
      <c r="P49" s="275">
        <v>555528</v>
      </c>
      <c r="Q49" s="275">
        <v>558639</v>
      </c>
      <c r="R49" s="275">
        <v>562607</v>
      </c>
      <c r="S49" s="275">
        <v>565859</v>
      </c>
      <c r="T49" s="275">
        <v>565054</v>
      </c>
      <c r="U49" s="275">
        <v>572550</v>
      </c>
      <c r="V49" s="275">
        <v>576597</v>
      </c>
      <c r="W49" s="275">
        <v>578189</v>
      </c>
      <c r="X49" s="275">
        <v>579775</v>
      </c>
      <c r="Y49" s="275">
        <v>581367</v>
      </c>
      <c r="Z49" s="275">
        <v>582116</v>
      </c>
      <c r="AA49" s="275">
        <v>582863</v>
      </c>
      <c r="AB49" s="275">
        <v>583878</v>
      </c>
      <c r="AC49" s="275">
        <v>584116</v>
      </c>
      <c r="AD49" s="275">
        <v>584318</v>
      </c>
      <c r="AE49" s="275">
        <v>583974</v>
      </c>
      <c r="AF49" s="275">
        <v>584128</v>
      </c>
      <c r="AG49" s="275">
        <v>583653</v>
      </c>
      <c r="AH49" s="275">
        <v>583493</v>
      </c>
      <c r="AI49" s="275">
        <v>583270</v>
      </c>
      <c r="AJ49" s="275">
        <v>582764</v>
      </c>
      <c r="AK49" s="275">
        <v>581677</v>
      </c>
      <c r="AL49" s="275">
        <v>581946</v>
      </c>
      <c r="AM49" s="275">
        <v>581876</v>
      </c>
      <c r="AN49" s="275">
        <v>581509</v>
      </c>
      <c r="AO49" s="291">
        <v>580632</v>
      </c>
      <c r="AP49" s="278">
        <v>579154</v>
      </c>
      <c r="AQ49" s="277">
        <v>577594</v>
      </c>
      <c r="AR49" s="277">
        <v>575657</v>
      </c>
      <c r="AS49" s="277">
        <v>573389</v>
      </c>
      <c r="AT49" s="277">
        <v>571944</v>
      </c>
      <c r="AU49" s="277">
        <v>571719</v>
      </c>
    </row>
    <row r="50" spans="1:47">
      <c r="A50" s="288" t="s">
        <v>246</v>
      </c>
      <c r="B50" s="275">
        <v>479360</v>
      </c>
      <c r="C50" s="275">
        <v>483671</v>
      </c>
      <c r="D50" s="275">
        <v>487552</v>
      </c>
      <c r="E50" s="275">
        <v>490441</v>
      </c>
      <c r="F50" s="275">
        <v>492757</v>
      </c>
      <c r="G50" s="275">
        <v>494825</v>
      </c>
      <c r="H50" s="275">
        <v>497480</v>
      </c>
      <c r="I50" s="275">
        <v>499949</v>
      </c>
      <c r="J50" s="275">
        <v>502923</v>
      </c>
      <c r="K50" s="275">
        <v>504903</v>
      </c>
      <c r="L50" s="275">
        <v>506101</v>
      </c>
      <c r="M50" s="275">
        <v>506956</v>
      </c>
      <c r="N50" s="275">
        <v>507495</v>
      </c>
      <c r="O50" s="275">
        <v>507138</v>
      </c>
      <c r="P50" s="275">
        <v>507118</v>
      </c>
      <c r="Q50" s="275">
        <v>509129</v>
      </c>
      <c r="R50" s="275">
        <v>512953</v>
      </c>
      <c r="S50" s="275">
        <v>516145</v>
      </c>
      <c r="T50" s="275">
        <v>515827</v>
      </c>
      <c r="U50" s="275">
        <v>523242</v>
      </c>
      <c r="V50" s="275">
        <v>527854</v>
      </c>
      <c r="W50" s="275">
        <v>529444</v>
      </c>
      <c r="X50" s="275">
        <v>531032</v>
      </c>
      <c r="Y50" s="275">
        <v>532622</v>
      </c>
      <c r="Z50" s="275">
        <v>533796</v>
      </c>
      <c r="AA50" s="275">
        <v>534969</v>
      </c>
      <c r="AB50" s="275">
        <v>535819</v>
      </c>
      <c r="AC50" s="275">
        <v>536167</v>
      </c>
      <c r="AD50" s="275">
        <v>536562</v>
      </c>
      <c r="AE50" s="275">
        <v>536430</v>
      </c>
      <c r="AF50" s="275">
        <v>536232</v>
      </c>
      <c r="AG50" s="275">
        <v>536067</v>
      </c>
      <c r="AH50" s="275">
        <v>536256</v>
      </c>
      <c r="AI50" s="275">
        <v>536502</v>
      </c>
      <c r="AJ50" s="275">
        <v>536446</v>
      </c>
      <c r="AK50" s="275">
        <v>536270</v>
      </c>
      <c r="AL50" s="275">
        <v>536877</v>
      </c>
      <c r="AM50" s="275">
        <v>537314</v>
      </c>
      <c r="AN50" s="275">
        <v>537304</v>
      </c>
      <c r="AO50" s="276">
        <v>536822</v>
      </c>
      <c r="AP50" s="278">
        <v>535664</v>
      </c>
      <c r="AQ50" s="278">
        <v>534452</v>
      </c>
      <c r="AR50" s="278">
        <v>532994</v>
      </c>
      <c r="AS50" s="278">
        <v>531298</v>
      </c>
      <c r="AT50" s="278">
        <v>530363</v>
      </c>
      <c r="AU50" s="278">
        <v>530495</v>
      </c>
    </row>
    <row r="51" spans="1:47">
      <c r="A51" s="288" t="s">
        <v>143</v>
      </c>
      <c r="B51" s="275">
        <v>14915</v>
      </c>
      <c r="C51" s="275">
        <v>14966</v>
      </c>
      <c r="D51" s="275">
        <v>15091</v>
      </c>
      <c r="E51" s="275">
        <v>15168</v>
      </c>
      <c r="F51" s="275">
        <v>15137</v>
      </c>
      <c r="G51" s="275">
        <v>15230</v>
      </c>
      <c r="H51" s="275">
        <v>15230</v>
      </c>
      <c r="I51" s="275">
        <v>15232</v>
      </c>
      <c r="J51" s="275">
        <v>15319</v>
      </c>
      <c r="K51" s="275">
        <v>15337</v>
      </c>
      <c r="L51" s="275">
        <v>15354</v>
      </c>
      <c r="M51" s="275">
        <v>15324</v>
      </c>
      <c r="N51" s="275">
        <v>15328</v>
      </c>
      <c r="O51" s="275">
        <v>15274</v>
      </c>
      <c r="P51" s="275">
        <v>15226</v>
      </c>
      <c r="Q51" s="275">
        <v>15105</v>
      </c>
      <c r="R51" s="275">
        <v>15206</v>
      </c>
      <c r="S51" s="275">
        <v>15207</v>
      </c>
      <c r="T51" s="275">
        <v>15016</v>
      </c>
      <c r="U51" s="275">
        <v>15123</v>
      </c>
      <c r="V51" s="275">
        <v>15060</v>
      </c>
      <c r="W51" s="275">
        <v>15038</v>
      </c>
      <c r="X51" s="275">
        <v>15015</v>
      </c>
      <c r="Y51" s="275">
        <v>14993</v>
      </c>
      <c r="Z51" s="275">
        <v>14903</v>
      </c>
      <c r="AA51" s="275">
        <v>14812</v>
      </c>
      <c r="AB51" s="275">
        <v>14792</v>
      </c>
      <c r="AC51" s="275">
        <v>14611</v>
      </c>
      <c r="AD51" s="275">
        <v>14503</v>
      </c>
      <c r="AE51" s="275">
        <v>14369</v>
      </c>
      <c r="AF51" s="275">
        <v>14150</v>
      </c>
      <c r="AG51" s="275">
        <v>13989</v>
      </c>
      <c r="AH51" s="275">
        <v>13821</v>
      </c>
      <c r="AI51" s="275">
        <v>13586</v>
      </c>
      <c r="AJ51" s="275">
        <v>13380</v>
      </c>
      <c r="AK51" s="275">
        <v>13288</v>
      </c>
      <c r="AL51" s="275">
        <v>12139</v>
      </c>
      <c r="AM51" s="275">
        <v>11942</v>
      </c>
      <c r="AN51" s="275">
        <v>11818</v>
      </c>
      <c r="AO51" s="276">
        <v>11590</v>
      </c>
      <c r="AP51" s="278">
        <v>12300</v>
      </c>
      <c r="AQ51" s="278">
        <v>12093</v>
      </c>
      <c r="AR51" s="278">
        <v>11909</v>
      </c>
      <c r="AS51" s="278">
        <v>11625</v>
      </c>
      <c r="AT51" s="278">
        <v>11408</v>
      </c>
      <c r="AU51" s="278">
        <v>11231</v>
      </c>
    </row>
    <row r="52" spans="1:47">
      <c r="A52" s="288" t="s">
        <v>144</v>
      </c>
      <c r="B52" s="275">
        <v>17603</v>
      </c>
      <c r="C52" s="275">
        <v>17704</v>
      </c>
      <c r="D52" s="275">
        <v>17853</v>
      </c>
      <c r="E52" s="275">
        <v>17952</v>
      </c>
      <c r="F52" s="275">
        <v>18141</v>
      </c>
      <c r="G52" s="275">
        <v>18089</v>
      </c>
      <c r="H52" s="275">
        <v>18283</v>
      </c>
      <c r="I52" s="275">
        <v>18379</v>
      </c>
      <c r="J52" s="275">
        <v>18405</v>
      </c>
      <c r="K52" s="275">
        <v>18639</v>
      </c>
      <c r="L52" s="275">
        <v>18787</v>
      </c>
      <c r="M52" s="275">
        <v>18883</v>
      </c>
      <c r="N52" s="275">
        <v>18954</v>
      </c>
      <c r="O52" s="275">
        <v>19113</v>
      </c>
      <c r="P52" s="275">
        <v>19097</v>
      </c>
      <c r="Q52" s="275">
        <v>19913</v>
      </c>
      <c r="R52" s="275">
        <v>19995</v>
      </c>
      <c r="S52" s="275">
        <v>20080</v>
      </c>
      <c r="T52" s="275">
        <v>19923</v>
      </c>
      <c r="U52" s="275">
        <v>19979</v>
      </c>
      <c r="V52" s="275">
        <v>19854</v>
      </c>
      <c r="W52" s="275">
        <v>19927</v>
      </c>
      <c r="X52" s="275">
        <v>19999</v>
      </c>
      <c r="Y52" s="275">
        <v>20072</v>
      </c>
      <c r="Z52" s="275">
        <v>19827</v>
      </c>
      <c r="AA52" s="275">
        <v>19582</v>
      </c>
      <c r="AB52" s="275">
        <v>19710</v>
      </c>
      <c r="AC52" s="275">
        <v>19846</v>
      </c>
      <c r="AD52" s="275">
        <v>19802</v>
      </c>
      <c r="AE52" s="275">
        <v>19845</v>
      </c>
      <c r="AF52" s="275">
        <v>20669</v>
      </c>
      <c r="AG52" s="275">
        <v>20699</v>
      </c>
      <c r="AH52" s="275">
        <v>20712</v>
      </c>
      <c r="AI52" s="275">
        <v>20632</v>
      </c>
      <c r="AJ52" s="275">
        <v>20503</v>
      </c>
      <c r="AK52" s="275">
        <v>19830</v>
      </c>
      <c r="AL52" s="275">
        <v>13075</v>
      </c>
      <c r="AM52" s="275">
        <v>12854</v>
      </c>
      <c r="AN52" s="275">
        <v>12690</v>
      </c>
      <c r="AO52" s="276">
        <v>12486</v>
      </c>
      <c r="AP52" s="278">
        <v>19738</v>
      </c>
      <c r="AQ52" s="278">
        <v>19686</v>
      </c>
      <c r="AR52" s="278">
        <v>19615</v>
      </c>
      <c r="AS52" s="278">
        <v>19528</v>
      </c>
      <c r="AT52" s="278">
        <v>19392</v>
      </c>
      <c r="AU52" s="278">
        <v>19377</v>
      </c>
    </row>
    <row r="53" spans="1:47">
      <c r="A53" s="293" t="s">
        <v>247</v>
      </c>
      <c r="B53" s="280">
        <v>14517</v>
      </c>
      <c r="C53" s="280">
        <v>14505</v>
      </c>
      <c r="D53" s="280">
        <v>14546</v>
      </c>
      <c r="E53" s="280">
        <v>14528</v>
      </c>
      <c r="F53" s="280">
        <v>14483</v>
      </c>
      <c r="G53" s="280">
        <v>14401</v>
      </c>
      <c r="H53" s="280">
        <v>14338</v>
      </c>
      <c r="I53" s="280">
        <v>14327</v>
      </c>
      <c r="J53" s="280">
        <v>14245</v>
      </c>
      <c r="K53" s="280">
        <v>14247</v>
      </c>
      <c r="L53" s="280">
        <v>14266</v>
      </c>
      <c r="M53" s="280">
        <v>14252</v>
      </c>
      <c r="N53" s="280">
        <v>14163</v>
      </c>
      <c r="O53" s="280">
        <v>14093</v>
      </c>
      <c r="P53" s="280">
        <v>14087</v>
      </c>
      <c r="Q53" s="280">
        <v>14492</v>
      </c>
      <c r="R53" s="280">
        <v>14453</v>
      </c>
      <c r="S53" s="280">
        <v>14427</v>
      </c>
      <c r="T53" s="280">
        <v>14288</v>
      </c>
      <c r="U53" s="280">
        <v>14206</v>
      </c>
      <c r="V53" s="280">
        <v>13829</v>
      </c>
      <c r="W53" s="280">
        <v>13780</v>
      </c>
      <c r="X53" s="280">
        <v>13729</v>
      </c>
      <c r="Y53" s="280">
        <v>13680</v>
      </c>
      <c r="Z53" s="280">
        <v>13590</v>
      </c>
      <c r="AA53" s="280">
        <v>13500</v>
      </c>
      <c r="AB53" s="280">
        <v>13557</v>
      </c>
      <c r="AC53" s="280">
        <v>13492</v>
      </c>
      <c r="AD53" s="280">
        <v>13451</v>
      </c>
      <c r="AE53" s="280">
        <v>13330</v>
      </c>
      <c r="AF53" s="280">
        <v>13077</v>
      </c>
      <c r="AG53" s="280">
        <v>12898</v>
      </c>
      <c r="AH53" s="280">
        <v>12704</v>
      </c>
      <c r="AI53" s="280">
        <v>12550</v>
      </c>
      <c r="AJ53" s="280">
        <v>12435</v>
      </c>
      <c r="AK53" s="280">
        <v>12289</v>
      </c>
      <c r="AL53" s="280">
        <v>19855</v>
      </c>
      <c r="AM53" s="280">
        <v>19766</v>
      </c>
      <c r="AN53" s="280">
        <v>19697</v>
      </c>
      <c r="AO53" s="294">
        <v>19734</v>
      </c>
      <c r="AP53" s="278">
        <v>11452</v>
      </c>
      <c r="AQ53" s="292">
        <v>11363</v>
      </c>
      <c r="AR53" s="292">
        <v>11139</v>
      </c>
      <c r="AS53" s="292">
        <v>10938</v>
      </c>
      <c r="AT53" s="292">
        <v>10781</v>
      </c>
      <c r="AU53" s="292">
        <v>10616</v>
      </c>
    </row>
    <row r="54" spans="1:47">
      <c r="A54" s="288" t="s">
        <v>50</v>
      </c>
      <c r="B54" s="275">
        <v>286544</v>
      </c>
      <c r="C54" s="275">
        <v>288370</v>
      </c>
      <c r="D54" s="275">
        <v>290111</v>
      </c>
      <c r="E54" s="275">
        <v>291313</v>
      </c>
      <c r="F54" s="275">
        <v>292104</v>
      </c>
      <c r="G54" s="275">
        <v>292743</v>
      </c>
      <c r="H54" s="275">
        <v>293571</v>
      </c>
      <c r="I54" s="275">
        <v>294498</v>
      </c>
      <c r="J54" s="275">
        <v>295487</v>
      </c>
      <c r="K54" s="275">
        <v>296547</v>
      </c>
      <c r="L54" s="275">
        <v>297235</v>
      </c>
      <c r="M54" s="275">
        <v>297213</v>
      </c>
      <c r="N54" s="275">
        <v>296453</v>
      </c>
      <c r="O54" s="275">
        <v>295890</v>
      </c>
      <c r="P54" s="275">
        <v>294624</v>
      </c>
      <c r="Q54" s="275">
        <v>292586</v>
      </c>
      <c r="R54" s="275">
        <v>291938</v>
      </c>
      <c r="S54" s="275">
        <v>291369</v>
      </c>
      <c r="T54" s="275">
        <v>289211</v>
      </c>
      <c r="U54" s="275">
        <v>291049</v>
      </c>
      <c r="V54" s="275">
        <v>292469</v>
      </c>
      <c r="W54" s="275">
        <v>292053</v>
      </c>
      <c r="X54" s="275">
        <v>291636</v>
      </c>
      <c r="Y54" s="275">
        <v>291220</v>
      </c>
      <c r="Z54" s="275">
        <v>289506</v>
      </c>
      <c r="AA54" s="275">
        <v>287780</v>
      </c>
      <c r="AB54" s="275">
        <v>286434</v>
      </c>
      <c r="AC54" s="275">
        <v>285289</v>
      </c>
      <c r="AD54" s="275">
        <v>283987</v>
      </c>
      <c r="AE54" s="275">
        <v>282505</v>
      </c>
      <c r="AF54" s="275">
        <v>280302</v>
      </c>
      <c r="AG54" s="275">
        <v>279297</v>
      </c>
      <c r="AH54" s="275">
        <v>277475</v>
      </c>
      <c r="AI54" s="275">
        <v>275577</v>
      </c>
      <c r="AJ54" s="275">
        <v>273766</v>
      </c>
      <c r="AK54" s="275">
        <v>272476</v>
      </c>
      <c r="AL54" s="275">
        <v>270377</v>
      </c>
      <c r="AM54" s="275">
        <v>268157</v>
      </c>
      <c r="AN54" s="275">
        <v>265617</v>
      </c>
      <c r="AO54" s="276">
        <v>262900</v>
      </c>
      <c r="AP54" s="277">
        <v>260312</v>
      </c>
      <c r="AQ54" s="278">
        <v>257438</v>
      </c>
      <c r="AR54" s="278">
        <v>254860</v>
      </c>
      <c r="AS54" s="278">
        <v>251697</v>
      </c>
      <c r="AT54" s="278">
        <v>248745</v>
      </c>
      <c r="AU54" s="278">
        <v>246601</v>
      </c>
    </row>
    <row r="55" spans="1:47">
      <c r="A55" s="288" t="s">
        <v>119</v>
      </c>
      <c r="B55" s="275">
        <v>42008</v>
      </c>
      <c r="C55" s="275">
        <v>41986</v>
      </c>
      <c r="D55" s="275">
        <v>41995</v>
      </c>
      <c r="E55" s="275">
        <v>41753</v>
      </c>
      <c r="F55" s="275">
        <v>41232</v>
      </c>
      <c r="G55" s="275">
        <v>41498</v>
      </c>
      <c r="H55" s="275">
        <v>41203</v>
      </c>
      <c r="I55" s="275">
        <v>40849</v>
      </c>
      <c r="J55" s="275">
        <v>40451</v>
      </c>
      <c r="K55" s="275">
        <v>40324</v>
      </c>
      <c r="L55" s="275">
        <v>39868</v>
      </c>
      <c r="M55" s="275">
        <v>39283</v>
      </c>
      <c r="N55" s="275">
        <v>38372</v>
      </c>
      <c r="O55" s="275">
        <v>37947</v>
      </c>
      <c r="P55" s="275">
        <v>37431</v>
      </c>
      <c r="Q55" s="275">
        <v>36871</v>
      </c>
      <c r="R55" s="275">
        <v>36577</v>
      </c>
      <c r="S55" s="275">
        <v>36308</v>
      </c>
      <c r="T55" s="275">
        <v>35812</v>
      </c>
      <c r="U55" s="275">
        <v>35853</v>
      </c>
      <c r="V55" s="275">
        <v>36103</v>
      </c>
      <c r="W55" s="275">
        <v>35784</v>
      </c>
      <c r="X55" s="275">
        <v>35465</v>
      </c>
      <c r="Y55" s="275">
        <v>35146</v>
      </c>
      <c r="Z55" s="275">
        <v>34733</v>
      </c>
      <c r="AA55" s="275">
        <v>34320</v>
      </c>
      <c r="AB55" s="275">
        <v>34035</v>
      </c>
      <c r="AC55" s="275">
        <v>33614</v>
      </c>
      <c r="AD55" s="275">
        <v>33207</v>
      </c>
      <c r="AE55" s="275">
        <v>32874</v>
      </c>
      <c r="AF55" s="275">
        <v>32475</v>
      </c>
      <c r="AG55" s="275">
        <v>32283</v>
      </c>
      <c r="AH55" s="275">
        <v>32062</v>
      </c>
      <c r="AI55" s="275">
        <v>31783</v>
      </c>
      <c r="AJ55" s="275">
        <v>31378</v>
      </c>
      <c r="AK55" s="275">
        <v>31158</v>
      </c>
      <c r="AL55" s="275">
        <v>30916</v>
      </c>
      <c r="AM55" s="275">
        <v>30696</v>
      </c>
      <c r="AN55" s="275">
        <v>30524</v>
      </c>
      <c r="AO55" s="276">
        <v>30301</v>
      </c>
      <c r="AP55" s="278">
        <v>30129</v>
      </c>
      <c r="AQ55" s="278">
        <v>29885</v>
      </c>
      <c r="AR55" s="278">
        <v>29772</v>
      </c>
      <c r="AS55" s="278">
        <v>29433</v>
      </c>
      <c r="AT55" s="278">
        <v>28971</v>
      </c>
      <c r="AU55" s="278">
        <v>28355</v>
      </c>
    </row>
    <row r="56" spans="1:47">
      <c r="A56" s="288" t="s">
        <v>122</v>
      </c>
      <c r="B56" s="275">
        <v>49583</v>
      </c>
      <c r="C56" s="275">
        <v>49859</v>
      </c>
      <c r="D56" s="275">
        <v>50290</v>
      </c>
      <c r="E56" s="275">
        <v>50633</v>
      </c>
      <c r="F56" s="275">
        <v>51036</v>
      </c>
      <c r="G56" s="275">
        <v>51046</v>
      </c>
      <c r="H56" s="275">
        <v>51325</v>
      </c>
      <c r="I56" s="275">
        <v>51554</v>
      </c>
      <c r="J56" s="275">
        <v>51686</v>
      </c>
      <c r="K56" s="275">
        <v>52124</v>
      </c>
      <c r="L56" s="275">
        <v>52374</v>
      </c>
      <c r="M56" s="275">
        <v>52622</v>
      </c>
      <c r="N56" s="275">
        <v>52517</v>
      </c>
      <c r="O56" s="275">
        <v>52188</v>
      </c>
      <c r="P56" s="275">
        <v>51916</v>
      </c>
      <c r="Q56" s="275">
        <v>51131</v>
      </c>
      <c r="R56" s="275">
        <v>50943</v>
      </c>
      <c r="S56" s="275">
        <v>50947</v>
      </c>
      <c r="T56" s="275">
        <v>50713</v>
      </c>
      <c r="U56" s="275">
        <v>51101</v>
      </c>
      <c r="V56" s="275">
        <v>51426</v>
      </c>
      <c r="W56" s="275">
        <v>51698</v>
      </c>
      <c r="X56" s="275">
        <v>51970</v>
      </c>
      <c r="Y56" s="275">
        <v>52242</v>
      </c>
      <c r="Z56" s="275">
        <v>52160</v>
      </c>
      <c r="AA56" s="275">
        <v>52077</v>
      </c>
      <c r="AB56" s="275">
        <v>52069</v>
      </c>
      <c r="AC56" s="275">
        <v>52017</v>
      </c>
      <c r="AD56" s="275">
        <v>51929</v>
      </c>
      <c r="AE56" s="275">
        <v>51765</v>
      </c>
      <c r="AF56" s="275">
        <v>51794</v>
      </c>
      <c r="AG56" s="275">
        <v>51585</v>
      </c>
      <c r="AH56" s="275">
        <v>51300</v>
      </c>
      <c r="AI56" s="275">
        <v>51072</v>
      </c>
      <c r="AJ56" s="275">
        <v>50860</v>
      </c>
      <c r="AK56" s="275">
        <v>50523</v>
      </c>
      <c r="AL56" s="275">
        <v>79927</v>
      </c>
      <c r="AM56" s="275">
        <v>79358</v>
      </c>
      <c r="AN56" s="275">
        <v>78733</v>
      </c>
      <c r="AO56" s="276">
        <v>78115</v>
      </c>
      <c r="AP56" s="278">
        <v>48567</v>
      </c>
      <c r="AQ56" s="278">
        <v>48076</v>
      </c>
      <c r="AR56" s="278">
        <v>47461</v>
      </c>
      <c r="AS56" s="278">
        <v>46779</v>
      </c>
      <c r="AT56" s="278">
        <v>46347</v>
      </c>
      <c r="AU56" s="278">
        <v>45892</v>
      </c>
    </row>
    <row r="57" spans="1:47">
      <c r="A57" s="288" t="s">
        <v>248</v>
      </c>
      <c r="B57" s="275">
        <v>48791</v>
      </c>
      <c r="C57" s="275">
        <v>48818</v>
      </c>
      <c r="D57" s="275">
        <v>48754</v>
      </c>
      <c r="E57" s="275">
        <v>48699</v>
      </c>
      <c r="F57" s="275">
        <v>48818</v>
      </c>
      <c r="G57" s="275">
        <v>49084</v>
      </c>
      <c r="H57" s="275">
        <v>49033</v>
      </c>
      <c r="I57" s="275">
        <v>49001</v>
      </c>
      <c r="J57" s="275">
        <v>49038</v>
      </c>
      <c r="K57" s="275">
        <v>49030</v>
      </c>
      <c r="L57" s="275">
        <v>48980</v>
      </c>
      <c r="M57" s="275">
        <v>48889</v>
      </c>
      <c r="N57" s="275">
        <v>48823</v>
      </c>
      <c r="O57" s="275">
        <v>48838</v>
      </c>
      <c r="P57" s="275">
        <v>48498</v>
      </c>
      <c r="Q57" s="275">
        <v>48454</v>
      </c>
      <c r="R57" s="275">
        <v>48272</v>
      </c>
      <c r="S57" s="275">
        <v>48106</v>
      </c>
      <c r="T57" s="275">
        <v>47604</v>
      </c>
      <c r="U57" s="275">
        <v>47620</v>
      </c>
      <c r="V57" s="275">
        <v>47685</v>
      </c>
      <c r="W57" s="275">
        <v>47364</v>
      </c>
      <c r="X57" s="275">
        <v>47044</v>
      </c>
      <c r="Y57" s="275">
        <v>46723</v>
      </c>
      <c r="Z57" s="275">
        <v>46093</v>
      </c>
      <c r="AA57" s="275">
        <v>45460</v>
      </c>
      <c r="AB57" s="275">
        <v>45108</v>
      </c>
      <c r="AC57" s="275">
        <v>44680</v>
      </c>
      <c r="AD57" s="275">
        <v>44432</v>
      </c>
      <c r="AE57" s="275">
        <v>43943</v>
      </c>
      <c r="AF57" s="275">
        <v>43302</v>
      </c>
      <c r="AG57" s="275">
        <v>42895</v>
      </c>
      <c r="AH57" s="275">
        <v>42377</v>
      </c>
      <c r="AI57" s="275">
        <v>41839</v>
      </c>
      <c r="AJ57" s="275">
        <v>41377</v>
      </c>
      <c r="AK57" s="275">
        <v>40938</v>
      </c>
      <c r="AL57" s="275">
        <v>50150</v>
      </c>
      <c r="AM57" s="275">
        <v>49730</v>
      </c>
      <c r="AN57" s="275">
        <v>49329</v>
      </c>
      <c r="AO57" s="276">
        <v>48950</v>
      </c>
      <c r="AP57" s="278">
        <v>37773</v>
      </c>
      <c r="AQ57" s="278">
        <v>37030</v>
      </c>
      <c r="AR57" s="278">
        <v>36387</v>
      </c>
      <c r="AS57" s="278">
        <v>35698</v>
      </c>
      <c r="AT57" s="278">
        <v>35002</v>
      </c>
      <c r="AU57" s="278">
        <v>34819</v>
      </c>
    </row>
    <row r="58" spans="1:47">
      <c r="A58" s="288" t="s">
        <v>249</v>
      </c>
      <c r="B58" s="275">
        <v>78363</v>
      </c>
      <c r="C58" s="275">
        <v>78962</v>
      </c>
      <c r="D58" s="275">
        <v>79862</v>
      </c>
      <c r="E58" s="275">
        <v>80374</v>
      </c>
      <c r="F58" s="275">
        <v>80806</v>
      </c>
      <c r="G58" s="275">
        <v>81167</v>
      </c>
      <c r="H58" s="275">
        <v>81429</v>
      </c>
      <c r="I58" s="275">
        <v>81817</v>
      </c>
      <c r="J58" s="275">
        <v>82299</v>
      </c>
      <c r="K58" s="275">
        <v>82499</v>
      </c>
      <c r="L58" s="275">
        <v>82934</v>
      </c>
      <c r="M58" s="275">
        <v>83146</v>
      </c>
      <c r="N58" s="275">
        <v>83391</v>
      </c>
      <c r="O58" s="275">
        <v>83375</v>
      </c>
      <c r="P58" s="275">
        <v>83080</v>
      </c>
      <c r="Q58" s="275">
        <v>83045</v>
      </c>
      <c r="R58" s="275">
        <v>82930</v>
      </c>
      <c r="S58" s="275">
        <v>82907</v>
      </c>
      <c r="T58" s="275">
        <v>82362</v>
      </c>
      <c r="U58" s="275">
        <v>83008</v>
      </c>
      <c r="V58" s="275">
        <v>83431</v>
      </c>
      <c r="W58" s="275">
        <v>83384</v>
      </c>
      <c r="X58" s="275">
        <v>83334</v>
      </c>
      <c r="Y58" s="275">
        <v>83287</v>
      </c>
      <c r="Z58" s="275">
        <v>83249</v>
      </c>
      <c r="AA58" s="275">
        <v>83207</v>
      </c>
      <c r="AB58" s="275">
        <v>82817</v>
      </c>
      <c r="AC58" s="275">
        <v>82533</v>
      </c>
      <c r="AD58" s="275">
        <v>82325</v>
      </c>
      <c r="AE58" s="275">
        <v>82206</v>
      </c>
      <c r="AF58" s="275">
        <v>81561</v>
      </c>
      <c r="AG58" s="275">
        <v>81411</v>
      </c>
      <c r="AH58" s="275">
        <v>81062</v>
      </c>
      <c r="AI58" s="275">
        <v>80434</v>
      </c>
      <c r="AJ58" s="275">
        <v>80352</v>
      </c>
      <c r="AK58" s="275">
        <v>80518</v>
      </c>
      <c r="AL58" s="275">
        <v>33668</v>
      </c>
      <c r="AM58" s="275">
        <v>33872</v>
      </c>
      <c r="AN58" s="275">
        <v>33840</v>
      </c>
      <c r="AO58" s="276">
        <v>33747</v>
      </c>
      <c r="AP58" s="278">
        <v>77419</v>
      </c>
      <c r="AQ58" s="278">
        <v>76881</v>
      </c>
      <c r="AR58" s="278">
        <v>76264</v>
      </c>
      <c r="AS58" s="278">
        <v>75558</v>
      </c>
      <c r="AT58" s="278">
        <v>74890</v>
      </c>
      <c r="AU58" s="278">
        <v>74316</v>
      </c>
    </row>
    <row r="59" spans="1:47">
      <c r="A59" s="288" t="s">
        <v>146</v>
      </c>
      <c r="B59" s="275">
        <v>24751</v>
      </c>
      <c r="C59" s="275">
        <v>25370</v>
      </c>
      <c r="D59" s="275">
        <v>25785</v>
      </c>
      <c r="E59" s="275">
        <v>26440</v>
      </c>
      <c r="F59" s="275">
        <v>26732</v>
      </c>
      <c r="G59" s="275">
        <v>26686</v>
      </c>
      <c r="H59" s="275">
        <v>27225</v>
      </c>
      <c r="I59" s="275">
        <v>28021</v>
      </c>
      <c r="J59" s="275">
        <v>28591</v>
      </c>
      <c r="K59" s="275">
        <v>29143</v>
      </c>
      <c r="L59" s="275">
        <v>29663</v>
      </c>
      <c r="M59" s="275">
        <v>30056</v>
      </c>
      <c r="N59" s="275">
        <v>30267</v>
      </c>
      <c r="O59" s="275">
        <v>30465</v>
      </c>
      <c r="P59" s="275">
        <v>30797</v>
      </c>
      <c r="Q59" s="275">
        <v>30477</v>
      </c>
      <c r="R59" s="275">
        <v>30739</v>
      </c>
      <c r="S59" s="275">
        <v>30883</v>
      </c>
      <c r="T59" s="275">
        <v>30901</v>
      </c>
      <c r="U59" s="275">
        <v>31409</v>
      </c>
      <c r="V59" s="275">
        <v>31634</v>
      </c>
      <c r="W59" s="275">
        <v>31831</v>
      </c>
      <c r="X59" s="275">
        <v>32028</v>
      </c>
      <c r="Y59" s="275">
        <v>32225</v>
      </c>
      <c r="Z59" s="275">
        <v>32093</v>
      </c>
      <c r="AA59" s="275">
        <v>31960</v>
      </c>
      <c r="AB59" s="275">
        <v>32122</v>
      </c>
      <c r="AC59" s="275">
        <v>32455</v>
      </c>
      <c r="AD59" s="275">
        <v>32466</v>
      </c>
      <c r="AE59" s="275">
        <v>32588</v>
      </c>
      <c r="AF59" s="275">
        <v>32555</v>
      </c>
      <c r="AG59" s="275">
        <v>32839</v>
      </c>
      <c r="AH59" s="275">
        <v>33013</v>
      </c>
      <c r="AI59" s="275">
        <v>33291</v>
      </c>
      <c r="AJ59" s="275">
        <v>33328</v>
      </c>
      <c r="AK59" s="275">
        <v>33438</v>
      </c>
      <c r="AL59" s="275">
        <v>16330</v>
      </c>
      <c r="AM59" s="275">
        <v>16121</v>
      </c>
      <c r="AN59" s="275">
        <v>15784</v>
      </c>
      <c r="AO59" s="276">
        <v>15516</v>
      </c>
      <c r="AP59" s="278">
        <v>33690</v>
      </c>
      <c r="AQ59" s="278">
        <v>33562</v>
      </c>
      <c r="AR59" s="278">
        <v>33628</v>
      </c>
      <c r="AS59" s="278">
        <v>33548</v>
      </c>
      <c r="AT59" s="278">
        <v>33431</v>
      </c>
      <c r="AU59" s="278">
        <v>33477</v>
      </c>
    </row>
    <row r="60" spans="1:47">
      <c r="A60" s="288" t="s">
        <v>147</v>
      </c>
      <c r="B60" s="275">
        <v>17448</v>
      </c>
      <c r="C60" s="275">
        <v>17736</v>
      </c>
      <c r="D60" s="275">
        <v>17907</v>
      </c>
      <c r="E60" s="275">
        <v>18051</v>
      </c>
      <c r="F60" s="275">
        <v>18227</v>
      </c>
      <c r="G60" s="275">
        <v>18388</v>
      </c>
      <c r="H60" s="275">
        <v>18598</v>
      </c>
      <c r="I60" s="275">
        <v>18636</v>
      </c>
      <c r="J60" s="275">
        <v>18864</v>
      </c>
      <c r="K60" s="275">
        <v>18878</v>
      </c>
      <c r="L60" s="275">
        <v>18900</v>
      </c>
      <c r="M60" s="275">
        <v>18910</v>
      </c>
      <c r="N60" s="275">
        <v>18870</v>
      </c>
      <c r="O60" s="275">
        <v>18931</v>
      </c>
      <c r="P60" s="275">
        <v>18922</v>
      </c>
      <c r="Q60" s="275">
        <v>18781</v>
      </c>
      <c r="R60" s="275">
        <v>18844</v>
      </c>
      <c r="S60" s="275">
        <v>18760</v>
      </c>
      <c r="T60" s="275">
        <v>18675</v>
      </c>
      <c r="U60" s="275">
        <v>18825</v>
      </c>
      <c r="V60" s="275">
        <v>18849</v>
      </c>
      <c r="W60" s="275">
        <v>18826</v>
      </c>
      <c r="X60" s="275">
        <v>18804</v>
      </c>
      <c r="Y60" s="275">
        <v>18781</v>
      </c>
      <c r="Z60" s="275">
        <v>18600</v>
      </c>
      <c r="AA60" s="275">
        <v>18419</v>
      </c>
      <c r="AB60" s="275">
        <v>18234</v>
      </c>
      <c r="AC60" s="275">
        <v>18225</v>
      </c>
      <c r="AD60" s="275">
        <v>18014</v>
      </c>
      <c r="AE60" s="275">
        <v>17849</v>
      </c>
      <c r="AF60" s="275">
        <v>17603</v>
      </c>
      <c r="AG60" s="275">
        <v>17469</v>
      </c>
      <c r="AH60" s="275">
        <v>17189</v>
      </c>
      <c r="AI60" s="275">
        <v>17036</v>
      </c>
      <c r="AJ60" s="275">
        <v>16778</v>
      </c>
      <c r="AK60" s="275">
        <v>16636</v>
      </c>
      <c r="AL60" s="275">
        <v>19038</v>
      </c>
      <c r="AM60" s="275">
        <v>18627</v>
      </c>
      <c r="AN60" s="275">
        <v>18261</v>
      </c>
      <c r="AO60" s="276">
        <v>17840</v>
      </c>
      <c r="AP60" s="278">
        <v>15224</v>
      </c>
      <c r="AQ60" s="278">
        <v>14953</v>
      </c>
      <c r="AR60" s="278">
        <v>14661</v>
      </c>
      <c r="AS60" s="278">
        <v>14373</v>
      </c>
      <c r="AT60" s="278">
        <v>14146</v>
      </c>
      <c r="AU60" s="278">
        <v>13879</v>
      </c>
    </row>
    <row r="61" spans="1:47">
      <c r="A61" s="295" t="s">
        <v>148</v>
      </c>
      <c r="B61" s="280">
        <v>25600</v>
      </c>
      <c r="C61" s="280">
        <v>25639</v>
      </c>
      <c r="D61" s="280">
        <v>25518</v>
      </c>
      <c r="E61" s="280">
        <v>25363</v>
      </c>
      <c r="F61" s="280">
        <v>25253</v>
      </c>
      <c r="G61" s="280">
        <v>24874</v>
      </c>
      <c r="H61" s="280">
        <v>24758</v>
      </c>
      <c r="I61" s="280">
        <v>24620</v>
      </c>
      <c r="J61" s="280">
        <v>24558</v>
      </c>
      <c r="K61" s="280">
        <v>24549</v>
      </c>
      <c r="L61" s="280">
        <v>24516</v>
      </c>
      <c r="M61" s="280">
        <v>24307</v>
      </c>
      <c r="N61" s="280">
        <v>24213</v>
      </c>
      <c r="O61" s="280">
        <v>24146</v>
      </c>
      <c r="P61" s="280">
        <v>23980</v>
      </c>
      <c r="Q61" s="280">
        <v>23827</v>
      </c>
      <c r="R61" s="280">
        <v>23633</v>
      </c>
      <c r="S61" s="280">
        <v>23458</v>
      </c>
      <c r="T61" s="280">
        <v>23144</v>
      </c>
      <c r="U61" s="280">
        <v>23233</v>
      </c>
      <c r="V61" s="280">
        <v>23341</v>
      </c>
      <c r="W61" s="280">
        <v>23166</v>
      </c>
      <c r="X61" s="280">
        <v>22991</v>
      </c>
      <c r="Y61" s="280">
        <v>22816</v>
      </c>
      <c r="Z61" s="280">
        <v>22578</v>
      </c>
      <c r="AA61" s="280">
        <v>22337</v>
      </c>
      <c r="AB61" s="280">
        <v>22049</v>
      </c>
      <c r="AC61" s="280">
        <v>21765</v>
      </c>
      <c r="AD61" s="280">
        <v>21614</v>
      </c>
      <c r="AE61" s="280">
        <v>21280</v>
      </c>
      <c r="AF61" s="280">
        <v>21012</v>
      </c>
      <c r="AG61" s="280">
        <v>20815</v>
      </c>
      <c r="AH61" s="280">
        <v>20472</v>
      </c>
      <c r="AI61" s="280">
        <v>20122</v>
      </c>
      <c r="AJ61" s="280">
        <v>19693</v>
      </c>
      <c r="AK61" s="280">
        <v>19265</v>
      </c>
      <c r="AL61" s="280">
        <v>40348</v>
      </c>
      <c r="AM61" s="280">
        <v>39753</v>
      </c>
      <c r="AN61" s="280">
        <v>39146</v>
      </c>
      <c r="AO61" s="276">
        <v>38431</v>
      </c>
      <c r="AP61" s="292">
        <v>17510</v>
      </c>
      <c r="AQ61" s="278">
        <v>17051</v>
      </c>
      <c r="AR61" s="278">
        <v>16687</v>
      </c>
      <c r="AS61" s="278">
        <v>16308</v>
      </c>
      <c r="AT61" s="278">
        <v>15958</v>
      </c>
      <c r="AU61" s="278">
        <v>15863</v>
      </c>
    </row>
    <row r="62" spans="1:47">
      <c r="A62" s="288" t="s">
        <v>100</v>
      </c>
      <c r="B62" s="275">
        <v>217816</v>
      </c>
      <c r="C62" s="275">
        <v>217268</v>
      </c>
      <c r="D62" s="275">
        <v>216822</v>
      </c>
      <c r="E62" s="275">
        <v>216509</v>
      </c>
      <c r="F62" s="275">
        <v>216069</v>
      </c>
      <c r="G62" s="275">
        <v>215485</v>
      </c>
      <c r="H62" s="275">
        <v>215101</v>
      </c>
      <c r="I62" s="275">
        <v>214750</v>
      </c>
      <c r="J62" s="275">
        <v>214680</v>
      </c>
      <c r="K62" s="275">
        <v>214198</v>
      </c>
      <c r="L62" s="275">
        <v>213805</v>
      </c>
      <c r="M62" s="275">
        <v>212805</v>
      </c>
      <c r="N62" s="275">
        <v>211606</v>
      </c>
      <c r="O62" s="275">
        <v>210578</v>
      </c>
      <c r="P62" s="275">
        <v>209302</v>
      </c>
      <c r="Q62" s="275">
        <v>208242</v>
      </c>
      <c r="R62" s="275">
        <v>207349</v>
      </c>
      <c r="S62" s="275">
        <v>206565</v>
      </c>
      <c r="T62" s="275">
        <v>204634</v>
      </c>
      <c r="U62" s="275">
        <v>205666</v>
      </c>
      <c r="V62" s="275">
        <v>205842</v>
      </c>
      <c r="W62" s="275">
        <v>205241</v>
      </c>
      <c r="X62" s="275">
        <v>204640</v>
      </c>
      <c r="Y62" s="275">
        <v>204039</v>
      </c>
      <c r="Z62" s="275">
        <v>202425</v>
      </c>
      <c r="AA62" s="275">
        <v>200803</v>
      </c>
      <c r="AB62" s="275">
        <v>199745</v>
      </c>
      <c r="AC62" s="275">
        <v>198509</v>
      </c>
      <c r="AD62" s="275">
        <v>196576</v>
      </c>
      <c r="AE62" s="275">
        <v>194944</v>
      </c>
      <c r="AF62" s="275">
        <v>191211</v>
      </c>
      <c r="AG62" s="275">
        <v>189391</v>
      </c>
      <c r="AH62" s="275">
        <v>187246</v>
      </c>
      <c r="AI62" s="275">
        <v>184723</v>
      </c>
      <c r="AJ62" s="275">
        <v>182699</v>
      </c>
      <c r="AK62" s="275">
        <v>180607</v>
      </c>
      <c r="AL62" s="275">
        <v>178775</v>
      </c>
      <c r="AM62" s="275">
        <v>176741</v>
      </c>
      <c r="AN62" s="275">
        <v>174594</v>
      </c>
      <c r="AO62" s="291">
        <v>172431</v>
      </c>
      <c r="AP62" s="278">
        <v>170232</v>
      </c>
      <c r="AQ62" s="277">
        <v>167971</v>
      </c>
      <c r="AR62" s="277">
        <v>165490</v>
      </c>
      <c r="AS62" s="277">
        <v>162791</v>
      </c>
      <c r="AT62" s="277">
        <v>159879</v>
      </c>
      <c r="AU62" s="277">
        <v>157989</v>
      </c>
    </row>
    <row r="63" spans="1:47">
      <c r="A63" s="288" t="s">
        <v>120</v>
      </c>
      <c r="B63" s="275">
        <v>95687</v>
      </c>
      <c r="C63" s="275">
        <v>95983</v>
      </c>
      <c r="D63" s="275">
        <v>96092</v>
      </c>
      <c r="E63" s="275">
        <v>96318</v>
      </c>
      <c r="F63" s="275">
        <v>96522</v>
      </c>
      <c r="G63" s="275">
        <v>96448</v>
      </c>
      <c r="H63" s="275">
        <v>96467</v>
      </c>
      <c r="I63" s="275">
        <v>96415</v>
      </c>
      <c r="J63" s="275">
        <v>96383</v>
      </c>
      <c r="K63" s="275">
        <v>96292</v>
      </c>
      <c r="L63" s="275">
        <v>96086</v>
      </c>
      <c r="M63" s="275">
        <v>95729</v>
      </c>
      <c r="N63" s="275">
        <v>95405</v>
      </c>
      <c r="O63" s="275">
        <v>94953</v>
      </c>
      <c r="P63" s="275">
        <v>94524</v>
      </c>
      <c r="Q63" s="275">
        <v>94163</v>
      </c>
      <c r="R63" s="275">
        <v>94078</v>
      </c>
      <c r="S63" s="275">
        <v>93774</v>
      </c>
      <c r="T63" s="275">
        <v>93101</v>
      </c>
      <c r="U63" s="275">
        <v>93743</v>
      </c>
      <c r="V63" s="275">
        <v>93859</v>
      </c>
      <c r="W63" s="275">
        <v>93835</v>
      </c>
      <c r="X63" s="275">
        <v>93813</v>
      </c>
      <c r="Y63" s="275">
        <v>93789</v>
      </c>
      <c r="Z63" s="275">
        <v>93272</v>
      </c>
      <c r="AA63" s="275">
        <v>92752</v>
      </c>
      <c r="AB63" s="275">
        <v>92503</v>
      </c>
      <c r="AC63" s="275">
        <v>91996</v>
      </c>
      <c r="AD63" s="275">
        <v>91188</v>
      </c>
      <c r="AE63" s="275">
        <v>90617</v>
      </c>
      <c r="AF63" s="275">
        <v>89208</v>
      </c>
      <c r="AG63" s="275">
        <v>88586</v>
      </c>
      <c r="AH63" s="275">
        <v>87765</v>
      </c>
      <c r="AI63" s="275">
        <v>86830</v>
      </c>
      <c r="AJ63" s="275">
        <v>86285</v>
      </c>
      <c r="AK63" s="275">
        <v>85592</v>
      </c>
      <c r="AL63" s="275">
        <v>85012</v>
      </c>
      <c r="AM63" s="275">
        <v>84389</v>
      </c>
      <c r="AN63" s="275">
        <v>83749</v>
      </c>
      <c r="AO63" s="276">
        <v>83011</v>
      </c>
      <c r="AP63" s="278">
        <v>82250</v>
      </c>
      <c r="AQ63" s="278">
        <v>81391</v>
      </c>
      <c r="AR63" s="278">
        <v>80595</v>
      </c>
      <c r="AS63" s="278">
        <v>79428</v>
      </c>
      <c r="AT63" s="278">
        <v>78299</v>
      </c>
      <c r="AU63" s="278">
        <v>77489</v>
      </c>
    </row>
    <row r="64" spans="1:47">
      <c r="A64" s="288" t="s">
        <v>250</v>
      </c>
      <c r="B64" s="275">
        <v>34919</v>
      </c>
      <c r="C64" s="275">
        <v>34574</v>
      </c>
      <c r="D64" s="275">
        <v>34464</v>
      </c>
      <c r="E64" s="275">
        <v>34266</v>
      </c>
      <c r="F64" s="275">
        <v>34046</v>
      </c>
      <c r="G64" s="275">
        <v>33979</v>
      </c>
      <c r="H64" s="275">
        <v>33819</v>
      </c>
      <c r="I64" s="275">
        <v>33769</v>
      </c>
      <c r="J64" s="275">
        <v>33742</v>
      </c>
      <c r="K64" s="275">
        <v>33620</v>
      </c>
      <c r="L64" s="275">
        <v>33595</v>
      </c>
      <c r="M64" s="275">
        <v>33420</v>
      </c>
      <c r="N64" s="275">
        <v>32876</v>
      </c>
      <c r="O64" s="275">
        <v>32652</v>
      </c>
      <c r="P64" s="275">
        <v>32309</v>
      </c>
      <c r="Q64" s="275">
        <v>32092</v>
      </c>
      <c r="R64" s="275">
        <v>31772</v>
      </c>
      <c r="S64" s="275">
        <v>31575</v>
      </c>
      <c r="T64" s="275">
        <v>31229</v>
      </c>
      <c r="U64" s="275">
        <v>31306</v>
      </c>
      <c r="V64" s="275">
        <v>31290</v>
      </c>
      <c r="W64" s="275">
        <v>31147</v>
      </c>
      <c r="X64" s="275">
        <v>31004</v>
      </c>
      <c r="Y64" s="275">
        <v>30861</v>
      </c>
      <c r="Z64" s="275">
        <v>30486</v>
      </c>
      <c r="AA64" s="275">
        <v>30110</v>
      </c>
      <c r="AB64" s="275">
        <v>29846</v>
      </c>
      <c r="AC64" s="275">
        <v>29610</v>
      </c>
      <c r="AD64" s="275">
        <v>29276</v>
      </c>
      <c r="AE64" s="275">
        <v>28945</v>
      </c>
      <c r="AF64" s="275">
        <v>28306</v>
      </c>
      <c r="AG64" s="275">
        <v>27919</v>
      </c>
      <c r="AH64" s="275">
        <v>27488</v>
      </c>
      <c r="AI64" s="275">
        <v>27079</v>
      </c>
      <c r="AJ64" s="275">
        <v>26643</v>
      </c>
      <c r="AK64" s="275">
        <v>26501</v>
      </c>
      <c r="AL64" s="275">
        <v>19384</v>
      </c>
      <c r="AM64" s="275">
        <v>19045</v>
      </c>
      <c r="AN64" s="275">
        <v>18729</v>
      </c>
      <c r="AO64" s="276">
        <v>18388</v>
      </c>
      <c r="AP64" s="278">
        <v>24288</v>
      </c>
      <c r="AQ64" s="278">
        <v>23922</v>
      </c>
      <c r="AR64" s="278">
        <v>23427</v>
      </c>
      <c r="AS64" s="278">
        <v>22910</v>
      </c>
      <c r="AT64" s="278">
        <v>22358</v>
      </c>
      <c r="AU64" s="278">
        <v>22129</v>
      </c>
    </row>
    <row r="65" spans="1:47">
      <c r="A65" s="288" t="s">
        <v>251</v>
      </c>
      <c r="B65" s="275">
        <v>37763</v>
      </c>
      <c r="C65" s="275">
        <v>37460</v>
      </c>
      <c r="D65" s="275">
        <v>37277</v>
      </c>
      <c r="E65" s="275">
        <v>37248</v>
      </c>
      <c r="F65" s="275">
        <v>37119</v>
      </c>
      <c r="G65" s="275">
        <v>36850</v>
      </c>
      <c r="H65" s="275">
        <v>36819</v>
      </c>
      <c r="I65" s="275">
        <v>36907</v>
      </c>
      <c r="J65" s="275">
        <v>36938</v>
      </c>
      <c r="K65" s="275">
        <v>37009</v>
      </c>
      <c r="L65" s="275">
        <v>37149</v>
      </c>
      <c r="M65" s="275">
        <v>36911</v>
      </c>
      <c r="N65" s="275">
        <v>36754</v>
      </c>
      <c r="O65" s="275">
        <v>36717</v>
      </c>
      <c r="P65" s="275">
        <v>36614</v>
      </c>
      <c r="Q65" s="275">
        <v>36625</v>
      </c>
      <c r="R65" s="275">
        <v>36500</v>
      </c>
      <c r="S65" s="275">
        <v>36473</v>
      </c>
      <c r="T65" s="275">
        <v>36198</v>
      </c>
      <c r="U65" s="275">
        <v>36471</v>
      </c>
      <c r="V65" s="275">
        <v>36766</v>
      </c>
      <c r="W65" s="275">
        <v>36686</v>
      </c>
      <c r="X65" s="275">
        <v>36606</v>
      </c>
      <c r="Y65" s="275">
        <v>36526</v>
      </c>
      <c r="Z65" s="275">
        <v>36298</v>
      </c>
      <c r="AA65" s="275">
        <v>36069</v>
      </c>
      <c r="AB65" s="275">
        <v>36014</v>
      </c>
      <c r="AC65" s="275">
        <v>35980</v>
      </c>
      <c r="AD65" s="275">
        <v>35778</v>
      </c>
      <c r="AE65" s="275">
        <v>35604</v>
      </c>
      <c r="AF65" s="275">
        <v>34791</v>
      </c>
      <c r="AG65" s="275">
        <v>34503</v>
      </c>
      <c r="AH65" s="275">
        <v>34198</v>
      </c>
      <c r="AI65" s="275">
        <v>33669</v>
      </c>
      <c r="AJ65" s="275">
        <v>33227</v>
      </c>
      <c r="AK65" s="275">
        <v>32814</v>
      </c>
      <c r="AL65" s="275">
        <v>15775</v>
      </c>
      <c r="AM65" s="275">
        <v>15568</v>
      </c>
      <c r="AN65" s="275">
        <v>15320</v>
      </c>
      <c r="AO65" s="276">
        <v>15071</v>
      </c>
      <c r="AP65" s="278">
        <v>30805</v>
      </c>
      <c r="AQ65" s="278">
        <v>30507</v>
      </c>
      <c r="AR65" s="278">
        <v>30075</v>
      </c>
      <c r="AS65" s="278">
        <v>29693</v>
      </c>
      <c r="AT65" s="278">
        <v>29238</v>
      </c>
      <c r="AU65" s="278">
        <v>28989</v>
      </c>
    </row>
    <row r="66" spans="1:47">
      <c r="A66" s="288" t="s">
        <v>252</v>
      </c>
      <c r="B66" s="275">
        <v>27571</v>
      </c>
      <c r="C66" s="275">
        <v>27399</v>
      </c>
      <c r="D66" s="275">
        <v>27266</v>
      </c>
      <c r="E66" s="275">
        <v>27084</v>
      </c>
      <c r="F66" s="275">
        <v>26896</v>
      </c>
      <c r="G66" s="275">
        <v>26694</v>
      </c>
      <c r="H66" s="275">
        <v>26632</v>
      </c>
      <c r="I66" s="275">
        <v>26351</v>
      </c>
      <c r="J66" s="275">
        <v>26377</v>
      </c>
      <c r="K66" s="275">
        <v>26133</v>
      </c>
      <c r="L66" s="275">
        <v>25964</v>
      </c>
      <c r="M66" s="275">
        <v>25803</v>
      </c>
      <c r="N66" s="275">
        <v>25742</v>
      </c>
      <c r="O66" s="275">
        <v>25589</v>
      </c>
      <c r="P66" s="275">
        <v>25375</v>
      </c>
      <c r="Q66" s="275">
        <v>25136</v>
      </c>
      <c r="R66" s="275">
        <v>24861</v>
      </c>
      <c r="S66" s="275">
        <v>24686</v>
      </c>
      <c r="T66" s="275">
        <v>24380</v>
      </c>
      <c r="U66" s="275">
        <v>24407</v>
      </c>
      <c r="V66" s="275">
        <v>24298</v>
      </c>
      <c r="W66" s="275">
        <v>24106</v>
      </c>
      <c r="X66" s="275">
        <v>23911</v>
      </c>
      <c r="Y66" s="275">
        <v>23719</v>
      </c>
      <c r="Z66" s="275">
        <v>23496</v>
      </c>
      <c r="AA66" s="275">
        <v>23271</v>
      </c>
      <c r="AB66" s="275">
        <v>23025</v>
      </c>
      <c r="AC66" s="275">
        <v>22757</v>
      </c>
      <c r="AD66" s="275">
        <v>22412</v>
      </c>
      <c r="AE66" s="275">
        <v>22079</v>
      </c>
      <c r="AF66" s="275">
        <v>21439</v>
      </c>
      <c r="AG66" s="275">
        <v>21137</v>
      </c>
      <c r="AH66" s="275">
        <v>20886</v>
      </c>
      <c r="AI66" s="275">
        <v>20532</v>
      </c>
      <c r="AJ66" s="275">
        <v>20217</v>
      </c>
      <c r="AK66" s="275">
        <v>19696</v>
      </c>
      <c r="AL66" s="275">
        <v>26082</v>
      </c>
      <c r="AM66" s="275">
        <v>25558</v>
      </c>
      <c r="AN66" s="275">
        <v>25078</v>
      </c>
      <c r="AO66" s="276">
        <v>24688</v>
      </c>
      <c r="AP66" s="278">
        <v>18070</v>
      </c>
      <c r="AQ66" s="278">
        <v>17643</v>
      </c>
      <c r="AR66" s="278">
        <v>17156</v>
      </c>
      <c r="AS66" s="278">
        <v>16802</v>
      </c>
      <c r="AT66" s="278">
        <v>16321</v>
      </c>
      <c r="AU66" s="278">
        <v>16064</v>
      </c>
    </row>
    <row r="67" spans="1:47">
      <c r="A67" s="293" t="s">
        <v>253</v>
      </c>
      <c r="B67" s="280">
        <v>21876</v>
      </c>
      <c r="C67" s="280">
        <v>21852</v>
      </c>
      <c r="D67" s="280">
        <v>21723</v>
      </c>
      <c r="E67" s="280">
        <v>21593</v>
      </c>
      <c r="F67" s="280">
        <v>21486</v>
      </c>
      <c r="G67" s="280">
        <v>21514</v>
      </c>
      <c r="H67" s="280">
        <v>21364</v>
      </c>
      <c r="I67" s="280">
        <v>21308</v>
      </c>
      <c r="J67" s="280">
        <v>21240</v>
      </c>
      <c r="K67" s="280">
        <v>21144</v>
      </c>
      <c r="L67" s="280">
        <v>21011</v>
      </c>
      <c r="M67" s="280">
        <v>20942</v>
      </c>
      <c r="N67" s="280">
        <v>20829</v>
      </c>
      <c r="O67" s="280">
        <v>20667</v>
      </c>
      <c r="P67" s="280">
        <v>20480</v>
      </c>
      <c r="Q67" s="280">
        <v>20226</v>
      </c>
      <c r="R67" s="280">
        <v>20138</v>
      </c>
      <c r="S67" s="280">
        <v>20057</v>
      </c>
      <c r="T67" s="280">
        <v>19726</v>
      </c>
      <c r="U67" s="280">
        <v>19739</v>
      </c>
      <c r="V67" s="280">
        <v>19629</v>
      </c>
      <c r="W67" s="280">
        <v>19467</v>
      </c>
      <c r="X67" s="280">
        <v>19306</v>
      </c>
      <c r="Y67" s="280">
        <v>19144</v>
      </c>
      <c r="Z67" s="280">
        <v>18873</v>
      </c>
      <c r="AA67" s="280">
        <v>18601</v>
      </c>
      <c r="AB67" s="280">
        <v>18357</v>
      </c>
      <c r="AC67" s="280">
        <v>18166</v>
      </c>
      <c r="AD67" s="280">
        <v>17922</v>
      </c>
      <c r="AE67" s="280">
        <v>17699</v>
      </c>
      <c r="AF67" s="280">
        <v>17467</v>
      </c>
      <c r="AG67" s="280">
        <v>17246</v>
      </c>
      <c r="AH67" s="280">
        <v>16909</v>
      </c>
      <c r="AI67" s="280">
        <v>16613</v>
      </c>
      <c r="AJ67" s="280">
        <v>16327</v>
      </c>
      <c r="AK67" s="280">
        <v>16004</v>
      </c>
      <c r="AL67" s="280">
        <v>32522</v>
      </c>
      <c r="AM67" s="280">
        <v>32181</v>
      </c>
      <c r="AN67" s="280">
        <v>31718</v>
      </c>
      <c r="AO67" s="294">
        <v>31273</v>
      </c>
      <c r="AP67" s="278">
        <v>14819</v>
      </c>
      <c r="AQ67" s="292">
        <v>14508</v>
      </c>
      <c r="AR67" s="292">
        <v>14237</v>
      </c>
      <c r="AS67" s="292">
        <v>13958</v>
      </c>
      <c r="AT67" s="292">
        <v>13663</v>
      </c>
      <c r="AU67" s="292">
        <v>13318</v>
      </c>
    </row>
    <row r="68" spans="1:47">
      <c r="A68" s="288" t="s">
        <v>101</v>
      </c>
      <c r="B68" s="275">
        <v>114427</v>
      </c>
      <c r="C68" s="275">
        <v>114430</v>
      </c>
      <c r="D68" s="275">
        <v>114556</v>
      </c>
      <c r="E68" s="275">
        <v>114577</v>
      </c>
      <c r="F68" s="275">
        <v>114610</v>
      </c>
      <c r="G68" s="275">
        <v>114667</v>
      </c>
      <c r="H68" s="275">
        <v>114763</v>
      </c>
      <c r="I68" s="275">
        <v>114890</v>
      </c>
      <c r="J68" s="275">
        <v>114967</v>
      </c>
      <c r="K68" s="275">
        <v>115178</v>
      </c>
      <c r="L68" s="275">
        <v>115247</v>
      </c>
      <c r="M68" s="275">
        <v>115214</v>
      </c>
      <c r="N68" s="275">
        <v>115166</v>
      </c>
      <c r="O68" s="275">
        <v>114941</v>
      </c>
      <c r="P68" s="275">
        <v>115043</v>
      </c>
      <c r="Q68" s="275">
        <v>115461</v>
      </c>
      <c r="R68" s="275">
        <v>116238</v>
      </c>
      <c r="S68" s="275">
        <v>116859</v>
      </c>
      <c r="T68" s="275">
        <v>116769</v>
      </c>
      <c r="U68" s="275">
        <v>118204</v>
      </c>
      <c r="V68" s="275">
        <v>118740</v>
      </c>
      <c r="W68" s="275">
        <v>119182</v>
      </c>
      <c r="X68" s="275">
        <v>119625</v>
      </c>
      <c r="Y68" s="275">
        <v>120067</v>
      </c>
      <c r="Z68" s="275">
        <v>119628</v>
      </c>
      <c r="AA68" s="275">
        <v>119187</v>
      </c>
      <c r="AB68" s="275">
        <v>119146</v>
      </c>
      <c r="AC68" s="275">
        <v>118593</v>
      </c>
      <c r="AD68" s="275">
        <v>117977</v>
      </c>
      <c r="AE68" s="275">
        <v>117437</v>
      </c>
      <c r="AF68" s="275">
        <v>116055</v>
      </c>
      <c r="AG68" s="275">
        <v>114837</v>
      </c>
      <c r="AH68" s="275">
        <v>113781</v>
      </c>
      <c r="AI68" s="275">
        <v>112687</v>
      </c>
      <c r="AJ68" s="275">
        <v>111493</v>
      </c>
      <c r="AK68" s="275">
        <v>111020</v>
      </c>
      <c r="AL68" s="275">
        <v>110275</v>
      </c>
      <c r="AM68" s="275">
        <v>109353</v>
      </c>
      <c r="AN68" s="275">
        <v>108303</v>
      </c>
      <c r="AO68" s="276">
        <v>107170</v>
      </c>
      <c r="AP68" s="277">
        <v>106150</v>
      </c>
      <c r="AQ68" s="278">
        <v>105103</v>
      </c>
      <c r="AR68" s="278">
        <v>103955</v>
      </c>
      <c r="AS68" s="278">
        <v>102875</v>
      </c>
      <c r="AT68" s="278">
        <v>101720</v>
      </c>
      <c r="AU68" s="278">
        <v>101082</v>
      </c>
    </row>
    <row r="69" spans="1:47">
      <c r="A69" s="288" t="s">
        <v>383</v>
      </c>
      <c r="B69" s="275">
        <v>42026</v>
      </c>
      <c r="C69" s="275">
        <v>41884</v>
      </c>
      <c r="D69" s="275">
        <v>41805</v>
      </c>
      <c r="E69" s="275">
        <v>41733</v>
      </c>
      <c r="F69" s="275">
        <v>41708</v>
      </c>
      <c r="G69" s="275">
        <v>41685</v>
      </c>
      <c r="H69" s="275">
        <v>41488</v>
      </c>
      <c r="I69" s="275">
        <v>41402</v>
      </c>
      <c r="J69" s="275">
        <v>41299</v>
      </c>
      <c r="K69" s="275">
        <v>41145</v>
      </c>
      <c r="L69" s="275">
        <v>41144</v>
      </c>
      <c r="M69" s="275">
        <v>41138</v>
      </c>
      <c r="N69" s="275">
        <v>41131</v>
      </c>
      <c r="O69" s="275">
        <v>41004</v>
      </c>
      <c r="P69" s="275">
        <v>41370</v>
      </c>
      <c r="Q69" s="275">
        <v>41802</v>
      </c>
      <c r="R69" s="275">
        <v>42368</v>
      </c>
      <c r="S69" s="275">
        <v>42975</v>
      </c>
      <c r="T69" s="275">
        <v>43086</v>
      </c>
      <c r="U69" s="275">
        <v>44077</v>
      </c>
      <c r="V69" s="275">
        <v>44752</v>
      </c>
      <c r="W69" s="275">
        <v>45246</v>
      </c>
      <c r="X69" s="275">
        <v>45740</v>
      </c>
      <c r="Y69" s="275">
        <v>46234</v>
      </c>
      <c r="Z69" s="275">
        <v>46280</v>
      </c>
      <c r="AA69" s="275">
        <v>46325</v>
      </c>
      <c r="AB69" s="275">
        <v>46456</v>
      </c>
      <c r="AC69" s="275">
        <v>46420</v>
      </c>
      <c r="AD69" s="275">
        <v>46224</v>
      </c>
      <c r="AE69" s="275">
        <v>45958</v>
      </c>
      <c r="AF69" s="275">
        <v>45245</v>
      </c>
      <c r="AG69" s="275">
        <v>44843</v>
      </c>
      <c r="AH69" s="275">
        <v>44419</v>
      </c>
      <c r="AI69" s="275">
        <v>43888</v>
      </c>
      <c r="AJ69" s="275">
        <v>43474</v>
      </c>
      <c r="AK69" s="275">
        <v>43263</v>
      </c>
      <c r="AL69" s="275">
        <v>42968</v>
      </c>
      <c r="AM69" s="275">
        <v>42710</v>
      </c>
      <c r="AN69" s="275">
        <v>42295</v>
      </c>
      <c r="AO69" s="276">
        <v>41853</v>
      </c>
      <c r="AP69" s="278">
        <v>41490</v>
      </c>
      <c r="AQ69" s="278">
        <v>41159</v>
      </c>
      <c r="AR69" s="278">
        <v>40708</v>
      </c>
      <c r="AS69" s="278">
        <v>40320</v>
      </c>
      <c r="AT69" s="278">
        <v>39858</v>
      </c>
      <c r="AU69" s="278">
        <v>39611</v>
      </c>
    </row>
    <row r="70" spans="1:47">
      <c r="A70" s="293" t="s">
        <v>254</v>
      </c>
      <c r="B70" s="280">
        <v>72401</v>
      </c>
      <c r="C70" s="280">
        <v>72546</v>
      </c>
      <c r="D70" s="280">
        <v>72751</v>
      </c>
      <c r="E70" s="280">
        <v>72844</v>
      </c>
      <c r="F70" s="280">
        <v>72902</v>
      </c>
      <c r="G70" s="280">
        <v>72982</v>
      </c>
      <c r="H70" s="280">
        <v>73275</v>
      </c>
      <c r="I70" s="280">
        <v>73488</v>
      </c>
      <c r="J70" s="280">
        <v>73668</v>
      </c>
      <c r="K70" s="280">
        <v>74033</v>
      </c>
      <c r="L70" s="280">
        <v>74103</v>
      </c>
      <c r="M70" s="280">
        <v>74076</v>
      </c>
      <c r="N70" s="280">
        <v>74035</v>
      </c>
      <c r="O70" s="280">
        <v>73937</v>
      </c>
      <c r="P70" s="280">
        <v>73673</v>
      </c>
      <c r="Q70" s="280">
        <v>73659</v>
      </c>
      <c r="R70" s="280">
        <v>73870</v>
      </c>
      <c r="S70" s="280">
        <v>73884</v>
      </c>
      <c r="T70" s="280">
        <v>73683</v>
      </c>
      <c r="U70" s="280">
        <v>74127</v>
      </c>
      <c r="V70" s="280">
        <v>73988</v>
      </c>
      <c r="W70" s="280">
        <v>73936</v>
      </c>
      <c r="X70" s="280">
        <v>73885</v>
      </c>
      <c r="Y70" s="280">
        <v>73833</v>
      </c>
      <c r="Z70" s="280">
        <v>73348</v>
      </c>
      <c r="AA70" s="280">
        <v>72862</v>
      </c>
      <c r="AB70" s="280">
        <v>72690</v>
      </c>
      <c r="AC70" s="280">
        <v>72173</v>
      </c>
      <c r="AD70" s="280">
        <v>71753</v>
      </c>
      <c r="AE70" s="280">
        <v>71479</v>
      </c>
      <c r="AF70" s="280">
        <v>70810</v>
      </c>
      <c r="AG70" s="280">
        <v>69994</v>
      </c>
      <c r="AH70" s="280">
        <v>69362</v>
      </c>
      <c r="AI70" s="280">
        <v>68799</v>
      </c>
      <c r="AJ70" s="280">
        <v>68019</v>
      </c>
      <c r="AK70" s="280">
        <v>67757</v>
      </c>
      <c r="AL70" s="280">
        <v>67307</v>
      </c>
      <c r="AM70" s="280">
        <v>66643</v>
      </c>
      <c r="AN70" s="280">
        <v>66008</v>
      </c>
      <c r="AO70" s="276">
        <v>65317</v>
      </c>
      <c r="AP70" s="292">
        <v>64660</v>
      </c>
      <c r="AQ70" s="278">
        <v>63944</v>
      </c>
      <c r="AR70" s="278">
        <v>63247</v>
      </c>
      <c r="AS70" s="278">
        <v>62555</v>
      </c>
      <c r="AT70" s="278">
        <v>61862</v>
      </c>
      <c r="AU70" s="278">
        <v>61471</v>
      </c>
    </row>
    <row r="71" spans="1:47">
      <c r="A71" s="288" t="s">
        <v>102</v>
      </c>
      <c r="B71" s="275">
        <v>172133</v>
      </c>
      <c r="C71" s="275">
        <v>171230</v>
      </c>
      <c r="D71" s="275">
        <v>179485</v>
      </c>
      <c r="E71" s="275">
        <v>169855</v>
      </c>
      <c r="F71" s="275">
        <v>169588</v>
      </c>
      <c r="G71" s="275">
        <v>170220</v>
      </c>
      <c r="H71" s="275">
        <v>169639</v>
      </c>
      <c r="I71" s="275">
        <v>169354</v>
      </c>
      <c r="J71" s="275">
        <v>169068</v>
      </c>
      <c r="K71" s="275">
        <v>168829</v>
      </c>
      <c r="L71" s="275">
        <v>169044</v>
      </c>
      <c r="M71" s="275">
        <v>168744</v>
      </c>
      <c r="N71" s="275">
        <v>168118</v>
      </c>
      <c r="O71" s="275">
        <v>167887</v>
      </c>
      <c r="P71" s="275">
        <v>166981</v>
      </c>
      <c r="Q71" s="275">
        <v>166218</v>
      </c>
      <c r="R71" s="275">
        <v>165320</v>
      </c>
      <c r="S71" s="275">
        <v>164620</v>
      </c>
      <c r="T71" s="275">
        <v>162929</v>
      </c>
      <c r="U71" s="275">
        <v>163236</v>
      </c>
      <c r="V71" s="275">
        <v>162738</v>
      </c>
      <c r="W71" s="275">
        <v>162113</v>
      </c>
      <c r="X71" s="275">
        <v>161489</v>
      </c>
      <c r="Y71" s="275">
        <v>160864</v>
      </c>
      <c r="Z71" s="275">
        <v>159990</v>
      </c>
      <c r="AA71" s="275">
        <v>159111</v>
      </c>
      <c r="AB71" s="275">
        <v>158041</v>
      </c>
      <c r="AC71" s="275">
        <v>156841</v>
      </c>
      <c r="AD71" s="275">
        <v>155496</v>
      </c>
      <c r="AE71" s="275">
        <v>154101</v>
      </c>
      <c r="AF71" s="275">
        <v>151391</v>
      </c>
      <c r="AG71" s="275">
        <v>149574</v>
      </c>
      <c r="AH71" s="275">
        <v>147786</v>
      </c>
      <c r="AI71" s="275">
        <v>146161</v>
      </c>
      <c r="AJ71" s="275">
        <v>144762</v>
      </c>
      <c r="AK71" s="275">
        <v>143547</v>
      </c>
      <c r="AL71" s="275">
        <v>141837</v>
      </c>
      <c r="AM71" s="275">
        <v>140235</v>
      </c>
      <c r="AN71" s="275">
        <v>138398</v>
      </c>
      <c r="AO71" s="291">
        <v>136922</v>
      </c>
      <c r="AP71" s="278">
        <v>135147</v>
      </c>
      <c r="AQ71" s="277">
        <v>133512</v>
      </c>
      <c r="AR71" s="277">
        <v>131912</v>
      </c>
      <c r="AS71" s="277">
        <v>129836</v>
      </c>
      <c r="AT71" s="277">
        <v>128013</v>
      </c>
      <c r="AU71" s="277">
        <v>127340</v>
      </c>
    </row>
    <row r="72" spans="1:47">
      <c r="A72" s="288" t="s">
        <v>116</v>
      </c>
      <c r="B72" s="275">
        <v>55022</v>
      </c>
      <c r="C72" s="275">
        <v>54922</v>
      </c>
      <c r="D72" s="275">
        <v>63538</v>
      </c>
      <c r="E72" s="275">
        <v>54413</v>
      </c>
      <c r="F72" s="275">
        <v>54427</v>
      </c>
      <c r="G72" s="275">
        <v>54826</v>
      </c>
      <c r="H72" s="275">
        <v>54606</v>
      </c>
      <c r="I72" s="275">
        <v>54644</v>
      </c>
      <c r="J72" s="275">
        <v>54638</v>
      </c>
      <c r="K72" s="275">
        <v>54837</v>
      </c>
      <c r="L72" s="275">
        <v>55048</v>
      </c>
      <c r="M72" s="275">
        <v>55040</v>
      </c>
      <c r="N72" s="275">
        <v>54887</v>
      </c>
      <c r="O72" s="275">
        <v>54880</v>
      </c>
      <c r="P72" s="275">
        <v>54520</v>
      </c>
      <c r="Q72" s="275">
        <v>54049</v>
      </c>
      <c r="R72" s="275">
        <v>53510</v>
      </c>
      <c r="S72" s="275">
        <v>53333</v>
      </c>
      <c r="T72" s="275">
        <v>52704</v>
      </c>
      <c r="U72" s="275">
        <v>52953</v>
      </c>
      <c r="V72" s="275">
        <v>52839</v>
      </c>
      <c r="W72" s="275">
        <v>52820</v>
      </c>
      <c r="X72" s="275">
        <v>52800</v>
      </c>
      <c r="Y72" s="275">
        <v>52781</v>
      </c>
      <c r="Z72" s="275">
        <v>52515</v>
      </c>
      <c r="AA72" s="275">
        <v>52248</v>
      </c>
      <c r="AB72" s="275">
        <v>52002</v>
      </c>
      <c r="AC72" s="275">
        <v>51645</v>
      </c>
      <c r="AD72" s="275">
        <v>51260</v>
      </c>
      <c r="AE72" s="275">
        <v>50920</v>
      </c>
      <c r="AF72" s="275">
        <v>50030</v>
      </c>
      <c r="AG72" s="275">
        <v>49431</v>
      </c>
      <c r="AH72" s="275">
        <v>48723</v>
      </c>
      <c r="AI72" s="275">
        <v>48076</v>
      </c>
      <c r="AJ72" s="275">
        <v>47663</v>
      </c>
      <c r="AK72" s="275">
        <v>47254</v>
      </c>
      <c r="AL72" s="275">
        <v>46626</v>
      </c>
      <c r="AM72" s="275">
        <v>46089</v>
      </c>
      <c r="AN72" s="275">
        <v>45374</v>
      </c>
      <c r="AO72" s="276">
        <v>44853</v>
      </c>
      <c r="AP72" s="278">
        <v>44258</v>
      </c>
      <c r="AQ72" s="278">
        <v>43693</v>
      </c>
      <c r="AR72" s="278">
        <v>43149</v>
      </c>
      <c r="AS72" s="278">
        <v>42415</v>
      </c>
      <c r="AT72" s="278">
        <v>41727</v>
      </c>
      <c r="AU72" s="278">
        <v>41236</v>
      </c>
    </row>
    <row r="73" spans="1:47">
      <c r="A73" s="288" t="s">
        <v>255</v>
      </c>
      <c r="B73" s="275">
        <v>57813</v>
      </c>
      <c r="C73" s="275">
        <v>57555</v>
      </c>
      <c r="D73" s="275">
        <v>57627</v>
      </c>
      <c r="E73" s="275">
        <v>57550</v>
      </c>
      <c r="F73" s="275">
        <v>57657</v>
      </c>
      <c r="G73" s="275">
        <v>57744</v>
      </c>
      <c r="H73" s="275">
        <v>57714</v>
      </c>
      <c r="I73" s="275">
        <v>57709</v>
      </c>
      <c r="J73" s="275">
        <v>57550</v>
      </c>
      <c r="K73" s="275">
        <v>57576</v>
      </c>
      <c r="L73" s="275">
        <v>57690</v>
      </c>
      <c r="M73" s="275">
        <v>57712</v>
      </c>
      <c r="N73" s="275">
        <v>57619</v>
      </c>
      <c r="O73" s="275">
        <v>57591</v>
      </c>
      <c r="P73" s="275">
        <v>57417</v>
      </c>
      <c r="Q73" s="275">
        <v>57526</v>
      </c>
      <c r="R73" s="275">
        <v>57460</v>
      </c>
      <c r="S73" s="275">
        <v>57255</v>
      </c>
      <c r="T73" s="275">
        <v>56623</v>
      </c>
      <c r="U73" s="275">
        <v>56773</v>
      </c>
      <c r="V73" s="275">
        <v>56664</v>
      </c>
      <c r="W73" s="275">
        <v>56350</v>
      </c>
      <c r="X73" s="275">
        <v>56036</v>
      </c>
      <c r="Y73" s="275">
        <v>55722</v>
      </c>
      <c r="Z73" s="275">
        <v>55352</v>
      </c>
      <c r="AA73" s="275">
        <v>54979</v>
      </c>
      <c r="AB73" s="275">
        <v>54594</v>
      </c>
      <c r="AC73" s="275">
        <v>54163</v>
      </c>
      <c r="AD73" s="275">
        <v>53638</v>
      </c>
      <c r="AE73" s="275">
        <v>53136</v>
      </c>
      <c r="AF73" s="275">
        <v>52283</v>
      </c>
      <c r="AG73" s="275">
        <v>51666</v>
      </c>
      <c r="AH73" s="275">
        <v>51125</v>
      </c>
      <c r="AI73" s="275">
        <v>50686</v>
      </c>
      <c r="AJ73" s="275">
        <v>50187</v>
      </c>
      <c r="AK73" s="275">
        <v>49834</v>
      </c>
      <c r="AL73" s="275">
        <v>49279</v>
      </c>
      <c r="AM73" s="275">
        <v>48735</v>
      </c>
      <c r="AN73" s="275">
        <v>48095</v>
      </c>
      <c r="AO73" s="276">
        <v>47590</v>
      </c>
      <c r="AP73" s="278">
        <v>46912</v>
      </c>
      <c r="AQ73" s="278">
        <v>46369</v>
      </c>
      <c r="AR73" s="278">
        <v>45779</v>
      </c>
      <c r="AS73" s="278">
        <v>45167</v>
      </c>
      <c r="AT73" s="278">
        <v>44605</v>
      </c>
      <c r="AU73" s="278">
        <v>44137</v>
      </c>
    </row>
    <row r="74" spans="1:47">
      <c r="A74" s="293" t="s">
        <v>256</v>
      </c>
      <c r="B74" s="280">
        <v>59298</v>
      </c>
      <c r="C74" s="280">
        <v>58753</v>
      </c>
      <c r="D74" s="280">
        <v>58320</v>
      </c>
      <c r="E74" s="280">
        <v>57892</v>
      </c>
      <c r="F74" s="280">
        <v>57504</v>
      </c>
      <c r="G74" s="280">
        <v>57650</v>
      </c>
      <c r="H74" s="280">
        <v>57319</v>
      </c>
      <c r="I74" s="280">
        <v>57001</v>
      </c>
      <c r="J74" s="280">
        <v>56880</v>
      </c>
      <c r="K74" s="280">
        <v>56416</v>
      </c>
      <c r="L74" s="280">
        <v>56306</v>
      </c>
      <c r="M74" s="280">
        <v>55992</v>
      </c>
      <c r="N74" s="280">
        <v>55612</v>
      </c>
      <c r="O74" s="280">
        <v>55416</v>
      </c>
      <c r="P74" s="280">
        <v>55044</v>
      </c>
      <c r="Q74" s="280">
        <v>54643</v>
      </c>
      <c r="R74" s="280">
        <v>54350</v>
      </c>
      <c r="S74" s="280">
        <v>54032</v>
      </c>
      <c r="T74" s="280">
        <v>53602</v>
      </c>
      <c r="U74" s="280">
        <v>53510</v>
      </c>
      <c r="V74" s="280">
        <v>53235</v>
      </c>
      <c r="W74" s="280">
        <v>52943</v>
      </c>
      <c r="X74" s="280">
        <v>52653</v>
      </c>
      <c r="Y74" s="280">
        <v>52361</v>
      </c>
      <c r="Z74" s="280">
        <v>52123</v>
      </c>
      <c r="AA74" s="280">
        <v>51884</v>
      </c>
      <c r="AB74" s="280">
        <v>51445</v>
      </c>
      <c r="AC74" s="280">
        <v>51033</v>
      </c>
      <c r="AD74" s="280">
        <v>50598</v>
      </c>
      <c r="AE74" s="280">
        <v>50045</v>
      </c>
      <c r="AF74" s="280">
        <v>49078</v>
      </c>
      <c r="AG74" s="280">
        <v>48477</v>
      </c>
      <c r="AH74" s="280">
        <v>47938</v>
      </c>
      <c r="AI74" s="280">
        <v>47399</v>
      </c>
      <c r="AJ74" s="280">
        <v>46912</v>
      </c>
      <c r="AK74" s="280">
        <v>46459</v>
      </c>
      <c r="AL74" s="280">
        <v>45932</v>
      </c>
      <c r="AM74" s="280">
        <v>45411</v>
      </c>
      <c r="AN74" s="280">
        <v>44929</v>
      </c>
      <c r="AO74" s="294">
        <v>44479</v>
      </c>
      <c r="AP74" s="278">
        <v>43977</v>
      </c>
      <c r="AQ74" s="292">
        <v>43450</v>
      </c>
      <c r="AR74" s="292">
        <v>42984</v>
      </c>
      <c r="AS74" s="292">
        <v>42254</v>
      </c>
      <c r="AT74" s="292">
        <v>41681</v>
      </c>
      <c r="AU74" s="292">
        <v>41967</v>
      </c>
    </row>
    <row r="75" spans="1:47">
      <c r="A75" s="284" t="s">
        <v>316</v>
      </c>
      <c r="B75" s="296">
        <v>3305354</v>
      </c>
      <c r="C75" s="296">
        <v>3326010</v>
      </c>
      <c r="D75" s="296">
        <v>3354234</v>
      </c>
      <c r="E75" s="296">
        <v>3363039</v>
      </c>
      <c r="F75" s="296">
        <v>3379292</v>
      </c>
      <c r="G75" s="296">
        <v>3378190</v>
      </c>
      <c r="H75" s="296">
        <v>3391481</v>
      </c>
      <c r="I75" s="296">
        <v>3406676</v>
      </c>
      <c r="J75" s="296">
        <v>3424412</v>
      </c>
      <c r="K75" s="296">
        <v>3440537</v>
      </c>
      <c r="L75" s="296">
        <v>3456766</v>
      </c>
      <c r="M75" s="296">
        <v>3474398</v>
      </c>
      <c r="N75" s="296">
        <v>3490643</v>
      </c>
      <c r="O75" s="296">
        <v>3508416</v>
      </c>
      <c r="P75" s="296">
        <v>3522115</v>
      </c>
      <c r="Q75" s="296">
        <v>3541476</v>
      </c>
      <c r="R75" s="296">
        <v>3557868</v>
      </c>
      <c r="S75" s="296">
        <v>3570740</v>
      </c>
      <c r="T75" s="296">
        <v>3559920</v>
      </c>
      <c r="U75" s="296">
        <v>3554681</v>
      </c>
      <c r="V75" s="296">
        <v>3450219</v>
      </c>
      <c r="W75" s="296">
        <v>3483402</v>
      </c>
      <c r="X75" s="296">
        <v>3516584</v>
      </c>
      <c r="Y75" s="296">
        <v>3549767</v>
      </c>
      <c r="Z75" s="296">
        <v>3564302</v>
      </c>
      <c r="AA75" s="296">
        <v>3578827</v>
      </c>
      <c r="AB75" s="296">
        <v>3597191</v>
      </c>
      <c r="AC75" s="296">
        <v>3612138</v>
      </c>
      <c r="AD75" s="296">
        <v>3624228</v>
      </c>
      <c r="AE75" s="296">
        <v>3632328</v>
      </c>
      <c r="AF75" s="296">
        <v>3640526</v>
      </c>
      <c r="AG75" s="296">
        <v>3648560</v>
      </c>
      <c r="AH75" s="296">
        <v>3655914</v>
      </c>
      <c r="AI75" s="296">
        <v>3663723</v>
      </c>
      <c r="AJ75" s="296">
        <v>3672618</v>
      </c>
      <c r="AK75" s="296">
        <v>3667591</v>
      </c>
      <c r="AL75" s="296">
        <v>3668325</v>
      </c>
      <c r="AM75" s="296">
        <v>3666744</v>
      </c>
      <c r="AN75" s="296">
        <v>3663803</v>
      </c>
      <c r="AO75" s="297">
        <v>3660932</v>
      </c>
      <c r="AP75" s="287">
        <v>3656930</v>
      </c>
      <c r="AQ75" s="292">
        <v>3657679</v>
      </c>
      <c r="AR75" s="292">
        <v>3656949</v>
      </c>
      <c r="AS75" s="292">
        <v>3655368</v>
      </c>
      <c r="AT75" s="292">
        <v>3652927</v>
      </c>
      <c r="AU75" s="292">
        <f>SUM(AU16+AU27+AU28+AU29+AU31+AU32+AU33+AU44+AU37+AU72+AU73+AU74)</f>
        <v>3647380</v>
      </c>
    </row>
    <row r="76" spans="1:47">
      <c r="A76" s="406"/>
      <c r="B76" s="407"/>
      <c r="C76" s="407"/>
      <c r="D76" s="407"/>
      <c r="E76" s="407"/>
      <c r="F76" s="407"/>
      <c r="G76" s="407"/>
      <c r="H76" s="407"/>
      <c r="I76" s="407"/>
      <c r="J76" s="407"/>
      <c r="K76" s="407"/>
      <c r="L76" s="407"/>
      <c r="M76" s="407"/>
      <c r="N76" s="407"/>
      <c r="O76" s="407"/>
      <c r="P76" s="407"/>
      <c r="Q76" s="407"/>
      <c r="R76" s="407"/>
      <c r="S76" s="407"/>
      <c r="T76" s="407"/>
      <c r="U76" s="407"/>
      <c r="V76" s="407"/>
      <c r="W76" s="407"/>
      <c r="X76" s="407"/>
      <c r="Y76" s="407"/>
      <c r="Z76" s="407"/>
      <c r="AA76" s="407"/>
      <c r="AB76" s="407"/>
      <c r="AC76" s="407"/>
      <c r="AD76" s="407"/>
      <c r="AE76" s="407"/>
      <c r="AF76" s="407"/>
      <c r="AG76" s="407"/>
      <c r="AH76" s="407"/>
      <c r="AI76" s="407"/>
      <c r="AJ76" s="407"/>
      <c r="AK76" s="407"/>
      <c r="AL76" s="407"/>
      <c r="AM76" s="407"/>
      <c r="AN76" s="407"/>
      <c r="AO76" s="407"/>
      <c r="AP76" s="81"/>
      <c r="AQ76" s="81"/>
      <c r="AR76" s="81"/>
      <c r="AS76" s="81"/>
      <c r="AT76" s="81"/>
      <c r="AU76" s="81"/>
    </row>
    <row r="77" spans="1:47">
      <c r="A77" s="408" t="s">
        <v>384</v>
      </c>
      <c r="AU77" s="264" t="s">
        <v>281</v>
      </c>
    </row>
    <row r="78" spans="1:47">
      <c r="A78" s="409" t="s">
        <v>279</v>
      </c>
      <c r="B78" s="410">
        <v>1360605</v>
      </c>
      <c r="C78" s="410">
        <v>1363992</v>
      </c>
      <c r="D78" s="410">
        <v>1366397</v>
      </c>
      <c r="E78" s="410">
        <v>1370509</v>
      </c>
      <c r="F78" s="410">
        <v>1372086</v>
      </c>
      <c r="G78" s="410">
        <v>1367390</v>
      </c>
      <c r="H78" s="410">
        <v>1373785</v>
      </c>
      <c r="I78" s="410">
        <v>1380989</v>
      </c>
      <c r="J78" s="410">
        <v>1390729</v>
      </c>
      <c r="K78" s="410">
        <v>1401099</v>
      </c>
      <c r="L78" s="410">
        <v>1410834</v>
      </c>
      <c r="M78" s="410">
        <v>1422913</v>
      </c>
      <c r="N78" s="410">
        <v>1432462</v>
      </c>
      <c r="O78" s="410">
        <v>1447547</v>
      </c>
      <c r="P78" s="410">
        <v>1459870</v>
      </c>
      <c r="Q78" s="410">
        <v>1477410</v>
      </c>
      <c r="R78" s="410">
        <v>1488758</v>
      </c>
      <c r="S78" s="410">
        <v>1499065</v>
      </c>
      <c r="T78" s="410">
        <v>1499514</v>
      </c>
      <c r="U78" s="410">
        <v>1493803</v>
      </c>
      <c r="V78" s="411">
        <v>1423792</v>
      </c>
      <c r="W78" s="411">
        <v>1434572</v>
      </c>
      <c r="X78" s="411">
        <v>1454632</v>
      </c>
      <c r="Y78" s="76">
        <v>1475342</v>
      </c>
      <c r="Z78" s="76">
        <v>1483655</v>
      </c>
      <c r="AA78" s="76">
        <v>1493398</v>
      </c>
      <c r="AB78" s="76">
        <v>1503480</v>
      </c>
      <c r="AC78" s="76">
        <v>1510662</v>
      </c>
      <c r="AD78" s="76">
        <v>1516155</v>
      </c>
      <c r="AE78" s="76">
        <v>1520267</v>
      </c>
      <c r="AF78" s="76">
        <v>1525393</v>
      </c>
      <c r="AG78" s="76">
        <v>1529817</v>
      </c>
      <c r="AH78" s="76">
        <v>1532428</v>
      </c>
      <c r="AI78" s="76">
        <v>1536433</v>
      </c>
      <c r="AJ78" s="76">
        <v>1541214</v>
      </c>
      <c r="AK78" s="76">
        <v>1544200</v>
      </c>
      <c r="AL78" s="76">
        <v>1544966</v>
      </c>
      <c r="AM78" s="76">
        <v>1543071</v>
      </c>
      <c r="AN78" s="76">
        <v>1541168</v>
      </c>
      <c r="AO78" s="76">
        <v>1539755</v>
      </c>
      <c r="AP78" s="76">
        <v>1537272</v>
      </c>
      <c r="AQ78" s="76">
        <v>1537471</v>
      </c>
      <c r="AR78" s="76">
        <v>1535561</v>
      </c>
      <c r="AS78" s="76">
        <v>1532517</v>
      </c>
      <c r="AT78" s="76">
        <v>1529756</v>
      </c>
      <c r="AU78" s="76">
        <v>1525152</v>
      </c>
    </row>
    <row r="79" spans="1:47">
      <c r="A79" s="412" t="s">
        <v>385</v>
      </c>
      <c r="B79" s="413">
        <v>183872</v>
      </c>
      <c r="C79" s="413"/>
      <c r="D79" s="413"/>
      <c r="E79" s="413"/>
      <c r="F79" s="413"/>
      <c r="G79" s="413">
        <v>183284</v>
      </c>
      <c r="H79" s="413"/>
      <c r="I79" s="413"/>
      <c r="J79" s="413"/>
      <c r="K79" s="413"/>
      <c r="L79" s="413">
        <v>184734</v>
      </c>
      <c r="M79" s="413"/>
      <c r="N79" s="413"/>
      <c r="O79" s="413"/>
      <c r="P79" s="413"/>
      <c r="Q79" s="413">
        <v>190354</v>
      </c>
      <c r="R79" s="413"/>
      <c r="S79" s="413"/>
      <c r="T79" s="413"/>
      <c r="U79" s="413"/>
      <c r="V79" s="414">
        <v>157599</v>
      </c>
      <c r="W79" s="414">
        <v>162038</v>
      </c>
      <c r="X79" s="414">
        <v>172327</v>
      </c>
      <c r="Y79" s="81">
        <v>182228</v>
      </c>
      <c r="Z79" s="81">
        <v>185877</v>
      </c>
      <c r="AA79" s="81">
        <v>191309</v>
      </c>
      <c r="AB79" s="81">
        <v>196177</v>
      </c>
      <c r="AC79" s="81">
        <v>199079</v>
      </c>
      <c r="AD79" s="81">
        <v>201045</v>
      </c>
      <c r="AE79" s="81">
        <v>203305</v>
      </c>
      <c r="AF79" s="81">
        <v>206037</v>
      </c>
      <c r="AG79" s="81">
        <v>207378</v>
      </c>
      <c r="AH79" s="81">
        <v>207662</v>
      </c>
      <c r="AI79" s="81">
        <v>208891</v>
      </c>
      <c r="AJ79" s="81">
        <v>209631</v>
      </c>
      <c r="AK79" s="81">
        <v>210408</v>
      </c>
      <c r="AL79" s="81">
        <v>210993</v>
      </c>
      <c r="AM79" s="81">
        <v>211621</v>
      </c>
      <c r="AN79" s="81">
        <v>212452</v>
      </c>
      <c r="AO79" s="81">
        <v>212971</v>
      </c>
      <c r="AP79" s="81">
        <v>213634</v>
      </c>
      <c r="AQ79" s="81">
        <v>213937</v>
      </c>
      <c r="AR79" s="81">
        <v>214112</v>
      </c>
      <c r="AS79" s="81">
        <v>213878</v>
      </c>
      <c r="AT79" s="81">
        <v>214167</v>
      </c>
      <c r="AU79" s="81">
        <v>213562</v>
      </c>
    </row>
    <row r="80" spans="1:47">
      <c r="A80" s="412" t="s">
        <v>386</v>
      </c>
      <c r="B80" s="413">
        <v>157891</v>
      </c>
      <c r="C80" s="413"/>
      <c r="D80" s="413"/>
      <c r="E80" s="413"/>
      <c r="F80" s="413"/>
      <c r="G80" s="413">
        <v>142313</v>
      </c>
      <c r="H80" s="413"/>
      <c r="I80" s="413"/>
      <c r="J80" s="413"/>
      <c r="K80" s="413"/>
      <c r="L80" s="413">
        <v>133745</v>
      </c>
      <c r="M80" s="413"/>
      <c r="N80" s="413"/>
      <c r="O80" s="413"/>
      <c r="P80" s="413"/>
      <c r="Q80" s="413">
        <v>129578</v>
      </c>
      <c r="R80" s="413"/>
      <c r="S80" s="413"/>
      <c r="T80" s="413"/>
      <c r="U80" s="413"/>
      <c r="V80" s="414">
        <v>97473</v>
      </c>
      <c r="W80" s="414">
        <v>100151</v>
      </c>
      <c r="X80" s="414">
        <v>106414</v>
      </c>
      <c r="Y80" s="81">
        <v>113657</v>
      </c>
      <c r="Z80" s="81">
        <v>116838</v>
      </c>
      <c r="AA80" s="81">
        <v>120518</v>
      </c>
      <c r="AB80" s="81">
        <v>123207</v>
      </c>
      <c r="AC80" s="81">
        <v>124785</v>
      </c>
      <c r="AD80" s="81">
        <v>125994</v>
      </c>
      <c r="AE80" s="81">
        <v>127377</v>
      </c>
      <c r="AF80" s="81">
        <v>128050</v>
      </c>
      <c r="AG80" s="81">
        <v>128912</v>
      </c>
      <c r="AH80" s="81">
        <v>129945</v>
      </c>
      <c r="AI80" s="81">
        <v>130609</v>
      </c>
      <c r="AJ80" s="81">
        <v>132328</v>
      </c>
      <c r="AK80" s="81">
        <v>133451</v>
      </c>
      <c r="AL80" s="81">
        <v>134216</v>
      </c>
      <c r="AM80" s="81">
        <v>134584</v>
      </c>
      <c r="AN80" s="81">
        <v>134788</v>
      </c>
      <c r="AO80" s="81">
        <v>135997</v>
      </c>
      <c r="AP80" s="81">
        <v>136088</v>
      </c>
      <c r="AQ80" s="81">
        <v>136723</v>
      </c>
      <c r="AR80" s="81">
        <v>137097</v>
      </c>
      <c r="AS80" s="81">
        <v>137178</v>
      </c>
      <c r="AT80" s="81">
        <v>137122</v>
      </c>
      <c r="AU80" s="81">
        <v>136747</v>
      </c>
    </row>
    <row r="81" spans="1:47">
      <c r="A81" s="412" t="s">
        <v>387</v>
      </c>
      <c r="B81" s="413">
        <v>130491</v>
      </c>
      <c r="C81" s="413"/>
      <c r="D81" s="413"/>
      <c r="E81" s="413"/>
      <c r="F81" s="413"/>
      <c r="G81" s="413">
        <v>115329</v>
      </c>
      <c r="H81" s="413"/>
      <c r="I81" s="413"/>
      <c r="J81" s="413"/>
      <c r="K81" s="413"/>
      <c r="L81" s="413">
        <v>119163</v>
      </c>
      <c r="M81" s="413"/>
      <c r="N81" s="413"/>
      <c r="O81" s="413"/>
      <c r="P81" s="413"/>
      <c r="Q81" s="413">
        <v>116279</v>
      </c>
      <c r="R81" s="413"/>
      <c r="S81" s="413"/>
      <c r="T81" s="413"/>
      <c r="U81" s="413"/>
      <c r="V81" s="414">
        <v>103711</v>
      </c>
      <c r="W81" s="414">
        <v>103800</v>
      </c>
      <c r="X81" s="414">
        <v>105089</v>
      </c>
      <c r="Y81" s="81">
        <v>107937</v>
      </c>
      <c r="Z81" s="81">
        <v>108419</v>
      </c>
      <c r="AA81" s="81">
        <v>107982</v>
      </c>
      <c r="AB81" s="81">
        <v>109762</v>
      </c>
      <c r="AC81" s="81">
        <v>111418</v>
      </c>
      <c r="AD81" s="81">
        <v>113087</v>
      </c>
      <c r="AE81" s="81">
        <v>114597</v>
      </c>
      <c r="AF81" s="81">
        <v>116591</v>
      </c>
      <c r="AG81" s="81">
        <v>119381</v>
      </c>
      <c r="AH81" s="81">
        <v>120852</v>
      </c>
      <c r="AI81" s="81">
        <v>122439</v>
      </c>
      <c r="AJ81" s="81">
        <v>124695</v>
      </c>
      <c r="AK81" s="81">
        <v>126393</v>
      </c>
      <c r="AL81" s="81">
        <v>108027</v>
      </c>
      <c r="AM81" s="81">
        <v>107284</v>
      </c>
      <c r="AN81" s="81">
        <v>107011</v>
      </c>
      <c r="AO81" s="81">
        <v>106819</v>
      </c>
      <c r="AP81" s="81">
        <v>135153</v>
      </c>
      <c r="AQ81" s="81">
        <v>107560</v>
      </c>
      <c r="AR81" s="81">
        <v>107956</v>
      </c>
      <c r="AS81" s="81">
        <v>108540</v>
      </c>
      <c r="AT81" s="81">
        <v>109105</v>
      </c>
      <c r="AU81" s="81">
        <v>109144</v>
      </c>
    </row>
    <row r="82" spans="1:47">
      <c r="A82" s="412" t="s">
        <v>388</v>
      </c>
      <c r="B82" s="413">
        <v>165868</v>
      </c>
      <c r="C82" s="413"/>
      <c r="D82" s="413"/>
      <c r="E82" s="413"/>
      <c r="F82" s="413"/>
      <c r="G82" s="413">
        <v>142418</v>
      </c>
      <c r="H82" s="413"/>
      <c r="I82" s="413"/>
      <c r="J82" s="413"/>
      <c r="K82" s="413"/>
      <c r="L82" s="413">
        <v>130429</v>
      </c>
      <c r="M82" s="413"/>
      <c r="N82" s="413"/>
      <c r="O82" s="413"/>
      <c r="P82" s="413"/>
      <c r="Q82" s="413">
        <v>123919</v>
      </c>
      <c r="R82" s="413"/>
      <c r="S82" s="413"/>
      <c r="T82" s="413"/>
      <c r="U82" s="413"/>
      <c r="V82" s="414">
        <v>98856</v>
      </c>
      <c r="W82" s="414">
        <v>99176</v>
      </c>
      <c r="X82" s="414">
        <v>100898</v>
      </c>
      <c r="Y82" s="81">
        <v>102908</v>
      </c>
      <c r="Z82" s="81">
        <v>104735</v>
      </c>
      <c r="AA82" s="81">
        <v>106897</v>
      </c>
      <c r="AB82" s="81">
        <v>107354</v>
      </c>
      <c r="AC82" s="81">
        <v>107695</v>
      </c>
      <c r="AD82" s="81">
        <v>107957</v>
      </c>
      <c r="AE82" s="81">
        <v>107529</v>
      </c>
      <c r="AF82" s="81">
        <v>106985</v>
      </c>
      <c r="AG82" s="81">
        <v>107206</v>
      </c>
      <c r="AH82" s="81">
        <v>107217</v>
      </c>
      <c r="AI82" s="81">
        <v>108132</v>
      </c>
      <c r="AJ82" s="81">
        <v>108651</v>
      </c>
      <c r="AK82" s="81">
        <v>108304</v>
      </c>
      <c r="AL82" s="81">
        <v>101101</v>
      </c>
      <c r="AM82" s="81">
        <v>100124</v>
      </c>
      <c r="AN82" s="81">
        <v>98964</v>
      </c>
      <c r="AO82" s="81">
        <v>98682</v>
      </c>
      <c r="AP82" s="81">
        <v>106956</v>
      </c>
      <c r="AQ82" s="81">
        <v>97327</v>
      </c>
      <c r="AR82" s="81">
        <v>96726</v>
      </c>
      <c r="AS82" s="81">
        <v>96069</v>
      </c>
      <c r="AT82" s="81">
        <v>95618</v>
      </c>
      <c r="AU82" s="81">
        <v>94791</v>
      </c>
    </row>
    <row r="83" spans="1:47">
      <c r="A83" s="412" t="s">
        <v>389</v>
      </c>
      <c r="B83" s="413">
        <v>135691</v>
      </c>
      <c r="C83" s="413"/>
      <c r="D83" s="413"/>
      <c r="E83" s="413"/>
      <c r="F83" s="413"/>
      <c r="G83" s="413">
        <v>164714</v>
      </c>
      <c r="H83" s="413"/>
      <c r="I83" s="413"/>
      <c r="J83" s="413"/>
      <c r="K83" s="413"/>
      <c r="L83" s="413">
        <v>177221</v>
      </c>
      <c r="M83" s="413"/>
      <c r="N83" s="413"/>
      <c r="O83" s="413"/>
      <c r="P83" s="413"/>
      <c r="Q83" s="413">
        <v>198443</v>
      </c>
      <c r="R83" s="413"/>
      <c r="S83" s="413"/>
      <c r="T83" s="413"/>
      <c r="U83" s="413"/>
      <c r="V83" s="414">
        <v>230473</v>
      </c>
      <c r="W83" s="414">
        <v>231500</v>
      </c>
      <c r="X83" s="414">
        <v>230454</v>
      </c>
      <c r="Y83" s="81">
        <v>228131</v>
      </c>
      <c r="Z83" s="81">
        <v>226781</v>
      </c>
      <c r="AA83" s="81">
        <v>225184</v>
      </c>
      <c r="AB83" s="81">
        <v>224853</v>
      </c>
      <c r="AC83" s="81">
        <v>224775</v>
      </c>
      <c r="AD83" s="81">
        <v>224847</v>
      </c>
      <c r="AE83" s="81">
        <v>225480</v>
      </c>
      <c r="AF83" s="81">
        <v>225945</v>
      </c>
      <c r="AG83" s="81">
        <v>226173</v>
      </c>
      <c r="AH83" s="81">
        <v>226373</v>
      </c>
      <c r="AI83" s="81">
        <v>226327</v>
      </c>
      <c r="AJ83" s="81">
        <v>226576</v>
      </c>
      <c r="AK83" s="81">
        <v>226836</v>
      </c>
      <c r="AL83" s="81">
        <v>166645</v>
      </c>
      <c r="AM83" s="81">
        <v>165122</v>
      </c>
      <c r="AN83" s="81">
        <v>163969</v>
      </c>
      <c r="AO83" s="81">
        <v>163790</v>
      </c>
      <c r="AP83" s="81">
        <v>219805</v>
      </c>
      <c r="AQ83" s="81">
        <v>161412</v>
      </c>
      <c r="AR83" s="81">
        <v>160643</v>
      </c>
      <c r="AS83" s="81">
        <v>159796</v>
      </c>
      <c r="AT83" s="81">
        <v>159088</v>
      </c>
      <c r="AU83" s="81">
        <v>158719</v>
      </c>
    </row>
    <row r="84" spans="1:47">
      <c r="A84" s="412" t="s">
        <v>390</v>
      </c>
      <c r="B84" s="413">
        <v>185974</v>
      </c>
      <c r="C84" s="413"/>
      <c r="D84" s="413"/>
      <c r="E84" s="413"/>
      <c r="F84" s="413"/>
      <c r="G84" s="413">
        <v>163949</v>
      </c>
      <c r="H84" s="413"/>
      <c r="I84" s="413"/>
      <c r="J84" s="413"/>
      <c r="K84" s="413"/>
      <c r="L84" s="413">
        <v>148590</v>
      </c>
      <c r="M84" s="413"/>
      <c r="N84" s="413"/>
      <c r="O84" s="413"/>
      <c r="P84" s="413"/>
      <c r="Q84" s="413">
        <v>136884</v>
      </c>
      <c r="R84" s="413"/>
      <c r="S84" s="413"/>
      <c r="T84" s="413"/>
      <c r="U84" s="413"/>
      <c r="V84" s="414">
        <v>96807</v>
      </c>
      <c r="W84" s="414">
        <v>99102</v>
      </c>
      <c r="X84" s="414">
        <v>103499</v>
      </c>
      <c r="Y84" s="81">
        <v>108553</v>
      </c>
      <c r="Z84" s="81">
        <v>106623</v>
      </c>
      <c r="AA84" s="81">
        <v>105464</v>
      </c>
      <c r="AB84" s="81">
        <v>105177</v>
      </c>
      <c r="AC84" s="81">
        <v>104865</v>
      </c>
      <c r="AD84" s="81">
        <v>104490</v>
      </c>
      <c r="AE84" s="81">
        <v>104169</v>
      </c>
      <c r="AF84" s="81">
        <v>103791</v>
      </c>
      <c r="AG84" s="81">
        <v>103324</v>
      </c>
      <c r="AH84" s="81">
        <v>102986</v>
      </c>
      <c r="AI84" s="81">
        <v>102320</v>
      </c>
      <c r="AJ84" s="81">
        <v>101833</v>
      </c>
      <c r="AK84" s="81">
        <v>101624</v>
      </c>
      <c r="AL84" s="81">
        <v>220317</v>
      </c>
      <c r="AM84" s="81">
        <v>220268</v>
      </c>
      <c r="AN84" s="81">
        <v>220256</v>
      </c>
      <c r="AO84" s="81">
        <v>219494</v>
      </c>
      <c r="AP84" s="81">
        <v>97912</v>
      </c>
      <c r="AQ84" s="81">
        <v>219262</v>
      </c>
      <c r="AR84" s="81">
        <v>218564</v>
      </c>
      <c r="AS84" s="81">
        <v>217609</v>
      </c>
      <c r="AT84" s="81">
        <v>216630</v>
      </c>
      <c r="AU84" s="81">
        <v>215302</v>
      </c>
    </row>
    <row r="85" spans="1:47">
      <c r="A85" s="412" t="s">
        <v>391</v>
      </c>
      <c r="B85" s="413">
        <v>127187</v>
      </c>
      <c r="C85" s="413"/>
      <c r="D85" s="413"/>
      <c r="E85" s="413"/>
      <c r="F85" s="413"/>
      <c r="G85" s="413">
        <v>155683</v>
      </c>
      <c r="H85" s="413"/>
      <c r="I85" s="413"/>
      <c r="J85" s="413"/>
      <c r="K85" s="413"/>
      <c r="L85" s="413">
        <v>181966</v>
      </c>
      <c r="M85" s="413"/>
      <c r="N85" s="413"/>
      <c r="O85" s="413"/>
      <c r="P85" s="413"/>
      <c r="Q85" s="413">
        <v>188119</v>
      </c>
      <c r="R85" s="413"/>
      <c r="S85" s="413"/>
      <c r="T85" s="413"/>
      <c r="U85" s="413"/>
      <c r="V85" s="414">
        <v>176507</v>
      </c>
      <c r="W85" s="414">
        <v>174201</v>
      </c>
      <c r="X85" s="414">
        <v>172393</v>
      </c>
      <c r="Y85" s="81">
        <v>171637</v>
      </c>
      <c r="Z85" s="81">
        <v>172958</v>
      </c>
      <c r="AA85" s="81">
        <v>174056</v>
      </c>
      <c r="AB85" s="81">
        <v>173992</v>
      </c>
      <c r="AC85" s="81">
        <v>173693</v>
      </c>
      <c r="AD85" s="81">
        <v>173164</v>
      </c>
      <c r="AE85" s="81">
        <v>172128</v>
      </c>
      <c r="AF85" s="81">
        <v>171628</v>
      </c>
      <c r="AG85" s="81">
        <v>169974</v>
      </c>
      <c r="AH85" s="81">
        <v>168789</v>
      </c>
      <c r="AI85" s="81">
        <v>168499</v>
      </c>
      <c r="AJ85" s="81">
        <v>168426</v>
      </c>
      <c r="AK85" s="81">
        <v>167475</v>
      </c>
      <c r="AL85" s="81">
        <v>226319</v>
      </c>
      <c r="AM85" s="81">
        <v>225477</v>
      </c>
      <c r="AN85" s="81">
        <v>223864</v>
      </c>
      <c r="AO85" s="81">
        <v>222050</v>
      </c>
      <c r="AP85" s="81">
        <v>162468</v>
      </c>
      <c r="AQ85" s="81">
        <v>217805</v>
      </c>
      <c r="AR85" s="81">
        <v>216075</v>
      </c>
      <c r="AS85" s="81">
        <v>213866</v>
      </c>
      <c r="AT85" s="81">
        <v>211984</v>
      </c>
      <c r="AU85" s="81">
        <v>210492</v>
      </c>
    </row>
    <row r="86" spans="1:47">
      <c r="A86" s="412" t="s">
        <v>392</v>
      </c>
      <c r="B86" s="413">
        <v>273591</v>
      </c>
      <c r="C86" s="413"/>
      <c r="D86" s="413"/>
      <c r="E86" s="413"/>
      <c r="F86" s="413"/>
      <c r="G86" s="413">
        <v>212758</v>
      </c>
      <c r="H86" s="413"/>
      <c r="I86" s="413"/>
      <c r="J86" s="413"/>
      <c r="K86" s="413"/>
      <c r="L86" s="413">
        <v>224212</v>
      </c>
      <c r="M86" s="413"/>
      <c r="N86" s="413"/>
      <c r="O86" s="413"/>
      <c r="P86" s="413"/>
      <c r="Q86" s="413">
        <v>235254</v>
      </c>
      <c r="R86" s="413"/>
      <c r="S86" s="413"/>
      <c r="T86" s="413"/>
      <c r="U86" s="413"/>
      <c r="V86" s="414">
        <v>240203</v>
      </c>
      <c r="W86" s="414">
        <v>235672</v>
      </c>
      <c r="X86" s="414">
        <v>229440</v>
      </c>
      <c r="Y86" s="81">
        <v>224711</v>
      </c>
      <c r="Z86" s="81">
        <v>225681</v>
      </c>
      <c r="AA86" s="81">
        <v>226230</v>
      </c>
      <c r="AB86" s="81">
        <v>225361</v>
      </c>
      <c r="AC86" s="81">
        <v>225037</v>
      </c>
      <c r="AD86" s="81">
        <v>224873</v>
      </c>
      <c r="AE86" s="81">
        <v>223565</v>
      </c>
      <c r="AF86" s="81">
        <v>222729</v>
      </c>
      <c r="AG86" s="81">
        <v>221324</v>
      </c>
      <c r="AH86" s="81">
        <v>220556</v>
      </c>
      <c r="AI86" s="81">
        <v>220217</v>
      </c>
      <c r="AJ86" s="81">
        <v>219957</v>
      </c>
      <c r="AK86" s="81">
        <v>220411</v>
      </c>
      <c r="AL86" s="81">
        <v>128202</v>
      </c>
      <c r="AM86" s="81">
        <v>129285</v>
      </c>
      <c r="AN86" s="81">
        <v>131422</v>
      </c>
      <c r="AO86" s="81">
        <v>132977</v>
      </c>
      <c r="AP86" s="81">
        <v>219474</v>
      </c>
      <c r="AQ86" s="81">
        <v>138469</v>
      </c>
      <c r="AR86" s="81">
        <v>140996</v>
      </c>
      <c r="AS86" s="81">
        <v>143392</v>
      </c>
      <c r="AT86" s="81">
        <v>145559</v>
      </c>
      <c r="AU86" s="81">
        <v>147518</v>
      </c>
    </row>
    <row r="87" spans="1:47">
      <c r="A87" s="415" t="s">
        <v>393</v>
      </c>
      <c r="B87" s="416" t="s">
        <v>382</v>
      </c>
      <c r="C87" s="416"/>
      <c r="D87" s="416"/>
      <c r="E87" s="416"/>
      <c r="F87" s="416"/>
      <c r="G87" s="416">
        <v>86942</v>
      </c>
      <c r="H87" s="416"/>
      <c r="I87" s="416"/>
      <c r="J87" s="416"/>
      <c r="K87" s="416"/>
      <c r="L87" s="416">
        <v>110774</v>
      </c>
      <c r="M87" s="416"/>
      <c r="N87" s="416"/>
      <c r="O87" s="416"/>
      <c r="P87" s="416"/>
      <c r="Q87" s="416">
        <v>158580</v>
      </c>
      <c r="R87" s="416"/>
      <c r="S87" s="416"/>
      <c r="T87" s="416"/>
      <c r="U87" s="416"/>
      <c r="V87" s="417">
        <v>222163</v>
      </c>
      <c r="W87" s="417">
        <v>228932</v>
      </c>
      <c r="X87" s="417">
        <v>234118</v>
      </c>
      <c r="Y87" s="89">
        <v>235580</v>
      </c>
      <c r="Z87" s="89">
        <v>235743</v>
      </c>
      <c r="AA87" s="89">
        <v>235758</v>
      </c>
      <c r="AB87" s="89">
        <v>237597</v>
      </c>
      <c r="AC87" s="89">
        <v>239315</v>
      </c>
      <c r="AD87" s="89">
        <v>240698</v>
      </c>
      <c r="AE87" s="89">
        <v>242117</v>
      </c>
      <c r="AF87" s="89">
        <v>243637</v>
      </c>
      <c r="AG87" s="89">
        <v>246145</v>
      </c>
      <c r="AH87" s="89">
        <v>248048</v>
      </c>
      <c r="AI87" s="89">
        <v>248999</v>
      </c>
      <c r="AJ87" s="89">
        <v>249117</v>
      </c>
      <c r="AK87" s="89">
        <v>249298</v>
      </c>
      <c r="AL87" s="89">
        <v>249146</v>
      </c>
      <c r="AM87" s="89">
        <v>249306</v>
      </c>
      <c r="AN87" s="89">
        <v>248442</v>
      </c>
      <c r="AO87" s="89">
        <v>246975</v>
      </c>
      <c r="AP87" s="89">
        <v>245782</v>
      </c>
      <c r="AQ87" s="89">
        <v>244976</v>
      </c>
      <c r="AR87" s="89">
        <v>243392</v>
      </c>
      <c r="AS87" s="89">
        <v>242189</v>
      </c>
      <c r="AT87" s="89">
        <v>240483</v>
      </c>
      <c r="AU87" s="89">
        <v>238877</v>
      </c>
    </row>
    <row r="88" spans="1:47">
      <c r="A88" s="53" t="s">
        <v>394</v>
      </c>
    </row>
  </sheetData>
  <phoneticPr fontId="2"/>
  <pageMargins left="0.7" right="0.7" top="0.75" bottom="0.75" header="0.3" footer="0.3"/>
  <pageSetup paperSize="9" scale="7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R67"/>
  <sheetViews>
    <sheetView zoomScaleNormal="100" workbookViewId="0">
      <pane xSplit="3" ySplit="2" topLeftCell="D57" activePane="bottomRight" state="frozen"/>
      <selection pane="topRight"/>
      <selection pane="bottomLeft"/>
      <selection pane="bottomRight" activeCell="AT21" sqref="AT21"/>
    </sheetView>
  </sheetViews>
  <sheetFormatPr defaultRowHeight="13.5"/>
  <cols>
    <col min="1" max="1" width="2.375" customWidth="1"/>
    <col min="2" max="2" width="4" style="302" customWidth="1"/>
    <col min="3" max="3" width="11.125" style="302" customWidth="1"/>
    <col min="4" max="24" width="11.125" style="302" hidden="1" customWidth="1"/>
    <col min="25" max="31" width="10.5" hidden="1" customWidth="1"/>
    <col min="32" max="34" width="11" hidden="1" customWidth="1"/>
    <col min="35" max="41" width="11" customWidth="1"/>
    <col min="42" max="44" width="10.125" customWidth="1"/>
  </cols>
  <sheetData>
    <row r="1" spans="1:44" ht="18.75" customHeight="1">
      <c r="A1" s="157" t="s">
        <v>317</v>
      </c>
      <c r="B1" s="298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AJ1" s="158"/>
      <c r="AK1" s="2" t="s">
        <v>56</v>
      </c>
      <c r="AL1" t="s">
        <v>322</v>
      </c>
      <c r="AR1" t="s">
        <v>323</v>
      </c>
    </row>
    <row r="2" spans="1:44">
      <c r="A2" s="303" t="s">
        <v>318</v>
      </c>
      <c r="B2" s="304"/>
      <c r="C2" s="305"/>
      <c r="D2" s="445" t="s">
        <v>405</v>
      </c>
      <c r="E2" s="445" t="s">
        <v>406</v>
      </c>
      <c r="F2" s="445" t="s">
        <v>407</v>
      </c>
      <c r="G2" s="445" t="s">
        <v>408</v>
      </c>
      <c r="H2" s="445" t="s">
        <v>409</v>
      </c>
      <c r="I2" s="445" t="s">
        <v>410</v>
      </c>
      <c r="J2" s="445" t="s">
        <v>411</v>
      </c>
      <c r="K2" s="445" t="s">
        <v>412</v>
      </c>
      <c r="L2" s="445" t="s">
        <v>413</v>
      </c>
      <c r="M2" s="445" t="s">
        <v>414</v>
      </c>
      <c r="N2" s="445" t="s">
        <v>395</v>
      </c>
      <c r="O2" s="553"/>
      <c r="P2" s="553" t="s">
        <v>396</v>
      </c>
      <c r="Q2" s="553" t="s">
        <v>397</v>
      </c>
      <c r="R2" s="553" t="s">
        <v>398</v>
      </c>
      <c r="S2" s="553" t="s">
        <v>399</v>
      </c>
      <c r="T2" s="553" t="s">
        <v>400</v>
      </c>
      <c r="U2" s="553" t="s">
        <v>401</v>
      </c>
      <c r="V2" s="553" t="s">
        <v>402</v>
      </c>
      <c r="W2" s="445" t="s">
        <v>403</v>
      </c>
      <c r="X2" s="445" t="s">
        <v>404</v>
      </c>
      <c r="Y2" s="303" t="s">
        <v>219</v>
      </c>
      <c r="Z2" s="306" t="s">
        <v>220</v>
      </c>
      <c r="AA2" s="306" t="s">
        <v>221</v>
      </c>
      <c r="AB2" s="306" t="s">
        <v>222</v>
      </c>
      <c r="AC2" s="306" t="s">
        <v>223</v>
      </c>
      <c r="AD2" s="306" t="s">
        <v>224</v>
      </c>
      <c r="AE2" s="306" t="s">
        <v>225</v>
      </c>
      <c r="AF2" s="306" t="s">
        <v>226</v>
      </c>
      <c r="AG2" s="306" t="s">
        <v>227</v>
      </c>
      <c r="AH2" s="306" t="s">
        <v>228</v>
      </c>
      <c r="AI2" s="306" t="s">
        <v>229</v>
      </c>
      <c r="AJ2" s="306" t="s">
        <v>230</v>
      </c>
      <c r="AK2" s="306" t="s">
        <v>231</v>
      </c>
      <c r="AL2" s="306" t="s">
        <v>232</v>
      </c>
      <c r="AM2" s="306" t="s">
        <v>233</v>
      </c>
      <c r="AN2" s="306" t="s">
        <v>234</v>
      </c>
      <c r="AO2" s="177" t="s">
        <v>235</v>
      </c>
      <c r="AP2" s="306" t="s">
        <v>364</v>
      </c>
      <c r="AQ2" s="306" t="s">
        <v>418</v>
      </c>
      <c r="AR2" s="306" t="s">
        <v>423</v>
      </c>
    </row>
    <row r="3" spans="1:44">
      <c r="A3" t="s">
        <v>240</v>
      </c>
      <c r="B3" s="307"/>
      <c r="C3" s="302" t="s">
        <v>241</v>
      </c>
      <c r="D3" s="447">
        <v>2307615</v>
      </c>
      <c r="E3" s="447">
        <v>2327115</v>
      </c>
      <c r="F3" s="447">
        <v>2346708</v>
      </c>
      <c r="G3" s="447">
        <v>2364701</v>
      </c>
      <c r="H3" s="447">
        <v>2382694</v>
      </c>
      <c r="I3" s="447">
        <v>2364699</v>
      </c>
      <c r="J3" s="447">
        <v>2203792</v>
      </c>
      <c r="K3" s="447">
        <v>2225354</v>
      </c>
      <c r="L3" s="447">
        <v>2246913</v>
      </c>
      <c r="M3" s="447">
        <v>2268475</v>
      </c>
      <c r="N3" s="447">
        <v>2336762</v>
      </c>
      <c r="O3" s="447">
        <v>2367820</v>
      </c>
      <c r="P3" s="447">
        <v>2390898</v>
      </c>
      <c r="Q3" s="447">
        <v>2413913</v>
      </c>
      <c r="R3" s="447">
        <v>2399053</v>
      </c>
      <c r="S3" s="447">
        <v>2427907</v>
      </c>
      <c r="T3" s="447">
        <v>2404694</v>
      </c>
      <c r="U3" s="447">
        <v>2383697</v>
      </c>
      <c r="V3" s="447">
        <v>2333807</v>
      </c>
      <c r="W3" s="447">
        <v>2351641</v>
      </c>
      <c r="X3" s="447">
        <v>2409961</v>
      </c>
      <c r="Y3" s="308">
        <v>2372147</v>
      </c>
      <c r="Z3" s="308">
        <v>2351283</v>
      </c>
      <c r="AA3" s="308">
        <v>2332372</v>
      </c>
      <c r="AB3" s="308">
        <v>2330003</v>
      </c>
      <c r="AC3" s="308">
        <v>2372081</v>
      </c>
      <c r="AD3" s="308">
        <v>2410411</v>
      </c>
      <c r="AE3" s="308">
        <v>2452881</v>
      </c>
      <c r="AF3" s="308">
        <v>2491896</v>
      </c>
      <c r="AG3" s="308">
        <v>2520275</v>
      </c>
      <c r="AH3" s="308">
        <v>2473318</v>
      </c>
      <c r="AI3" s="308">
        <v>2486427</v>
      </c>
      <c r="AJ3" s="308">
        <v>2480960</v>
      </c>
      <c r="AK3" s="308">
        <v>2493289</v>
      </c>
      <c r="AL3" s="308">
        <v>2499465</v>
      </c>
      <c r="AM3" s="308">
        <v>2475186</v>
      </c>
      <c r="AN3" s="308">
        <v>2482131</v>
      </c>
      <c r="AO3" s="308">
        <v>2460644</v>
      </c>
      <c r="AP3" s="451">
        <v>2462730</v>
      </c>
      <c r="AQ3" s="451">
        <v>2485547</v>
      </c>
      <c r="AR3" s="451">
        <v>2547684</v>
      </c>
    </row>
    <row r="4" spans="1:44">
      <c r="B4" s="300"/>
      <c r="C4" s="302" t="s">
        <v>153</v>
      </c>
      <c r="D4" s="447">
        <v>711339</v>
      </c>
      <c r="E4" s="447">
        <v>716250</v>
      </c>
      <c r="F4" s="447">
        <v>721217</v>
      </c>
      <c r="G4" s="447">
        <v>726050</v>
      </c>
      <c r="H4" s="447">
        <v>730874</v>
      </c>
      <c r="I4" s="447">
        <v>722363</v>
      </c>
      <c r="J4" s="447">
        <v>666694</v>
      </c>
      <c r="K4" s="447">
        <v>674803</v>
      </c>
      <c r="L4" s="447">
        <v>682895</v>
      </c>
      <c r="M4" s="447">
        <v>690964</v>
      </c>
      <c r="N4" s="447">
        <v>714920</v>
      </c>
      <c r="O4" s="447">
        <v>719913</v>
      </c>
      <c r="P4" s="447">
        <v>722058</v>
      </c>
      <c r="Q4" s="447">
        <v>724133</v>
      </c>
      <c r="R4" s="447">
        <v>717198</v>
      </c>
      <c r="S4" s="447">
        <v>718505</v>
      </c>
      <c r="T4" s="447">
        <v>709427</v>
      </c>
      <c r="U4" s="447">
        <v>702650</v>
      </c>
      <c r="V4" s="447">
        <v>690203</v>
      </c>
      <c r="W4" s="447">
        <v>695685</v>
      </c>
      <c r="X4" s="447">
        <v>714714</v>
      </c>
      <c r="Y4" s="308">
        <v>717094</v>
      </c>
      <c r="Z4" s="308">
        <v>714515</v>
      </c>
      <c r="AA4" s="308">
        <v>710404</v>
      </c>
      <c r="AB4" s="308">
        <v>707510</v>
      </c>
      <c r="AC4" s="308">
        <v>714938</v>
      </c>
      <c r="AD4" s="308">
        <v>728806</v>
      </c>
      <c r="AE4" s="308">
        <v>747781</v>
      </c>
      <c r="AF4" s="308">
        <v>760504</v>
      </c>
      <c r="AG4" s="308">
        <v>770771</v>
      </c>
      <c r="AH4" s="308">
        <v>752482</v>
      </c>
      <c r="AI4" s="308">
        <v>756870</v>
      </c>
      <c r="AJ4" s="308">
        <v>755040</v>
      </c>
      <c r="AK4" s="308">
        <v>761242</v>
      </c>
      <c r="AL4" s="308">
        <v>763187</v>
      </c>
      <c r="AM4" s="308">
        <v>758006</v>
      </c>
      <c r="AN4" s="308">
        <v>758385</v>
      </c>
      <c r="AO4" s="308">
        <v>750683</v>
      </c>
      <c r="AP4" s="452">
        <v>749503</v>
      </c>
      <c r="AQ4" s="452">
        <v>753654</v>
      </c>
      <c r="AR4" s="452">
        <v>772503</v>
      </c>
    </row>
    <row r="5" spans="1:44">
      <c r="B5" s="300"/>
      <c r="C5" s="302" t="s">
        <v>46</v>
      </c>
      <c r="D5" s="447">
        <v>383453</v>
      </c>
      <c r="E5" s="447">
        <v>386347</v>
      </c>
      <c r="F5" s="447">
        <v>389255</v>
      </c>
      <c r="G5" s="447">
        <v>392130</v>
      </c>
      <c r="H5" s="447">
        <v>395010</v>
      </c>
      <c r="I5" s="447">
        <v>390168</v>
      </c>
      <c r="J5" s="447">
        <v>364494</v>
      </c>
      <c r="K5" s="447">
        <v>367104</v>
      </c>
      <c r="L5" s="447">
        <v>369719</v>
      </c>
      <c r="M5" s="447">
        <v>372323</v>
      </c>
      <c r="N5" s="447">
        <v>382649</v>
      </c>
      <c r="O5" s="447">
        <v>387942</v>
      </c>
      <c r="P5" s="447">
        <v>391723</v>
      </c>
      <c r="Q5" s="447">
        <v>395497</v>
      </c>
      <c r="R5" s="447">
        <v>392017</v>
      </c>
      <c r="S5" s="447">
        <v>396109</v>
      </c>
      <c r="T5" s="447">
        <v>392830</v>
      </c>
      <c r="U5" s="447">
        <v>384966</v>
      </c>
      <c r="V5" s="447">
        <v>375459</v>
      </c>
      <c r="W5" s="447">
        <v>377030</v>
      </c>
      <c r="X5" s="447">
        <v>384418</v>
      </c>
      <c r="Y5" s="308">
        <v>377012</v>
      </c>
      <c r="Z5" s="308">
        <v>374057</v>
      </c>
      <c r="AA5" s="308">
        <v>370632</v>
      </c>
      <c r="AB5" s="308">
        <v>369616</v>
      </c>
      <c r="AC5" s="308">
        <v>377153</v>
      </c>
      <c r="AD5" s="308">
        <v>392739</v>
      </c>
      <c r="AE5" s="308">
        <v>400141</v>
      </c>
      <c r="AF5" s="308">
        <v>405988</v>
      </c>
      <c r="AG5" s="308">
        <v>410521</v>
      </c>
      <c r="AH5" s="308">
        <v>400222</v>
      </c>
      <c r="AI5" s="308">
        <v>399939</v>
      </c>
      <c r="AJ5" s="308">
        <v>396285</v>
      </c>
      <c r="AK5" s="308">
        <v>396379</v>
      </c>
      <c r="AL5" s="308">
        <v>394624</v>
      </c>
      <c r="AM5" s="308">
        <v>388093</v>
      </c>
      <c r="AN5" s="308">
        <v>390416</v>
      </c>
      <c r="AO5" s="308">
        <v>388291</v>
      </c>
      <c r="AP5" s="452">
        <v>389715</v>
      </c>
      <c r="AQ5" s="452">
        <v>394587</v>
      </c>
      <c r="AR5" s="452">
        <v>407243</v>
      </c>
    </row>
    <row r="6" spans="1:44">
      <c r="B6" s="300"/>
      <c r="C6" s="302" t="s">
        <v>47</v>
      </c>
      <c r="D6" s="447">
        <v>165198</v>
      </c>
      <c r="E6" s="447">
        <v>168475</v>
      </c>
      <c r="F6" s="447">
        <v>171767</v>
      </c>
      <c r="G6" s="447">
        <v>174951</v>
      </c>
      <c r="H6" s="447">
        <v>178150</v>
      </c>
      <c r="I6" s="447">
        <v>178205</v>
      </c>
      <c r="J6" s="447">
        <v>170817</v>
      </c>
      <c r="K6" s="447">
        <v>174620</v>
      </c>
      <c r="L6" s="447">
        <v>178434</v>
      </c>
      <c r="M6" s="447">
        <v>182253</v>
      </c>
      <c r="N6" s="447">
        <v>189735</v>
      </c>
      <c r="O6" s="447">
        <v>195115</v>
      </c>
      <c r="P6" s="447">
        <v>199800</v>
      </c>
      <c r="Q6" s="447">
        <v>204467</v>
      </c>
      <c r="R6" s="447">
        <v>205355</v>
      </c>
      <c r="S6" s="447">
        <v>210684</v>
      </c>
      <c r="T6" s="447">
        <v>213046</v>
      </c>
      <c r="U6" s="447">
        <v>213750</v>
      </c>
      <c r="V6" s="447">
        <v>209252</v>
      </c>
      <c r="W6" s="447">
        <v>211270</v>
      </c>
      <c r="X6" s="447">
        <v>221788</v>
      </c>
      <c r="Y6" s="308">
        <v>211249</v>
      </c>
      <c r="Z6" s="308">
        <v>212282</v>
      </c>
      <c r="AA6" s="308">
        <v>213144</v>
      </c>
      <c r="AB6" s="308">
        <v>215537</v>
      </c>
      <c r="AC6" s="308">
        <v>225507</v>
      </c>
      <c r="AD6" s="308">
        <v>231017</v>
      </c>
      <c r="AE6" s="308">
        <v>234373</v>
      </c>
      <c r="AF6" s="308">
        <v>237010</v>
      </c>
      <c r="AG6" s="308">
        <v>238520</v>
      </c>
      <c r="AH6" s="308">
        <v>232985</v>
      </c>
      <c r="AI6" s="308">
        <v>234392</v>
      </c>
      <c r="AJ6" s="308">
        <v>234519</v>
      </c>
      <c r="AK6" s="308">
        <v>236552</v>
      </c>
      <c r="AL6" s="308">
        <v>237328</v>
      </c>
      <c r="AM6" s="308">
        <v>234151</v>
      </c>
      <c r="AN6" s="308">
        <v>235993</v>
      </c>
      <c r="AO6" s="308">
        <v>235498</v>
      </c>
      <c r="AP6" s="452">
        <v>236476</v>
      </c>
      <c r="AQ6" s="452">
        <v>239809</v>
      </c>
      <c r="AR6" s="452">
        <v>247343</v>
      </c>
    </row>
    <row r="7" spans="1:44">
      <c r="B7" s="300"/>
      <c r="C7" s="302" t="s">
        <v>96</v>
      </c>
      <c r="D7" s="447">
        <v>238548</v>
      </c>
      <c r="E7" s="447">
        <v>242555</v>
      </c>
      <c r="F7" s="447">
        <v>246571</v>
      </c>
      <c r="G7" s="447">
        <v>250503</v>
      </c>
      <c r="H7" s="447">
        <v>254445</v>
      </c>
      <c r="I7" s="447">
        <v>254502</v>
      </c>
      <c r="J7" s="447">
        <v>238493</v>
      </c>
      <c r="K7" s="447">
        <v>241614</v>
      </c>
      <c r="L7" s="447">
        <v>244743</v>
      </c>
      <c r="M7" s="447">
        <v>247871</v>
      </c>
      <c r="N7" s="447">
        <v>255757</v>
      </c>
      <c r="O7" s="447">
        <v>262237</v>
      </c>
      <c r="P7" s="447">
        <v>267932</v>
      </c>
      <c r="Q7" s="447">
        <v>273608</v>
      </c>
      <c r="R7" s="447">
        <v>272769</v>
      </c>
      <c r="S7" s="447">
        <v>278075</v>
      </c>
      <c r="T7" s="447">
        <v>275746</v>
      </c>
      <c r="U7" s="447">
        <v>273845</v>
      </c>
      <c r="V7" s="447">
        <v>269939</v>
      </c>
      <c r="W7" s="447">
        <v>270902</v>
      </c>
      <c r="X7" s="447">
        <v>275426</v>
      </c>
      <c r="Y7" s="308">
        <v>272322</v>
      </c>
      <c r="Z7" s="308">
        <v>268890</v>
      </c>
      <c r="AA7" s="308">
        <v>265988</v>
      </c>
      <c r="AB7" s="308">
        <v>266291</v>
      </c>
      <c r="AC7" s="308">
        <v>269597</v>
      </c>
      <c r="AD7" s="308">
        <v>281600</v>
      </c>
      <c r="AE7" s="308">
        <v>286305</v>
      </c>
      <c r="AF7" s="308">
        <v>291876</v>
      </c>
      <c r="AG7" s="308">
        <v>296927</v>
      </c>
      <c r="AH7" s="308">
        <v>292660</v>
      </c>
      <c r="AI7" s="308">
        <v>295644</v>
      </c>
      <c r="AJ7" s="308">
        <v>296553</v>
      </c>
      <c r="AK7" s="308">
        <v>299141</v>
      </c>
      <c r="AL7" s="308">
        <v>301549</v>
      </c>
      <c r="AM7" s="308">
        <v>300034</v>
      </c>
      <c r="AN7" s="308">
        <v>300751</v>
      </c>
      <c r="AO7" s="308">
        <v>298112</v>
      </c>
      <c r="AP7" s="452">
        <v>298075</v>
      </c>
      <c r="AQ7" s="452">
        <v>300966</v>
      </c>
      <c r="AR7" s="452">
        <v>308422</v>
      </c>
    </row>
    <row r="8" spans="1:44">
      <c r="B8" s="300"/>
      <c r="C8" s="302" t="s">
        <v>48</v>
      </c>
      <c r="D8" s="447">
        <v>132278</v>
      </c>
      <c r="E8" s="447">
        <v>133914</v>
      </c>
      <c r="F8" s="447">
        <v>135555</v>
      </c>
      <c r="G8" s="447">
        <v>137030</v>
      </c>
      <c r="H8" s="447">
        <v>138508</v>
      </c>
      <c r="I8" s="447">
        <v>138302</v>
      </c>
      <c r="J8" s="447">
        <v>130629</v>
      </c>
      <c r="K8" s="447">
        <v>132147</v>
      </c>
      <c r="L8" s="447">
        <v>133669</v>
      </c>
      <c r="M8" s="447">
        <v>135197</v>
      </c>
      <c r="N8" s="447">
        <v>139112</v>
      </c>
      <c r="O8" s="447">
        <v>141599</v>
      </c>
      <c r="P8" s="447">
        <v>143715</v>
      </c>
      <c r="Q8" s="447">
        <v>145851</v>
      </c>
      <c r="R8" s="447">
        <v>144654</v>
      </c>
      <c r="S8" s="447">
        <v>147204</v>
      </c>
      <c r="T8" s="447">
        <v>147471</v>
      </c>
      <c r="U8" s="447">
        <v>147073</v>
      </c>
      <c r="V8" s="447">
        <v>142553</v>
      </c>
      <c r="W8" s="447">
        <v>144618</v>
      </c>
      <c r="X8" s="447">
        <v>148326</v>
      </c>
      <c r="Y8" s="308">
        <v>141339</v>
      </c>
      <c r="Z8" s="308">
        <v>140435</v>
      </c>
      <c r="AA8" s="308">
        <v>140047</v>
      </c>
      <c r="AB8" s="308">
        <v>141924</v>
      </c>
      <c r="AC8" s="308">
        <v>142253</v>
      </c>
      <c r="AD8" s="308">
        <v>140882</v>
      </c>
      <c r="AE8" s="308">
        <v>142769</v>
      </c>
      <c r="AF8" s="308">
        <v>145862</v>
      </c>
      <c r="AG8" s="308">
        <v>148242</v>
      </c>
      <c r="AH8" s="308">
        <v>148120</v>
      </c>
      <c r="AI8" s="308">
        <v>149123</v>
      </c>
      <c r="AJ8" s="308">
        <v>149063</v>
      </c>
      <c r="AK8" s="308">
        <v>149712</v>
      </c>
      <c r="AL8" s="308">
        <v>150193</v>
      </c>
      <c r="AM8" s="308">
        <v>148636</v>
      </c>
      <c r="AN8" s="308">
        <v>149886</v>
      </c>
      <c r="AO8" s="308">
        <v>149378</v>
      </c>
      <c r="AP8" s="452">
        <v>150158</v>
      </c>
      <c r="AQ8" s="452">
        <v>152533</v>
      </c>
      <c r="AR8" s="452">
        <v>155986</v>
      </c>
    </row>
    <row r="9" spans="1:44">
      <c r="B9" s="300"/>
      <c r="C9" s="302" t="s">
        <v>49</v>
      </c>
      <c r="D9" s="447">
        <v>278373</v>
      </c>
      <c r="E9" s="447">
        <v>280589</v>
      </c>
      <c r="F9" s="447">
        <v>282820</v>
      </c>
      <c r="G9" s="447">
        <v>284910</v>
      </c>
      <c r="H9" s="447">
        <v>287010</v>
      </c>
      <c r="I9" s="447">
        <v>284917</v>
      </c>
      <c r="J9" s="447">
        <v>262704</v>
      </c>
      <c r="K9" s="447">
        <v>265389</v>
      </c>
      <c r="L9" s="447">
        <v>268063</v>
      </c>
      <c r="M9" s="447">
        <v>270746</v>
      </c>
      <c r="N9" s="447">
        <v>279225</v>
      </c>
      <c r="O9" s="447">
        <v>284194</v>
      </c>
      <c r="P9" s="447">
        <v>288340</v>
      </c>
      <c r="Q9" s="447">
        <v>292511</v>
      </c>
      <c r="R9" s="447">
        <v>292021</v>
      </c>
      <c r="S9" s="447">
        <v>296076</v>
      </c>
      <c r="T9" s="447">
        <v>289446</v>
      </c>
      <c r="U9" s="447">
        <v>287792</v>
      </c>
      <c r="V9" s="447">
        <v>278288</v>
      </c>
      <c r="W9" s="447">
        <v>280120</v>
      </c>
      <c r="X9" s="447">
        <v>289392</v>
      </c>
      <c r="Y9" s="308">
        <v>286605</v>
      </c>
      <c r="Z9" s="308">
        <v>283509</v>
      </c>
      <c r="AA9" s="308">
        <v>281530</v>
      </c>
      <c r="AB9" s="308">
        <v>282096</v>
      </c>
      <c r="AC9" s="308">
        <v>291359</v>
      </c>
      <c r="AD9" s="308">
        <v>287828</v>
      </c>
      <c r="AE9" s="308">
        <v>292317</v>
      </c>
      <c r="AF9" s="308">
        <v>297700</v>
      </c>
      <c r="AG9" s="308">
        <v>301514</v>
      </c>
      <c r="AH9" s="308">
        <v>297471</v>
      </c>
      <c r="AI9" s="308">
        <v>300841</v>
      </c>
      <c r="AJ9" s="308">
        <v>301470</v>
      </c>
      <c r="AK9" s="308">
        <v>303163</v>
      </c>
      <c r="AL9" s="308">
        <v>305778</v>
      </c>
      <c r="AM9" s="308">
        <v>304818</v>
      </c>
      <c r="AN9" s="308">
        <v>306060</v>
      </c>
      <c r="AO9" s="308">
        <v>303142</v>
      </c>
      <c r="AP9" s="452">
        <v>304804</v>
      </c>
      <c r="AQ9" s="452">
        <v>308860</v>
      </c>
      <c r="AR9" s="452">
        <v>316934</v>
      </c>
    </row>
    <row r="10" spans="1:44">
      <c r="B10" s="300"/>
      <c r="C10" s="302" t="s">
        <v>50</v>
      </c>
      <c r="D10" s="447">
        <v>125964</v>
      </c>
      <c r="E10" s="447">
        <v>126870</v>
      </c>
      <c r="F10" s="447">
        <v>127771</v>
      </c>
      <c r="G10" s="447">
        <v>128533</v>
      </c>
      <c r="H10" s="447">
        <v>129278</v>
      </c>
      <c r="I10" s="447">
        <v>128768</v>
      </c>
      <c r="J10" s="447">
        <v>120112</v>
      </c>
      <c r="K10" s="447">
        <v>119989</v>
      </c>
      <c r="L10" s="447">
        <v>119864</v>
      </c>
      <c r="M10" s="447">
        <v>119742</v>
      </c>
      <c r="N10" s="447">
        <v>121705</v>
      </c>
      <c r="O10" s="447">
        <v>123044</v>
      </c>
      <c r="P10" s="447">
        <v>124065</v>
      </c>
      <c r="Q10" s="447">
        <v>125100</v>
      </c>
      <c r="R10" s="447">
        <v>123884</v>
      </c>
      <c r="S10" s="447">
        <v>125704</v>
      </c>
      <c r="T10" s="447">
        <v>124353</v>
      </c>
      <c r="U10" s="447">
        <v>123932</v>
      </c>
      <c r="V10" s="447">
        <v>123745</v>
      </c>
      <c r="W10" s="447">
        <v>125494</v>
      </c>
      <c r="X10" s="447">
        <v>125263</v>
      </c>
      <c r="Y10" s="308">
        <v>127018</v>
      </c>
      <c r="Z10" s="308">
        <v>123211</v>
      </c>
      <c r="AA10" s="308">
        <v>120028</v>
      </c>
      <c r="AB10" s="308">
        <v>118246</v>
      </c>
      <c r="AC10" s="308">
        <v>117699</v>
      </c>
      <c r="AD10" s="308">
        <v>118090</v>
      </c>
      <c r="AE10" s="308">
        <v>119399</v>
      </c>
      <c r="AF10" s="308">
        <v>121657</v>
      </c>
      <c r="AG10" s="308">
        <v>123259</v>
      </c>
      <c r="AH10" s="308">
        <v>122251</v>
      </c>
      <c r="AI10" s="308">
        <v>122470</v>
      </c>
      <c r="AJ10" s="308">
        <v>121818</v>
      </c>
      <c r="AK10" s="308">
        <v>121445</v>
      </c>
      <c r="AL10" s="308">
        <v>121502</v>
      </c>
      <c r="AM10" s="308">
        <v>119844</v>
      </c>
      <c r="AN10" s="308">
        <v>119785</v>
      </c>
      <c r="AO10" s="308">
        <v>118140</v>
      </c>
      <c r="AP10" s="452">
        <v>118076</v>
      </c>
      <c r="AQ10" s="452">
        <v>119012</v>
      </c>
      <c r="AR10" s="452">
        <v>121293</v>
      </c>
    </row>
    <row r="11" spans="1:44">
      <c r="B11" s="300"/>
      <c r="C11" s="302" t="s">
        <v>100</v>
      </c>
      <c r="D11" s="447">
        <v>121718</v>
      </c>
      <c r="E11" s="447">
        <v>121353</v>
      </c>
      <c r="F11" s="447">
        <v>120983</v>
      </c>
      <c r="G11" s="447">
        <v>120298</v>
      </c>
      <c r="H11" s="447">
        <v>119615</v>
      </c>
      <c r="I11" s="447">
        <v>118225</v>
      </c>
      <c r="J11" s="447">
        <v>110274</v>
      </c>
      <c r="K11" s="447">
        <v>109799</v>
      </c>
      <c r="L11" s="447">
        <v>109320</v>
      </c>
      <c r="M11" s="447">
        <v>108851</v>
      </c>
      <c r="N11" s="447">
        <v>110354</v>
      </c>
      <c r="O11" s="447">
        <v>110440</v>
      </c>
      <c r="P11" s="447">
        <v>110240</v>
      </c>
      <c r="Q11" s="447">
        <v>110041</v>
      </c>
      <c r="R11" s="447">
        <v>109112</v>
      </c>
      <c r="S11" s="447">
        <v>110594</v>
      </c>
      <c r="T11" s="447">
        <v>109200</v>
      </c>
      <c r="U11" s="447">
        <v>107803</v>
      </c>
      <c r="V11" s="447">
        <v>104288</v>
      </c>
      <c r="W11" s="447">
        <v>104633</v>
      </c>
      <c r="X11" s="447">
        <v>105642</v>
      </c>
      <c r="Y11" s="308">
        <v>100887</v>
      </c>
      <c r="Z11" s="308">
        <v>98410</v>
      </c>
      <c r="AA11" s="308">
        <v>96632</v>
      </c>
      <c r="AB11" s="308">
        <v>95591</v>
      </c>
      <c r="AC11" s="308">
        <v>97563</v>
      </c>
      <c r="AD11" s="308">
        <v>96444</v>
      </c>
      <c r="AE11" s="308">
        <v>96602</v>
      </c>
      <c r="AF11" s="308">
        <v>97234</v>
      </c>
      <c r="AG11" s="308">
        <v>96824</v>
      </c>
      <c r="AH11" s="308">
        <v>95138</v>
      </c>
      <c r="AI11" s="308">
        <v>95111</v>
      </c>
      <c r="AJ11" s="308">
        <v>94690</v>
      </c>
      <c r="AK11" s="308">
        <v>94339</v>
      </c>
      <c r="AL11" s="308">
        <v>94180</v>
      </c>
      <c r="AM11" s="308">
        <v>92614</v>
      </c>
      <c r="AN11" s="308">
        <v>92324</v>
      </c>
      <c r="AO11" s="308">
        <v>90798</v>
      </c>
      <c r="AP11" s="452">
        <v>90221</v>
      </c>
      <c r="AQ11" s="452">
        <v>90332</v>
      </c>
      <c r="AR11" s="452">
        <v>91193</v>
      </c>
    </row>
    <row r="12" spans="1:44">
      <c r="B12" s="300"/>
      <c r="C12" s="302" t="s">
        <v>101</v>
      </c>
      <c r="D12" s="447">
        <v>58861</v>
      </c>
      <c r="E12" s="447">
        <v>58733</v>
      </c>
      <c r="F12" s="447">
        <v>58594</v>
      </c>
      <c r="G12" s="447">
        <v>58283</v>
      </c>
      <c r="H12" s="447">
        <v>57962</v>
      </c>
      <c r="I12" s="447">
        <v>57506</v>
      </c>
      <c r="J12" s="447">
        <v>54277</v>
      </c>
      <c r="K12" s="447">
        <v>54416</v>
      </c>
      <c r="L12" s="447">
        <v>54567</v>
      </c>
      <c r="M12" s="447">
        <v>54712</v>
      </c>
      <c r="N12" s="447">
        <v>55734</v>
      </c>
      <c r="O12" s="447">
        <v>56082</v>
      </c>
      <c r="P12" s="447">
        <v>56298</v>
      </c>
      <c r="Q12" s="447">
        <v>56502</v>
      </c>
      <c r="R12" s="447">
        <v>56191</v>
      </c>
      <c r="S12" s="447">
        <v>57488</v>
      </c>
      <c r="T12" s="447">
        <v>57346</v>
      </c>
      <c r="U12" s="447">
        <v>57111</v>
      </c>
      <c r="V12" s="447">
        <v>56278</v>
      </c>
      <c r="W12" s="447">
        <v>57028</v>
      </c>
      <c r="X12" s="447">
        <v>57815</v>
      </c>
      <c r="Y12" s="308">
        <v>55340</v>
      </c>
      <c r="Z12" s="308">
        <v>54484</v>
      </c>
      <c r="AA12" s="308">
        <v>53940</v>
      </c>
      <c r="AB12" s="308">
        <v>54195</v>
      </c>
      <c r="AC12" s="308">
        <v>56010</v>
      </c>
      <c r="AD12" s="308">
        <v>55016</v>
      </c>
      <c r="AE12" s="308">
        <v>54927</v>
      </c>
      <c r="AF12" s="308">
        <v>55268</v>
      </c>
      <c r="AG12" s="308">
        <v>55233</v>
      </c>
      <c r="AH12" s="308">
        <v>54521</v>
      </c>
      <c r="AI12" s="308">
        <v>55016</v>
      </c>
      <c r="AJ12" s="308">
        <v>55157</v>
      </c>
      <c r="AK12" s="308">
        <v>55505</v>
      </c>
      <c r="AL12" s="308">
        <v>55864</v>
      </c>
      <c r="AM12" s="308">
        <v>55461</v>
      </c>
      <c r="AN12" s="308">
        <v>55435</v>
      </c>
      <c r="AO12" s="308">
        <v>54784</v>
      </c>
      <c r="AP12" s="452">
        <v>54592</v>
      </c>
      <c r="AQ12" s="452">
        <v>54920</v>
      </c>
      <c r="AR12" s="452">
        <v>55749</v>
      </c>
    </row>
    <row r="13" spans="1:44">
      <c r="A13" s="310"/>
      <c r="B13" s="301"/>
      <c r="C13" s="311" t="s">
        <v>102</v>
      </c>
      <c r="D13" s="448">
        <v>91883</v>
      </c>
      <c r="E13" s="448">
        <v>92029</v>
      </c>
      <c r="F13" s="448">
        <v>92175</v>
      </c>
      <c r="G13" s="448">
        <v>92013</v>
      </c>
      <c r="H13" s="448">
        <v>91842</v>
      </c>
      <c r="I13" s="448">
        <v>91743</v>
      </c>
      <c r="J13" s="448">
        <v>85298</v>
      </c>
      <c r="K13" s="448">
        <v>85473</v>
      </c>
      <c r="L13" s="448">
        <v>85639</v>
      </c>
      <c r="M13" s="448">
        <v>85816</v>
      </c>
      <c r="N13" s="448">
        <v>87571</v>
      </c>
      <c r="O13" s="448">
        <v>87254</v>
      </c>
      <c r="P13" s="448">
        <v>86727</v>
      </c>
      <c r="Q13" s="448">
        <v>86203</v>
      </c>
      <c r="R13" s="448">
        <v>85852</v>
      </c>
      <c r="S13" s="448">
        <v>87468</v>
      </c>
      <c r="T13" s="448">
        <v>85829</v>
      </c>
      <c r="U13" s="448">
        <v>84775</v>
      </c>
      <c r="V13" s="448">
        <v>83802</v>
      </c>
      <c r="W13" s="448">
        <v>84861</v>
      </c>
      <c r="X13" s="448">
        <v>87177</v>
      </c>
      <c r="Y13" s="312">
        <v>83281</v>
      </c>
      <c r="Z13" s="312">
        <v>81490</v>
      </c>
      <c r="AA13" s="312">
        <v>80027</v>
      </c>
      <c r="AB13" s="312">
        <v>78997</v>
      </c>
      <c r="AC13" s="312">
        <v>80002</v>
      </c>
      <c r="AD13" s="312">
        <v>77989</v>
      </c>
      <c r="AE13" s="312">
        <v>78267</v>
      </c>
      <c r="AF13" s="312">
        <v>78797</v>
      </c>
      <c r="AG13" s="312">
        <v>78464</v>
      </c>
      <c r="AH13" s="312">
        <v>77468</v>
      </c>
      <c r="AI13" s="312">
        <v>77021</v>
      </c>
      <c r="AJ13" s="312">
        <v>76365</v>
      </c>
      <c r="AK13" s="312">
        <v>75811</v>
      </c>
      <c r="AL13" s="312">
        <v>75260</v>
      </c>
      <c r="AM13" s="312">
        <v>73529</v>
      </c>
      <c r="AN13" s="312">
        <v>73096</v>
      </c>
      <c r="AO13" s="312">
        <v>71818</v>
      </c>
      <c r="AP13" s="312">
        <v>71110</v>
      </c>
      <c r="AQ13" s="312">
        <v>70874</v>
      </c>
      <c r="AR13" s="312">
        <v>71018</v>
      </c>
    </row>
    <row r="14" spans="1:44">
      <c r="A14" s="310"/>
      <c r="B14" s="304"/>
      <c r="C14" s="311"/>
      <c r="D14" s="448"/>
      <c r="E14" s="448"/>
      <c r="F14" s="448"/>
      <c r="G14" s="448"/>
      <c r="H14" s="448"/>
      <c r="I14" s="448"/>
      <c r="J14" s="448"/>
      <c r="K14" s="448"/>
      <c r="L14" s="448"/>
      <c r="M14" s="448"/>
      <c r="N14" s="448"/>
      <c r="O14" s="448"/>
      <c r="P14" s="448"/>
      <c r="Q14" s="448"/>
      <c r="R14" s="448"/>
      <c r="S14" s="448"/>
      <c r="T14" s="448"/>
      <c r="U14" s="448"/>
      <c r="V14" s="448"/>
      <c r="W14" s="448"/>
      <c r="X14" s="448"/>
      <c r="Y14" s="199"/>
      <c r="Z14" s="199"/>
      <c r="AA14" s="199"/>
      <c r="AB14" s="199"/>
      <c r="AC14" s="199"/>
      <c r="AD14" s="199"/>
      <c r="AE14" s="199"/>
      <c r="AF14" s="199"/>
      <c r="AG14" s="199"/>
      <c r="AH14" s="195"/>
      <c r="AI14" s="195"/>
      <c r="AJ14" s="195"/>
      <c r="AK14" s="195"/>
      <c r="AL14" s="195"/>
      <c r="AM14" s="195"/>
      <c r="AN14" s="195"/>
      <c r="AO14" s="195"/>
      <c r="AP14" s="190"/>
      <c r="AQ14" s="190"/>
      <c r="AR14" s="190"/>
    </row>
    <row r="15" spans="1:44">
      <c r="A15" s="313" t="s">
        <v>240</v>
      </c>
      <c r="B15" s="179">
        <v>100</v>
      </c>
      <c r="C15" s="179" t="s">
        <v>153</v>
      </c>
      <c r="D15" s="203">
        <v>711339</v>
      </c>
      <c r="E15" s="203">
        <v>716250</v>
      </c>
      <c r="F15" s="203">
        <v>721217</v>
      </c>
      <c r="G15" s="203">
        <v>726050</v>
      </c>
      <c r="H15" s="203">
        <v>730874</v>
      </c>
      <c r="I15" s="203">
        <v>722363</v>
      </c>
      <c r="J15" s="203">
        <v>666694</v>
      </c>
      <c r="K15" s="203">
        <v>674803</v>
      </c>
      <c r="L15" s="203">
        <v>682895</v>
      </c>
      <c r="M15" s="203">
        <v>690964</v>
      </c>
      <c r="N15" s="203">
        <v>714920</v>
      </c>
      <c r="O15" s="203">
        <v>719913</v>
      </c>
      <c r="P15" s="203">
        <v>722058</v>
      </c>
      <c r="Q15" s="203">
        <v>724133</v>
      </c>
      <c r="R15" s="203">
        <v>717198</v>
      </c>
      <c r="S15" s="203">
        <v>718505</v>
      </c>
      <c r="T15" s="203">
        <v>709427</v>
      </c>
      <c r="U15" s="203">
        <v>702650</v>
      </c>
      <c r="V15" s="203">
        <v>690203</v>
      </c>
      <c r="W15" s="203">
        <v>695685</v>
      </c>
      <c r="X15" s="203">
        <v>714714</v>
      </c>
      <c r="Y15" s="202">
        <v>717094</v>
      </c>
      <c r="Z15" s="202">
        <v>714515</v>
      </c>
      <c r="AA15" s="202">
        <v>710404</v>
      </c>
      <c r="AB15" s="202">
        <v>707510</v>
      </c>
      <c r="AC15" s="202">
        <v>714938</v>
      </c>
      <c r="AD15" s="202">
        <v>728806</v>
      </c>
      <c r="AE15" s="202">
        <v>747781</v>
      </c>
      <c r="AF15" s="202">
        <v>760504</v>
      </c>
      <c r="AG15" s="202">
        <v>770771</v>
      </c>
      <c r="AH15" s="314">
        <v>752482</v>
      </c>
      <c r="AI15" s="314">
        <v>756870</v>
      </c>
      <c r="AJ15" s="314">
        <v>755040</v>
      </c>
      <c r="AK15" s="314">
        <v>761242</v>
      </c>
      <c r="AL15" s="314">
        <v>763187</v>
      </c>
      <c r="AM15" s="314">
        <v>758006</v>
      </c>
      <c r="AN15" s="314">
        <v>758385</v>
      </c>
      <c r="AO15" s="314">
        <v>750683</v>
      </c>
      <c r="AP15" s="193">
        <v>749503</v>
      </c>
      <c r="AQ15" s="193">
        <v>753654</v>
      </c>
      <c r="AR15" s="193">
        <v>772503</v>
      </c>
    </row>
    <row r="16" spans="1:44">
      <c r="A16" s="315" t="s">
        <v>240</v>
      </c>
      <c r="B16" s="179"/>
      <c r="C16" s="179" t="s">
        <v>243</v>
      </c>
      <c r="D16" s="203">
        <v>383453</v>
      </c>
      <c r="E16" s="203">
        <v>386347</v>
      </c>
      <c r="F16" s="203">
        <v>389255</v>
      </c>
      <c r="G16" s="203">
        <v>392130</v>
      </c>
      <c r="H16" s="203">
        <v>395010</v>
      </c>
      <c r="I16" s="203">
        <v>390168</v>
      </c>
      <c r="J16" s="203">
        <v>364494</v>
      </c>
      <c r="K16" s="203">
        <v>367104</v>
      </c>
      <c r="L16" s="203">
        <v>369719</v>
      </c>
      <c r="M16" s="203">
        <v>372323</v>
      </c>
      <c r="N16" s="203">
        <v>382649</v>
      </c>
      <c r="O16" s="203">
        <v>387942</v>
      </c>
      <c r="P16" s="203">
        <v>391723</v>
      </c>
      <c r="Q16" s="203">
        <v>395497</v>
      </c>
      <c r="R16" s="203">
        <v>392017</v>
      </c>
      <c r="S16" s="203">
        <v>396109</v>
      </c>
      <c r="T16" s="203">
        <v>392830</v>
      </c>
      <c r="U16" s="203">
        <v>384966</v>
      </c>
      <c r="V16" s="203">
        <v>375459</v>
      </c>
      <c r="W16" s="203">
        <v>377030</v>
      </c>
      <c r="X16" s="203">
        <v>384418</v>
      </c>
      <c r="Y16" s="202">
        <v>377012</v>
      </c>
      <c r="Z16" s="202">
        <v>374057</v>
      </c>
      <c r="AA16" s="202">
        <v>370632</v>
      </c>
      <c r="AB16" s="202">
        <v>369616</v>
      </c>
      <c r="AC16" s="202">
        <v>377153</v>
      </c>
      <c r="AD16" s="202">
        <v>392739</v>
      </c>
      <c r="AE16" s="202">
        <v>400141</v>
      </c>
      <c r="AF16" s="202">
        <v>405988</v>
      </c>
      <c r="AG16" s="202">
        <v>410521</v>
      </c>
      <c r="AH16" s="212">
        <v>400222</v>
      </c>
      <c r="AI16" s="212">
        <v>399939</v>
      </c>
      <c r="AJ16" s="212">
        <v>396285</v>
      </c>
      <c r="AK16" s="212">
        <v>396379</v>
      </c>
      <c r="AL16" s="212">
        <v>394624</v>
      </c>
      <c r="AM16" s="212">
        <v>388093</v>
      </c>
      <c r="AN16" s="212">
        <v>390416</v>
      </c>
      <c r="AO16" s="212">
        <v>388291</v>
      </c>
      <c r="AP16" s="195">
        <v>389715</v>
      </c>
      <c r="AQ16" s="195">
        <v>394587</v>
      </c>
      <c r="AR16" s="195">
        <v>407243</v>
      </c>
    </row>
    <row r="17" spans="1:44">
      <c r="A17" s="313"/>
      <c r="B17" s="179">
        <v>202</v>
      </c>
      <c r="C17" s="179" t="s">
        <v>113</v>
      </c>
      <c r="D17" s="203">
        <v>241188</v>
      </c>
      <c r="E17" s="203">
        <v>241849</v>
      </c>
      <c r="F17" s="203">
        <v>242514</v>
      </c>
      <c r="G17" s="203">
        <v>243162</v>
      </c>
      <c r="H17" s="203">
        <v>243813</v>
      </c>
      <c r="I17" s="203">
        <v>240410</v>
      </c>
      <c r="J17" s="203">
        <v>221447</v>
      </c>
      <c r="K17" s="203">
        <v>221436</v>
      </c>
      <c r="L17" s="203">
        <v>221421</v>
      </c>
      <c r="M17" s="203">
        <v>221397</v>
      </c>
      <c r="N17" s="203">
        <v>225717</v>
      </c>
      <c r="O17" s="203">
        <v>228609</v>
      </c>
      <c r="P17" s="203">
        <v>230782</v>
      </c>
      <c r="Q17" s="203">
        <v>232961</v>
      </c>
      <c r="R17" s="203">
        <v>230111</v>
      </c>
      <c r="S17" s="203">
        <v>232231</v>
      </c>
      <c r="T17" s="203">
        <v>230160</v>
      </c>
      <c r="U17" s="203">
        <v>222572</v>
      </c>
      <c r="V17" s="203">
        <v>216395</v>
      </c>
      <c r="W17" s="203">
        <v>216569</v>
      </c>
      <c r="X17" s="203">
        <v>216332</v>
      </c>
      <c r="Y17" s="190">
        <v>214977</v>
      </c>
      <c r="Z17" s="190">
        <v>210722</v>
      </c>
      <c r="AA17" s="190">
        <v>206866</v>
      </c>
      <c r="AB17" s="190">
        <v>205284</v>
      </c>
      <c r="AC17" s="190">
        <v>208365</v>
      </c>
      <c r="AD17" s="190">
        <v>215585</v>
      </c>
      <c r="AE17" s="190">
        <v>217664</v>
      </c>
      <c r="AF17" s="190">
        <v>220041</v>
      </c>
      <c r="AG17" s="190">
        <v>221963</v>
      </c>
      <c r="AH17" s="195">
        <v>215611</v>
      </c>
      <c r="AI17" s="195">
        <v>214613</v>
      </c>
      <c r="AJ17" s="195">
        <v>211290</v>
      </c>
      <c r="AK17" s="195">
        <v>209354</v>
      </c>
      <c r="AL17" s="195">
        <v>207401</v>
      </c>
      <c r="AM17" s="195">
        <v>203678</v>
      </c>
      <c r="AN17" s="212">
        <v>203536</v>
      </c>
      <c r="AO17" s="212">
        <v>200942</v>
      </c>
      <c r="AP17" s="195">
        <v>200741</v>
      </c>
      <c r="AQ17" s="195">
        <v>202213</v>
      </c>
      <c r="AR17" s="195">
        <v>207080</v>
      </c>
    </row>
    <row r="18" spans="1:44">
      <c r="A18" s="313"/>
      <c r="B18" s="179">
        <v>204</v>
      </c>
      <c r="C18" s="179" t="s">
        <v>115</v>
      </c>
      <c r="D18" s="203">
        <v>123971</v>
      </c>
      <c r="E18" s="203">
        <v>125884</v>
      </c>
      <c r="F18" s="203">
        <v>127805</v>
      </c>
      <c r="G18" s="203">
        <v>129709</v>
      </c>
      <c r="H18" s="203">
        <v>131617</v>
      </c>
      <c r="I18" s="203">
        <v>130404</v>
      </c>
      <c r="J18" s="203">
        <v>124647</v>
      </c>
      <c r="K18" s="203">
        <v>126927</v>
      </c>
      <c r="L18" s="203">
        <v>129218</v>
      </c>
      <c r="M18" s="203">
        <v>131508</v>
      </c>
      <c r="N18" s="203">
        <v>136687</v>
      </c>
      <c r="O18" s="203">
        <v>138827</v>
      </c>
      <c r="P18" s="203">
        <v>140300</v>
      </c>
      <c r="Q18" s="203">
        <v>141763</v>
      </c>
      <c r="R18" s="203">
        <v>141382</v>
      </c>
      <c r="S18" s="203">
        <v>143083</v>
      </c>
      <c r="T18" s="203">
        <v>142067</v>
      </c>
      <c r="U18" s="203">
        <v>141675</v>
      </c>
      <c r="V18" s="203">
        <v>138296</v>
      </c>
      <c r="W18" s="203">
        <v>139269</v>
      </c>
      <c r="X18" s="203">
        <v>145361</v>
      </c>
      <c r="Y18" s="190">
        <v>139968</v>
      </c>
      <c r="Z18" s="190">
        <v>140927</v>
      </c>
      <c r="AA18" s="190">
        <v>141333</v>
      </c>
      <c r="AB18" s="190">
        <v>141942</v>
      </c>
      <c r="AC18" s="190">
        <v>145882</v>
      </c>
      <c r="AD18" s="190">
        <v>152838</v>
      </c>
      <c r="AE18" s="190">
        <v>157528</v>
      </c>
      <c r="AF18" s="190">
        <v>160761</v>
      </c>
      <c r="AG18" s="190">
        <v>163158</v>
      </c>
      <c r="AH18" s="195">
        <v>160177</v>
      </c>
      <c r="AI18" s="195">
        <v>160483</v>
      </c>
      <c r="AJ18" s="195">
        <v>159749</v>
      </c>
      <c r="AK18" s="195">
        <v>161044</v>
      </c>
      <c r="AL18" s="195">
        <v>160846</v>
      </c>
      <c r="AM18" s="195">
        <v>158197</v>
      </c>
      <c r="AN18" s="212">
        <v>160318</v>
      </c>
      <c r="AO18" s="212">
        <v>160683</v>
      </c>
      <c r="AP18" s="195">
        <v>162135</v>
      </c>
      <c r="AQ18" s="195">
        <v>165129</v>
      </c>
      <c r="AR18" s="195">
        <v>171636</v>
      </c>
    </row>
    <row r="19" spans="1:44">
      <c r="A19" s="313"/>
      <c r="B19" s="179">
        <v>206</v>
      </c>
      <c r="C19" s="179" t="s">
        <v>117</v>
      </c>
      <c r="D19" s="203">
        <v>18294</v>
      </c>
      <c r="E19" s="203">
        <v>18614</v>
      </c>
      <c r="F19" s="203">
        <v>18936</v>
      </c>
      <c r="G19" s="203">
        <v>19259</v>
      </c>
      <c r="H19" s="203">
        <v>19580</v>
      </c>
      <c r="I19" s="203">
        <v>19354</v>
      </c>
      <c r="J19" s="203">
        <v>18400</v>
      </c>
      <c r="K19" s="203">
        <v>18741</v>
      </c>
      <c r="L19" s="203">
        <v>19080</v>
      </c>
      <c r="M19" s="203">
        <v>19418</v>
      </c>
      <c r="N19" s="203">
        <v>20245</v>
      </c>
      <c r="O19" s="203">
        <v>20506</v>
      </c>
      <c r="P19" s="203">
        <v>20641</v>
      </c>
      <c r="Q19" s="203">
        <v>20773</v>
      </c>
      <c r="R19" s="203">
        <v>20524</v>
      </c>
      <c r="S19" s="203">
        <v>20795</v>
      </c>
      <c r="T19" s="203">
        <v>20603</v>
      </c>
      <c r="U19" s="203">
        <v>20719</v>
      </c>
      <c r="V19" s="203">
        <v>20768</v>
      </c>
      <c r="W19" s="203">
        <v>21192</v>
      </c>
      <c r="X19" s="203">
        <v>22725</v>
      </c>
      <c r="Y19" s="190">
        <v>22067</v>
      </c>
      <c r="Z19" s="190">
        <v>22408</v>
      </c>
      <c r="AA19" s="190">
        <v>22433</v>
      </c>
      <c r="AB19" s="190">
        <v>22390</v>
      </c>
      <c r="AC19" s="190">
        <v>22906</v>
      </c>
      <c r="AD19" s="190">
        <v>24316</v>
      </c>
      <c r="AE19" s="190">
        <v>24949</v>
      </c>
      <c r="AF19" s="190">
        <v>25186</v>
      </c>
      <c r="AG19" s="190">
        <v>25400</v>
      </c>
      <c r="AH19" s="195">
        <v>24434</v>
      </c>
      <c r="AI19" s="195">
        <v>24843</v>
      </c>
      <c r="AJ19" s="195">
        <v>25246</v>
      </c>
      <c r="AK19" s="195">
        <v>25981</v>
      </c>
      <c r="AL19" s="195">
        <v>26377</v>
      </c>
      <c r="AM19" s="195">
        <v>26218</v>
      </c>
      <c r="AN19" s="212">
        <v>26562</v>
      </c>
      <c r="AO19" s="212">
        <v>26666</v>
      </c>
      <c r="AP19" s="195">
        <v>26839</v>
      </c>
      <c r="AQ19" s="195">
        <v>27245</v>
      </c>
      <c r="AR19" s="195">
        <v>28527</v>
      </c>
    </row>
    <row r="20" spans="1:44" s="309" customFormat="1">
      <c r="A20" s="313" t="s">
        <v>319</v>
      </c>
      <c r="B20" s="179"/>
      <c r="C20" s="179" t="s">
        <v>47</v>
      </c>
      <c r="D20" s="203">
        <v>165198</v>
      </c>
      <c r="E20" s="203">
        <v>168475</v>
      </c>
      <c r="F20" s="203">
        <v>171767</v>
      </c>
      <c r="G20" s="203">
        <v>174951</v>
      </c>
      <c r="H20" s="203">
        <v>178150</v>
      </c>
      <c r="I20" s="203">
        <v>178205</v>
      </c>
      <c r="J20" s="203">
        <v>170817</v>
      </c>
      <c r="K20" s="203">
        <v>174620</v>
      </c>
      <c r="L20" s="203">
        <v>178434</v>
      </c>
      <c r="M20" s="203">
        <v>182253</v>
      </c>
      <c r="N20" s="203">
        <v>189735</v>
      </c>
      <c r="O20" s="203">
        <v>195115</v>
      </c>
      <c r="P20" s="203">
        <v>199800</v>
      </c>
      <c r="Q20" s="203">
        <v>204467</v>
      </c>
      <c r="R20" s="203">
        <v>205355</v>
      </c>
      <c r="S20" s="203">
        <v>210684</v>
      </c>
      <c r="T20" s="203">
        <v>213046</v>
      </c>
      <c r="U20" s="203">
        <v>213750</v>
      </c>
      <c r="V20" s="203">
        <v>209252</v>
      </c>
      <c r="W20" s="203">
        <v>211270</v>
      </c>
      <c r="X20" s="203">
        <v>221788</v>
      </c>
      <c r="Y20" s="190">
        <v>211249</v>
      </c>
      <c r="Z20" s="190">
        <v>212282</v>
      </c>
      <c r="AA20" s="190">
        <v>213144</v>
      </c>
      <c r="AB20" s="190">
        <v>215537</v>
      </c>
      <c r="AC20" s="190">
        <v>225507</v>
      </c>
      <c r="AD20" s="190">
        <v>231017</v>
      </c>
      <c r="AE20" s="190">
        <v>234373</v>
      </c>
      <c r="AF20" s="190">
        <v>237010</v>
      </c>
      <c r="AG20" s="190">
        <v>238520</v>
      </c>
      <c r="AH20" s="195">
        <v>232985</v>
      </c>
      <c r="AI20" s="195">
        <v>234392</v>
      </c>
      <c r="AJ20" s="195">
        <v>234519</v>
      </c>
      <c r="AK20" s="195">
        <v>236552</v>
      </c>
      <c r="AL20" s="195">
        <v>237328</v>
      </c>
      <c r="AM20" s="195">
        <v>234151</v>
      </c>
      <c r="AN20" s="212">
        <v>235993</v>
      </c>
      <c r="AO20" s="212">
        <v>235498</v>
      </c>
      <c r="AP20" s="195">
        <v>236476</v>
      </c>
      <c r="AQ20" s="195">
        <v>239809</v>
      </c>
      <c r="AR20" s="195">
        <v>247343</v>
      </c>
    </row>
    <row r="21" spans="1:44">
      <c r="A21" s="313"/>
      <c r="B21" s="179">
        <v>207</v>
      </c>
      <c r="C21" s="179" t="s">
        <v>118</v>
      </c>
      <c r="D21" s="203">
        <v>72271</v>
      </c>
      <c r="E21" s="203">
        <v>73608</v>
      </c>
      <c r="F21" s="203">
        <v>74949</v>
      </c>
      <c r="G21" s="203">
        <v>76270</v>
      </c>
      <c r="H21" s="203">
        <v>77596</v>
      </c>
      <c r="I21" s="203">
        <v>77808</v>
      </c>
      <c r="J21" s="203">
        <v>72876</v>
      </c>
      <c r="K21" s="203">
        <v>73758</v>
      </c>
      <c r="L21" s="203">
        <v>74643</v>
      </c>
      <c r="M21" s="203">
        <v>75528</v>
      </c>
      <c r="N21" s="203">
        <v>77805</v>
      </c>
      <c r="O21" s="203">
        <v>78907</v>
      </c>
      <c r="P21" s="203">
        <v>79796</v>
      </c>
      <c r="Q21" s="203">
        <v>80672</v>
      </c>
      <c r="R21" s="203">
        <v>79532</v>
      </c>
      <c r="S21" s="203">
        <v>80388</v>
      </c>
      <c r="T21" s="203">
        <v>78564</v>
      </c>
      <c r="U21" s="203">
        <v>78365</v>
      </c>
      <c r="V21" s="203">
        <v>75990</v>
      </c>
      <c r="W21" s="203">
        <v>75468</v>
      </c>
      <c r="X21" s="203">
        <v>79648</v>
      </c>
      <c r="Y21" s="190">
        <v>76468</v>
      </c>
      <c r="Z21" s="190">
        <v>75785</v>
      </c>
      <c r="AA21" s="190">
        <v>75287</v>
      </c>
      <c r="AB21" s="190">
        <v>75979</v>
      </c>
      <c r="AC21" s="190">
        <v>78642</v>
      </c>
      <c r="AD21" s="190">
        <v>82412</v>
      </c>
      <c r="AE21" s="190">
        <v>83325</v>
      </c>
      <c r="AF21" s="190">
        <v>84418</v>
      </c>
      <c r="AG21" s="190">
        <v>85291</v>
      </c>
      <c r="AH21" s="195">
        <v>83574</v>
      </c>
      <c r="AI21" s="195">
        <v>83260</v>
      </c>
      <c r="AJ21" s="195">
        <v>82340</v>
      </c>
      <c r="AK21" s="195">
        <v>82048</v>
      </c>
      <c r="AL21" s="195">
        <v>81449</v>
      </c>
      <c r="AM21" s="195">
        <v>79802</v>
      </c>
      <c r="AN21" s="212">
        <v>79846</v>
      </c>
      <c r="AO21" s="212">
        <v>79113</v>
      </c>
      <c r="AP21" s="195">
        <v>78931</v>
      </c>
      <c r="AQ21" s="195">
        <v>79585</v>
      </c>
      <c r="AR21" s="195">
        <v>81139</v>
      </c>
    </row>
    <row r="22" spans="1:44">
      <c r="A22" s="313"/>
      <c r="B22" s="179">
        <v>214</v>
      </c>
      <c r="C22" s="179" t="s">
        <v>124</v>
      </c>
      <c r="D22" s="203">
        <v>42910</v>
      </c>
      <c r="E22" s="203">
        <v>43729</v>
      </c>
      <c r="F22" s="203">
        <v>44558</v>
      </c>
      <c r="G22" s="203">
        <v>45356</v>
      </c>
      <c r="H22" s="203">
        <v>46162</v>
      </c>
      <c r="I22" s="203">
        <v>45893</v>
      </c>
      <c r="J22" s="203">
        <v>44418</v>
      </c>
      <c r="K22" s="203">
        <v>45009</v>
      </c>
      <c r="L22" s="203">
        <v>45605</v>
      </c>
      <c r="M22" s="203">
        <v>46200</v>
      </c>
      <c r="N22" s="203">
        <v>47759</v>
      </c>
      <c r="O22" s="203">
        <v>48999</v>
      </c>
      <c r="P22" s="203">
        <v>50010</v>
      </c>
      <c r="Q22" s="203">
        <v>51016</v>
      </c>
      <c r="R22" s="203">
        <v>51368</v>
      </c>
      <c r="S22" s="203">
        <v>52678</v>
      </c>
      <c r="T22" s="203">
        <v>54675</v>
      </c>
      <c r="U22" s="203">
        <v>54510</v>
      </c>
      <c r="V22" s="203">
        <v>53069</v>
      </c>
      <c r="W22" s="203">
        <v>53636</v>
      </c>
      <c r="X22" s="203">
        <v>56339</v>
      </c>
      <c r="Y22" s="190">
        <v>52650</v>
      </c>
      <c r="Z22" s="190">
        <v>53458</v>
      </c>
      <c r="AA22" s="190">
        <v>54068</v>
      </c>
      <c r="AB22" s="190">
        <v>54711</v>
      </c>
      <c r="AC22" s="190">
        <v>56923</v>
      </c>
      <c r="AD22" s="190">
        <v>58047</v>
      </c>
      <c r="AE22" s="190">
        <v>58999</v>
      </c>
      <c r="AF22" s="190">
        <v>59477</v>
      </c>
      <c r="AG22" s="190">
        <v>59595</v>
      </c>
      <c r="AH22" s="195">
        <v>57558</v>
      </c>
      <c r="AI22" s="195">
        <v>58103</v>
      </c>
      <c r="AJ22" s="195">
        <v>58419</v>
      </c>
      <c r="AK22" s="195">
        <v>59308</v>
      </c>
      <c r="AL22" s="195">
        <v>59742</v>
      </c>
      <c r="AM22" s="195">
        <v>58882</v>
      </c>
      <c r="AN22" s="212">
        <v>59752</v>
      </c>
      <c r="AO22" s="212">
        <v>60056</v>
      </c>
      <c r="AP22" s="195">
        <v>60592</v>
      </c>
      <c r="AQ22" s="195">
        <v>61769</v>
      </c>
      <c r="AR22" s="195">
        <v>64385</v>
      </c>
    </row>
    <row r="23" spans="1:44">
      <c r="A23" s="313"/>
      <c r="B23" s="179">
        <v>217</v>
      </c>
      <c r="C23" s="179" t="s">
        <v>127</v>
      </c>
      <c r="D23" s="203">
        <v>28705</v>
      </c>
      <c r="E23" s="203">
        <v>29416</v>
      </c>
      <c r="F23" s="203">
        <v>30128</v>
      </c>
      <c r="G23" s="203">
        <v>30831</v>
      </c>
      <c r="H23" s="203">
        <v>31534</v>
      </c>
      <c r="I23" s="203">
        <v>31578</v>
      </c>
      <c r="J23" s="203">
        <v>30246</v>
      </c>
      <c r="K23" s="203">
        <v>31132</v>
      </c>
      <c r="L23" s="203">
        <v>32016</v>
      </c>
      <c r="M23" s="203">
        <v>32907</v>
      </c>
      <c r="N23" s="203">
        <v>34563</v>
      </c>
      <c r="O23" s="203">
        <v>35467</v>
      </c>
      <c r="P23" s="203">
        <v>36231</v>
      </c>
      <c r="Q23" s="203">
        <v>36994</v>
      </c>
      <c r="R23" s="203">
        <v>37257</v>
      </c>
      <c r="S23" s="203">
        <v>38145</v>
      </c>
      <c r="T23" s="203">
        <v>38898</v>
      </c>
      <c r="U23" s="203">
        <v>38799</v>
      </c>
      <c r="V23" s="203">
        <v>37895</v>
      </c>
      <c r="W23" s="203">
        <v>38320</v>
      </c>
      <c r="X23" s="203">
        <v>39392</v>
      </c>
      <c r="Y23" s="190">
        <v>39044</v>
      </c>
      <c r="Z23" s="190">
        <v>39378</v>
      </c>
      <c r="AA23" s="190">
        <v>39567</v>
      </c>
      <c r="AB23" s="190">
        <v>39736</v>
      </c>
      <c r="AC23" s="190">
        <v>41705</v>
      </c>
      <c r="AD23" s="190">
        <v>40095</v>
      </c>
      <c r="AE23" s="190">
        <v>40702</v>
      </c>
      <c r="AF23" s="190">
        <v>41028</v>
      </c>
      <c r="AG23" s="190">
        <v>41008</v>
      </c>
      <c r="AH23" s="195">
        <v>39660</v>
      </c>
      <c r="AI23" s="195">
        <v>40188</v>
      </c>
      <c r="AJ23" s="195">
        <v>40630</v>
      </c>
      <c r="AK23" s="195">
        <v>41395</v>
      </c>
      <c r="AL23" s="195">
        <v>41927</v>
      </c>
      <c r="AM23" s="195">
        <v>41371</v>
      </c>
      <c r="AN23" s="212">
        <v>41766</v>
      </c>
      <c r="AO23" s="212">
        <v>41724</v>
      </c>
      <c r="AP23" s="195">
        <v>41986</v>
      </c>
      <c r="AQ23" s="195">
        <v>42684</v>
      </c>
      <c r="AR23" s="195">
        <v>44257</v>
      </c>
    </row>
    <row r="24" spans="1:44">
      <c r="A24" s="313"/>
      <c r="B24" s="179">
        <v>219</v>
      </c>
      <c r="C24" s="179" t="s">
        <v>129</v>
      </c>
      <c r="D24" s="203">
        <v>18271</v>
      </c>
      <c r="E24" s="203">
        <v>18587</v>
      </c>
      <c r="F24" s="203">
        <v>18907</v>
      </c>
      <c r="G24" s="203">
        <v>19184</v>
      </c>
      <c r="H24" s="203">
        <v>19466</v>
      </c>
      <c r="I24" s="203">
        <v>19497</v>
      </c>
      <c r="J24" s="203">
        <v>19656</v>
      </c>
      <c r="K24" s="203">
        <v>20899</v>
      </c>
      <c r="L24" s="203">
        <v>22148</v>
      </c>
      <c r="M24" s="203">
        <v>23394</v>
      </c>
      <c r="N24" s="203">
        <v>25102</v>
      </c>
      <c r="O24" s="203">
        <v>27009</v>
      </c>
      <c r="P24" s="203">
        <v>28827</v>
      </c>
      <c r="Q24" s="203">
        <v>30642</v>
      </c>
      <c r="R24" s="203">
        <v>31885</v>
      </c>
      <c r="S24" s="203">
        <v>33878</v>
      </c>
      <c r="T24" s="203">
        <v>34857</v>
      </c>
      <c r="U24" s="203">
        <v>35683</v>
      </c>
      <c r="V24" s="203">
        <v>35744</v>
      </c>
      <c r="W24" s="203">
        <v>36889</v>
      </c>
      <c r="X24" s="203">
        <v>39530</v>
      </c>
      <c r="Y24" s="190">
        <v>36427</v>
      </c>
      <c r="Z24" s="190">
        <v>36937</v>
      </c>
      <c r="AA24" s="190">
        <v>37459</v>
      </c>
      <c r="AB24" s="190">
        <v>38310</v>
      </c>
      <c r="AC24" s="190">
        <v>41308</v>
      </c>
      <c r="AD24" s="190">
        <v>43116</v>
      </c>
      <c r="AE24" s="190">
        <v>43724</v>
      </c>
      <c r="AF24" s="190">
        <v>44221</v>
      </c>
      <c r="AG24" s="190">
        <v>44579</v>
      </c>
      <c r="AH24" s="195">
        <v>44195</v>
      </c>
      <c r="AI24" s="195">
        <v>44792</v>
      </c>
      <c r="AJ24" s="195">
        <v>45048</v>
      </c>
      <c r="AK24" s="195">
        <v>45618</v>
      </c>
      <c r="AL24" s="195">
        <v>45958</v>
      </c>
      <c r="AM24" s="195">
        <v>45971</v>
      </c>
      <c r="AN24" s="212">
        <v>46397</v>
      </c>
      <c r="AO24" s="212">
        <v>46344</v>
      </c>
      <c r="AP24" s="195">
        <v>46603</v>
      </c>
      <c r="AQ24" s="195">
        <v>47229</v>
      </c>
      <c r="AR24" s="195">
        <v>48678</v>
      </c>
    </row>
    <row r="25" spans="1:44">
      <c r="A25" s="313"/>
      <c r="B25" s="179">
        <v>301</v>
      </c>
      <c r="C25" s="179" t="s">
        <v>139</v>
      </c>
      <c r="D25" s="203">
        <v>3041</v>
      </c>
      <c r="E25" s="203">
        <v>3135</v>
      </c>
      <c r="F25" s="203">
        <v>3225</v>
      </c>
      <c r="G25" s="203">
        <v>3310</v>
      </c>
      <c r="H25" s="203">
        <v>3392</v>
      </c>
      <c r="I25" s="203">
        <v>3429</v>
      </c>
      <c r="J25" s="203">
        <v>3621</v>
      </c>
      <c r="K25" s="203">
        <v>3822</v>
      </c>
      <c r="L25" s="203">
        <v>4022</v>
      </c>
      <c r="M25" s="203">
        <v>4224</v>
      </c>
      <c r="N25" s="203">
        <v>4506</v>
      </c>
      <c r="O25" s="203">
        <v>4733</v>
      </c>
      <c r="P25" s="203">
        <v>4936</v>
      </c>
      <c r="Q25" s="203">
        <v>5143</v>
      </c>
      <c r="R25" s="203">
        <v>5313</v>
      </c>
      <c r="S25" s="203">
        <v>5595</v>
      </c>
      <c r="T25" s="203">
        <v>6052</v>
      </c>
      <c r="U25" s="203">
        <v>6393</v>
      </c>
      <c r="V25" s="203">
        <v>6554</v>
      </c>
      <c r="W25" s="203">
        <v>6957</v>
      </c>
      <c r="X25" s="203">
        <v>6879</v>
      </c>
      <c r="Y25" s="190">
        <v>6660</v>
      </c>
      <c r="Z25" s="190">
        <v>6724</v>
      </c>
      <c r="AA25" s="190">
        <v>6763</v>
      </c>
      <c r="AB25" s="190">
        <v>6801</v>
      </c>
      <c r="AC25" s="190">
        <v>6929</v>
      </c>
      <c r="AD25" s="190">
        <v>7347</v>
      </c>
      <c r="AE25" s="190">
        <v>7623</v>
      </c>
      <c r="AF25" s="190">
        <v>7866</v>
      </c>
      <c r="AG25" s="190">
        <v>8047</v>
      </c>
      <c r="AH25" s="195">
        <v>7998</v>
      </c>
      <c r="AI25" s="195">
        <v>8049</v>
      </c>
      <c r="AJ25" s="195">
        <v>8082</v>
      </c>
      <c r="AK25" s="195">
        <v>8183</v>
      </c>
      <c r="AL25" s="195">
        <v>8252</v>
      </c>
      <c r="AM25" s="195">
        <v>8125</v>
      </c>
      <c r="AN25" s="212">
        <v>8232</v>
      </c>
      <c r="AO25" s="212">
        <v>8261</v>
      </c>
      <c r="AP25" s="195">
        <v>8364</v>
      </c>
      <c r="AQ25" s="195">
        <v>8542</v>
      </c>
      <c r="AR25" s="195">
        <v>8884</v>
      </c>
    </row>
    <row r="26" spans="1:44">
      <c r="A26" s="313" t="s">
        <v>240</v>
      </c>
      <c r="B26" s="179"/>
      <c r="C26" s="179" t="s">
        <v>96</v>
      </c>
      <c r="D26" s="203">
        <v>238548</v>
      </c>
      <c r="E26" s="203">
        <v>242555</v>
      </c>
      <c r="F26" s="203">
        <v>246571</v>
      </c>
      <c r="G26" s="203">
        <v>250503</v>
      </c>
      <c r="H26" s="203">
        <v>254445</v>
      </c>
      <c r="I26" s="203">
        <v>254502</v>
      </c>
      <c r="J26" s="203">
        <v>238493</v>
      </c>
      <c r="K26" s="203">
        <v>241614</v>
      </c>
      <c r="L26" s="203">
        <v>244743</v>
      </c>
      <c r="M26" s="203">
        <v>247871</v>
      </c>
      <c r="N26" s="203">
        <v>255757</v>
      </c>
      <c r="O26" s="203">
        <v>262237</v>
      </c>
      <c r="P26" s="203">
        <v>267932</v>
      </c>
      <c r="Q26" s="203">
        <v>273608</v>
      </c>
      <c r="R26" s="203">
        <v>272769</v>
      </c>
      <c r="S26" s="203">
        <v>278075</v>
      </c>
      <c r="T26" s="203">
        <v>275746</v>
      </c>
      <c r="U26" s="203">
        <v>273845</v>
      </c>
      <c r="V26" s="203">
        <v>269939</v>
      </c>
      <c r="W26" s="203">
        <v>270902</v>
      </c>
      <c r="X26" s="203">
        <v>275426</v>
      </c>
      <c r="Y26" s="190">
        <v>272322</v>
      </c>
      <c r="Z26" s="190">
        <v>268890</v>
      </c>
      <c r="AA26" s="190">
        <v>265988</v>
      </c>
      <c r="AB26" s="190">
        <v>266291</v>
      </c>
      <c r="AC26" s="190">
        <v>269597</v>
      </c>
      <c r="AD26" s="190">
        <v>281600</v>
      </c>
      <c r="AE26" s="190">
        <v>286305</v>
      </c>
      <c r="AF26" s="190">
        <v>291876</v>
      </c>
      <c r="AG26" s="190">
        <v>296927</v>
      </c>
      <c r="AH26" s="195">
        <v>292660</v>
      </c>
      <c r="AI26" s="195">
        <v>295644</v>
      </c>
      <c r="AJ26" s="195">
        <v>296553</v>
      </c>
      <c r="AK26" s="195">
        <v>299141</v>
      </c>
      <c r="AL26" s="195">
        <v>301549</v>
      </c>
      <c r="AM26" s="195">
        <v>300034</v>
      </c>
      <c r="AN26" s="212">
        <v>300751</v>
      </c>
      <c r="AO26" s="212">
        <v>298112</v>
      </c>
      <c r="AP26" s="195">
        <v>298075</v>
      </c>
      <c r="AQ26" s="195">
        <v>300966</v>
      </c>
      <c r="AR26" s="195">
        <v>308422</v>
      </c>
    </row>
    <row r="27" spans="1:44">
      <c r="A27" s="313"/>
      <c r="B27" s="179">
        <v>203</v>
      </c>
      <c r="C27" s="179" t="s">
        <v>114</v>
      </c>
      <c r="D27" s="203">
        <v>95703</v>
      </c>
      <c r="E27" s="203">
        <v>97064</v>
      </c>
      <c r="F27" s="203">
        <v>98435</v>
      </c>
      <c r="G27" s="203">
        <v>99773</v>
      </c>
      <c r="H27" s="203">
        <v>101119</v>
      </c>
      <c r="I27" s="203">
        <v>100778</v>
      </c>
      <c r="J27" s="203">
        <v>93794</v>
      </c>
      <c r="K27" s="203">
        <v>95076</v>
      </c>
      <c r="L27" s="203">
        <v>96360</v>
      </c>
      <c r="M27" s="203">
        <v>97643</v>
      </c>
      <c r="N27" s="203">
        <v>100903</v>
      </c>
      <c r="O27" s="203">
        <v>103163</v>
      </c>
      <c r="P27" s="203">
        <v>105102</v>
      </c>
      <c r="Q27" s="203">
        <v>107029</v>
      </c>
      <c r="R27" s="203">
        <v>106364</v>
      </c>
      <c r="S27" s="203">
        <v>108016</v>
      </c>
      <c r="T27" s="203">
        <v>107370</v>
      </c>
      <c r="U27" s="203">
        <v>106471</v>
      </c>
      <c r="V27" s="203">
        <v>106372</v>
      </c>
      <c r="W27" s="203">
        <v>105788</v>
      </c>
      <c r="X27" s="203">
        <v>107110</v>
      </c>
      <c r="Y27" s="190">
        <v>105971</v>
      </c>
      <c r="Z27" s="190">
        <v>105176</v>
      </c>
      <c r="AA27" s="190">
        <v>104207</v>
      </c>
      <c r="AB27" s="190">
        <v>104100</v>
      </c>
      <c r="AC27" s="190">
        <v>105032</v>
      </c>
      <c r="AD27" s="190">
        <v>106914</v>
      </c>
      <c r="AE27" s="190">
        <v>108280</v>
      </c>
      <c r="AF27" s="190">
        <v>109624</v>
      </c>
      <c r="AG27" s="190">
        <v>110522</v>
      </c>
      <c r="AH27" s="195">
        <v>108965</v>
      </c>
      <c r="AI27" s="195">
        <v>110446</v>
      </c>
      <c r="AJ27" s="195">
        <v>111298</v>
      </c>
      <c r="AK27" s="195">
        <v>112795</v>
      </c>
      <c r="AL27" s="195">
        <v>113864</v>
      </c>
      <c r="AM27" s="195">
        <v>113391</v>
      </c>
      <c r="AN27" s="212">
        <v>114023</v>
      </c>
      <c r="AO27" s="212">
        <v>113455</v>
      </c>
      <c r="AP27" s="195">
        <v>113562</v>
      </c>
      <c r="AQ27" s="195">
        <v>114698</v>
      </c>
      <c r="AR27" s="195">
        <v>117760</v>
      </c>
    </row>
    <row r="28" spans="1:44">
      <c r="A28" s="313"/>
      <c r="B28" s="179">
        <v>210</v>
      </c>
      <c r="C28" s="179" t="s">
        <v>121</v>
      </c>
      <c r="D28" s="203">
        <v>80866</v>
      </c>
      <c r="E28" s="203">
        <v>82646</v>
      </c>
      <c r="F28" s="203">
        <v>84431</v>
      </c>
      <c r="G28" s="203">
        <v>86182</v>
      </c>
      <c r="H28" s="203">
        <v>87937</v>
      </c>
      <c r="I28" s="203">
        <v>88301</v>
      </c>
      <c r="J28" s="203">
        <v>83096</v>
      </c>
      <c r="K28" s="203">
        <v>84428</v>
      </c>
      <c r="L28" s="203">
        <v>85763</v>
      </c>
      <c r="M28" s="203">
        <v>87102</v>
      </c>
      <c r="N28" s="203">
        <v>90223</v>
      </c>
      <c r="O28" s="203">
        <v>92360</v>
      </c>
      <c r="P28" s="203">
        <v>94208</v>
      </c>
      <c r="Q28" s="203">
        <v>96051</v>
      </c>
      <c r="R28" s="203">
        <v>95956</v>
      </c>
      <c r="S28" s="203">
        <v>97815</v>
      </c>
      <c r="T28" s="203">
        <v>96230</v>
      </c>
      <c r="U28" s="203">
        <v>95059</v>
      </c>
      <c r="V28" s="203">
        <v>92527</v>
      </c>
      <c r="W28" s="203">
        <v>92280</v>
      </c>
      <c r="X28" s="203">
        <v>96597</v>
      </c>
      <c r="Y28" s="190">
        <v>95688</v>
      </c>
      <c r="Z28" s="190">
        <v>94368</v>
      </c>
      <c r="AA28" s="190">
        <v>93317</v>
      </c>
      <c r="AB28" s="190">
        <v>93207</v>
      </c>
      <c r="AC28" s="190">
        <v>94928</v>
      </c>
      <c r="AD28" s="190">
        <v>98055</v>
      </c>
      <c r="AE28" s="190">
        <v>100087</v>
      </c>
      <c r="AF28" s="190">
        <v>102320</v>
      </c>
      <c r="AG28" s="190">
        <v>104056</v>
      </c>
      <c r="AH28" s="195">
        <v>102565</v>
      </c>
      <c r="AI28" s="195">
        <v>103646</v>
      </c>
      <c r="AJ28" s="195">
        <v>104019</v>
      </c>
      <c r="AK28" s="195">
        <v>104990</v>
      </c>
      <c r="AL28" s="195">
        <v>105909</v>
      </c>
      <c r="AM28" s="195">
        <v>105139</v>
      </c>
      <c r="AN28" s="212">
        <v>105598</v>
      </c>
      <c r="AO28" s="212">
        <v>104837</v>
      </c>
      <c r="AP28" s="195">
        <v>105130</v>
      </c>
      <c r="AQ28" s="195">
        <v>106500</v>
      </c>
      <c r="AR28" s="195">
        <v>109203</v>
      </c>
    </row>
    <row r="29" spans="1:44">
      <c r="A29" s="313"/>
      <c r="B29" s="179">
        <v>216</v>
      </c>
      <c r="C29" s="179" t="s">
        <v>126</v>
      </c>
      <c r="D29" s="203">
        <v>42377</v>
      </c>
      <c r="E29" s="203">
        <v>42652</v>
      </c>
      <c r="F29" s="203">
        <v>42923</v>
      </c>
      <c r="G29" s="203">
        <v>43191</v>
      </c>
      <c r="H29" s="203">
        <v>43458</v>
      </c>
      <c r="I29" s="203">
        <v>43129</v>
      </c>
      <c r="J29" s="203">
        <v>40235</v>
      </c>
      <c r="K29" s="203">
        <v>40325</v>
      </c>
      <c r="L29" s="203">
        <v>40411</v>
      </c>
      <c r="M29" s="203">
        <v>40498</v>
      </c>
      <c r="N29" s="203">
        <v>41267</v>
      </c>
      <c r="O29" s="203">
        <v>42435</v>
      </c>
      <c r="P29" s="203">
        <v>43489</v>
      </c>
      <c r="Q29" s="203">
        <v>44545</v>
      </c>
      <c r="R29" s="203">
        <v>44453</v>
      </c>
      <c r="S29" s="203">
        <v>45392</v>
      </c>
      <c r="T29" s="203">
        <v>45019</v>
      </c>
      <c r="U29" s="203">
        <v>45155</v>
      </c>
      <c r="V29" s="203">
        <v>44249</v>
      </c>
      <c r="W29" s="203">
        <v>45573</v>
      </c>
      <c r="X29" s="203">
        <v>44031</v>
      </c>
      <c r="Y29" s="190">
        <v>43324</v>
      </c>
      <c r="Z29" s="190">
        <v>42611</v>
      </c>
      <c r="AA29" s="190">
        <v>42187</v>
      </c>
      <c r="AB29" s="190">
        <v>42537</v>
      </c>
      <c r="AC29" s="190">
        <v>43066</v>
      </c>
      <c r="AD29" s="190">
        <v>49573</v>
      </c>
      <c r="AE29" s="190">
        <v>50669</v>
      </c>
      <c r="AF29" s="190">
        <v>52102</v>
      </c>
      <c r="AG29" s="190">
        <v>53995</v>
      </c>
      <c r="AH29" s="195">
        <v>52821</v>
      </c>
      <c r="AI29" s="195">
        <v>52940</v>
      </c>
      <c r="AJ29" s="195">
        <v>52613</v>
      </c>
      <c r="AK29" s="195">
        <v>52516</v>
      </c>
      <c r="AL29" s="195">
        <v>52691</v>
      </c>
      <c r="AM29" s="195">
        <v>52484</v>
      </c>
      <c r="AN29" s="212">
        <v>52113</v>
      </c>
      <c r="AO29" s="212">
        <v>51140</v>
      </c>
      <c r="AP29" s="195">
        <v>50762</v>
      </c>
      <c r="AQ29" s="195">
        <v>50870</v>
      </c>
      <c r="AR29" s="195">
        <v>52002</v>
      </c>
    </row>
    <row r="30" spans="1:44">
      <c r="A30" s="313"/>
      <c r="B30" s="179">
        <v>381</v>
      </c>
      <c r="C30" s="179" t="s">
        <v>141</v>
      </c>
      <c r="D30" s="203">
        <v>9897</v>
      </c>
      <c r="E30" s="203">
        <v>10054</v>
      </c>
      <c r="F30" s="203">
        <v>10210</v>
      </c>
      <c r="G30" s="203">
        <v>10347</v>
      </c>
      <c r="H30" s="203">
        <v>10488</v>
      </c>
      <c r="I30" s="203">
        <v>10573</v>
      </c>
      <c r="J30" s="203">
        <v>10278</v>
      </c>
      <c r="K30" s="203">
        <v>10550</v>
      </c>
      <c r="L30" s="203">
        <v>10826</v>
      </c>
      <c r="M30" s="203">
        <v>11099</v>
      </c>
      <c r="N30" s="203">
        <v>11521</v>
      </c>
      <c r="O30" s="203">
        <v>12043</v>
      </c>
      <c r="P30" s="203">
        <v>12532</v>
      </c>
      <c r="Q30" s="203">
        <v>13023</v>
      </c>
      <c r="R30" s="203">
        <v>13151</v>
      </c>
      <c r="S30" s="203">
        <v>13698</v>
      </c>
      <c r="T30" s="203">
        <v>13834</v>
      </c>
      <c r="U30" s="203">
        <v>13827</v>
      </c>
      <c r="V30" s="203">
        <v>13817</v>
      </c>
      <c r="W30" s="203">
        <v>14251</v>
      </c>
      <c r="X30" s="203">
        <v>14809</v>
      </c>
      <c r="Y30" s="190">
        <v>14147</v>
      </c>
      <c r="Z30" s="190">
        <v>14055</v>
      </c>
      <c r="AA30" s="190">
        <v>14059</v>
      </c>
      <c r="AB30" s="190">
        <v>14400</v>
      </c>
      <c r="AC30" s="190">
        <v>14736</v>
      </c>
      <c r="AD30" s="190">
        <v>14937</v>
      </c>
      <c r="AE30" s="190">
        <v>15070</v>
      </c>
      <c r="AF30" s="190">
        <v>15397</v>
      </c>
      <c r="AG30" s="190">
        <v>15670</v>
      </c>
      <c r="AH30" s="195">
        <v>15681</v>
      </c>
      <c r="AI30" s="195">
        <v>15899</v>
      </c>
      <c r="AJ30" s="195">
        <v>15947</v>
      </c>
      <c r="AK30" s="195">
        <v>16111</v>
      </c>
      <c r="AL30" s="195">
        <v>16288</v>
      </c>
      <c r="AM30" s="195">
        <v>16280</v>
      </c>
      <c r="AN30" s="212">
        <v>16180</v>
      </c>
      <c r="AO30" s="212">
        <v>15897</v>
      </c>
      <c r="AP30" s="195">
        <v>15787</v>
      </c>
      <c r="AQ30" s="195">
        <v>15863</v>
      </c>
      <c r="AR30" s="195">
        <v>16031</v>
      </c>
    </row>
    <row r="31" spans="1:44">
      <c r="A31" s="313"/>
      <c r="B31" s="179">
        <v>382</v>
      </c>
      <c r="C31" s="179" t="s">
        <v>142</v>
      </c>
      <c r="D31" s="203">
        <v>9705</v>
      </c>
      <c r="E31" s="203">
        <v>10139</v>
      </c>
      <c r="F31" s="203">
        <v>10572</v>
      </c>
      <c r="G31" s="203">
        <v>11010</v>
      </c>
      <c r="H31" s="203">
        <v>11443</v>
      </c>
      <c r="I31" s="203">
        <v>11721</v>
      </c>
      <c r="J31" s="203">
        <v>11090</v>
      </c>
      <c r="K31" s="203">
        <v>11235</v>
      </c>
      <c r="L31" s="203">
        <v>11383</v>
      </c>
      <c r="M31" s="203">
        <v>11529</v>
      </c>
      <c r="N31" s="203">
        <v>11843</v>
      </c>
      <c r="O31" s="203">
        <v>12236</v>
      </c>
      <c r="P31" s="203">
        <v>12601</v>
      </c>
      <c r="Q31" s="203">
        <v>12960</v>
      </c>
      <c r="R31" s="203">
        <v>12845</v>
      </c>
      <c r="S31" s="203">
        <v>13154</v>
      </c>
      <c r="T31" s="203">
        <v>13293</v>
      </c>
      <c r="U31" s="203">
        <v>13333</v>
      </c>
      <c r="V31" s="203">
        <v>12974</v>
      </c>
      <c r="W31" s="203">
        <v>13010</v>
      </c>
      <c r="X31" s="203">
        <v>12879</v>
      </c>
      <c r="Y31" s="190">
        <v>13192</v>
      </c>
      <c r="Z31" s="190">
        <v>12680</v>
      </c>
      <c r="AA31" s="190">
        <v>12218</v>
      </c>
      <c r="AB31" s="190">
        <v>12047</v>
      </c>
      <c r="AC31" s="190">
        <v>11835</v>
      </c>
      <c r="AD31" s="190">
        <v>12121</v>
      </c>
      <c r="AE31" s="190">
        <v>12199</v>
      </c>
      <c r="AF31" s="190">
        <v>12433</v>
      </c>
      <c r="AG31" s="190">
        <v>12684</v>
      </c>
      <c r="AH31" s="195">
        <v>12628</v>
      </c>
      <c r="AI31" s="195">
        <v>12713</v>
      </c>
      <c r="AJ31" s="195">
        <v>12676</v>
      </c>
      <c r="AK31" s="195">
        <v>12729</v>
      </c>
      <c r="AL31" s="195">
        <v>12797</v>
      </c>
      <c r="AM31" s="195">
        <v>12740</v>
      </c>
      <c r="AN31" s="212">
        <v>12837</v>
      </c>
      <c r="AO31" s="212">
        <v>12783</v>
      </c>
      <c r="AP31" s="195">
        <v>12834</v>
      </c>
      <c r="AQ31" s="195">
        <v>13035</v>
      </c>
      <c r="AR31" s="195">
        <v>13426</v>
      </c>
    </row>
    <row r="32" spans="1:44">
      <c r="A32" s="313" t="s">
        <v>319</v>
      </c>
      <c r="B32" s="179"/>
      <c r="C32" s="179" t="s">
        <v>48</v>
      </c>
      <c r="D32" s="203">
        <v>132278</v>
      </c>
      <c r="E32" s="203">
        <v>133914</v>
      </c>
      <c r="F32" s="203">
        <v>135555</v>
      </c>
      <c r="G32" s="203">
        <v>137030</v>
      </c>
      <c r="H32" s="203">
        <v>138508</v>
      </c>
      <c r="I32" s="203">
        <v>138302</v>
      </c>
      <c r="J32" s="203">
        <v>130629</v>
      </c>
      <c r="K32" s="203">
        <v>132147</v>
      </c>
      <c r="L32" s="203">
        <v>133669</v>
      </c>
      <c r="M32" s="203">
        <v>135197</v>
      </c>
      <c r="N32" s="203">
        <v>139112</v>
      </c>
      <c r="O32" s="203">
        <v>141599</v>
      </c>
      <c r="P32" s="203">
        <v>143715</v>
      </c>
      <c r="Q32" s="203">
        <v>145851</v>
      </c>
      <c r="R32" s="203">
        <v>144654</v>
      </c>
      <c r="S32" s="203">
        <v>147204</v>
      </c>
      <c r="T32" s="203">
        <v>147471</v>
      </c>
      <c r="U32" s="203">
        <v>147073</v>
      </c>
      <c r="V32" s="203">
        <v>142553</v>
      </c>
      <c r="W32" s="203">
        <v>144618</v>
      </c>
      <c r="X32" s="203">
        <v>148326</v>
      </c>
      <c r="Y32" s="190">
        <v>141339</v>
      </c>
      <c r="Z32" s="190">
        <v>140435</v>
      </c>
      <c r="AA32" s="190">
        <v>140047</v>
      </c>
      <c r="AB32" s="190">
        <v>141924</v>
      </c>
      <c r="AC32" s="190">
        <v>142253</v>
      </c>
      <c r="AD32" s="190">
        <v>140882</v>
      </c>
      <c r="AE32" s="190">
        <v>142769</v>
      </c>
      <c r="AF32" s="190">
        <v>145862</v>
      </c>
      <c r="AG32" s="190">
        <v>148242</v>
      </c>
      <c r="AH32" s="195">
        <v>148120</v>
      </c>
      <c r="AI32" s="195">
        <v>149123</v>
      </c>
      <c r="AJ32" s="195">
        <v>149063</v>
      </c>
      <c r="AK32" s="195">
        <v>149712</v>
      </c>
      <c r="AL32" s="195">
        <v>150193</v>
      </c>
      <c r="AM32" s="195">
        <v>148636</v>
      </c>
      <c r="AN32" s="212">
        <v>149886</v>
      </c>
      <c r="AO32" s="212">
        <v>149378</v>
      </c>
      <c r="AP32" s="195">
        <v>150158</v>
      </c>
      <c r="AQ32" s="195">
        <v>152533</v>
      </c>
      <c r="AR32" s="195">
        <v>155986</v>
      </c>
    </row>
    <row r="33" spans="1:44">
      <c r="A33" s="313"/>
      <c r="B33" s="179">
        <v>213</v>
      </c>
      <c r="C33" s="179" t="s">
        <v>123</v>
      </c>
      <c r="D33" s="203">
        <v>26734</v>
      </c>
      <c r="E33" s="203">
        <v>26903</v>
      </c>
      <c r="F33" s="203">
        <v>27072</v>
      </c>
      <c r="G33" s="203">
        <v>27232</v>
      </c>
      <c r="H33" s="203">
        <v>27385</v>
      </c>
      <c r="I33" s="203">
        <v>27135</v>
      </c>
      <c r="J33" s="203">
        <v>24977</v>
      </c>
      <c r="K33" s="203">
        <v>24947</v>
      </c>
      <c r="L33" s="203">
        <v>24913</v>
      </c>
      <c r="M33" s="203">
        <v>24882</v>
      </c>
      <c r="N33" s="203">
        <v>25331</v>
      </c>
      <c r="O33" s="203">
        <v>25430</v>
      </c>
      <c r="P33" s="203">
        <v>25464</v>
      </c>
      <c r="Q33" s="203">
        <v>25500</v>
      </c>
      <c r="R33" s="203">
        <v>24965</v>
      </c>
      <c r="S33" s="203">
        <v>24967</v>
      </c>
      <c r="T33" s="203">
        <v>25087</v>
      </c>
      <c r="U33" s="203">
        <v>24563</v>
      </c>
      <c r="V33" s="203">
        <v>22874</v>
      </c>
      <c r="W33" s="203">
        <v>23184</v>
      </c>
      <c r="X33" s="203">
        <v>24170</v>
      </c>
      <c r="Y33" s="190">
        <v>22830</v>
      </c>
      <c r="Z33" s="190">
        <v>22631</v>
      </c>
      <c r="AA33" s="190">
        <v>22495</v>
      </c>
      <c r="AB33" s="190">
        <v>22693</v>
      </c>
      <c r="AC33" s="190">
        <v>23065</v>
      </c>
      <c r="AD33" s="190">
        <v>22503</v>
      </c>
      <c r="AE33" s="190">
        <v>22526</v>
      </c>
      <c r="AF33" s="190">
        <v>22653</v>
      </c>
      <c r="AG33" s="190">
        <v>22664</v>
      </c>
      <c r="AH33" s="195">
        <v>22174</v>
      </c>
      <c r="AI33" s="195">
        <v>21817</v>
      </c>
      <c r="AJ33" s="195">
        <v>21336</v>
      </c>
      <c r="AK33" s="195">
        <v>20960</v>
      </c>
      <c r="AL33" s="195">
        <v>20559</v>
      </c>
      <c r="AM33" s="195">
        <v>19780</v>
      </c>
      <c r="AN33" s="212">
        <v>19826</v>
      </c>
      <c r="AO33" s="212">
        <v>19650</v>
      </c>
      <c r="AP33" s="195">
        <v>19646</v>
      </c>
      <c r="AQ33" s="195">
        <v>19836</v>
      </c>
      <c r="AR33" s="195">
        <v>20271</v>
      </c>
    </row>
    <row r="34" spans="1:44">
      <c r="A34" s="313"/>
      <c r="B34" s="179">
        <v>215</v>
      </c>
      <c r="C34" s="179" t="s">
        <v>125</v>
      </c>
      <c r="D34" s="203">
        <v>30710</v>
      </c>
      <c r="E34" s="203">
        <v>31247</v>
      </c>
      <c r="F34" s="203">
        <v>31783</v>
      </c>
      <c r="G34" s="203">
        <v>32271</v>
      </c>
      <c r="H34" s="203">
        <v>32761</v>
      </c>
      <c r="I34" s="203">
        <v>32802</v>
      </c>
      <c r="J34" s="203">
        <v>31038</v>
      </c>
      <c r="K34" s="203">
        <v>31546</v>
      </c>
      <c r="L34" s="203">
        <v>32057</v>
      </c>
      <c r="M34" s="203">
        <v>32567</v>
      </c>
      <c r="N34" s="203">
        <v>33742</v>
      </c>
      <c r="O34" s="203">
        <v>34629</v>
      </c>
      <c r="P34" s="203">
        <v>35399</v>
      </c>
      <c r="Q34" s="203">
        <v>36173</v>
      </c>
      <c r="R34" s="203">
        <v>36350</v>
      </c>
      <c r="S34" s="203">
        <v>37328</v>
      </c>
      <c r="T34" s="203">
        <v>36529</v>
      </c>
      <c r="U34" s="203">
        <v>36473</v>
      </c>
      <c r="V34" s="203">
        <v>35979</v>
      </c>
      <c r="W34" s="203">
        <v>36485</v>
      </c>
      <c r="X34" s="203">
        <v>37885</v>
      </c>
      <c r="Y34" s="190">
        <v>37489</v>
      </c>
      <c r="Z34" s="190">
        <v>37362</v>
      </c>
      <c r="AA34" s="190">
        <v>37299</v>
      </c>
      <c r="AB34" s="190">
        <v>37568</v>
      </c>
      <c r="AC34" s="190">
        <v>34623</v>
      </c>
      <c r="AD34" s="190">
        <v>33678</v>
      </c>
      <c r="AE34" s="190">
        <v>34857</v>
      </c>
      <c r="AF34" s="190">
        <v>36243</v>
      </c>
      <c r="AG34" s="190">
        <v>37344</v>
      </c>
      <c r="AH34" s="195">
        <v>37765</v>
      </c>
      <c r="AI34" s="195">
        <v>38116</v>
      </c>
      <c r="AJ34" s="195">
        <v>38278</v>
      </c>
      <c r="AK34" s="195">
        <v>38616</v>
      </c>
      <c r="AL34" s="195">
        <v>38866</v>
      </c>
      <c r="AM34" s="195">
        <v>38401</v>
      </c>
      <c r="AN34" s="212">
        <v>38730</v>
      </c>
      <c r="AO34" s="212">
        <v>38649</v>
      </c>
      <c r="AP34" s="195">
        <v>38877</v>
      </c>
      <c r="AQ34" s="195">
        <v>39544</v>
      </c>
      <c r="AR34" s="195">
        <v>40431</v>
      </c>
    </row>
    <row r="35" spans="1:44">
      <c r="A35" s="313"/>
      <c r="B35" s="179">
        <v>218</v>
      </c>
      <c r="C35" s="179" t="s">
        <v>128</v>
      </c>
      <c r="D35" s="203">
        <v>20476</v>
      </c>
      <c r="E35" s="203">
        <v>20651</v>
      </c>
      <c r="F35" s="203">
        <v>20828</v>
      </c>
      <c r="G35" s="203">
        <v>20982</v>
      </c>
      <c r="H35" s="203">
        <v>21138</v>
      </c>
      <c r="I35" s="203">
        <v>21029</v>
      </c>
      <c r="J35" s="203">
        <v>19743</v>
      </c>
      <c r="K35" s="203">
        <v>19920</v>
      </c>
      <c r="L35" s="203">
        <v>20101</v>
      </c>
      <c r="M35" s="203">
        <v>20281</v>
      </c>
      <c r="N35" s="203">
        <v>20821</v>
      </c>
      <c r="O35" s="203">
        <v>21567</v>
      </c>
      <c r="P35" s="203">
        <v>22257</v>
      </c>
      <c r="Q35" s="203">
        <v>22953</v>
      </c>
      <c r="R35" s="203">
        <v>23026</v>
      </c>
      <c r="S35" s="203">
        <v>23712</v>
      </c>
      <c r="T35" s="203">
        <v>23803</v>
      </c>
      <c r="U35" s="203">
        <v>24956</v>
      </c>
      <c r="V35" s="203">
        <v>22583</v>
      </c>
      <c r="W35" s="203">
        <v>23371</v>
      </c>
      <c r="X35" s="203">
        <v>24478</v>
      </c>
      <c r="Y35" s="190">
        <v>23483</v>
      </c>
      <c r="Z35" s="190">
        <v>23753</v>
      </c>
      <c r="AA35" s="190">
        <v>24086</v>
      </c>
      <c r="AB35" s="190">
        <v>24918</v>
      </c>
      <c r="AC35" s="190">
        <v>25828</v>
      </c>
      <c r="AD35" s="190">
        <v>25193</v>
      </c>
      <c r="AE35" s="190">
        <v>25281</v>
      </c>
      <c r="AF35" s="190">
        <v>25641</v>
      </c>
      <c r="AG35" s="190">
        <v>25854</v>
      </c>
      <c r="AH35" s="195">
        <v>25787</v>
      </c>
      <c r="AI35" s="195">
        <v>26203</v>
      </c>
      <c r="AJ35" s="195">
        <v>26431</v>
      </c>
      <c r="AK35" s="195">
        <v>26776</v>
      </c>
      <c r="AL35" s="195">
        <v>27099</v>
      </c>
      <c r="AM35" s="195">
        <v>27042</v>
      </c>
      <c r="AN35" s="212">
        <v>27327</v>
      </c>
      <c r="AO35" s="212">
        <v>27289</v>
      </c>
      <c r="AP35" s="195">
        <v>27457</v>
      </c>
      <c r="AQ35" s="195">
        <v>27930</v>
      </c>
      <c r="AR35" s="195">
        <v>28602</v>
      </c>
    </row>
    <row r="36" spans="1:44">
      <c r="A36" s="313"/>
      <c r="B36" s="179">
        <v>220</v>
      </c>
      <c r="C36" s="179" t="s">
        <v>130</v>
      </c>
      <c r="D36" s="203">
        <v>23744</v>
      </c>
      <c r="E36" s="203">
        <v>24116</v>
      </c>
      <c r="F36" s="203">
        <v>24486</v>
      </c>
      <c r="G36" s="203">
        <v>24824</v>
      </c>
      <c r="H36" s="203">
        <v>25160</v>
      </c>
      <c r="I36" s="203">
        <v>25279</v>
      </c>
      <c r="J36" s="203">
        <v>23933</v>
      </c>
      <c r="K36" s="203">
        <v>24295</v>
      </c>
      <c r="L36" s="203">
        <v>24662</v>
      </c>
      <c r="M36" s="203">
        <v>25027</v>
      </c>
      <c r="N36" s="203">
        <v>25779</v>
      </c>
      <c r="O36" s="203">
        <v>25928</v>
      </c>
      <c r="P36" s="203">
        <v>26028</v>
      </c>
      <c r="Q36" s="203">
        <v>26129</v>
      </c>
      <c r="R36" s="203">
        <v>25557</v>
      </c>
      <c r="S36" s="203">
        <v>25752</v>
      </c>
      <c r="T36" s="203">
        <v>26491</v>
      </c>
      <c r="U36" s="203">
        <v>25887</v>
      </c>
      <c r="V36" s="203">
        <v>25932</v>
      </c>
      <c r="W36" s="203">
        <v>26047</v>
      </c>
      <c r="X36" s="203">
        <v>25620</v>
      </c>
      <c r="Y36" s="190">
        <v>23829</v>
      </c>
      <c r="Z36" s="190">
        <v>23409</v>
      </c>
      <c r="AA36" s="190">
        <v>23134</v>
      </c>
      <c r="AB36" s="190">
        <v>23374</v>
      </c>
      <c r="AC36" s="190">
        <v>24246</v>
      </c>
      <c r="AD36" s="190">
        <v>25829</v>
      </c>
      <c r="AE36" s="190">
        <v>26090</v>
      </c>
      <c r="AF36" s="190">
        <v>26606</v>
      </c>
      <c r="AG36" s="190">
        <v>27082</v>
      </c>
      <c r="AH36" s="195">
        <v>26905</v>
      </c>
      <c r="AI36" s="195">
        <v>27194</v>
      </c>
      <c r="AJ36" s="195">
        <v>27228</v>
      </c>
      <c r="AK36" s="195">
        <v>27430</v>
      </c>
      <c r="AL36" s="195">
        <v>27600</v>
      </c>
      <c r="AM36" s="195">
        <v>27499</v>
      </c>
      <c r="AN36" s="212">
        <v>27849</v>
      </c>
      <c r="AO36" s="212">
        <v>27866</v>
      </c>
      <c r="AP36" s="195">
        <v>28133</v>
      </c>
      <c r="AQ36" s="195">
        <v>28721</v>
      </c>
      <c r="AR36" s="195">
        <v>29476</v>
      </c>
    </row>
    <row r="37" spans="1:44">
      <c r="A37" s="313"/>
      <c r="B37" s="179">
        <v>228</v>
      </c>
      <c r="C37" s="179" t="s">
        <v>244</v>
      </c>
      <c r="D37" s="203">
        <v>17870</v>
      </c>
      <c r="E37" s="203">
        <v>18231</v>
      </c>
      <c r="F37" s="203">
        <v>18589</v>
      </c>
      <c r="G37" s="203">
        <v>18917</v>
      </c>
      <c r="H37" s="203">
        <v>19246</v>
      </c>
      <c r="I37" s="203">
        <v>19336</v>
      </c>
      <c r="J37" s="203">
        <v>19047</v>
      </c>
      <c r="K37" s="203">
        <v>19628</v>
      </c>
      <c r="L37" s="203">
        <v>20207</v>
      </c>
      <c r="M37" s="203">
        <v>20792</v>
      </c>
      <c r="N37" s="203">
        <v>21714</v>
      </c>
      <c r="O37" s="203">
        <v>22336</v>
      </c>
      <c r="P37" s="203">
        <v>22901</v>
      </c>
      <c r="Q37" s="203">
        <v>23466</v>
      </c>
      <c r="R37" s="203">
        <v>23516</v>
      </c>
      <c r="S37" s="203">
        <v>24185</v>
      </c>
      <c r="T37" s="203">
        <v>24595</v>
      </c>
      <c r="U37" s="203">
        <v>24435</v>
      </c>
      <c r="V37" s="203">
        <v>24193</v>
      </c>
      <c r="W37" s="203">
        <v>24751</v>
      </c>
      <c r="X37" s="203">
        <v>25140</v>
      </c>
      <c r="Y37" s="190">
        <v>23690</v>
      </c>
      <c r="Z37" s="190">
        <v>23652</v>
      </c>
      <c r="AA37" s="190">
        <v>23715</v>
      </c>
      <c r="AB37" s="190">
        <v>24134</v>
      </c>
      <c r="AC37" s="190">
        <v>24988</v>
      </c>
      <c r="AD37" s="190">
        <v>24183</v>
      </c>
      <c r="AE37" s="190">
        <v>24561</v>
      </c>
      <c r="AF37" s="190">
        <v>25183</v>
      </c>
      <c r="AG37" s="190">
        <v>25717</v>
      </c>
      <c r="AH37" s="195">
        <v>25921</v>
      </c>
      <c r="AI37" s="195">
        <v>26127</v>
      </c>
      <c r="AJ37" s="195">
        <v>26094</v>
      </c>
      <c r="AK37" s="195">
        <v>26170</v>
      </c>
      <c r="AL37" s="195">
        <v>26245</v>
      </c>
      <c r="AM37" s="195">
        <v>26162</v>
      </c>
      <c r="AN37" s="212">
        <v>26488</v>
      </c>
      <c r="AO37" s="212">
        <v>26460</v>
      </c>
      <c r="AP37" s="195">
        <v>26708</v>
      </c>
      <c r="AQ37" s="195">
        <v>27192</v>
      </c>
      <c r="AR37" s="195">
        <v>27830</v>
      </c>
    </row>
    <row r="38" spans="1:44">
      <c r="A38" s="313"/>
      <c r="B38" s="179">
        <v>365</v>
      </c>
      <c r="C38" s="179" t="s">
        <v>245</v>
      </c>
      <c r="D38" s="203">
        <v>12744</v>
      </c>
      <c r="E38" s="203">
        <v>12766</v>
      </c>
      <c r="F38" s="203">
        <v>12797</v>
      </c>
      <c r="G38" s="203">
        <v>12804</v>
      </c>
      <c r="H38" s="203">
        <v>12818</v>
      </c>
      <c r="I38" s="203">
        <v>12721</v>
      </c>
      <c r="J38" s="203">
        <v>11891</v>
      </c>
      <c r="K38" s="203">
        <v>11811</v>
      </c>
      <c r="L38" s="203">
        <v>11729</v>
      </c>
      <c r="M38" s="203">
        <v>11648</v>
      </c>
      <c r="N38" s="203">
        <v>11725</v>
      </c>
      <c r="O38" s="203">
        <v>11709</v>
      </c>
      <c r="P38" s="203">
        <v>11666</v>
      </c>
      <c r="Q38" s="203">
        <v>11630</v>
      </c>
      <c r="R38" s="203">
        <v>11240</v>
      </c>
      <c r="S38" s="203">
        <v>11260</v>
      </c>
      <c r="T38" s="203">
        <v>10966</v>
      </c>
      <c r="U38" s="203">
        <v>10759</v>
      </c>
      <c r="V38" s="203">
        <v>10992</v>
      </c>
      <c r="W38" s="203">
        <v>10780</v>
      </c>
      <c r="X38" s="203">
        <v>11033</v>
      </c>
      <c r="Y38" s="190">
        <v>10018</v>
      </c>
      <c r="Z38" s="190">
        <v>9628</v>
      </c>
      <c r="AA38" s="190">
        <v>9318</v>
      </c>
      <c r="AB38" s="190">
        <v>9237</v>
      </c>
      <c r="AC38" s="190">
        <v>9503</v>
      </c>
      <c r="AD38" s="190">
        <v>9496</v>
      </c>
      <c r="AE38" s="190">
        <v>9454</v>
      </c>
      <c r="AF38" s="190">
        <v>9536</v>
      </c>
      <c r="AG38" s="190">
        <v>9581</v>
      </c>
      <c r="AH38" s="195">
        <v>9568</v>
      </c>
      <c r="AI38" s="195">
        <v>9666</v>
      </c>
      <c r="AJ38" s="195">
        <v>9696</v>
      </c>
      <c r="AK38" s="195">
        <v>9760</v>
      </c>
      <c r="AL38" s="195">
        <v>9824</v>
      </c>
      <c r="AM38" s="195">
        <v>9752</v>
      </c>
      <c r="AN38" s="212">
        <v>9666</v>
      </c>
      <c r="AO38" s="212">
        <v>9464</v>
      </c>
      <c r="AP38" s="195">
        <v>9337</v>
      </c>
      <c r="AQ38" s="195">
        <v>9310</v>
      </c>
      <c r="AR38" s="195">
        <v>9376</v>
      </c>
    </row>
    <row r="39" spans="1:44">
      <c r="A39" s="313" t="s">
        <v>240</v>
      </c>
      <c r="B39" s="179"/>
      <c r="C39" s="179" t="s">
        <v>242</v>
      </c>
      <c r="D39" s="203">
        <v>278373</v>
      </c>
      <c r="E39" s="203">
        <v>280589</v>
      </c>
      <c r="F39" s="203">
        <v>282820</v>
      </c>
      <c r="G39" s="203">
        <v>284910</v>
      </c>
      <c r="H39" s="203">
        <v>287010</v>
      </c>
      <c r="I39" s="203">
        <v>284917</v>
      </c>
      <c r="J39" s="203">
        <v>262704</v>
      </c>
      <c r="K39" s="203">
        <v>265389</v>
      </c>
      <c r="L39" s="203">
        <v>268063</v>
      </c>
      <c r="M39" s="203">
        <v>270746</v>
      </c>
      <c r="N39" s="203">
        <v>279225</v>
      </c>
      <c r="O39" s="203">
        <v>284194</v>
      </c>
      <c r="P39" s="203">
        <v>288340</v>
      </c>
      <c r="Q39" s="203">
        <v>292511</v>
      </c>
      <c r="R39" s="203">
        <v>292021</v>
      </c>
      <c r="S39" s="203">
        <v>296076</v>
      </c>
      <c r="T39" s="203">
        <v>289446</v>
      </c>
      <c r="U39" s="203">
        <v>287792</v>
      </c>
      <c r="V39" s="203">
        <v>278288</v>
      </c>
      <c r="W39" s="203">
        <v>280120</v>
      </c>
      <c r="X39" s="203">
        <v>289392</v>
      </c>
      <c r="Y39" s="190">
        <v>286605</v>
      </c>
      <c r="Z39" s="190">
        <v>283509</v>
      </c>
      <c r="AA39" s="190">
        <v>281530</v>
      </c>
      <c r="AB39" s="190">
        <v>282096</v>
      </c>
      <c r="AC39" s="190">
        <v>291359</v>
      </c>
      <c r="AD39" s="190">
        <v>287828</v>
      </c>
      <c r="AE39" s="190">
        <v>292317</v>
      </c>
      <c r="AF39" s="190">
        <v>297700</v>
      </c>
      <c r="AG39" s="190">
        <v>301514</v>
      </c>
      <c r="AH39" s="195">
        <v>297471</v>
      </c>
      <c r="AI39" s="195">
        <v>300841</v>
      </c>
      <c r="AJ39" s="195">
        <v>301470</v>
      </c>
      <c r="AK39" s="195">
        <v>303163</v>
      </c>
      <c r="AL39" s="195">
        <v>305778</v>
      </c>
      <c r="AM39" s="195">
        <v>304818</v>
      </c>
      <c r="AN39" s="212">
        <v>306060</v>
      </c>
      <c r="AO39" s="212">
        <v>303142</v>
      </c>
      <c r="AP39" s="195">
        <v>304804</v>
      </c>
      <c r="AQ39" s="195">
        <v>308860</v>
      </c>
      <c r="AR39" s="195">
        <v>316934</v>
      </c>
    </row>
    <row r="40" spans="1:44">
      <c r="A40" s="313"/>
      <c r="B40" s="179">
        <v>201</v>
      </c>
      <c r="C40" s="179" t="s">
        <v>246</v>
      </c>
      <c r="D40" s="203">
        <v>259303</v>
      </c>
      <c r="E40" s="203">
        <v>261244</v>
      </c>
      <c r="F40" s="203">
        <v>263198</v>
      </c>
      <c r="G40" s="203">
        <v>265045</v>
      </c>
      <c r="H40" s="203">
        <v>266900</v>
      </c>
      <c r="I40" s="203">
        <v>264746</v>
      </c>
      <c r="J40" s="203">
        <v>243266</v>
      </c>
      <c r="K40" s="203">
        <v>245474</v>
      </c>
      <c r="L40" s="203">
        <v>247678</v>
      </c>
      <c r="M40" s="203">
        <v>249883</v>
      </c>
      <c r="N40" s="203">
        <v>257549</v>
      </c>
      <c r="O40" s="203">
        <v>262420</v>
      </c>
      <c r="P40" s="203">
        <v>266499</v>
      </c>
      <c r="Q40" s="203">
        <v>270592</v>
      </c>
      <c r="R40" s="203">
        <v>270468</v>
      </c>
      <c r="S40" s="203">
        <v>274327</v>
      </c>
      <c r="T40" s="203">
        <v>268101</v>
      </c>
      <c r="U40" s="203">
        <v>266598</v>
      </c>
      <c r="V40" s="203">
        <v>257161</v>
      </c>
      <c r="W40" s="203">
        <v>258898</v>
      </c>
      <c r="X40" s="203">
        <v>267548</v>
      </c>
      <c r="Y40" s="190">
        <v>265510</v>
      </c>
      <c r="Z40" s="190">
        <v>262658</v>
      </c>
      <c r="AA40" s="190">
        <v>260804</v>
      </c>
      <c r="AB40" s="190">
        <v>261134</v>
      </c>
      <c r="AC40" s="190">
        <v>269886</v>
      </c>
      <c r="AD40" s="190">
        <v>266903</v>
      </c>
      <c r="AE40" s="190">
        <v>271289</v>
      </c>
      <c r="AF40" s="190">
        <v>276328</v>
      </c>
      <c r="AG40" s="190">
        <v>279918</v>
      </c>
      <c r="AH40" s="195">
        <v>275843</v>
      </c>
      <c r="AI40" s="195">
        <v>278965</v>
      </c>
      <c r="AJ40" s="195">
        <v>279560</v>
      </c>
      <c r="AK40" s="195">
        <v>281132</v>
      </c>
      <c r="AL40" s="195">
        <v>283585</v>
      </c>
      <c r="AM40" s="195">
        <v>282682</v>
      </c>
      <c r="AN40" s="212">
        <v>283761</v>
      </c>
      <c r="AO40" s="212">
        <v>280977</v>
      </c>
      <c r="AP40" s="195">
        <v>282492</v>
      </c>
      <c r="AQ40" s="195">
        <v>286180</v>
      </c>
      <c r="AR40" s="195">
        <v>293783</v>
      </c>
    </row>
    <row r="41" spans="1:44">
      <c r="A41" s="313"/>
      <c r="B41" s="179">
        <v>442</v>
      </c>
      <c r="C41" s="179" t="s">
        <v>143</v>
      </c>
      <c r="D41" s="203">
        <v>5254</v>
      </c>
      <c r="E41" s="203">
        <v>5282</v>
      </c>
      <c r="F41" s="203">
        <v>5314</v>
      </c>
      <c r="G41" s="203">
        <v>5330</v>
      </c>
      <c r="H41" s="203">
        <v>5350</v>
      </c>
      <c r="I41" s="203">
        <v>5340</v>
      </c>
      <c r="J41" s="203">
        <v>5019</v>
      </c>
      <c r="K41" s="203">
        <v>5000</v>
      </c>
      <c r="L41" s="203">
        <v>4983</v>
      </c>
      <c r="M41" s="203">
        <v>4963</v>
      </c>
      <c r="N41" s="203">
        <v>5014</v>
      </c>
      <c r="O41" s="203">
        <v>5011</v>
      </c>
      <c r="P41" s="203">
        <v>4997</v>
      </c>
      <c r="Q41" s="203">
        <v>4988</v>
      </c>
      <c r="R41" s="203">
        <v>4875</v>
      </c>
      <c r="S41" s="203">
        <v>4923</v>
      </c>
      <c r="T41" s="203">
        <v>4961</v>
      </c>
      <c r="U41" s="203">
        <v>4927</v>
      </c>
      <c r="V41" s="203">
        <v>4835</v>
      </c>
      <c r="W41" s="203">
        <v>4756</v>
      </c>
      <c r="X41" s="203">
        <v>4859</v>
      </c>
      <c r="Y41" s="190">
        <v>4562</v>
      </c>
      <c r="Z41" s="190">
        <v>4501</v>
      </c>
      <c r="AA41" s="190">
        <v>4476</v>
      </c>
      <c r="AB41" s="190">
        <v>4546</v>
      </c>
      <c r="AC41" s="190">
        <v>4673</v>
      </c>
      <c r="AD41" s="190">
        <v>4630</v>
      </c>
      <c r="AE41" s="190">
        <v>4589</v>
      </c>
      <c r="AF41" s="190">
        <v>4619</v>
      </c>
      <c r="AG41" s="190">
        <v>4632</v>
      </c>
      <c r="AH41" s="195">
        <v>4616</v>
      </c>
      <c r="AI41" s="195">
        <v>4618</v>
      </c>
      <c r="AJ41" s="195">
        <v>4568</v>
      </c>
      <c r="AK41" s="195">
        <v>4529</v>
      </c>
      <c r="AL41" s="195">
        <v>4511</v>
      </c>
      <c r="AM41" s="195">
        <v>4462</v>
      </c>
      <c r="AN41" s="212">
        <v>4520</v>
      </c>
      <c r="AO41" s="212">
        <v>4515</v>
      </c>
      <c r="AP41" s="195">
        <v>4575</v>
      </c>
      <c r="AQ41" s="195">
        <v>4679</v>
      </c>
      <c r="AR41" s="195">
        <v>4821</v>
      </c>
    </row>
    <row r="42" spans="1:44">
      <c r="A42" s="313"/>
      <c r="B42" s="179">
        <v>443</v>
      </c>
      <c r="C42" s="179" t="s">
        <v>144</v>
      </c>
      <c r="D42" s="203">
        <v>8265</v>
      </c>
      <c r="E42" s="203">
        <v>8542</v>
      </c>
      <c r="F42" s="203">
        <v>8818</v>
      </c>
      <c r="G42" s="203">
        <v>9084</v>
      </c>
      <c r="H42" s="203">
        <v>9351</v>
      </c>
      <c r="I42" s="203">
        <v>9515</v>
      </c>
      <c r="J42" s="203">
        <v>9219</v>
      </c>
      <c r="K42" s="203">
        <v>9559</v>
      </c>
      <c r="L42" s="203">
        <v>9898</v>
      </c>
      <c r="M42" s="203">
        <v>10238</v>
      </c>
      <c r="N42" s="203">
        <v>10749</v>
      </c>
      <c r="O42" s="203">
        <v>10982</v>
      </c>
      <c r="P42" s="203">
        <v>11194</v>
      </c>
      <c r="Q42" s="203">
        <v>11405</v>
      </c>
      <c r="R42" s="203">
        <v>11321</v>
      </c>
      <c r="S42" s="203">
        <v>11536</v>
      </c>
      <c r="T42" s="203">
        <v>11200</v>
      </c>
      <c r="U42" s="203">
        <v>11110</v>
      </c>
      <c r="V42" s="203">
        <v>11229</v>
      </c>
      <c r="W42" s="203">
        <v>11298</v>
      </c>
      <c r="X42" s="203">
        <v>11575</v>
      </c>
      <c r="Y42" s="190">
        <v>11575</v>
      </c>
      <c r="Z42" s="190">
        <v>11603</v>
      </c>
      <c r="AA42" s="190">
        <v>11660</v>
      </c>
      <c r="AB42" s="190">
        <v>11935</v>
      </c>
      <c r="AC42" s="190">
        <v>12135</v>
      </c>
      <c r="AD42" s="190">
        <v>11900</v>
      </c>
      <c r="AE42" s="190">
        <v>12024</v>
      </c>
      <c r="AF42" s="190">
        <v>12290</v>
      </c>
      <c r="AG42" s="190">
        <v>12496</v>
      </c>
      <c r="AH42" s="195">
        <v>12597</v>
      </c>
      <c r="AI42" s="195">
        <v>12816</v>
      </c>
      <c r="AJ42" s="195">
        <v>12926</v>
      </c>
      <c r="AK42" s="195">
        <v>13094</v>
      </c>
      <c r="AL42" s="195">
        <v>13261</v>
      </c>
      <c r="AM42" s="195">
        <v>13300</v>
      </c>
      <c r="AN42" s="212">
        <v>13397</v>
      </c>
      <c r="AO42" s="212">
        <v>13327</v>
      </c>
      <c r="AP42" s="195">
        <v>13395</v>
      </c>
      <c r="AQ42" s="195">
        <v>13615</v>
      </c>
      <c r="AR42" s="195">
        <v>13862</v>
      </c>
    </row>
    <row r="43" spans="1:44">
      <c r="A43" s="313"/>
      <c r="B43" s="179">
        <v>446</v>
      </c>
      <c r="C43" s="179" t="s">
        <v>247</v>
      </c>
      <c r="D43" s="203">
        <v>5551</v>
      </c>
      <c r="E43" s="203">
        <v>5521</v>
      </c>
      <c r="F43" s="203">
        <v>5490</v>
      </c>
      <c r="G43" s="203">
        <v>5451</v>
      </c>
      <c r="H43" s="203">
        <v>5409</v>
      </c>
      <c r="I43" s="203">
        <v>5316</v>
      </c>
      <c r="J43" s="203">
        <v>5200</v>
      </c>
      <c r="K43" s="203">
        <v>5356</v>
      </c>
      <c r="L43" s="203">
        <v>5504</v>
      </c>
      <c r="M43" s="203">
        <v>5662</v>
      </c>
      <c r="N43" s="203">
        <v>5913</v>
      </c>
      <c r="O43" s="203">
        <v>5781</v>
      </c>
      <c r="P43" s="203">
        <v>5650</v>
      </c>
      <c r="Q43" s="203">
        <v>5526</v>
      </c>
      <c r="R43" s="203">
        <v>5357</v>
      </c>
      <c r="S43" s="203">
        <v>5290</v>
      </c>
      <c r="T43" s="203">
        <v>5184</v>
      </c>
      <c r="U43" s="203">
        <v>5157</v>
      </c>
      <c r="V43" s="203">
        <v>5063</v>
      </c>
      <c r="W43" s="203">
        <v>5168</v>
      </c>
      <c r="X43" s="203">
        <v>5410</v>
      </c>
      <c r="Y43" s="190">
        <v>4958</v>
      </c>
      <c r="Z43" s="190">
        <v>4747</v>
      </c>
      <c r="AA43" s="190">
        <v>4590</v>
      </c>
      <c r="AB43" s="190">
        <v>4481</v>
      </c>
      <c r="AC43" s="190">
        <v>4665</v>
      </c>
      <c r="AD43" s="190">
        <v>4395</v>
      </c>
      <c r="AE43" s="190">
        <v>4415</v>
      </c>
      <c r="AF43" s="190">
        <v>4463</v>
      </c>
      <c r="AG43" s="190">
        <v>4468</v>
      </c>
      <c r="AH43" s="195">
        <v>4415</v>
      </c>
      <c r="AI43" s="195">
        <v>4442</v>
      </c>
      <c r="AJ43" s="195">
        <v>4416</v>
      </c>
      <c r="AK43" s="195">
        <v>4408</v>
      </c>
      <c r="AL43" s="195">
        <v>4421</v>
      </c>
      <c r="AM43" s="195">
        <v>4374</v>
      </c>
      <c r="AN43" s="212">
        <v>4382</v>
      </c>
      <c r="AO43" s="212">
        <v>4323</v>
      </c>
      <c r="AP43" s="195">
        <v>4342</v>
      </c>
      <c r="AQ43" s="195">
        <v>4386</v>
      </c>
      <c r="AR43" s="195">
        <v>4468</v>
      </c>
    </row>
    <row r="44" spans="1:44">
      <c r="A44" s="313" t="s">
        <v>240</v>
      </c>
      <c r="B44" s="179"/>
      <c r="C44" s="179" t="s">
        <v>50</v>
      </c>
      <c r="D44" s="203">
        <v>125964</v>
      </c>
      <c r="E44" s="203">
        <v>126870</v>
      </c>
      <c r="F44" s="203">
        <v>127771</v>
      </c>
      <c r="G44" s="203">
        <v>128533</v>
      </c>
      <c r="H44" s="203">
        <v>129278</v>
      </c>
      <c r="I44" s="203">
        <v>128768</v>
      </c>
      <c r="J44" s="203">
        <v>120112</v>
      </c>
      <c r="K44" s="203">
        <v>119989</v>
      </c>
      <c r="L44" s="203">
        <v>119864</v>
      </c>
      <c r="M44" s="203">
        <v>119742</v>
      </c>
      <c r="N44" s="203">
        <v>121705</v>
      </c>
      <c r="O44" s="203">
        <v>123044</v>
      </c>
      <c r="P44" s="203">
        <v>124065</v>
      </c>
      <c r="Q44" s="203">
        <v>125100</v>
      </c>
      <c r="R44" s="203">
        <v>123884</v>
      </c>
      <c r="S44" s="203">
        <v>125704</v>
      </c>
      <c r="T44" s="203">
        <v>124353</v>
      </c>
      <c r="U44" s="203">
        <v>123932</v>
      </c>
      <c r="V44" s="203">
        <v>123745</v>
      </c>
      <c r="W44" s="203">
        <v>125494</v>
      </c>
      <c r="X44" s="203">
        <v>125263</v>
      </c>
      <c r="Y44" s="190">
        <v>127018</v>
      </c>
      <c r="Z44" s="190">
        <v>123211</v>
      </c>
      <c r="AA44" s="190">
        <v>120028</v>
      </c>
      <c r="AB44" s="190">
        <v>118246</v>
      </c>
      <c r="AC44" s="190">
        <v>117699</v>
      </c>
      <c r="AD44" s="190">
        <v>118090</v>
      </c>
      <c r="AE44" s="190">
        <v>119399</v>
      </c>
      <c r="AF44" s="190">
        <v>121657</v>
      </c>
      <c r="AG44" s="190">
        <v>123259</v>
      </c>
      <c r="AH44" s="195">
        <v>122251</v>
      </c>
      <c r="AI44" s="195">
        <v>122470</v>
      </c>
      <c r="AJ44" s="195">
        <v>121818</v>
      </c>
      <c r="AK44" s="195">
        <v>121445</v>
      </c>
      <c r="AL44" s="195">
        <v>121502</v>
      </c>
      <c r="AM44" s="195">
        <v>119844</v>
      </c>
      <c r="AN44" s="212">
        <v>119785</v>
      </c>
      <c r="AO44" s="212">
        <v>118140</v>
      </c>
      <c r="AP44" s="195">
        <v>118076</v>
      </c>
      <c r="AQ44" s="195">
        <v>119012</v>
      </c>
      <c r="AR44" s="195">
        <v>121293</v>
      </c>
    </row>
    <row r="45" spans="1:44">
      <c r="A45" s="313"/>
      <c r="B45" s="179">
        <v>208</v>
      </c>
      <c r="C45" s="179" t="s">
        <v>119</v>
      </c>
      <c r="D45" s="203">
        <v>21611</v>
      </c>
      <c r="E45" s="203">
        <v>21357</v>
      </c>
      <c r="F45" s="203">
        <v>21098</v>
      </c>
      <c r="G45" s="203">
        <v>20834</v>
      </c>
      <c r="H45" s="203">
        <v>20563</v>
      </c>
      <c r="I45" s="203">
        <v>20041</v>
      </c>
      <c r="J45" s="203">
        <v>18053</v>
      </c>
      <c r="K45" s="203">
        <v>17459</v>
      </c>
      <c r="L45" s="203">
        <v>16867</v>
      </c>
      <c r="M45" s="203">
        <v>16271</v>
      </c>
      <c r="N45" s="203">
        <v>15956</v>
      </c>
      <c r="O45" s="203">
        <v>16072</v>
      </c>
      <c r="P45" s="203">
        <v>16136</v>
      </c>
      <c r="Q45" s="203">
        <v>16201</v>
      </c>
      <c r="R45" s="203">
        <v>16005</v>
      </c>
      <c r="S45" s="203">
        <v>16111</v>
      </c>
      <c r="T45" s="203">
        <v>15767</v>
      </c>
      <c r="U45" s="203">
        <v>15457</v>
      </c>
      <c r="V45" s="203">
        <v>16541</v>
      </c>
      <c r="W45" s="203">
        <v>16581</v>
      </c>
      <c r="X45" s="203">
        <v>15067</v>
      </c>
      <c r="Y45" s="190">
        <v>14203</v>
      </c>
      <c r="Z45" s="190">
        <v>13778</v>
      </c>
      <c r="AA45" s="190">
        <v>13449</v>
      </c>
      <c r="AB45" s="190">
        <v>13250</v>
      </c>
      <c r="AC45" s="190">
        <v>13673</v>
      </c>
      <c r="AD45" s="190">
        <v>13700</v>
      </c>
      <c r="AE45" s="190">
        <v>13856</v>
      </c>
      <c r="AF45" s="190">
        <v>14146</v>
      </c>
      <c r="AG45" s="190">
        <v>14324</v>
      </c>
      <c r="AH45" s="195">
        <v>14269</v>
      </c>
      <c r="AI45" s="195">
        <v>14353</v>
      </c>
      <c r="AJ45" s="195">
        <v>14276</v>
      </c>
      <c r="AK45" s="195">
        <v>14118</v>
      </c>
      <c r="AL45" s="195">
        <v>14170</v>
      </c>
      <c r="AM45" s="195">
        <v>14153</v>
      </c>
      <c r="AN45" s="212">
        <v>14001</v>
      </c>
      <c r="AO45" s="212">
        <v>13568</v>
      </c>
      <c r="AP45" s="195">
        <v>13536</v>
      </c>
      <c r="AQ45" s="195">
        <v>13485</v>
      </c>
      <c r="AR45" s="195">
        <v>13647</v>
      </c>
    </row>
    <row r="46" spans="1:44">
      <c r="A46" s="313"/>
      <c r="B46" s="179">
        <v>212</v>
      </c>
      <c r="C46" s="179" t="s">
        <v>122</v>
      </c>
      <c r="D46" s="203">
        <v>22347</v>
      </c>
      <c r="E46" s="203">
        <v>22565</v>
      </c>
      <c r="F46" s="203">
        <v>22783</v>
      </c>
      <c r="G46" s="203">
        <v>22987</v>
      </c>
      <c r="H46" s="203">
        <v>23192</v>
      </c>
      <c r="I46" s="203">
        <v>23101</v>
      </c>
      <c r="J46" s="203">
        <v>21495</v>
      </c>
      <c r="K46" s="203">
        <v>21441</v>
      </c>
      <c r="L46" s="203">
        <v>21383</v>
      </c>
      <c r="M46" s="203">
        <v>21329</v>
      </c>
      <c r="N46" s="203">
        <v>21655</v>
      </c>
      <c r="O46" s="203">
        <v>21929</v>
      </c>
      <c r="P46" s="203">
        <v>22142</v>
      </c>
      <c r="Q46" s="203">
        <v>22364</v>
      </c>
      <c r="R46" s="203">
        <v>22177</v>
      </c>
      <c r="S46" s="203">
        <v>22441</v>
      </c>
      <c r="T46" s="203">
        <v>22142</v>
      </c>
      <c r="U46" s="203">
        <v>21978</v>
      </c>
      <c r="V46" s="203">
        <v>22395</v>
      </c>
      <c r="W46" s="203">
        <v>22626</v>
      </c>
      <c r="X46" s="203">
        <v>23178</v>
      </c>
      <c r="Y46" s="190">
        <v>21925</v>
      </c>
      <c r="Z46" s="190">
        <v>21351</v>
      </c>
      <c r="AA46" s="190">
        <v>20860</v>
      </c>
      <c r="AB46" s="190">
        <v>20587</v>
      </c>
      <c r="AC46" s="190">
        <v>21187</v>
      </c>
      <c r="AD46" s="190">
        <v>20858</v>
      </c>
      <c r="AE46" s="190">
        <v>21224</v>
      </c>
      <c r="AF46" s="190">
        <v>21729</v>
      </c>
      <c r="AG46" s="190">
        <v>21988</v>
      </c>
      <c r="AH46" s="195">
        <v>22132</v>
      </c>
      <c r="AI46" s="195">
        <v>22275</v>
      </c>
      <c r="AJ46" s="195">
        <v>22296</v>
      </c>
      <c r="AK46" s="195">
        <v>22304</v>
      </c>
      <c r="AL46" s="195">
        <v>22388</v>
      </c>
      <c r="AM46" s="195">
        <v>22188</v>
      </c>
      <c r="AN46" s="212">
        <v>22209</v>
      </c>
      <c r="AO46" s="212">
        <v>21872</v>
      </c>
      <c r="AP46" s="195">
        <v>21890</v>
      </c>
      <c r="AQ46" s="195">
        <v>22020</v>
      </c>
      <c r="AR46" s="195">
        <v>22346</v>
      </c>
    </row>
    <row r="47" spans="1:44">
      <c r="A47" s="313"/>
      <c r="B47" s="179">
        <v>227</v>
      </c>
      <c r="C47" s="179" t="s">
        <v>248</v>
      </c>
      <c r="D47" s="203">
        <v>23179</v>
      </c>
      <c r="E47" s="203">
        <v>23238</v>
      </c>
      <c r="F47" s="203">
        <v>23297</v>
      </c>
      <c r="G47" s="203">
        <v>23322</v>
      </c>
      <c r="H47" s="203">
        <v>23343</v>
      </c>
      <c r="I47" s="203">
        <v>23179</v>
      </c>
      <c r="J47" s="203">
        <v>21533</v>
      </c>
      <c r="K47" s="203">
        <v>21430</v>
      </c>
      <c r="L47" s="203">
        <v>21322</v>
      </c>
      <c r="M47" s="203">
        <v>21219</v>
      </c>
      <c r="N47" s="203">
        <v>21502</v>
      </c>
      <c r="O47" s="203">
        <v>21765</v>
      </c>
      <c r="P47" s="203">
        <v>21974</v>
      </c>
      <c r="Q47" s="203">
        <v>22191</v>
      </c>
      <c r="R47" s="203">
        <v>21981</v>
      </c>
      <c r="S47" s="203">
        <v>22352</v>
      </c>
      <c r="T47" s="203">
        <v>22508</v>
      </c>
      <c r="U47" s="203">
        <v>22784</v>
      </c>
      <c r="V47" s="203">
        <v>21619</v>
      </c>
      <c r="W47" s="203">
        <v>21978</v>
      </c>
      <c r="X47" s="203">
        <v>21400</v>
      </c>
      <c r="Y47" s="190">
        <v>20335</v>
      </c>
      <c r="Z47" s="190">
        <v>19763</v>
      </c>
      <c r="AA47" s="190">
        <v>19388</v>
      </c>
      <c r="AB47" s="190">
        <v>19324</v>
      </c>
      <c r="AC47" s="190">
        <v>19878</v>
      </c>
      <c r="AD47" s="190">
        <v>19911</v>
      </c>
      <c r="AE47" s="190">
        <v>19867</v>
      </c>
      <c r="AF47" s="190">
        <v>20025</v>
      </c>
      <c r="AG47" s="190">
        <v>20064</v>
      </c>
      <c r="AH47" s="195">
        <v>19782</v>
      </c>
      <c r="AI47" s="195">
        <v>19667</v>
      </c>
      <c r="AJ47" s="195">
        <v>19406</v>
      </c>
      <c r="AK47" s="195">
        <v>19152</v>
      </c>
      <c r="AL47" s="195">
        <v>18993</v>
      </c>
      <c r="AM47" s="195">
        <v>18513</v>
      </c>
      <c r="AN47" s="212">
        <v>18427</v>
      </c>
      <c r="AO47" s="212">
        <v>18110</v>
      </c>
      <c r="AP47" s="195">
        <v>18017</v>
      </c>
      <c r="AQ47" s="195">
        <v>18097</v>
      </c>
      <c r="AR47" s="195">
        <v>18350</v>
      </c>
    </row>
    <row r="48" spans="1:44">
      <c r="A48" s="313"/>
      <c r="B48" s="179">
        <v>229</v>
      </c>
      <c r="C48" s="179" t="s">
        <v>249</v>
      </c>
      <c r="D48" s="203">
        <v>32102</v>
      </c>
      <c r="E48" s="203">
        <v>32481</v>
      </c>
      <c r="F48" s="203">
        <v>32860</v>
      </c>
      <c r="G48" s="203">
        <v>33201</v>
      </c>
      <c r="H48" s="203">
        <v>33540</v>
      </c>
      <c r="I48" s="203">
        <v>33537</v>
      </c>
      <c r="J48" s="203">
        <v>31664</v>
      </c>
      <c r="K48" s="203">
        <v>31982</v>
      </c>
      <c r="L48" s="203">
        <v>32298</v>
      </c>
      <c r="M48" s="203">
        <v>32616</v>
      </c>
      <c r="N48" s="203">
        <v>33481</v>
      </c>
      <c r="O48" s="203">
        <v>33876</v>
      </c>
      <c r="P48" s="203">
        <v>34190</v>
      </c>
      <c r="Q48" s="203">
        <v>34501</v>
      </c>
      <c r="R48" s="203">
        <v>34052</v>
      </c>
      <c r="S48" s="203">
        <v>34519</v>
      </c>
      <c r="T48" s="203">
        <v>34031</v>
      </c>
      <c r="U48" s="203">
        <v>33996</v>
      </c>
      <c r="V48" s="203">
        <v>33977</v>
      </c>
      <c r="W48" s="203">
        <v>34767</v>
      </c>
      <c r="X48" s="203">
        <v>35376</v>
      </c>
      <c r="Y48" s="190">
        <v>40950</v>
      </c>
      <c r="Z48" s="190">
        <v>39459</v>
      </c>
      <c r="AA48" s="190">
        <v>38068</v>
      </c>
      <c r="AB48" s="190">
        <v>37127</v>
      </c>
      <c r="AC48" s="190">
        <v>35471</v>
      </c>
      <c r="AD48" s="190">
        <v>35524</v>
      </c>
      <c r="AE48" s="190">
        <v>36134</v>
      </c>
      <c r="AF48" s="190">
        <v>37125</v>
      </c>
      <c r="AG48" s="190">
        <v>37974</v>
      </c>
      <c r="AH48" s="195">
        <v>38150</v>
      </c>
      <c r="AI48" s="195">
        <v>38339</v>
      </c>
      <c r="AJ48" s="195">
        <v>38249</v>
      </c>
      <c r="AK48" s="195">
        <v>38354</v>
      </c>
      <c r="AL48" s="195">
        <v>38472</v>
      </c>
      <c r="AM48" s="195">
        <v>38048</v>
      </c>
      <c r="AN48" s="212">
        <v>38264</v>
      </c>
      <c r="AO48" s="212">
        <v>38040</v>
      </c>
      <c r="AP48" s="195">
        <v>38159</v>
      </c>
      <c r="AQ48" s="195">
        <v>38722</v>
      </c>
      <c r="AR48" s="195">
        <v>39631</v>
      </c>
    </row>
    <row r="49" spans="1:44">
      <c r="A49" s="313"/>
      <c r="B49" s="179">
        <v>464</v>
      </c>
      <c r="C49" s="179" t="s">
        <v>146</v>
      </c>
      <c r="D49" s="203">
        <v>9635</v>
      </c>
      <c r="E49" s="203">
        <v>10067</v>
      </c>
      <c r="F49" s="203">
        <v>10501</v>
      </c>
      <c r="G49" s="203">
        <v>10926</v>
      </c>
      <c r="H49" s="203">
        <v>11353</v>
      </c>
      <c r="I49" s="203">
        <v>11658</v>
      </c>
      <c r="J49" s="203">
        <v>10938</v>
      </c>
      <c r="K49" s="203">
        <v>11165</v>
      </c>
      <c r="L49" s="203">
        <v>11390</v>
      </c>
      <c r="M49" s="203">
        <v>11617</v>
      </c>
      <c r="N49" s="203">
        <v>12059</v>
      </c>
      <c r="O49" s="203">
        <v>12242</v>
      </c>
      <c r="P49" s="203">
        <v>12400</v>
      </c>
      <c r="Q49" s="203">
        <v>12561</v>
      </c>
      <c r="R49" s="203">
        <v>12390</v>
      </c>
      <c r="S49" s="203">
        <v>12552</v>
      </c>
      <c r="T49" s="203">
        <v>12408</v>
      </c>
      <c r="U49" s="203">
        <v>12583</v>
      </c>
      <c r="V49" s="203">
        <v>12576</v>
      </c>
      <c r="W49" s="203">
        <v>13100</v>
      </c>
      <c r="X49" s="203">
        <v>12414</v>
      </c>
      <c r="Y49" s="190">
        <v>13221</v>
      </c>
      <c r="Z49" s="190">
        <v>12821</v>
      </c>
      <c r="AA49" s="190">
        <v>12496</v>
      </c>
      <c r="AB49" s="190">
        <v>12345</v>
      </c>
      <c r="AC49" s="190">
        <v>11755</v>
      </c>
      <c r="AD49" s="190">
        <v>11053</v>
      </c>
      <c r="AE49" s="190">
        <v>11159</v>
      </c>
      <c r="AF49" s="190">
        <v>11320</v>
      </c>
      <c r="AG49" s="190">
        <v>11393</v>
      </c>
      <c r="AH49" s="195">
        <v>11217</v>
      </c>
      <c r="AI49" s="195">
        <v>11251</v>
      </c>
      <c r="AJ49" s="195">
        <v>11205</v>
      </c>
      <c r="AK49" s="195">
        <v>11226</v>
      </c>
      <c r="AL49" s="195">
        <v>11242</v>
      </c>
      <c r="AM49" s="195">
        <v>11082</v>
      </c>
      <c r="AN49" s="212">
        <v>11182</v>
      </c>
      <c r="AO49" s="212">
        <v>11151</v>
      </c>
      <c r="AP49" s="195">
        <v>11257</v>
      </c>
      <c r="AQ49" s="195">
        <v>11494</v>
      </c>
      <c r="AR49" s="195">
        <v>11817</v>
      </c>
    </row>
    <row r="50" spans="1:44">
      <c r="A50" s="313"/>
      <c r="B50" s="179">
        <v>481</v>
      </c>
      <c r="C50" s="179" t="s">
        <v>147</v>
      </c>
      <c r="D50" s="203">
        <v>6129</v>
      </c>
      <c r="E50" s="203">
        <v>6178</v>
      </c>
      <c r="F50" s="203">
        <v>6225</v>
      </c>
      <c r="G50" s="203">
        <v>6265</v>
      </c>
      <c r="H50" s="203">
        <v>6301</v>
      </c>
      <c r="I50" s="203">
        <v>6284</v>
      </c>
      <c r="J50" s="203">
        <v>5997</v>
      </c>
      <c r="K50" s="203">
        <v>6056</v>
      </c>
      <c r="L50" s="203">
        <v>6118</v>
      </c>
      <c r="M50" s="203">
        <v>6178</v>
      </c>
      <c r="N50" s="203">
        <v>6341</v>
      </c>
      <c r="O50" s="203">
        <v>6478</v>
      </c>
      <c r="P50" s="203">
        <v>6594</v>
      </c>
      <c r="Q50" s="203">
        <v>6708</v>
      </c>
      <c r="R50" s="203">
        <v>6754</v>
      </c>
      <c r="S50" s="203">
        <v>6962</v>
      </c>
      <c r="T50" s="203">
        <v>6917</v>
      </c>
      <c r="U50" s="203">
        <v>6793</v>
      </c>
      <c r="V50" s="203">
        <v>6773</v>
      </c>
      <c r="W50" s="203">
        <v>6798</v>
      </c>
      <c r="X50" s="203">
        <v>6874</v>
      </c>
      <c r="Y50" s="190">
        <v>6663</v>
      </c>
      <c r="Z50" s="190">
        <v>6503</v>
      </c>
      <c r="AA50" s="190">
        <v>6363</v>
      </c>
      <c r="AB50" s="190">
        <v>6261</v>
      </c>
      <c r="AC50" s="190">
        <v>6196</v>
      </c>
      <c r="AD50" s="190">
        <v>6251</v>
      </c>
      <c r="AE50" s="190">
        <v>6347</v>
      </c>
      <c r="AF50" s="190">
        <v>6466</v>
      </c>
      <c r="AG50" s="190">
        <v>6597</v>
      </c>
      <c r="AH50" s="195">
        <v>6452</v>
      </c>
      <c r="AI50" s="195">
        <v>6401</v>
      </c>
      <c r="AJ50" s="195">
        <v>6311</v>
      </c>
      <c r="AK50" s="195">
        <v>6259</v>
      </c>
      <c r="AL50" s="195">
        <v>6214</v>
      </c>
      <c r="AM50" s="195">
        <v>6084</v>
      </c>
      <c r="AN50" s="212">
        <v>6032</v>
      </c>
      <c r="AO50" s="212">
        <v>5919</v>
      </c>
      <c r="AP50" s="195">
        <v>5871</v>
      </c>
      <c r="AQ50" s="195">
        <v>5872</v>
      </c>
      <c r="AR50" s="195">
        <v>5981</v>
      </c>
    </row>
    <row r="51" spans="1:44">
      <c r="A51" s="313"/>
      <c r="B51" s="179">
        <v>501</v>
      </c>
      <c r="C51" s="179" t="s">
        <v>148</v>
      </c>
      <c r="D51" s="203">
        <v>10961</v>
      </c>
      <c r="E51" s="203">
        <v>10984</v>
      </c>
      <c r="F51" s="203">
        <v>11007</v>
      </c>
      <c r="G51" s="203">
        <v>10998</v>
      </c>
      <c r="H51" s="203">
        <v>10986</v>
      </c>
      <c r="I51" s="203">
        <v>10968</v>
      </c>
      <c r="J51" s="203">
        <v>10432</v>
      </c>
      <c r="K51" s="203">
        <v>10456</v>
      </c>
      <c r="L51" s="203">
        <v>10486</v>
      </c>
      <c r="M51" s="203">
        <v>10512</v>
      </c>
      <c r="N51" s="203">
        <v>10711</v>
      </c>
      <c r="O51" s="203">
        <v>10682</v>
      </c>
      <c r="P51" s="203">
        <v>10629</v>
      </c>
      <c r="Q51" s="203">
        <v>10574</v>
      </c>
      <c r="R51" s="203">
        <v>10525</v>
      </c>
      <c r="S51" s="203">
        <v>10767</v>
      </c>
      <c r="T51" s="203">
        <v>10580</v>
      </c>
      <c r="U51" s="203">
        <v>10341</v>
      </c>
      <c r="V51" s="203">
        <v>9864</v>
      </c>
      <c r="W51" s="203">
        <v>9644</v>
      </c>
      <c r="X51" s="203">
        <v>10954</v>
      </c>
      <c r="Y51" s="190">
        <v>9721</v>
      </c>
      <c r="Z51" s="190">
        <v>9536</v>
      </c>
      <c r="AA51" s="190">
        <v>9404</v>
      </c>
      <c r="AB51" s="190">
        <v>9352</v>
      </c>
      <c r="AC51" s="190">
        <v>9539</v>
      </c>
      <c r="AD51" s="190">
        <v>10793</v>
      </c>
      <c r="AE51" s="190">
        <v>10812</v>
      </c>
      <c r="AF51" s="190">
        <v>10846</v>
      </c>
      <c r="AG51" s="190">
        <v>10919</v>
      </c>
      <c r="AH51" s="195">
        <v>10249</v>
      </c>
      <c r="AI51" s="195">
        <v>10184</v>
      </c>
      <c r="AJ51" s="195">
        <v>10075</v>
      </c>
      <c r="AK51" s="195">
        <v>10032</v>
      </c>
      <c r="AL51" s="195">
        <v>10023</v>
      </c>
      <c r="AM51" s="195">
        <v>9776</v>
      </c>
      <c r="AN51" s="212">
        <v>9670</v>
      </c>
      <c r="AO51" s="212">
        <v>9480</v>
      </c>
      <c r="AP51" s="195">
        <v>9346</v>
      </c>
      <c r="AQ51" s="195">
        <v>9322</v>
      </c>
      <c r="AR51" s="195">
        <v>9521</v>
      </c>
    </row>
    <row r="52" spans="1:44">
      <c r="A52" s="313" t="s">
        <v>320</v>
      </c>
      <c r="B52" s="179"/>
      <c r="C52" s="179" t="s">
        <v>100</v>
      </c>
      <c r="D52" s="203">
        <v>121718</v>
      </c>
      <c r="E52" s="203">
        <v>121353</v>
      </c>
      <c r="F52" s="203">
        <v>120983</v>
      </c>
      <c r="G52" s="203">
        <v>120298</v>
      </c>
      <c r="H52" s="203">
        <v>119615</v>
      </c>
      <c r="I52" s="203">
        <v>118225</v>
      </c>
      <c r="J52" s="203">
        <v>110274</v>
      </c>
      <c r="K52" s="203">
        <v>109799</v>
      </c>
      <c r="L52" s="203">
        <v>109320</v>
      </c>
      <c r="M52" s="203">
        <v>108851</v>
      </c>
      <c r="N52" s="203">
        <v>110354</v>
      </c>
      <c r="O52" s="203">
        <v>110440</v>
      </c>
      <c r="P52" s="203">
        <v>110240</v>
      </c>
      <c r="Q52" s="203">
        <v>110041</v>
      </c>
      <c r="R52" s="203">
        <v>109112</v>
      </c>
      <c r="S52" s="203">
        <v>110594</v>
      </c>
      <c r="T52" s="203">
        <v>109200</v>
      </c>
      <c r="U52" s="203">
        <v>107803</v>
      </c>
      <c r="V52" s="203">
        <v>104288</v>
      </c>
      <c r="W52" s="203">
        <v>104633</v>
      </c>
      <c r="X52" s="203">
        <v>105642</v>
      </c>
      <c r="Y52" s="190">
        <v>100887</v>
      </c>
      <c r="Z52" s="190">
        <v>98410</v>
      </c>
      <c r="AA52" s="190">
        <v>96632</v>
      </c>
      <c r="AB52" s="190">
        <v>95591</v>
      </c>
      <c r="AC52" s="190">
        <v>97563</v>
      </c>
      <c r="AD52" s="190">
        <v>96444</v>
      </c>
      <c r="AE52" s="190">
        <v>96602</v>
      </c>
      <c r="AF52" s="190">
        <v>97234</v>
      </c>
      <c r="AG52" s="190">
        <v>96824</v>
      </c>
      <c r="AH52" s="195">
        <v>95138</v>
      </c>
      <c r="AI52" s="195">
        <v>95111</v>
      </c>
      <c r="AJ52" s="195">
        <v>94690</v>
      </c>
      <c r="AK52" s="195">
        <v>94339</v>
      </c>
      <c r="AL52" s="195">
        <v>94180</v>
      </c>
      <c r="AM52" s="195">
        <v>92614</v>
      </c>
      <c r="AN52" s="212">
        <v>92324</v>
      </c>
      <c r="AO52" s="212">
        <v>90798</v>
      </c>
      <c r="AP52" s="195">
        <v>90221</v>
      </c>
      <c r="AQ52" s="195">
        <v>90332</v>
      </c>
      <c r="AR52" s="195">
        <v>91193</v>
      </c>
    </row>
    <row r="53" spans="1:44">
      <c r="A53" s="313"/>
      <c r="B53" s="179">
        <v>209</v>
      </c>
      <c r="C53" s="179" t="s">
        <v>120</v>
      </c>
      <c r="D53" s="203">
        <v>57156</v>
      </c>
      <c r="E53" s="203">
        <v>57044</v>
      </c>
      <c r="F53" s="203">
        <v>56926</v>
      </c>
      <c r="G53" s="203">
        <v>56698</v>
      </c>
      <c r="H53" s="203">
        <v>56462</v>
      </c>
      <c r="I53" s="203">
        <v>55693</v>
      </c>
      <c r="J53" s="203">
        <v>51792</v>
      </c>
      <c r="K53" s="203">
        <v>51773</v>
      </c>
      <c r="L53" s="203">
        <v>51755</v>
      </c>
      <c r="M53" s="203">
        <v>51736</v>
      </c>
      <c r="N53" s="203">
        <v>52719</v>
      </c>
      <c r="O53" s="203">
        <v>52734</v>
      </c>
      <c r="P53" s="203">
        <v>52607</v>
      </c>
      <c r="Q53" s="203">
        <v>52484</v>
      </c>
      <c r="R53" s="203">
        <v>51910</v>
      </c>
      <c r="S53" s="203">
        <v>52404</v>
      </c>
      <c r="T53" s="203">
        <v>51456</v>
      </c>
      <c r="U53" s="203">
        <v>50584</v>
      </c>
      <c r="V53" s="203">
        <v>48935</v>
      </c>
      <c r="W53" s="203">
        <v>49038</v>
      </c>
      <c r="X53" s="203">
        <v>50909</v>
      </c>
      <c r="Y53" s="190">
        <v>48821</v>
      </c>
      <c r="Z53" s="190">
        <v>47741</v>
      </c>
      <c r="AA53" s="190">
        <v>46927</v>
      </c>
      <c r="AB53" s="190">
        <v>46397</v>
      </c>
      <c r="AC53" s="190">
        <v>47879</v>
      </c>
      <c r="AD53" s="190">
        <v>47737</v>
      </c>
      <c r="AE53" s="190">
        <v>48069</v>
      </c>
      <c r="AF53" s="190">
        <v>48577</v>
      </c>
      <c r="AG53" s="190">
        <v>48503</v>
      </c>
      <c r="AH53" s="195">
        <v>47984</v>
      </c>
      <c r="AI53" s="195">
        <v>48058</v>
      </c>
      <c r="AJ53" s="195">
        <v>48005</v>
      </c>
      <c r="AK53" s="195">
        <v>47948</v>
      </c>
      <c r="AL53" s="195">
        <v>47935</v>
      </c>
      <c r="AM53" s="195">
        <v>47219</v>
      </c>
      <c r="AN53" s="212">
        <v>47260</v>
      </c>
      <c r="AO53" s="212">
        <v>46635</v>
      </c>
      <c r="AP53" s="195">
        <v>46463</v>
      </c>
      <c r="AQ53" s="195">
        <v>46640</v>
      </c>
      <c r="AR53" s="195">
        <v>47142</v>
      </c>
    </row>
    <row r="54" spans="1:44">
      <c r="A54" s="313"/>
      <c r="B54" s="179">
        <v>222</v>
      </c>
      <c r="C54" s="179" t="s">
        <v>250</v>
      </c>
      <c r="D54" s="203">
        <v>19048</v>
      </c>
      <c r="E54" s="203">
        <v>18983</v>
      </c>
      <c r="F54" s="203">
        <v>18922</v>
      </c>
      <c r="G54" s="203">
        <v>18798</v>
      </c>
      <c r="H54" s="203">
        <v>18690</v>
      </c>
      <c r="I54" s="203">
        <v>18509</v>
      </c>
      <c r="J54" s="203">
        <v>17059</v>
      </c>
      <c r="K54" s="203">
        <v>16794</v>
      </c>
      <c r="L54" s="203">
        <v>16530</v>
      </c>
      <c r="M54" s="203">
        <v>16267</v>
      </c>
      <c r="N54" s="203">
        <v>16288</v>
      </c>
      <c r="O54" s="203">
        <v>16197</v>
      </c>
      <c r="P54" s="203">
        <v>16072</v>
      </c>
      <c r="Q54" s="203">
        <v>15952</v>
      </c>
      <c r="R54" s="203">
        <v>15760</v>
      </c>
      <c r="S54" s="203">
        <v>15895</v>
      </c>
      <c r="T54" s="203">
        <v>16026</v>
      </c>
      <c r="U54" s="203">
        <v>15822</v>
      </c>
      <c r="V54" s="203">
        <v>15252</v>
      </c>
      <c r="W54" s="203">
        <v>15380</v>
      </c>
      <c r="X54" s="203">
        <v>15046</v>
      </c>
      <c r="Y54" s="190">
        <v>14381</v>
      </c>
      <c r="Z54" s="190">
        <v>14014</v>
      </c>
      <c r="AA54" s="190">
        <v>13773</v>
      </c>
      <c r="AB54" s="190">
        <v>13648</v>
      </c>
      <c r="AC54" s="190">
        <v>13820</v>
      </c>
      <c r="AD54" s="190">
        <v>13413</v>
      </c>
      <c r="AE54" s="190">
        <v>13349</v>
      </c>
      <c r="AF54" s="190">
        <v>13365</v>
      </c>
      <c r="AG54" s="190">
        <v>13238</v>
      </c>
      <c r="AH54" s="195">
        <v>12842</v>
      </c>
      <c r="AI54" s="195">
        <v>12799</v>
      </c>
      <c r="AJ54" s="195">
        <v>12677</v>
      </c>
      <c r="AK54" s="195">
        <v>12607</v>
      </c>
      <c r="AL54" s="195">
        <v>12562</v>
      </c>
      <c r="AM54" s="195">
        <v>12258</v>
      </c>
      <c r="AN54" s="212">
        <v>12237</v>
      </c>
      <c r="AO54" s="212">
        <v>12078</v>
      </c>
      <c r="AP54" s="195">
        <v>12023</v>
      </c>
      <c r="AQ54" s="195">
        <v>12081</v>
      </c>
      <c r="AR54" s="195">
        <v>12308</v>
      </c>
    </row>
    <row r="55" spans="1:44">
      <c r="A55" s="313"/>
      <c r="B55" s="179">
        <v>225</v>
      </c>
      <c r="C55" s="179" t="s">
        <v>251</v>
      </c>
      <c r="D55" s="203">
        <v>19423</v>
      </c>
      <c r="E55" s="203">
        <v>19314</v>
      </c>
      <c r="F55" s="203">
        <v>19209</v>
      </c>
      <c r="G55" s="203">
        <v>19062</v>
      </c>
      <c r="H55" s="203">
        <v>18913</v>
      </c>
      <c r="I55" s="203">
        <v>18647</v>
      </c>
      <c r="J55" s="203">
        <v>17542</v>
      </c>
      <c r="K55" s="203">
        <v>17605</v>
      </c>
      <c r="L55" s="203">
        <v>17669</v>
      </c>
      <c r="M55" s="203">
        <v>17734</v>
      </c>
      <c r="N55" s="203">
        <v>18112</v>
      </c>
      <c r="O55" s="203">
        <v>18472</v>
      </c>
      <c r="P55" s="203">
        <v>18775</v>
      </c>
      <c r="Q55" s="203">
        <v>19063</v>
      </c>
      <c r="R55" s="203">
        <v>19135</v>
      </c>
      <c r="S55" s="203">
        <v>19683</v>
      </c>
      <c r="T55" s="203">
        <v>19666</v>
      </c>
      <c r="U55" s="203">
        <v>19697</v>
      </c>
      <c r="V55" s="203">
        <v>18870</v>
      </c>
      <c r="W55" s="203">
        <v>19078</v>
      </c>
      <c r="X55" s="203">
        <v>18904</v>
      </c>
      <c r="Y55" s="190">
        <v>17945</v>
      </c>
      <c r="Z55" s="190">
        <v>17533</v>
      </c>
      <c r="AA55" s="190">
        <v>17241</v>
      </c>
      <c r="AB55" s="190">
        <v>17143</v>
      </c>
      <c r="AC55" s="190">
        <v>17406</v>
      </c>
      <c r="AD55" s="190">
        <v>17315</v>
      </c>
      <c r="AE55" s="190">
        <v>17444</v>
      </c>
      <c r="AF55" s="190">
        <v>17677</v>
      </c>
      <c r="AG55" s="190">
        <v>17804</v>
      </c>
      <c r="AH55" s="195">
        <v>17545</v>
      </c>
      <c r="AI55" s="195">
        <v>17464</v>
      </c>
      <c r="AJ55" s="195">
        <v>17264</v>
      </c>
      <c r="AK55" s="195">
        <v>17102</v>
      </c>
      <c r="AL55" s="195">
        <v>17004</v>
      </c>
      <c r="AM55" s="195">
        <v>16684</v>
      </c>
      <c r="AN55" s="212">
        <v>16586</v>
      </c>
      <c r="AO55" s="212">
        <v>16268</v>
      </c>
      <c r="AP55" s="195">
        <v>16187</v>
      </c>
      <c r="AQ55" s="195">
        <v>16214</v>
      </c>
      <c r="AR55" s="195">
        <v>16433</v>
      </c>
    </row>
    <row r="56" spans="1:44">
      <c r="A56" s="313"/>
      <c r="B56" s="179">
        <v>585</v>
      </c>
      <c r="C56" s="179" t="s">
        <v>252</v>
      </c>
      <c r="D56" s="203">
        <v>14565</v>
      </c>
      <c r="E56" s="203">
        <v>14532</v>
      </c>
      <c r="F56" s="203">
        <v>14496</v>
      </c>
      <c r="G56" s="203">
        <v>14402</v>
      </c>
      <c r="H56" s="203">
        <v>14309</v>
      </c>
      <c r="I56" s="203">
        <v>14242</v>
      </c>
      <c r="J56" s="203">
        <v>13357</v>
      </c>
      <c r="K56" s="203">
        <v>13205</v>
      </c>
      <c r="L56" s="203">
        <v>13047</v>
      </c>
      <c r="M56" s="203">
        <v>12894</v>
      </c>
      <c r="N56" s="203">
        <v>12941</v>
      </c>
      <c r="O56" s="203">
        <v>12791</v>
      </c>
      <c r="P56" s="203">
        <v>12615</v>
      </c>
      <c r="Q56" s="203">
        <v>12447</v>
      </c>
      <c r="R56" s="203">
        <v>12239</v>
      </c>
      <c r="S56" s="203">
        <v>12370</v>
      </c>
      <c r="T56" s="203">
        <v>11617</v>
      </c>
      <c r="U56" s="203">
        <v>11487</v>
      </c>
      <c r="V56" s="203">
        <v>11236</v>
      </c>
      <c r="W56" s="203">
        <v>11170</v>
      </c>
      <c r="X56" s="203">
        <v>11422</v>
      </c>
      <c r="Y56" s="190">
        <v>11116</v>
      </c>
      <c r="Z56" s="190">
        <v>10783</v>
      </c>
      <c r="AA56" s="190">
        <v>10549</v>
      </c>
      <c r="AB56" s="190">
        <v>10397</v>
      </c>
      <c r="AC56" s="190">
        <v>10177</v>
      </c>
      <c r="AD56" s="190">
        <v>9888</v>
      </c>
      <c r="AE56" s="190">
        <v>9721</v>
      </c>
      <c r="AF56" s="190">
        <v>9632</v>
      </c>
      <c r="AG56" s="190">
        <v>9433</v>
      </c>
      <c r="AH56" s="195">
        <v>9192</v>
      </c>
      <c r="AI56" s="195">
        <v>9141</v>
      </c>
      <c r="AJ56" s="195">
        <v>9051</v>
      </c>
      <c r="AK56" s="195">
        <v>8947</v>
      </c>
      <c r="AL56" s="195">
        <v>8881</v>
      </c>
      <c r="AM56" s="195">
        <v>8700</v>
      </c>
      <c r="AN56" s="212">
        <v>8611</v>
      </c>
      <c r="AO56" s="212">
        <v>8415</v>
      </c>
      <c r="AP56" s="195">
        <v>8293</v>
      </c>
      <c r="AQ56" s="195">
        <v>8240</v>
      </c>
      <c r="AR56" s="195">
        <v>8219</v>
      </c>
    </row>
    <row r="57" spans="1:44">
      <c r="A57" s="313"/>
      <c r="B57" s="179">
        <v>586</v>
      </c>
      <c r="C57" s="179" t="s">
        <v>253</v>
      </c>
      <c r="D57" s="203">
        <v>11526</v>
      </c>
      <c r="E57" s="203">
        <v>11480</v>
      </c>
      <c r="F57" s="203">
        <v>11430</v>
      </c>
      <c r="G57" s="203">
        <v>11338</v>
      </c>
      <c r="H57" s="203">
        <v>11241</v>
      </c>
      <c r="I57" s="203">
        <v>11134</v>
      </c>
      <c r="J57" s="203">
        <v>10524</v>
      </c>
      <c r="K57" s="203">
        <v>10422</v>
      </c>
      <c r="L57" s="203">
        <v>10319</v>
      </c>
      <c r="M57" s="203">
        <v>10220</v>
      </c>
      <c r="N57" s="203">
        <v>10294</v>
      </c>
      <c r="O57" s="203">
        <v>10246</v>
      </c>
      <c r="P57" s="203">
        <v>10171</v>
      </c>
      <c r="Q57" s="203">
        <v>10095</v>
      </c>
      <c r="R57" s="203">
        <v>10068</v>
      </c>
      <c r="S57" s="203">
        <v>10242</v>
      </c>
      <c r="T57" s="203">
        <v>10435</v>
      </c>
      <c r="U57" s="203">
        <v>10213</v>
      </c>
      <c r="V57" s="203">
        <v>9995</v>
      </c>
      <c r="W57" s="203">
        <v>9967</v>
      </c>
      <c r="X57" s="203">
        <v>9361</v>
      </c>
      <c r="Y57" s="190">
        <v>8624</v>
      </c>
      <c r="Z57" s="190">
        <v>8339</v>
      </c>
      <c r="AA57" s="190">
        <v>8142</v>
      </c>
      <c r="AB57" s="190">
        <v>8006</v>
      </c>
      <c r="AC57" s="190">
        <v>8281</v>
      </c>
      <c r="AD57" s="190">
        <v>8091</v>
      </c>
      <c r="AE57" s="190">
        <v>8019</v>
      </c>
      <c r="AF57" s="190">
        <v>7983</v>
      </c>
      <c r="AG57" s="190">
        <v>7846</v>
      </c>
      <c r="AH57" s="195">
        <v>7575</v>
      </c>
      <c r="AI57" s="195">
        <v>7649</v>
      </c>
      <c r="AJ57" s="195">
        <v>7693</v>
      </c>
      <c r="AK57" s="195">
        <v>7735</v>
      </c>
      <c r="AL57" s="195">
        <v>7798</v>
      </c>
      <c r="AM57" s="195">
        <v>7753</v>
      </c>
      <c r="AN57" s="212">
        <v>7630</v>
      </c>
      <c r="AO57" s="212">
        <v>7402</v>
      </c>
      <c r="AP57" s="195">
        <v>7255</v>
      </c>
      <c r="AQ57" s="195">
        <v>7157</v>
      </c>
      <c r="AR57" s="195">
        <v>7091</v>
      </c>
    </row>
    <row r="58" spans="1:44">
      <c r="A58" s="313" t="s">
        <v>321</v>
      </c>
      <c r="B58" s="179"/>
      <c r="C58" s="179" t="s">
        <v>101</v>
      </c>
      <c r="D58" s="203">
        <v>58861</v>
      </c>
      <c r="E58" s="203">
        <v>58733</v>
      </c>
      <c r="F58" s="203">
        <v>58594</v>
      </c>
      <c r="G58" s="203">
        <v>58283</v>
      </c>
      <c r="H58" s="203">
        <v>57962</v>
      </c>
      <c r="I58" s="203">
        <v>57506</v>
      </c>
      <c r="J58" s="203">
        <v>54277</v>
      </c>
      <c r="K58" s="203">
        <v>54416</v>
      </c>
      <c r="L58" s="203">
        <v>54567</v>
      </c>
      <c r="M58" s="203">
        <v>54712</v>
      </c>
      <c r="N58" s="203">
        <v>55734</v>
      </c>
      <c r="O58" s="203">
        <v>56082</v>
      </c>
      <c r="P58" s="203">
        <v>56298</v>
      </c>
      <c r="Q58" s="203">
        <v>56502</v>
      </c>
      <c r="R58" s="203">
        <v>56191</v>
      </c>
      <c r="S58" s="203">
        <v>57488</v>
      </c>
      <c r="T58" s="203">
        <v>57346</v>
      </c>
      <c r="U58" s="203">
        <v>57111</v>
      </c>
      <c r="V58" s="203">
        <v>56278</v>
      </c>
      <c r="W58" s="203">
        <v>57028</v>
      </c>
      <c r="X58" s="203">
        <v>57815</v>
      </c>
      <c r="Y58" s="190">
        <v>55340</v>
      </c>
      <c r="Z58" s="190">
        <v>54484</v>
      </c>
      <c r="AA58" s="190">
        <v>53940</v>
      </c>
      <c r="AB58" s="190">
        <v>54195</v>
      </c>
      <c r="AC58" s="190">
        <v>56010</v>
      </c>
      <c r="AD58" s="190">
        <v>55016</v>
      </c>
      <c r="AE58" s="190">
        <v>54927</v>
      </c>
      <c r="AF58" s="190">
        <v>55268</v>
      </c>
      <c r="AG58" s="190">
        <v>55233</v>
      </c>
      <c r="AH58" s="195">
        <v>54521</v>
      </c>
      <c r="AI58" s="195">
        <v>55016</v>
      </c>
      <c r="AJ58" s="195">
        <v>55157</v>
      </c>
      <c r="AK58" s="195">
        <v>55505</v>
      </c>
      <c r="AL58" s="195">
        <v>55864</v>
      </c>
      <c r="AM58" s="195">
        <v>55461</v>
      </c>
      <c r="AN58" s="212">
        <v>55435</v>
      </c>
      <c r="AO58" s="212">
        <v>54784</v>
      </c>
      <c r="AP58" s="195">
        <v>54592</v>
      </c>
      <c r="AQ58" s="195">
        <v>54920</v>
      </c>
      <c r="AR58" s="195">
        <v>55749</v>
      </c>
    </row>
    <row r="59" spans="1:44">
      <c r="A59" s="313"/>
      <c r="B59" s="179">
        <v>221</v>
      </c>
      <c r="C59" s="449" t="s">
        <v>383</v>
      </c>
      <c r="D59" s="203">
        <v>20655</v>
      </c>
      <c r="E59" s="203">
        <v>20586</v>
      </c>
      <c r="F59" s="203">
        <v>20513</v>
      </c>
      <c r="G59" s="203">
        <v>20365</v>
      </c>
      <c r="H59" s="203">
        <v>20209</v>
      </c>
      <c r="I59" s="203">
        <v>20086</v>
      </c>
      <c r="J59" s="203">
        <v>18962</v>
      </c>
      <c r="K59" s="203">
        <v>19034</v>
      </c>
      <c r="L59" s="203">
        <v>19111</v>
      </c>
      <c r="M59" s="203">
        <v>19184</v>
      </c>
      <c r="N59" s="203">
        <v>19568</v>
      </c>
      <c r="O59" s="203">
        <v>19820</v>
      </c>
      <c r="P59" s="203">
        <v>20022</v>
      </c>
      <c r="Q59" s="203">
        <v>20211</v>
      </c>
      <c r="R59" s="203">
        <v>20370</v>
      </c>
      <c r="S59" s="203">
        <v>21109</v>
      </c>
      <c r="T59" s="203">
        <v>21121</v>
      </c>
      <c r="U59" s="203">
        <v>21417</v>
      </c>
      <c r="V59" s="203">
        <v>21479</v>
      </c>
      <c r="W59" s="203">
        <v>22033</v>
      </c>
      <c r="X59" s="203">
        <v>21828</v>
      </c>
      <c r="Y59" s="190">
        <v>21205</v>
      </c>
      <c r="Z59" s="190">
        <v>21028</v>
      </c>
      <c r="AA59" s="190">
        <v>20926</v>
      </c>
      <c r="AB59" s="190">
        <v>21055</v>
      </c>
      <c r="AC59" s="190">
        <v>21850</v>
      </c>
      <c r="AD59" s="190">
        <v>21549</v>
      </c>
      <c r="AE59" s="190">
        <v>21411</v>
      </c>
      <c r="AF59" s="190">
        <v>21350</v>
      </c>
      <c r="AG59" s="190">
        <v>21114</v>
      </c>
      <c r="AH59" s="195">
        <v>20600</v>
      </c>
      <c r="AI59" s="195">
        <v>20743</v>
      </c>
      <c r="AJ59" s="195">
        <v>20788</v>
      </c>
      <c r="AK59" s="195">
        <v>20919</v>
      </c>
      <c r="AL59" s="195">
        <v>21023</v>
      </c>
      <c r="AM59" s="195">
        <v>20820</v>
      </c>
      <c r="AN59" s="212">
        <v>20844</v>
      </c>
      <c r="AO59" s="212">
        <v>20641</v>
      </c>
      <c r="AP59" s="195">
        <v>20579</v>
      </c>
      <c r="AQ59" s="195">
        <v>20688</v>
      </c>
      <c r="AR59" s="195">
        <v>20971</v>
      </c>
    </row>
    <row r="60" spans="1:44">
      <c r="A60" s="313"/>
      <c r="B60" s="179">
        <v>223</v>
      </c>
      <c r="C60" s="179" t="s">
        <v>254</v>
      </c>
      <c r="D60" s="203">
        <v>38206</v>
      </c>
      <c r="E60" s="203">
        <v>38147</v>
      </c>
      <c r="F60" s="203">
        <v>38081</v>
      </c>
      <c r="G60" s="203">
        <v>37918</v>
      </c>
      <c r="H60" s="203">
        <v>37753</v>
      </c>
      <c r="I60" s="203">
        <v>37420</v>
      </c>
      <c r="J60" s="203">
        <v>35315</v>
      </c>
      <c r="K60" s="203">
        <v>35382</v>
      </c>
      <c r="L60" s="203">
        <v>35456</v>
      </c>
      <c r="M60" s="203">
        <v>35528</v>
      </c>
      <c r="N60" s="203">
        <v>36166</v>
      </c>
      <c r="O60" s="203">
        <v>36262</v>
      </c>
      <c r="P60" s="203">
        <v>36276</v>
      </c>
      <c r="Q60" s="203">
        <v>36291</v>
      </c>
      <c r="R60" s="203">
        <v>35821</v>
      </c>
      <c r="S60" s="203">
        <v>36379</v>
      </c>
      <c r="T60" s="203">
        <v>36225</v>
      </c>
      <c r="U60" s="203">
        <v>35694</v>
      </c>
      <c r="V60" s="203">
        <v>34799</v>
      </c>
      <c r="W60" s="203">
        <v>34995</v>
      </c>
      <c r="X60" s="203">
        <v>35987</v>
      </c>
      <c r="Y60" s="190">
        <v>34135</v>
      </c>
      <c r="Z60" s="190">
        <v>33456</v>
      </c>
      <c r="AA60" s="190">
        <v>33014</v>
      </c>
      <c r="AB60" s="190">
        <v>33140</v>
      </c>
      <c r="AC60" s="190">
        <v>34160</v>
      </c>
      <c r="AD60" s="190">
        <v>33467</v>
      </c>
      <c r="AE60" s="190">
        <v>33516</v>
      </c>
      <c r="AF60" s="190">
        <v>33918</v>
      </c>
      <c r="AG60" s="190">
        <v>34119</v>
      </c>
      <c r="AH60" s="195">
        <v>33921</v>
      </c>
      <c r="AI60" s="195">
        <v>34273</v>
      </c>
      <c r="AJ60" s="195">
        <v>34369</v>
      </c>
      <c r="AK60" s="195">
        <v>34586</v>
      </c>
      <c r="AL60" s="195">
        <v>34841</v>
      </c>
      <c r="AM60" s="195">
        <v>34641</v>
      </c>
      <c r="AN60" s="212">
        <v>34591</v>
      </c>
      <c r="AO60" s="212">
        <v>34143</v>
      </c>
      <c r="AP60" s="195">
        <v>34013</v>
      </c>
      <c r="AQ60" s="195">
        <v>34232</v>
      </c>
      <c r="AR60" s="195">
        <v>34778</v>
      </c>
    </row>
    <row r="61" spans="1:44">
      <c r="A61" s="313" t="s">
        <v>321</v>
      </c>
      <c r="B61" s="179"/>
      <c r="C61" s="179" t="s">
        <v>102</v>
      </c>
      <c r="D61" s="203">
        <v>91883</v>
      </c>
      <c r="E61" s="203">
        <v>92029</v>
      </c>
      <c r="F61" s="203">
        <v>92175</v>
      </c>
      <c r="G61" s="203">
        <v>92013</v>
      </c>
      <c r="H61" s="203">
        <v>91842</v>
      </c>
      <c r="I61" s="203">
        <v>91743</v>
      </c>
      <c r="J61" s="203">
        <v>85298</v>
      </c>
      <c r="K61" s="203">
        <v>85473</v>
      </c>
      <c r="L61" s="203">
        <v>85639</v>
      </c>
      <c r="M61" s="203">
        <v>85816</v>
      </c>
      <c r="N61" s="203">
        <v>87571</v>
      </c>
      <c r="O61" s="203">
        <v>87254</v>
      </c>
      <c r="P61" s="203">
        <v>86727</v>
      </c>
      <c r="Q61" s="203">
        <v>86203</v>
      </c>
      <c r="R61" s="203">
        <v>85852</v>
      </c>
      <c r="S61" s="203">
        <v>87468</v>
      </c>
      <c r="T61" s="203">
        <v>85829</v>
      </c>
      <c r="U61" s="203">
        <v>84775</v>
      </c>
      <c r="V61" s="203">
        <v>83802</v>
      </c>
      <c r="W61" s="203">
        <v>84861</v>
      </c>
      <c r="X61" s="203">
        <v>87177</v>
      </c>
      <c r="Y61" s="190">
        <v>83281</v>
      </c>
      <c r="Z61" s="190">
        <v>81490</v>
      </c>
      <c r="AA61" s="190">
        <v>80027</v>
      </c>
      <c r="AB61" s="190">
        <v>78997</v>
      </c>
      <c r="AC61" s="190">
        <v>80002</v>
      </c>
      <c r="AD61" s="190">
        <v>77989</v>
      </c>
      <c r="AE61" s="190">
        <v>78267</v>
      </c>
      <c r="AF61" s="190">
        <v>78797</v>
      </c>
      <c r="AG61" s="190">
        <v>78464</v>
      </c>
      <c r="AH61" s="195">
        <v>77468</v>
      </c>
      <c r="AI61" s="195">
        <v>77021</v>
      </c>
      <c r="AJ61" s="195">
        <v>76365</v>
      </c>
      <c r="AK61" s="195">
        <v>75811</v>
      </c>
      <c r="AL61" s="195">
        <v>75260</v>
      </c>
      <c r="AM61" s="195">
        <v>73529</v>
      </c>
      <c r="AN61" s="212">
        <v>73096</v>
      </c>
      <c r="AO61" s="212">
        <v>71818</v>
      </c>
      <c r="AP61" s="195">
        <v>71110</v>
      </c>
      <c r="AQ61" s="195">
        <v>70874</v>
      </c>
      <c r="AR61" s="195">
        <v>71018</v>
      </c>
    </row>
    <row r="62" spans="1:44">
      <c r="A62" s="313"/>
      <c r="B62" s="179">
        <v>205</v>
      </c>
      <c r="C62" s="179" t="s">
        <v>116</v>
      </c>
      <c r="D62" s="203">
        <v>31569</v>
      </c>
      <c r="E62" s="203">
        <v>31707</v>
      </c>
      <c r="F62" s="203">
        <v>31844</v>
      </c>
      <c r="G62" s="203">
        <v>31907</v>
      </c>
      <c r="H62" s="203">
        <v>31970</v>
      </c>
      <c r="I62" s="203">
        <v>31789</v>
      </c>
      <c r="J62" s="203">
        <v>29603</v>
      </c>
      <c r="K62" s="203">
        <v>29716</v>
      </c>
      <c r="L62" s="203">
        <v>29825</v>
      </c>
      <c r="M62" s="203">
        <v>29937</v>
      </c>
      <c r="N62" s="203">
        <v>30641</v>
      </c>
      <c r="O62" s="203">
        <v>30559</v>
      </c>
      <c r="P62" s="203">
        <v>30390</v>
      </c>
      <c r="Q62" s="203">
        <v>30231</v>
      </c>
      <c r="R62" s="203">
        <v>29928</v>
      </c>
      <c r="S62" s="203">
        <v>30189</v>
      </c>
      <c r="T62" s="203">
        <v>29551</v>
      </c>
      <c r="U62" s="203">
        <v>28884</v>
      </c>
      <c r="V62" s="203">
        <v>28458</v>
      </c>
      <c r="W62" s="203">
        <v>28886</v>
      </c>
      <c r="X62" s="203">
        <v>29967</v>
      </c>
      <c r="Y62" s="195">
        <v>28615</v>
      </c>
      <c r="Z62" s="195">
        <v>28017</v>
      </c>
      <c r="AA62" s="195">
        <v>27501</v>
      </c>
      <c r="AB62" s="195">
        <v>27070</v>
      </c>
      <c r="AC62" s="195">
        <v>27374</v>
      </c>
      <c r="AD62" s="195">
        <v>26626</v>
      </c>
      <c r="AE62" s="195">
        <v>26755</v>
      </c>
      <c r="AF62" s="195">
        <v>26921</v>
      </c>
      <c r="AG62" s="195">
        <v>26822</v>
      </c>
      <c r="AH62" s="195">
        <v>26433</v>
      </c>
      <c r="AI62" s="195">
        <v>26276</v>
      </c>
      <c r="AJ62" s="195">
        <v>26043</v>
      </c>
      <c r="AK62" s="195">
        <v>25820</v>
      </c>
      <c r="AL62" s="195">
        <v>25601</v>
      </c>
      <c r="AM62" s="195">
        <v>24975</v>
      </c>
      <c r="AN62" s="212">
        <v>24626</v>
      </c>
      <c r="AO62" s="212">
        <v>23946</v>
      </c>
      <c r="AP62" s="195">
        <v>23488</v>
      </c>
      <c r="AQ62" s="195">
        <v>23161</v>
      </c>
      <c r="AR62" s="195">
        <v>23023</v>
      </c>
    </row>
    <row r="63" spans="1:44">
      <c r="A63" s="313"/>
      <c r="B63" s="179">
        <v>224</v>
      </c>
      <c r="C63" s="179" t="s">
        <v>255</v>
      </c>
      <c r="D63" s="203">
        <v>32851</v>
      </c>
      <c r="E63" s="203">
        <v>32932</v>
      </c>
      <c r="F63" s="203">
        <v>33012</v>
      </c>
      <c r="G63" s="203">
        <v>32956</v>
      </c>
      <c r="H63" s="203">
        <v>32892</v>
      </c>
      <c r="I63" s="203">
        <v>33077</v>
      </c>
      <c r="J63" s="203">
        <v>30713</v>
      </c>
      <c r="K63" s="203">
        <v>30808</v>
      </c>
      <c r="L63" s="203">
        <v>30902</v>
      </c>
      <c r="M63" s="203">
        <v>30998</v>
      </c>
      <c r="N63" s="203">
        <v>31625</v>
      </c>
      <c r="O63" s="203">
        <v>31378</v>
      </c>
      <c r="P63" s="203">
        <v>31065</v>
      </c>
      <c r="Q63" s="203">
        <v>30745</v>
      </c>
      <c r="R63" s="203">
        <v>30668</v>
      </c>
      <c r="S63" s="203">
        <v>31506</v>
      </c>
      <c r="T63" s="203">
        <v>30821</v>
      </c>
      <c r="U63" s="203">
        <v>30708</v>
      </c>
      <c r="V63" s="203">
        <v>30659</v>
      </c>
      <c r="W63" s="203">
        <v>31096</v>
      </c>
      <c r="X63" s="203">
        <v>31355</v>
      </c>
      <c r="Y63" s="195">
        <v>30327</v>
      </c>
      <c r="Z63" s="195">
        <v>29676</v>
      </c>
      <c r="AA63" s="195">
        <v>29166</v>
      </c>
      <c r="AB63" s="195">
        <v>28887</v>
      </c>
      <c r="AC63" s="195">
        <v>29160</v>
      </c>
      <c r="AD63" s="195">
        <v>28629</v>
      </c>
      <c r="AE63" s="195">
        <v>28771</v>
      </c>
      <c r="AF63" s="195">
        <v>29050</v>
      </c>
      <c r="AG63" s="195">
        <v>29036</v>
      </c>
      <c r="AH63" s="195">
        <v>28793</v>
      </c>
      <c r="AI63" s="195">
        <v>28489</v>
      </c>
      <c r="AJ63" s="195">
        <v>28100</v>
      </c>
      <c r="AK63" s="195">
        <v>27759</v>
      </c>
      <c r="AL63" s="195">
        <v>27433</v>
      </c>
      <c r="AM63" s="195">
        <v>26718</v>
      </c>
      <c r="AN63" s="212">
        <v>26543</v>
      </c>
      <c r="AO63" s="212">
        <v>26107</v>
      </c>
      <c r="AP63" s="195">
        <v>25870</v>
      </c>
      <c r="AQ63" s="195">
        <v>25803</v>
      </c>
      <c r="AR63" s="195">
        <v>25855</v>
      </c>
    </row>
    <row r="64" spans="1:44">
      <c r="A64" s="313"/>
      <c r="B64" s="184">
        <v>226</v>
      </c>
      <c r="C64" s="184" t="s">
        <v>256</v>
      </c>
      <c r="D64" s="446">
        <v>27463</v>
      </c>
      <c r="E64" s="446">
        <v>27390</v>
      </c>
      <c r="F64" s="446">
        <v>27319</v>
      </c>
      <c r="G64" s="446">
        <v>27150</v>
      </c>
      <c r="H64" s="446">
        <v>26980</v>
      </c>
      <c r="I64" s="446">
        <v>26877</v>
      </c>
      <c r="J64" s="446">
        <v>24982</v>
      </c>
      <c r="K64" s="446">
        <v>24949</v>
      </c>
      <c r="L64" s="446">
        <v>24912</v>
      </c>
      <c r="M64" s="446">
        <v>24881</v>
      </c>
      <c r="N64" s="446">
        <v>25305</v>
      </c>
      <c r="O64" s="446">
        <v>25317</v>
      </c>
      <c r="P64" s="446">
        <v>25272</v>
      </c>
      <c r="Q64" s="446">
        <v>25227</v>
      </c>
      <c r="R64" s="446">
        <v>25256</v>
      </c>
      <c r="S64" s="446">
        <v>25773</v>
      </c>
      <c r="T64" s="446">
        <v>25457</v>
      </c>
      <c r="U64" s="446">
        <v>25183</v>
      </c>
      <c r="V64" s="446">
        <v>24685</v>
      </c>
      <c r="W64" s="446">
        <v>24879</v>
      </c>
      <c r="X64" s="446">
        <v>25855</v>
      </c>
      <c r="Y64" s="199">
        <v>24339</v>
      </c>
      <c r="Z64" s="199">
        <v>23797</v>
      </c>
      <c r="AA64" s="199">
        <v>23360</v>
      </c>
      <c r="AB64" s="199">
        <v>23040</v>
      </c>
      <c r="AC64" s="199">
        <v>23468</v>
      </c>
      <c r="AD64" s="199">
        <v>22734</v>
      </c>
      <c r="AE64" s="199">
        <v>22741</v>
      </c>
      <c r="AF64" s="199">
        <v>22826</v>
      </c>
      <c r="AG64" s="199">
        <v>22606</v>
      </c>
      <c r="AH64" s="199">
        <v>22242</v>
      </c>
      <c r="AI64" s="199">
        <v>22256</v>
      </c>
      <c r="AJ64" s="199">
        <v>22222</v>
      </c>
      <c r="AK64" s="199">
        <v>22232</v>
      </c>
      <c r="AL64" s="199">
        <v>22226</v>
      </c>
      <c r="AM64" s="199">
        <v>21836</v>
      </c>
      <c r="AN64" s="316">
        <v>21927</v>
      </c>
      <c r="AO64" s="316">
        <v>21765</v>
      </c>
      <c r="AP64" s="199">
        <v>21752</v>
      </c>
      <c r="AQ64" s="199">
        <v>21910</v>
      </c>
      <c r="AR64" s="199">
        <v>22140</v>
      </c>
    </row>
    <row r="65" spans="2:44">
      <c r="B65" s="258" t="s">
        <v>422</v>
      </c>
      <c r="C65" s="299"/>
      <c r="D65" s="299"/>
      <c r="E65" s="299"/>
      <c r="F65" s="299"/>
      <c r="G65" s="299"/>
      <c r="H65" s="299"/>
      <c r="I65" s="299"/>
      <c r="J65" s="299"/>
      <c r="K65" s="299"/>
      <c r="L65" s="299"/>
      <c r="M65" s="299"/>
      <c r="Y65" s="202"/>
      <c r="Z65" s="202"/>
      <c r="AA65" s="202"/>
      <c r="AB65" s="202"/>
      <c r="AC65" s="202"/>
      <c r="AD65" s="202"/>
      <c r="AE65" s="202"/>
      <c r="AF65" s="202"/>
      <c r="AG65" s="202"/>
      <c r="AH65" s="202"/>
      <c r="AI65" s="202"/>
      <c r="AJ65" s="202"/>
      <c r="AK65" s="202"/>
      <c r="AL65" s="202"/>
      <c r="AM65" s="202"/>
      <c r="AN65" s="202"/>
      <c r="AO65" s="202"/>
      <c r="AP65" s="309"/>
      <c r="AQ65" s="309"/>
      <c r="AR65" s="309"/>
    </row>
    <row r="66" spans="2:44">
      <c r="B66" s="300"/>
      <c r="C66" s="299"/>
      <c r="D66" s="299"/>
      <c r="E66" s="299"/>
      <c r="F66" s="299"/>
      <c r="G66" s="299"/>
      <c r="H66" s="299"/>
      <c r="I66" s="299"/>
      <c r="J66" s="299"/>
      <c r="K66" s="299"/>
      <c r="L66" s="299"/>
      <c r="M66" s="299"/>
      <c r="Y66" s="202"/>
      <c r="Z66" s="202"/>
      <c r="AA66" s="202"/>
      <c r="AB66" s="202"/>
      <c r="AC66" s="202"/>
      <c r="AD66" s="202"/>
      <c r="AE66" s="202"/>
      <c r="AF66" s="202"/>
      <c r="AG66" s="202"/>
      <c r="AH66" s="202"/>
      <c r="AI66" s="202"/>
      <c r="AJ66" s="202"/>
      <c r="AK66" s="202"/>
      <c r="AL66" s="202"/>
      <c r="AM66" s="202"/>
      <c r="AN66" s="202"/>
      <c r="AO66" s="202"/>
      <c r="AP66" s="309"/>
      <c r="AQ66" s="309"/>
      <c r="AR66" s="309"/>
    </row>
    <row r="67" spans="2:44">
      <c r="B67" s="300"/>
      <c r="C67" s="299"/>
      <c r="D67" s="299"/>
      <c r="E67" s="299"/>
      <c r="F67" s="299"/>
      <c r="G67" s="299"/>
      <c r="H67" s="299"/>
      <c r="I67" s="299"/>
      <c r="J67" s="299"/>
      <c r="K67" s="299"/>
      <c r="L67" s="299"/>
      <c r="M67" s="299"/>
      <c r="Y67" s="202"/>
      <c r="Z67" s="202"/>
      <c r="AA67" s="202"/>
      <c r="AB67" s="202"/>
      <c r="AC67" s="202"/>
      <c r="AD67" s="202"/>
      <c r="AE67" s="202"/>
      <c r="AF67" s="202"/>
      <c r="AG67" s="202"/>
      <c r="AH67" s="202"/>
      <c r="AI67" s="202"/>
      <c r="AJ67" s="202"/>
      <c r="AK67" s="202"/>
      <c r="AL67" s="202"/>
      <c r="AM67" s="202"/>
      <c r="AN67" s="202"/>
      <c r="AO67" s="202"/>
      <c r="AP67" s="309"/>
      <c r="AQ67" s="309"/>
      <c r="AR67" s="309"/>
    </row>
  </sheetData>
  <phoneticPr fontId="2"/>
  <pageMargins left="0.7" right="0.7" top="0.75" bottom="0.75" header="0.3" footer="0.3"/>
  <pageSetup paperSize="9" scale="72" orientation="portrait" r:id="rId1"/>
  <rowBreaks count="1" manualBreakCount="1">
    <brk id="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3</vt:i4>
      </vt:variant>
    </vt:vector>
  </HeadingPairs>
  <TitlesOfParts>
    <vt:vector size="12" baseType="lpstr">
      <vt:lpstr>主要関連指標の推移</vt:lpstr>
      <vt:lpstr>名目時系列</vt:lpstr>
      <vt:lpstr>実質時系列</vt:lpstr>
      <vt:lpstr>1人当たり市町民所得</vt:lpstr>
      <vt:lpstr>農業</vt:lpstr>
      <vt:lpstr>製造業</vt:lpstr>
      <vt:lpstr>卸売小売業</vt:lpstr>
      <vt:lpstr>総人口</vt:lpstr>
      <vt:lpstr>就業者数</vt:lpstr>
      <vt:lpstr>主要関連指標の推移!Print_Area</vt:lpstr>
      <vt:lpstr>就業者数!Print_Area</vt:lpstr>
      <vt:lpstr>製造業!Print_Area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2022-01-31T02:48:41Z</cp:lastPrinted>
  <dcterms:created xsi:type="dcterms:W3CDTF">2002-03-13T03:28:52Z</dcterms:created>
  <dcterms:modified xsi:type="dcterms:W3CDTF">2023-02-24T02:05:26Z</dcterms:modified>
</cp:coreProperties>
</file>