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2805" windowWidth="11700" windowHeight="8100" activeTab="0"/>
  </bookViews>
  <sheets>
    <sheet name="（２）" sheetId="1" r:id="rId1"/>
  </sheets>
  <definedNames>
    <definedName name="_xlnm.Print_Area" localSheetId="0">'（２）'!$A$1:$Q$23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<sst xmlns="http://schemas.openxmlformats.org/spreadsheetml/2006/main" count="40" uniqueCount="24">
  <si>
    <t>実数</t>
  </si>
  <si>
    <t>計</t>
  </si>
  <si>
    <t>全国</t>
  </si>
  <si>
    <t>区分</t>
  </si>
  <si>
    <t>構成比（％）</t>
  </si>
  <si>
    <t>沿岸漁業層</t>
  </si>
  <si>
    <t>中小漁業層計</t>
  </si>
  <si>
    <t>大規模漁業層計</t>
  </si>
  <si>
    <t>増減率（％）</t>
  </si>
  <si>
    <t>単位：経営体</t>
  </si>
  <si>
    <t>兵庫県</t>
  </si>
  <si>
    <t>平成20年</t>
  </si>
  <si>
    <t>うち日本海西区</t>
  </si>
  <si>
    <t>うち瀬戸内海区</t>
  </si>
  <si>
    <t>全県</t>
  </si>
  <si>
    <t>-</t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</si>
  <si>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</si>
  <si>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</si>
  <si>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r>
      <t>増減（H2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-H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)</t>
    </r>
  </si>
  <si>
    <t>(平.25-平.20)</t>
  </si>
  <si>
    <t>-</t>
  </si>
  <si>
    <t>　（２）　漁業層別経営体数</t>
  </si>
  <si>
    <t>海面養殖層</t>
  </si>
  <si>
    <t>海面養殖を除く層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</si>
</sst>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;&quot;△ &quot;0"/>
    <numFmt numFmtId="178" formatCode="#,##0_ "/>
    <numFmt numFmtId="179" formatCode="#,##0;&quot;△ &quot;#,##0"/>
    <numFmt numFmtId="180" formatCode="#,##0_);[Red]\(#,##0\)"/>
    <numFmt numFmtId="181" formatCode="0_);[Red]\(0\)"/>
    <numFmt numFmtId="182" formatCode="#,##0.0;&quot;△ &quot;#,##0.0"/>
    <numFmt numFmtId="183" formatCode="#,##0.0_ "/>
    <numFmt numFmtId="184" formatCode="[&lt;=999]000;[&lt;=99999]000\-00;000\-0000"/>
    <numFmt numFmtId="185" formatCode="0_ "/>
    <numFmt numFmtId="186" formatCode="0.0_ "/>
    <numFmt numFmtId="187" formatCode="#,##0.0_);[Red]\(#,##0.0\)"/>
    <numFmt numFmtId="188" formatCode="0.0;&quot;△ &quot;0.0"/>
    <numFmt numFmtId="189" formatCode="0.0_);[Red]\(0.0\)"/>
    <numFmt numFmtId="190" formatCode="#,##0_ ;[Red]\-#,##0\ "/>
    <numFmt numFmtId="191" formatCode="#,##0_);\(#,##0\)"/>
    <numFmt numFmtId="192" formatCode="#,##0.0_);\(#,##0.0\)"/>
    <numFmt numFmtId="193" formatCode="#,##0.0_ ;[Red]\-#,##0.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/>
    </xf>
    <xf numFmtId="183" fontId="5" fillId="33" borderId="13" xfId="0" applyNumberFormat="1" applyFont="1" applyFill="1" applyBorder="1" applyAlignment="1">
      <alignment vertical="center"/>
    </xf>
    <xf numFmtId="177" fontId="5" fillId="33" borderId="13" xfId="0" applyNumberFormat="1" applyFont="1" applyFill="1" applyBorder="1" applyAlignment="1">
      <alignment vertical="center"/>
    </xf>
    <xf numFmtId="188" fontId="5" fillId="33" borderId="13" xfId="0" applyNumberFormat="1" applyFont="1" applyFill="1" applyBorder="1" applyAlignment="1">
      <alignment horizontal="right" vertical="center"/>
    </xf>
    <xf numFmtId="188" fontId="5" fillId="33" borderId="14" xfId="0" applyNumberFormat="1" applyFont="1" applyFill="1" applyBorder="1" applyAlignment="1">
      <alignment horizontal="right" vertical="center"/>
    </xf>
    <xf numFmtId="178" fontId="5" fillId="33" borderId="15" xfId="0" applyNumberFormat="1" applyFont="1" applyFill="1" applyBorder="1" applyAlignment="1">
      <alignment vertical="center"/>
    </xf>
    <xf numFmtId="183" fontId="5" fillId="33" borderId="16" xfId="0" applyNumberFormat="1" applyFont="1" applyFill="1" applyBorder="1" applyAlignment="1">
      <alignment vertical="center"/>
    </xf>
    <xf numFmtId="178" fontId="5" fillId="33" borderId="17" xfId="0" applyNumberFormat="1" applyFont="1" applyFill="1" applyBorder="1" applyAlignment="1">
      <alignment vertical="center"/>
    </xf>
    <xf numFmtId="177" fontId="5" fillId="33" borderId="16" xfId="0" applyNumberFormat="1" applyFont="1" applyFill="1" applyBorder="1" applyAlignment="1">
      <alignment vertical="center"/>
    </xf>
    <xf numFmtId="178" fontId="5" fillId="33" borderId="16" xfId="0" applyNumberFormat="1" applyFont="1" applyFill="1" applyBorder="1" applyAlignment="1">
      <alignment vertical="center"/>
    </xf>
    <xf numFmtId="178" fontId="5" fillId="33" borderId="18" xfId="0" applyNumberFormat="1" applyFont="1" applyFill="1" applyBorder="1" applyAlignment="1">
      <alignment vertical="center"/>
    </xf>
    <xf numFmtId="178" fontId="5" fillId="33" borderId="16" xfId="0" applyNumberFormat="1" applyFont="1" applyFill="1" applyBorder="1" applyAlignment="1">
      <alignment horizontal="right" vertical="center"/>
    </xf>
    <xf numFmtId="178" fontId="5" fillId="33" borderId="19" xfId="0" applyNumberFormat="1" applyFont="1" applyFill="1" applyBorder="1" applyAlignment="1">
      <alignment horizontal="right" vertical="center"/>
    </xf>
    <xf numFmtId="178" fontId="5" fillId="33" borderId="11" xfId="0" applyNumberFormat="1" applyFont="1" applyFill="1" applyBorder="1" applyAlignment="1">
      <alignment horizontal="right" vertical="center"/>
    </xf>
    <xf numFmtId="178" fontId="5" fillId="33" borderId="20" xfId="0" applyNumberFormat="1" applyFont="1" applyFill="1" applyBorder="1" applyAlignment="1">
      <alignment horizontal="right" vertical="center"/>
    </xf>
    <xf numFmtId="178" fontId="5" fillId="33" borderId="21" xfId="0" applyNumberFormat="1" applyFont="1" applyFill="1" applyBorder="1" applyAlignment="1">
      <alignment vertical="center"/>
    </xf>
    <xf numFmtId="188" fontId="5" fillId="33" borderId="22" xfId="0" applyNumberFormat="1" applyFont="1" applyFill="1" applyBorder="1" applyAlignment="1">
      <alignment horizontal="right" vertical="center"/>
    </xf>
    <xf numFmtId="0" fontId="5" fillId="33" borderId="23" xfId="0" applyFont="1" applyFill="1" applyBorder="1" applyAlignment="1">
      <alignment horizontal="center" vertical="center" shrinkToFit="1"/>
    </xf>
    <xf numFmtId="180" fontId="5" fillId="33" borderId="24" xfId="0" applyNumberFormat="1" applyFont="1" applyFill="1" applyBorder="1" applyAlignment="1">
      <alignment vertical="center"/>
    </xf>
    <xf numFmtId="180" fontId="5" fillId="33" borderId="25" xfId="0" applyNumberFormat="1" applyFont="1" applyFill="1" applyBorder="1" applyAlignment="1">
      <alignment vertical="center"/>
    </xf>
    <xf numFmtId="180" fontId="5" fillId="33" borderId="26" xfId="0" applyNumberFormat="1" applyFont="1" applyFill="1" applyBorder="1" applyAlignment="1">
      <alignment vertical="center"/>
    </xf>
    <xf numFmtId="180" fontId="5" fillId="33" borderId="27" xfId="0" applyNumberFormat="1" applyFont="1" applyFill="1" applyBorder="1" applyAlignment="1">
      <alignment vertical="center"/>
    </xf>
    <xf numFmtId="180" fontId="5" fillId="33" borderId="15" xfId="0" applyNumberFormat="1" applyFont="1" applyFill="1" applyBorder="1" applyAlignment="1">
      <alignment vertical="center"/>
    </xf>
    <xf numFmtId="180" fontId="5" fillId="33" borderId="17" xfId="0" applyNumberFormat="1" applyFont="1" applyFill="1" applyBorder="1" applyAlignment="1">
      <alignment vertical="center"/>
    </xf>
    <xf numFmtId="0" fontId="5" fillId="33" borderId="28" xfId="0" applyFont="1" applyFill="1" applyBorder="1" applyAlignment="1">
      <alignment vertical="center"/>
    </xf>
    <xf numFmtId="0" fontId="5" fillId="33" borderId="29" xfId="0" applyFont="1" applyFill="1" applyBorder="1" applyAlignment="1">
      <alignment vertical="center"/>
    </xf>
    <xf numFmtId="0" fontId="5" fillId="33" borderId="30" xfId="0" applyFont="1" applyFill="1" applyBorder="1" applyAlignment="1">
      <alignment vertical="center"/>
    </xf>
    <xf numFmtId="0" fontId="5" fillId="33" borderId="31" xfId="0" applyFont="1" applyFill="1" applyBorder="1" applyAlignment="1">
      <alignment vertical="center"/>
    </xf>
    <xf numFmtId="0" fontId="5" fillId="33" borderId="32" xfId="0" applyFont="1" applyFill="1" applyBorder="1" applyAlignment="1">
      <alignment horizontal="left" vertical="center"/>
    </xf>
    <xf numFmtId="0" fontId="0" fillId="33" borderId="33" xfId="0" applyFont="1" applyFill="1" applyBorder="1" applyAlignment="1">
      <alignment vertical="center" wrapText="1" shrinkToFit="1"/>
    </xf>
    <xf numFmtId="0" fontId="0" fillId="33" borderId="34" xfId="0" applyFont="1" applyFill="1" applyBorder="1" applyAlignment="1">
      <alignment vertical="center" wrapText="1" shrinkToFit="1"/>
    </xf>
    <xf numFmtId="0" fontId="5" fillId="33" borderId="35" xfId="0" applyFont="1" applyFill="1" applyBorder="1" applyAlignment="1">
      <alignment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right" vertical="center"/>
    </xf>
    <xf numFmtId="0" fontId="0" fillId="33" borderId="40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33" borderId="47" xfId="0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40" xfId="0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 shrinkToFit="1"/>
    </xf>
    <xf numFmtId="0" fontId="0" fillId="33" borderId="52" xfId="0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33" borderId="56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6"/>
  <sheetViews>
    <sheetView tabSelected="1" workbookViewId="0" topLeftCell="A1">
      <selection activeCell="A1" sqref="A1"/>
    </sheetView>
  </sheetViews>
  <sheetFormatPr defaultColWidth="9.00390625" defaultRowHeight="19.5" customHeight="1"/>
  <cols>
    <col min="1" max="1" width="5.875" style="1" customWidth="1"/>
    <col min="2" max="2" width="2.875" style="1" customWidth="1"/>
    <col min="3" max="3" width="16.125" style="1" customWidth="1"/>
    <col min="4" max="4" width="9.875" style="1" customWidth="1"/>
    <col min="5" max="5" width="10.00390625" style="1" customWidth="1"/>
    <col min="6" max="6" width="9.125" style="1" customWidth="1"/>
    <col min="7" max="7" width="10.00390625" style="1" customWidth="1"/>
    <col min="8" max="8" width="9.125" style="1" bestFit="1" customWidth="1"/>
    <col min="9" max="10" width="10.50390625" style="1" customWidth="1"/>
    <col min="11" max="13" width="9.125" style="1" bestFit="1" customWidth="1"/>
    <col min="14" max="14" width="9.75390625" style="1" bestFit="1" customWidth="1"/>
    <col min="15" max="17" width="9.75390625" style="1" customWidth="1"/>
    <col min="18" max="16384" width="9.00390625" style="1" customWidth="1"/>
  </cols>
  <sheetData>
    <row r="1" spans="2:17" ht="19.5" customHeight="1">
      <c r="B1" s="52" t="s">
        <v>21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2:17" ht="19.5" customHeight="1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41" t="s">
        <v>9</v>
      </c>
      <c r="P2" s="41"/>
      <c r="Q2" s="2"/>
    </row>
    <row r="3" spans="2:17" ht="24.75" customHeight="1">
      <c r="B3" s="44" t="s">
        <v>3</v>
      </c>
      <c r="C3" s="45"/>
      <c r="D3" s="55" t="s">
        <v>10</v>
      </c>
      <c r="E3" s="56"/>
      <c r="F3" s="56"/>
      <c r="G3" s="56"/>
      <c r="H3" s="57"/>
      <c r="I3" s="57"/>
      <c r="J3" s="57"/>
      <c r="K3" s="57"/>
      <c r="L3" s="57"/>
      <c r="M3" s="58"/>
      <c r="N3" s="37" t="s">
        <v>2</v>
      </c>
      <c r="O3" s="37"/>
      <c r="P3" s="38"/>
      <c r="Q3" s="2"/>
    </row>
    <row r="4" spans="2:17" ht="24.75" customHeight="1">
      <c r="B4" s="46"/>
      <c r="C4" s="47"/>
      <c r="D4" s="59" t="s">
        <v>14</v>
      </c>
      <c r="E4" s="60"/>
      <c r="F4" s="60"/>
      <c r="G4" s="60"/>
      <c r="H4" s="60"/>
      <c r="I4" s="61"/>
      <c r="J4" s="53" t="s">
        <v>12</v>
      </c>
      <c r="K4" s="64"/>
      <c r="L4" s="53" t="s">
        <v>13</v>
      </c>
      <c r="M4" s="54"/>
      <c r="N4" s="39"/>
      <c r="O4" s="39"/>
      <c r="P4" s="40"/>
      <c r="Q4" s="2"/>
    </row>
    <row r="5" spans="2:17" ht="24.75" customHeight="1">
      <c r="B5" s="46"/>
      <c r="C5" s="47"/>
      <c r="D5" s="66" t="s">
        <v>16</v>
      </c>
      <c r="E5" s="62" t="s">
        <v>4</v>
      </c>
      <c r="F5" s="68" t="s">
        <v>17</v>
      </c>
      <c r="G5" s="62" t="s">
        <v>4</v>
      </c>
      <c r="H5" s="42" t="s">
        <v>18</v>
      </c>
      <c r="I5" s="43"/>
      <c r="J5" s="68" t="s">
        <v>16</v>
      </c>
      <c r="K5" s="68" t="s">
        <v>17</v>
      </c>
      <c r="L5" s="68" t="s">
        <v>16</v>
      </c>
      <c r="M5" s="70" t="s">
        <v>17</v>
      </c>
      <c r="N5" s="72" t="s">
        <v>16</v>
      </c>
      <c r="O5" s="68" t="s">
        <v>11</v>
      </c>
      <c r="P5" s="3" t="s">
        <v>8</v>
      </c>
      <c r="Q5" s="2"/>
    </row>
    <row r="6" spans="2:17" ht="24.75" customHeight="1" thickBot="1">
      <c r="B6" s="48"/>
      <c r="C6" s="49"/>
      <c r="D6" s="67"/>
      <c r="E6" s="63"/>
      <c r="F6" s="69"/>
      <c r="G6" s="63"/>
      <c r="H6" s="4" t="s">
        <v>0</v>
      </c>
      <c r="I6" s="22" t="s">
        <v>8</v>
      </c>
      <c r="J6" s="69"/>
      <c r="K6" s="69"/>
      <c r="L6" s="69"/>
      <c r="M6" s="71"/>
      <c r="N6" s="73"/>
      <c r="O6" s="69"/>
      <c r="P6" s="5" t="s">
        <v>19</v>
      </c>
      <c r="Q6" s="2"/>
    </row>
    <row r="7" spans="2:17" ht="24.75" customHeight="1">
      <c r="B7" s="55" t="s">
        <v>1</v>
      </c>
      <c r="C7" s="65"/>
      <c r="D7" s="23">
        <f>D8+D11</f>
        <v>3168</v>
      </c>
      <c r="E7" s="6">
        <v>100</v>
      </c>
      <c r="F7" s="24">
        <f>F8+F11</f>
        <v>3713</v>
      </c>
      <c r="G7" s="6">
        <f>F7/$F$7*100</f>
        <v>100</v>
      </c>
      <c r="H7" s="7">
        <f>D7-F7</f>
        <v>-545</v>
      </c>
      <c r="I7" s="8">
        <f>(D7-+F7)/F7*100</f>
        <v>-14.678157823862106</v>
      </c>
      <c r="J7" s="24">
        <f>J8+J11</f>
        <v>375</v>
      </c>
      <c r="K7" s="24">
        <f>K8+K11</f>
        <v>441</v>
      </c>
      <c r="L7" s="25">
        <f>L8+L11</f>
        <v>2793</v>
      </c>
      <c r="M7" s="26">
        <f>M8+M11</f>
        <v>3272</v>
      </c>
      <c r="N7" s="24">
        <f>N8+N11+N12</f>
        <v>94507</v>
      </c>
      <c r="O7" s="24">
        <f>O8+O11+O12</f>
        <v>115196</v>
      </c>
      <c r="P7" s="9">
        <f aca="true" t="shared" si="0" ref="P7:P12">(N7-O7)/O7*100</f>
        <v>-17.9598249939234</v>
      </c>
      <c r="Q7" s="2"/>
    </row>
    <row r="8" spans="2:17" ht="24.75" customHeight="1">
      <c r="B8" s="36" t="s">
        <v>5</v>
      </c>
      <c r="C8" s="31"/>
      <c r="D8" s="23">
        <f>SUM(D9:D10)</f>
        <v>2836</v>
      </c>
      <c r="E8" s="6">
        <f>D8/$D$7*100</f>
        <v>89.52020202020202</v>
      </c>
      <c r="F8" s="24">
        <f>SUM(F9:F10)</f>
        <v>3344</v>
      </c>
      <c r="G8" s="6">
        <f>F8/$F$7*100</f>
        <v>90.06194451925667</v>
      </c>
      <c r="H8" s="13">
        <f>D8-F8</f>
        <v>-508</v>
      </c>
      <c r="I8" s="8">
        <f>(D8-+F8)/F8*100</f>
        <v>-15.19138755980861</v>
      </c>
      <c r="J8" s="25">
        <f aca="true" t="shared" si="1" ref="J8:O8">SUM(J9:J10)</f>
        <v>309</v>
      </c>
      <c r="K8" s="25">
        <f t="shared" si="1"/>
        <v>371</v>
      </c>
      <c r="L8" s="25">
        <f t="shared" si="1"/>
        <v>2527</v>
      </c>
      <c r="M8" s="26">
        <f t="shared" si="1"/>
        <v>2973</v>
      </c>
      <c r="N8" s="24">
        <f>SUM(N9:N10)</f>
        <v>89107</v>
      </c>
      <c r="O8" s="24">
        <f t="shared" si="1"/>
        <v>109022</v>
      </c>
      <c r="P8" s="9">
        <f t="shared" si="0"/>
        <v>-18.266955293427014</v>
      </c>
      <c r="Q8" s="2"/>
    </row>
    <row r="9" spans="2:17" ht="24.75" customHeight="1">
      <c r="B9" s="30"/>
      <c r="C9" s="33" t="s">
        <v>22</v>
      </c>
      <c r="D9" s="27">
        <v>399</v>
      </c>
      <c r="E9" s="11">
        <f>D9/$D$7*100</f>
        <v>12.594696969696969</v>
      </c>
      <c r="F9" s="28">
        <v>441</v>
      </c>
      <c r="G9" s="6">
        <f>F9/$F$7*100</f>
        <v>11.87718825747374</v>
      </c>
      <c r="H9" s="13">
        <f>D9-F9</f>
        <v>-42</v>
      </c>
      <c r="I9" s="8">
        <f>(D9-+F9)/F9*100</f>
        <v>-9.523809523809524</v>
      </c>
      <c r="J9" s="16" t="s">
        <v>20</v>
      </c>
      <c r="K9" s="14">
        <v>1</v>
      </c>
      <c r="L9" s="14">
        <v>399</v>
      </c>
      <c r="M9" s="15">
        <v>440</v>
      </c>
      <c r="N9" s="12">
        <v>14944</v>
      </c>
      <c r="O9" s="12">
        <v>19646</v>
      </c>
      <c r="P9" s="9">
        <f t="shared" si="0"/>
        <v>-23.933625165428076</v>
      </c>
      <c r="Q9" s="2"/>
    </row>
    <row r="10" spans="2:17" ht="24.75" customHeight="1">
      <c r="B10" s="35"/>
      <c r="C10" s="34" t="s">
        <v>23</v>
      </c>
      <c r="D10" s="10">
        <v>2437</v>
      </c>
      <c r="E10" s="6">
        <f>D10/$D$7*100</f>
        <v>76.92550505050505</v>
      </c>
      <c r="F10" s="12">
        <v>2903</v>
      </c>
      <c r="G10" s="6">
        <f>F10/$F$7*100</f>
        <v>78.18475626178292</v>
      </c>
      <c r="H10" s="13">
        <f>D10-F10</f>
        <v>-466</v>
      </c>
      <c r="I10" s="8">
        <f>(D10-+F10)/F10*100</f>
        <v>-16.052359627971065</v>
      </c>
      <c r="J10" s="14">
        <v>309</v>
      </c>
      <c r="K10" s="14">
        <v>370</v>
      </c>
      <c r="L10" s="14">
        <v>2128</v>
      </c>
      <c r="M10" s="15">
        <v>2533</v>
      </c>
      <c r="N10" s="12">
        <v>74163</v>
      </c>
      <c r="O10" s="12">
        <v>89376</v>
      </c>
      <c r="P10" s="9">
        <f t="shared" si="0"/>
        <v>-17.021348012889366</v>
      </c>
      <c r="Q10" s="2"/>
    </row>
    <row r="11" spans="2:17" ht="24.75" customHeight="1">
      <c r="B11" s="50" t="s">
        <v>6</v>
      </c>
      <c r="C11" s="51"/>
      <c r="D11" s="10">
        <v>332</v>
      </c>
      <c r="E11" s="6">
        <f>D11/$D$7*100</f>
        <v>10.47979797979798</v>
      </c>
      <c r="F11" s="12">
        <v>369</v>
      </c>
      <c r="G11" s="6">
        <f>F11/$F$7*100</f>
        <v>9.938055480743333</v>
      </c>
      <c r="H11" s="13">
        <f>D11-F11</f>
        <v>-37</v>
      </c>
      <c r="I11" s="8">
        <f>(D11-+F11)/F11*100</f>
        <v>-10.02710027100271</v>
      </c>
      <c r="J11" s="14">
        <v>66</v>
      </c>
      <c r="K11" s="14">
        <v>70</v>
      </c>
      <c r="L11" s="14">
        <v>266</v>
      </c>
      <c r="M11" s="15">
        <v>299</v>
      </c>
      <c r="N11" s="12">
        <v>5344</v>
      </c>
      <c r="O11" s="12">
        <v>6103</v>
      </c>
      <c r="P11" s="9">
        <f t="shared" si="0"/>
        <v>-12.436506636080615</v>
      </c>
      <c r="Q11" s="2"/>
    </row>
    <row r="12" spans="2:17" ht="24.75" customHeight="1" thickBot="1">
      <c r="B12" s="29" t="s">
        <v>7</v>
      </c>
      <c r="C12" s="32"/>
      <c r="D12" s="17" t="s">
        <v>15</v>
      </c>
      <c r="E12" s="18" t="s">
        <v>15</v>
      </c>
      <c r="F12" s="18" t="s">
        <v>15</v>
      </c>
      <c r="G12" s="18" t="s">
        <v>15</v>
      </c>
      <c r="H12" s="18" t="s">
        <v>15</v>
      </c>
      <c r="I12" s="18" t="s">
        <v>15</v>
      </c>
      <c r="J12" s="18" t="s">
        <v>15</v>
      </c>
      <c r="K12" s="18" t="s">
        <v>15</v>
      </c>
      <c r="L12" s="18" t="s">
        <v>15</v>
      </c>
      <c r="M12" s="19" t="s">
        <v>15</v>
      </c>
      <c r="N12" s="20">
        <v>56</v>
      </c>
      <c r="O12" s="20">
        <v>71</v>
      </c>
      <c r="P12" s="21">
        <f t="shared" si="0"/>
        <v>-21.12676056338028</v>
      </c>
      <c r="Q12" s="2"/>
    </row>
    <row r="13" spans="2:17" ht="19.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ht="19.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ht="19.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25" spans="2:17" ht="19.5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19.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44" spans="2:17" ht="19.5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ht="19.5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ht="19.5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55" spans="2:17" ht="19.5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ht="19.5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</sheetData>
  <sheetProtection/>
  <mergeCells count="21">
    <mergeCell ref="L5:L6"/>
    <mergeCell ref="M5:M6"/>
    <mergeCell ref="N5:N6"/>
    <mergeCell ref="O5:O6"/>
    <mergeCell ref="G5:G6"/>
    <mergeCell ref="J4:K4"/>
    <mergeCell ref="B7:C7"/>
    <mergeCell ref="D5:D6"/>
    <mergeCell ref="F5:F6"/>
    <mergeCell ref="J5:J6"/>
    <mergeCell ref="K5:K6"/>
    <mergeCell ref="N3:P4"/>
    <mergeCell ref="O2:P2"/>
    <mergeCell ref="H5:I5"/>
    <mergeCell ref="B3:C6"/>
    <mergeCell ref="B11:C11"/>
    <mergeCell ref="B1:Q1"/>
    <mergeCell ref="L4:M4"/>
    <mergeCell ref="D3:M3"/>
    <mergeCell ref="D4:I4"/>
    <mergeCell ref="E5:E6"/>
  </mergeCells>
  <printOptions horizontalCentered="1"/>
  <pageMargins left="0.3937007874015748" right="0.3937007874015748" top="0.88" bottom="0.65" header="0.5118110236220472" footer="0.5118110236220472"/>
  <pageSetup horizontalDpi="600" verticalDpi="600" orientation="portrait" paperSize="9" scale="58" r:id="rId1"/>
  <ignoredErrors>
    <ignoredError sqref="D8 F8:N8 O8:P8" formulaRange="1"/>
    <ignoredError sqref="E8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野口　治子</dc:creator>
  <cp:keywords/>
  <dc:description/>
  <cp:lastModifiedBy>兵庫県</cp:lastModifiedBy>
  <cp:lastPrinted>2014-12-08T02:51:26Z</cp:lastPrinted>
  <dcterms:created xsi:type="dcterms:W3CDTF">2004-07-14T00:13:01Z</dcterms:created>
  <dcterms:modified xsi:type="dcterms:W3CDTF">2015-01-30T04:14:45Z</dcterms:modified>
  <cp:category/>
  <cp:version/>
  <cp:contentType/>
  <cp:contentStatus/>
</cp:coreProperties>
</file>