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m010124\Desktop\"/>
    </mc:Choice>
  </mc:AlternateContent>
  <xr:revisionPtr revIDLastSave="0" documentId="13_ncr:1_{9E7E5BB1-C74A-4829-81D4-0A68EE5853AB}" xr6:coauthVersionLast="36" xr6:coauthVersionMax="47" xr10:uidLastSave="{00000000-0000-0000-0000-000000000000}"/>
  <bookViews>
    <workbookView xWindow="0" yWindow="0" windowWidth="28800" windowHeight="11655" tabRatio="79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9" i="12" l="1"/>
  <c r="AF69" i="12" s="1"/>
  <c r="AA68" i="12"/>
  <c r="AF68" i="12" s="1"/>
  <c r="AA19" i="12" l="1"/>
  <c r="AA18" i="12"/>
  <c r="AA17" i="12"/>
  <c r="AA16" i="12"/>
  <c r="AA15" i="12"/>
  <c r="AA14" i="12"/>
  <c r="AA13" i="12"/>
  <c r="AA12" i="12"/>
  <c r="AA11" i="12"/>
  <c r="AA10" i="12"/>
  <c r="AA9" i="12"/>
  <c r="AA8" i="12"/>
  <c r="AA7" i="12"/>
  <c r="BG31" i="10" l="1"/>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U38" i="10"/>
  <c r="BW37" i="10"/>
  <c r="BE37" i="10"/>
  <c r="U37" i="10"/>
  <c r="BW36" i="10"/>
  <c r="BE36" i="10"/>
  <c r="U36" i="10"/>
  <c r="BW35" i="10"/>
  <c r="BE35" i="10"/>
  <c r="U35" i="10"/>
  <c r="BW34" i="10"/>
  <c r="BE34" i="10"/>
  <c r="U34" i="10"/>
  <c r="BW33" i="10"/>
  <c r="BE33" i="10"/>
  <c r="U33" i="10"/>
  <c r="BE32" i="10"/>
  <c r="U32"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l="1"/>
  <c r="C37" i="10" l="1"/>
  <c r="C38" i="10" l="1"/>
  <c r="C39" i="10" l="1"/>
  <c r="C40" i="10" l="1"/>
  <c r="U31" i="10" l="1"/>
  <c r="AM31" i="10" l="1"/>
  <c r="AM32" i="10" l="1"/>
  <c r="AM33" i="10" l="1"/>
  <c r="AM34" i="10" l="1"/>
  <c r="AM35" i="10" l="1"/>
  <c r="AM36" i="10" l="1"/>
  <c r="AM37" i="10" l="1"/>
  <c r="AM38" i="10" l="1"/>
  <c r="BE31" i="10"/>
  <c r="BW31" i="10" l="1"/>
  <c r="BW32" i="10" s="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<sst xmlns="http://schemas.openxmlformats.org/spreadsheetml/2006/main" count="997" uniqueCount="592">
  <si>
    <t>令和元年度　財政状況資料集</t>
    <phoneticPr fontId="5"/>
  </si>
  <si>
    <t>総括表（都道府県）</t>
    <rPh sb="0" eb="2">
      <t>ソウカツ</t>
    </rPh>
    <rPh sb="2" eb="3">
      <t>ヒョウ</t>
    </rPh>
    <rPh sb="4" eb="8">
      <t>トドウフケン</t>
    </rPh>
    <phoneticPr fontId="5"/>
  </si>
  <si>
    <t>都道府県名</t>
    <phoneticPr fontId="5"/>
  </si>
  <si>
    <t>兵庫県</t>
    <phoneticPr fontId="5"/>
  </si>
  <si>
    <t>職員の状況</t>
    <rPh sb="0" eb="2">
      <t>ショクイン</t>
    </rPh>
    <rPh sb="3" eb="5">
      <t>ジョウキョウ</t>
    </rPh>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</si>
  <si>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</si>
  <si>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</si>
  <si>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</si>
  <si>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</si>
  <si>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</si>
  <si>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</si>
  <si>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</si>
  <si>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</si>
  <si>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</si>
  <si>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</si>
  <si>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</si>
  <si>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</si>
  <si>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</si>
  <si>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</si>
  <si>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</si>
  <si>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</si>
  <si>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</si>
  <si>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</si>
  <si>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</si>
  <si>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</si>
  <si>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</si>
  <si>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</si>
  <si>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</si>
  <si>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</si>
  <si>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</si>
  <si>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</si>
  <si>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</si>
  <si>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</si>
  <si>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</si>
  <si>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</si>
  <si>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</si>
  <si>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</si>
  <si>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</si>
  <si>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</si>
  <si>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</si>
  <si>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</si>
  <si>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</si>
  <si>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</si>
  <si>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</si>
  <si>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</si>
  <si>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</si>
  <si>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</si>
  <si>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</si>
  <si>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</si>
  <si>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</si>
  <si>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</si>
  <si>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</si>
  <si>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</si>
  <si>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</si>
  <si>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</si>
  <si>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</si>
  <si>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</si>
  <si>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</si>
  <si>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</si>
  <si>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</si>
  <si>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</si>
  <si>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</si>
  <si>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</si>
  <si>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</si>
  <si>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</si>
  <si>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</si>
  <si>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</si>
  <si>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</si>
  <si>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</si>
  <si>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</si>
  <si>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</si>
  <si>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</si>
  <si>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</si>
  <si>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</si>
  <si>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</si>
  <si>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</si>
  <si>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</si>
  <si>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</si>
  <si>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</si>
  <si>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</si>
  <si>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</si>
  <si>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</si>
  <si>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</si>
  <si>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</si>
  <si>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財政調整基金</t>
    <rPh sb="0" eb="2">
      <t>ザイセイ</t>
    </rPh>
    <rPh sb="2" eb="4">
      <t>チョウセイ</t>
    </rPh>
    <rPh sb="4" eb="6">
      <t>キキン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</si>
  <si>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</si>
  <si>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</si>
  <si>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</si>
  <si>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</si>
  <si>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</si>
  <si>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</si>
  <si>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</si>
  <si>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</si>
  <si>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</si>
  <si>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</si>
  <si>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</si>
  <si>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</si>
  <si>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</si>
  <si>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</si>
  <si>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</si>
  <si>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</si>
  <si>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</si>
  <si>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</si>
  <si>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</si>
  <si>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</si>
  <si>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</si>
  <si>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兵庫県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</si>
  <si>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</si>
  <si>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</si>
  <si>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</si>
  <si>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</si>
  <si>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</si>
  <si>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</si>
  <si>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</si>
  <si>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</si>
  <si>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</si>
  <si>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</si>
  <si>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</si>
  <si>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</si>
  <si>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</si>
  <si>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</si>
  <si>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</si>
  <si>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</si>
  <si>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</si>
  <si>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</si>
  <si>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</si>
  <si>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</si>
  <si>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</si>
  <si>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</si>
  <si>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</si>
  <si>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</si>
  <si>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</si>
  <si>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</si>
  <si>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</si>
  <si>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</si>
  <si>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</si>
  <si>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</si>
  <si>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</si>
  <si>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</si>
  <si>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</si>
  <si>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</si>
  <si>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</si>
  <si>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</si>
  <si>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</si>
  <si>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</si>
  <si>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</si>
  <si>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</si>
  <si>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</si>
  <si>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</si>
  <si>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</si>
  <si>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</si>
  <si>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</si>
  <si>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</si>
  <si>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</si>
  <si>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</si>
  <si>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</si>
  <si>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</si>
  <si>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</si>
  <si>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</si>
  <si>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</si>
  <si>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</si>
  <si>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</si>
  <si>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</si>
  <si>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</si>
  <si>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</si>
  <si>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</si>
  <si>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</si>
  <si>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</si>
  <si>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</si>
  <si>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</si>
  <si>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</si>
  <si>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</si>
  <si>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</si>
  <si>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</si>
  <si>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</si>
  <si>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</si>
  <si>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</si>
  <si>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</si>
  <si>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</si>
  <si>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</si>
  <si>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</si>
  <si>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</si>
  <si>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</si>
  <si>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</si>
  <si>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</si>
  <si>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</si>
  <si>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</si>
  <si>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</si>
  <si>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</si>
  <si>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</si>
  <si>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</si>
  <si>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</si>
  <si>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</si>
  <si>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</si>
  <si>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</si>
  <si>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</si>
  <si>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</si>
  <si>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</si>
  <si>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</si>
  <si>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</si>
  <si>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</si>
  <si>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</si>
  <si>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</si>
  <si>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</si>
  <si>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</si>
  <si>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</si>
  <si>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</si>
  <si>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</si>
  <si>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</si>
  <si>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</si>
  <si>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</si>
  <si>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</si>
  <si>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</si>
  <si>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</si>
  <si>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</si>
  <si>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</si>
  <si>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</si>
  <si>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</si>
  <si>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</si>
  <si>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</si>
  <si>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</si>
  <si>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</si>
  <si>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</si>
  <si>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</si>
  <si>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</si>
  <si>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</si>
  <si>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</si>
  <si>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</si>
  <si>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</si>
  <si>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</si>
  <si>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</si>
  <si>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</si>
  <si>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</si>
  <si>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</si>
  <si>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</si>
  <si>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</si>
  <si>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</si>
  <si>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</si>
  <si>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</si>
  <si>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</si>
  <si>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</si>
  <si>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</si>
  <si>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</si>
  <si>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</si>
  <si>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</si>
  <si>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</si>
  <si>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</si>
  <si>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</si>
  <si>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</si>
  <si>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</si>
  <si>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</si>
  <si>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</si>
  <si>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</si>
  <si>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</si>
  <si>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</si>
  <si>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</si>
  <si>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</si>
  <si>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</si>
  <si>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</si>
  <si>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</si>
  <si>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</si>
  <si>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兵庫県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</si>
  <si>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</si>
  <si>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</si>
  <si>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</si>
  <si>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</si>
  <si>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</si>
  <si>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</si>
  <si>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</si>
  <si>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</si>
  <si>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</si>
  <si>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</si>
  <si>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</si>
  <si>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</si>
  <si>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</si>
  <si>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</si>
  <si>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</si>
  <si>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</si>
  <si>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</si>
  <si>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</si>
  <si>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</si>
  <si>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</si>
  <si>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兵庫県青果物価格安定資金協会</t>
    <phoneticPr fontId="2"/>
  </si>
  <si>
    <t>県有環境林等特別会計</t>
    <phoneticPr fontId="5"/>
  </si>
  <si>
    <t>○</t>
    <phoneticPr fontId="2"/>
  </si>
  <si>
    <t>兵庫みどり公社（林業公社）</t>
    <phoneticPr fontId="2"/>
  </si>
  <si>
    <t>公共事業用地先行取得事業特別会計</t>
    <phoneticPr fontId="5"/>
  </si>
  <si>
    <t>兵庫県園芸・公園協会</t>
    <phoneticPr fontId="2"/>
  </si>
  <si>
    <t>県営住宅事業特別会計</t>
    <phoneticPr fontId="5"/>
  </si>
  <si>
    <t>兵庫県まちづくり技術センター</t>
    <phoneticPr fontId="2"/>
  </si>
  <si>
    <t>勤労者総合福祉施設整備事業特別会計</t>
    <phoneticPr fontId="5"/>
  </si>
  <si>
    <t>兵庫県住宅建築総合センター</t>
    <phoneticPr fontId="2"/>
  </si>
  <si>
    <t>庁用自動車管理特別会計</t>
    <phoneticPr fontId="5"/>
  </si>
  <si>
    <t>兵庫県営林緑化労働基金</t>
    <phoneticPr fontId="2"/>
  </si>
  <si>
    <t>公債費特別会計</t>
    <phoneticPr fontId="5"/>
  </si>
  <si>
    <t>ひょうご産業活性化センター</t>
    <phoneticPr fontId="2"/>
  </si>
  <si>
    <t>自治振興助成事業特別会計</t>
    <phoneticPr fontId="5"/>
  </si>
  <si>
    <t>新産業創造研究機構</t>
    <phoneticPr fontId="2"/>
  </si>
  <si>
    <t>母子父子寡婦福祉資金特別会計</t>
    <phoneticPr fontId="5"/>
  </si>
  <si>
    <t>ひょうご科学技術協会</t>
    <phoneticPr fontId="2"/>
  </si>
  <si>
    <t>小規模企業者等振興資金特別会計</t>
    <phoneticPr fontId="5"/>
  </si>
  <si>
    <t>兵庫県科学技術振興財団</t>
    <phoneticPr fontId="2"/>
  </si>
  <si>
    <t>農林水産資金特別会計</t>
    <phoneticPr fontId="5"/>
  </si>
  <si>
    <t>兵庫県健康財団</t>
    <phoneticPr fontId="2"/>
  </si>
  <si>
    <t>基金管理特別会計</t>
    <phoneticPr fontId="5"/>
  </si>
  <si>
    <t>兵庫県勤労福祉協会</t>
    <phoneticPr fontId="2"/>
  </si>
  <si>
    <t>地方消費税清算特別会計</t>
    <phoneticPr fontId="5"/>
  </si>
  <si>
    <t>兵庫県雇用開発協会</t>
    <phoneticPr fontId="2"/>
  </si>
  <si>
    <t>兵庫県生きがい創造協会</t>
    <phoneticPr fontId="2"/>
  </si>
  <si>
    <t>兵庫県警察育英会</t>
    <phoneticPr fontId="2"/>
  </si>
  <si>
    <t>実質赤字額</t>
    <rPh sb="0" eb="2">
      <t>ジッシツ</t>
    </rPh>
    <rPh sb="2" eb="5">
      <t>アカジガク</t>
    </rPh>
    <phoneticPr fontId="5"/>
  </si>
  <si>
    <t>兵庫県障害者スポーツ協会</t>
    <phoneticPr fontId="2"/>
  </si>
  <si>
    <t>計</t>
    <rPh sb="0" eb="1">
      <t>ケイ</t>
    </rPh>
    <phoneticPr fontId="5"/>
  </si>
  <si>
    <t>一般会計等（純計）</t>
    <rPh sb="0" eb="2">
      <t>イッパン</t>
    </rPh>
    <rPh sb="2" eb="4">
      <t>カイケイ</t>
    </rPh>
    <rPh sb="4" eb="5">
      <t>トウ</t>
    </rPh>
    <rPh sb="6" eb="8">
      <t>ジュンケイ</t>
    </rPh>
    <phoneticPr fontId="5"/>
  </si>
  <si>
    <t>兵庫県体育協会</t>
    <phoneticPr fontId="2"/>
  </si>
  <si>
    <t>　※一般会計等（純計）は、各会計の相互間の繰入・繰出等の重複を控除したものであり、各会計の合計と一致しない場合がある。</t>
    <phoneticPr fontId="5"/>
  </si>
  <si>
    <t>兵庫県青少年本部</t>
    <phoneticPr fontId="2"/>
  </si>
  <si>
    <t>公営企業会計等の財政状況（単位：百万円）</t>
    <rPh sb="0" eb="2">
      <t>コウエイ</t>
    </rPh>
    <rPh sb="2" eb="4">
      <t>キギョウ</t>
    </rPh>
    <rPh sb="4" eb="6">
      <t>カイケイ</t>
    </rPh>
    <rPh sb="6" eb="7">
      <t>トウ</t>
    </rPh>
    <rPh sb="8" eb="10">
      <t>ザイセイ</t>
    </rPh>
    <rPh sb="10" eb="12">
      <t>ジョウキョウ</t>
    </rPh>
    <phoneticPr fontId="5"/>
  </si>
  <si>
    <t>野外活動協会</t>
    <phoneticPr fontId="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</si>
  <si>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</si>
  <si>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</si>
  <si>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</si>
  <si>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</si>
  <si>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</si>
  <si>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</si>
  <si>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</si>
  <si>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</si>
  <si>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兵庫県芸術文化協会</t>
    <phoneticPr fontId="2"/>
  </si>
  <si>
    <t>ひょうご環境創造協会</t>
    <phoneticPr fontId="2"/>
  </si>
  <si>
    <t>国民健康保険事業特別会計</t>
    <phoneticPr fontId="5"/>
  </si>
  <si>
    <t>－</t>
  </si>
  <si>
    <t>兵庫県国際交流協会</t>
    <phoneticPr fontId="2"/>
  </si>
  <si>
    <t>水道用水供給事業会計</t>
    <phoneticPr fontId="5"/>
  </si>
  <si>
    <t>法適用企業</t>
    <rPh sb="0" eb="3">
      <t>ホウテキヨウ</t>
    </rPh>
    <rPh sb="3" eb="5">
      <t>キギョウ</t>
    </rPh>
    <phoneticPr fontId="20"/>
  </si>
  <si>
    <t>兵庫県人権啓発協会</t>
    <phoneticPr fontId="2"/>
  </si>
  <si>
    <t>工業用水道事業会計</t>
    <phoneticPr fontId="5"/>
  </si>
  <si>
    <t>阪神・淡路大震災復興基金</t>
    <phoneticPr fontId="2"/>
  </si>
  <si>
    <t>水源開発事業会計</t>
    <phoneticPr fontId="5"/>
  </si>
  <si>
    <t>ひょうご震災記念２１世紀研究機構</t>
    <phoneticPr fontId="2"/>
  </si>
  <si>
    <t>企業資産運用事業会計</t>
    <phoneticPr fontId="5"/>
  </si>
  <si>
    <t>暴力団追放兵庫県民センター</t>
    <phoneticPr fontId="2"/>
  </si>
  <si>
    <t>病院事業会計</t>
    <phoneticPr fontId="5"/>
  </si>
  <si>
    <t>新西宮ヨットハーバー</t>
    <phoneticPr fontId="2"/>
  </si>
  <si>
    <t>流域下水道事業会計</t>
    <phoneticPr fontId="5"/>
  </si>
  <si>
    <t>夢舞台</t>
    <phoneticPr fontId="2"/>
  </si>
  <si>
    <t>地域整備事業会計</t>
    <phoneticPr fontId="5"/>
  </si>
  <si>
    <t>阪神友愛食品</t>
    <phoneticPr fontId="2"/>
  </si>
  <si>
    <t>地域創生整備事業会計</t>
    <phoneticPr fontId="5"/>
  </si>
  <si>
    <t>播磨三洋工業</t>
    <phoneticPr fontId="2"/>
  </si>
  <si>
    <t>港湾整備事業特別会計</t>
    <phoneticPr fontId="5"/>
  </si>
  <si>
    <t>法非適用企業</t>
    <phoneticPr fontId="5"/>
  </si>
  <si>
    <t>ひょうご埠頭</t>
    <phoneticPr fontId="2"/>
  </si>
  <si>
    <t>但馬空港ターミナル</t>
    <phoneticPr fontId="2"/>
  </si>
  <si>
    <t>神戸國際会館</t>
    <phoneticPr fontId="2"/>
  </si>
  <si>
    <t>北摂コミュニティー開発センター</t>
    <phoneticPr fontId="2"/>
  </si>
  <si>
    <t>兵庫県住宅供給公社</t>
    <phoneticPr fontId="2"/>
  </si>
  <si>
    <t>兵庫県道路公社</t>
    <phoneticPr fontId="2"/>
  </si>
  <si>
    <t>兵庫県土地開発公社</t>
    <phoneticPr fontId="2"/>
  </si>
  <si>
    <t>兵庫県住宅再建共済基金</t>
    <phoneticPr fontId="2"/>
  </si>
  <si>
    <t>ひょうご情報教育機構</t>
    <phoneticPr fontId="2"/>
  </si>
  <si>
    <t>計算科学振興財団</t>
    <phoneticPr fontId="2"/>
  </si>
  <si>
    <t>兵庫県畜産協会</t>
    <phoneticPr fontId="2"/>
  </si>
  <si>
    <t>ひょうご粒子線ﾒﾃﾞｨｶﾙｻﾎﾟｰﾄ</t>
    <phoneticPr fontId="2"/>
  </si>
  <si>
    <t>公立大学法人兵庫県立大学</t>
    <phoneticPr fontId="2"/>
  </si>
  <si>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</si>
  <si>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</si>
  <si>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</si>
  <si>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</si>
  <si>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左のうち
一般会計等
負担見込額</t>
    <phoneticPr fontId="5"/>
  </si>
  <si>
    <t>兵庫県競馬組合</t>
    <rPh sb="0" eb="3">
      <t>ヒョウゴケン</t>
    </rPh>
    <rPh sb="3" eb="5">
      <t>ケイバ</t>
    </rPh>
    <rPh sb="5" eb="7">
      <t>クミアイ</t>
    </rPh>
    <phoneticPr fontId="28"/>
  </si>
  <si>
    <t>関西広域連合</t>
    <rPh sb="0" eb="2">
      <t>カンサイ</t>
    </rPh>
    <rPh sb="2" eb="4">
      <t>コウイキ</t>
    </rPh>
    <rPh sb="4" eb="6">
      <t>レンゴウ</t>
    </rPh>
    <phoneticPr fontId="28"/>
  </si>
  <si>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</si>
  <si>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</si>
  <si>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</si>
  <si>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</si>
  <si>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</si>
  <si>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</si>
  <si>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</si>
  <si>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</si>
  <si>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</si>
  <si>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</si>
  <si>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</si>
  <si>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</si>
  <si>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</si>
  <si>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</si>
  <si>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</si>
  <si>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</si>
  <si>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</si>
  <si>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</si>
  <si>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</si>
  <si>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</si>
  <si>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</si>
  <si>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</si>
  <si>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</si>
  <si>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</si>
  <si>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</si>
  <si>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</si>
  <si>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</si>
  <si>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</si>
  <si>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</si>
  <si>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</si>
  <si>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</si>
  <si>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</si>
  <si>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</si>
  <si>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</si>
  <si>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</si>
  <si>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</si>
  <si>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</si>
  <si>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</si>
  <si>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</si>
  <si>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</si>
  <si>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</si>
  <si>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</si>
  <si>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</si>
  <si>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</si>
  <si>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</si>
  <si>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</si>
  <si>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</si>
  <si>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</si>
  <si>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</si>
  <si>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</si>
  <si>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</si>
  <si>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</si>
  <si>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</si>
  <si>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</si>
  <si>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</si>
  <si>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</si>
  <si>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</si>
  <si>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</si>
  <si>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</si>
  <si>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</si>
  <si>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</si>
  <si>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</si>
  <si>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</si>
  <si>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</si>
  <si>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</si>
  <si>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</si>
  <si>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</si>
  <si>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</si>
  <si>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</si>
  <si>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</si>
  <si>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</si>
  <si>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</si>
  <si>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</si>
  <si>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</si>
  <si>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</si>
  <si>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</si>
  <si>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</si>
  <si>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</si>
  <si>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</si>
  <si>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</si>
  <si>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</si>
  <si>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</si>
  <si>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</si>
  <si>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</si>
  <si>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</si>
  <si>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</si>
  <si>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</si>
  <si>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</si>
  <si>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</si>
  <si>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</si>
  <si>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</si>
  <si>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</si>
  <si>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</si>
  <si>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</si>
  <si>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</si>
  <si>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</si>
  <si>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</si>
  <si>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</si>
  <si>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</si>
  <si>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</si>
  <si>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</si>
  <si>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</si>
  <si>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</si>
  <si>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</si>
  <si>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</si>
  <si>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</si>
  <si>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</si>
  <si>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</si>
  <si>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</si>
  <si>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</si>
  <si>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</si>
  <si>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</si>
  <si>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</si>
  <si>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</si>
  <si>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</si>
  <si>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</si>
  <si>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</si>
  <si>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</si>
  <si>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</si>
  <si>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</si>
  <si>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</si>
  <si>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</si>
  <si>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</si>
  <si>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</si>
  <si>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</si>
  <si>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</si>
  <si>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</si>
  <si>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H27</t>
  </si>
  <si>
    <t>H28</t>
  </si>
  <si>
    <t>H29</t>
  </si>
  <si>
    <t>H30</t>
  </si>
  <si>
    <t>R01</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</si>
  <si>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</si>
  <si>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</si>
  <si>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</si>
  <si>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0.07</t>
  </si>
  <si>
    <t>会計</t>
    <rPh sb="0" eb="2">
      <t>カイケイ</t>
    </rPh>
    <phoneticPr fontId="5"/>
  </si>
  <si>
    <t>水道用水供給事業会計</t>
  </si>
  <si>
    <t>工業用水道事業会計</t>
  </si>
  <si>
    <t>国民健康保険事業特別会計</t>
  </si>
  <si>
    <t>病院事業会計</t>
  </si>
  <si>
    <t>企業資産運用事業会計</t>
  </si>
  <si>
    <t>流域下水道事業会計</t>
  </si>
  <si>
    <t>県営住宅事業特別会計</t>
  </si>
  <si>
    <t>一般会計</t>
  </si>
  <si>
    <t>その他会計（赤字）</t>
  </si>
  <si>
    <t>その他会計（黒字）</t>
  </si>
  <si>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</si>
  <si>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</si>
  <si>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</si>
  <si>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</si>
  <si>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</si>
  <si>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</si>
  <si>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</si>
  <si>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</si>
  <si>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</si>
  <si>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</si>
  <si>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</si>
  <si>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</si>
  <si>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</si>
  <si>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</si>
  <si>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</si>
  <si>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（百万円）</t>
    <phoneticPr fontId="2"/>
  </si>
  <si>
    <t>H26末</t>
    <phoneticPr fontId="2"/>
  </si>
  <si>
    <t>H27末</t>
    <phoneticPr fontId="2"/>
  </si>
  <si>
    <t>H28末</t>
    <phoneticPr fontId="2"/>
  </si>
  <si>
    <t>H29末</t>
    <phoneticPr fontId="2"/>
  </si>
  <si>
    <t>H30末</t>
    <phoneticPr fontId="2"/>
  </si>
  <si>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</si>
  <si>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</si>
  <si>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</si>
  <si>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</si>
  <si>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</si>
  <si>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</si>
  <si>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</si>
  <si>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</si>
  <si>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</si>
  <si>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</si>
  <si>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</si>
  <si>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</si>
  <si>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</si>
  <si>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</si>
  <si>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</si>
  <si>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</si>
  <si>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</si>
  <si>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</si>
  <si>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</si>
  <si>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</si>
  <si>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</si>
  <si>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減債基金</t>
    <rPh sb="0" eb="2">
      <t>ゲンサイ</t>
    </rPh>
    <rPh sb="2" eb="4">
      <t>キキン</t>
    </rPh>
    <phoneticPr fontId="5"/>
  </si>
  <si>
    <t>医療介護推進基金</t>
    <rPh sb="0" eb="2">
      <t>イリョウ</t>
    </rPh>
    <rPh sb="2" eb="4">
      <t>カイゴ</t>
    </rPh>
    <rPh sb="4" eb="6">
      <t>スイシン</t>
    </rPh>
    <rPh sb="6" eb="8">
      <t>キキン</t>
    </rPh>
    <phoneticPr fontId="12"/>
  </si>
  <si>
    <t>介護保険財政安定化基金</t>
    <rPh sb="0" eb="2">
      <t>カイゴ</t>
    </rPh>
    <rPh sb="2" eb="4">
      <t>ホケン</t>
    </rPh>
    <rPh sb="4" eb="6">
      <t>ザイセイ</t>
    </rPh>
    <rPh sb="6" eb="9">
      <t>アンテイカ</t>
    </rPh>
    <rPh sb="9" eb="11">
      <t>キキン</t>
    </rPh>
    <phoneticPr fontId="12"/>
  </si>
  <si>
    <t>後期高齢者医療財政安定化基金</t>
    <rPh sb="0" eb="2">
      <t>コウキ</t>
    </rPh>
    <rPh sb="2" eb="5">
      <t>コウレイシャ</t>
    </rPh>
    <rPh sb="5" eb="7">
      <t>イリョウ</t>
    </rPh>
    <rPh sb="7" eb="9">
      <t>ザイセイ</t>
    </rPh>
    <rPh sb="9" eb="12">
      <t>アンテイカ</t>
    </rPh>
    <rPh sb="12" eb="14">
      <t>キキン</t>
    </rPh>
    <phoneticPr fontId="12"/>
  </si>
  <si>
    <t>災害救助基金</t>
    <rPh sb="0" eb="2">
      <t>サイガイ</t>
    </rPh>
    <rPh sb="2" eb="4">
      <t>キュウジョ</t>
    </rPh>
    <rPh sb="4" eb="6">
      <t>キキン</t>
    </rPh>
    <phoneticPr fontId="12"/>
  </si>
  <si>
    <t>勤労者福祉基金</t>
    <rPh sb="0" eb="3">
      <t>キンロウシャ</t>
    </rPh>
    <rPh sb="3" eb="5">
      <t>フクシ</t>
    </rPh>
    <rPh sb="5" eb="7">
      <t>キキン</t>
    </rPh>
    <phoneticPr fontId="2"/>
  </si>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</sst>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22" fillId="0" borderId="74" xfId="9"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0" fontId="18" fillId="0" borderId="0" xfId="10" applyFont="1" applyFill="1" applyBorder="1" applyAlignment="1">
      <alignment vertical="center"/>
    </xf>
    <xf numFmtId="0" fontId="18" fillId="0" borderId="0" xfId="10" applyFont="1" applyBorder="1" applyAlignment="1">
      <alignment horizontal="center"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2"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22" fillId="0" borderId="8" xfId="7" applyFont="1" applyFill="1" applyBorder="1" applyAlignment="1">
      <alignment horizontal="left" vertical="center"/>
    </xf>
    <xf numFmtId="0" fontId="18" fillId="0" borderId="7" xfId="8" applyFont="1" applyFill="1" applyBorder="1" applyAlignment="1">
      <alignment horizontal="left"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70"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178" fontId="18" fillId="0" borderId="0" xfId="10" applyNumberFormat="1" applyFont="1" applyFill="1" applyBorder="1" applyAlignment="1">
      <alignment horizontal="right" vertical="center"/>
    </xf>
    <xf numFmtId="0" fontId="18" fillId="0" borderId="54" xfId="10" applyFont="1" applyBorder="1">
      <alignment vertical="center"/>
    </xf>
    <xf numFmtId="0" fontId="18" fillId="0" borderId="0" xfId="10" applyFont="1" applyBorder="1">
      <alignment vertical="center"/>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12" xfId="10" applyFont="1" applyBorder="1">
      <alignment vertical="center"/>
    </xf>
    <xf numFmtId="181" fontId="18" fillId="0" borderId="12" xfId="10" applyNumberFormat="1" applyFont="1" applyFill="1" applyBorder="1" applyAlignment="1">
      <alignment horizontal="right" vertical="center"/>
    </xf>
    <xf numFmtId="0" fontId="30" fillId="6" borderId="71" xfId="12" applyFont="1" applyFill="1" applyBorder="1" applyAlignment="1" applyProtection="1">
      <alignment horizontal="center" vertical="center"/>
    </xf>
    <xf numFmtId="0" fontId="30" fillId="6" borderId="0" xfId="12" applyFont="1" applyFill="1" applyBorder="1" applyProtection="1">
      <alignment vertical="center"/>
    </xf>
    <xf numFmtId="0" fontId="30" fillId="6" borderId="0"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Protection="1">
      <alignment vertical="center"/>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pplyAlignment="1">
      <alignment vertical="center"/>
    </xf>
    <xf numFmtId="0" fontId="18" fillId="0" borderId="54" xfId="10" applyFont="1" applyBorder="1" applyAlignment="1">
      <alignment vertical="center"/>
    </xf>
    <xf numFmtId="0" fontId="18" fillId="0" borderId="40" xfId="10" applyFont="1" applyBorder="1" applyAlignment="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pplyAlignment="1">
      <alignment vertical="center"/>
    </xf>
    <xf numFmtId="0" fontId="18" fillId="0" borderId="12" xfId="10" applyFont="1" applyBorder="1" applyAlignment="1">
      <alignment vertical="center"/>
    </xf>
    <xf numFmtId="0" fontId="18" fillId="0" borderId="48" xfId="10" applyFont="1" applyBorder="1" applyAlignment="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0" fontId="30" fillId="6" borderId="70" xfId="12" applyFont="1" applyFill="1" applyBorder="1" applyAlignment="1" applyProtection="1">
      <alignment vertical="center"/>
    </xf>
    <xf numFmtId="0" fontId="30" fillId="6" borderId="71" xfId="12" applyFont="1" applyFill="1" applyBorder="1" applyAlignment="1" applyProtection="1">
      <alignment vertical="center"/>
    </xf>
    <xf numFmtId="0" fontId="30" fillId="6" borderId="72" xfId="12" applyFont="1" applyFill="1" applyBorder="1" applyAlignment="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Alignment="1" applyProtection="1">
      <alignment vertical="center"/>
    </xf>
    <xf numFmtId="177" fontId="30" fillId="6" borderId="169" xfId="14" applyNumberFormat="1" applyFont="1" applyFill="1" applyBorder="1" applyAlignment="1" applyProtection="1">
      <alignment horizontal="right" vertical="center" shrinkToFit="1"/>
    </xf>
    <xf numFmtId="177" fontId="30" fillId="6" borderId="170"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88" fontId="30" fillId="6" borderId="126"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161"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Alignment="1" applyProtection="1">
      <alignment vertical="center"/>
    </xf>
    <xf numFmtId="177" fontId="30" fillId="6" borderId="146"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6"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7"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177" fontId="30" fillId="6" borderId="152"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0" fontId="30" fillId="6" borderId="0" xfId="12" applyFont="1" applyFill="1" applyAlignment="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4" xfId="12" applyNumberFormat="1" applyFont="1" applyFill="1" applyBorder="1" applyAlignment="1" applyProtection="1">
      <alignment horizontal="left" vertical="center" shrinkToFit="1"/>
      <protection locked="0"/>
    </xf>
    <xf numFmtId="0" fontId="30" fillId="6" borderId="105" xfId="12" applyNumberFormat="1" applyFont="1" applyFill="1" applyBorder="1" applyAlignment="1" applyProtection="1">
      <alignment horizontal="left" vertical="center" shrinkToFit="1"/>
      <protection locked="0"/>
    </xf>
    <xf numFmtId="0" fontId="30" fillId="6" borderId="111"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0" fontId="33" fillId="0" borderId="104" xfId="12" applyFont="1" applyBorder="1" applyAlignment="1" applyProtection="1">
      <alignment horizontal="left" vertical="center" shrinkToFit="1"/>
      <protection locked="0"/>
    </xf>
    <xf numFmtId="0" fontId="33" fillId="0" borderId="105" xfId="12" applyFont="1" applyBorder="1" applyAlignment="1" applyProtection="1">
      <alignment horizontal="left" vertical="center" shrinkToFit="1"/>
      <protection locked="0"/>
    </xf>
    <xf numFmtId="0" fontId="33" fillId="0" borderId="106" xfId="12" applyFont="1" applyBorder="1" applyAlignment="1" applyProtection="1">
      <alignment horizontal="lef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8" xfId="12" applyNumberFormat="1" applyFont="1" applyBorder="1" applyAlignment="1" applyProtection="1">
      <alignment horizontal="right" vertical="center" shrinkToFit="1"/>
      <protection locked="0"/>
    </xf>
    <xf numFmtId="177" fontId="33" fillId="0" borderId="109" xfId="12" applyNumberFormat="1" applyFont="1" applyBorder="1" applyAlignment="1" applyProtection="1">
      <alignment horizontal="right" vertical="center" shrinkToFit="1"/>
      <protection locked="0"/>
    </xf>
    <xf numFmtId="177" fontId="33" fillId="0" borderId="10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0" xfId="12" applyNumberFormat="1" applyFont="1" applyBorder="1" applyAlignment="1" applyProtection="1">
      <alignment horizontal="left" vertical="center" shrinkToFit="1"/>
      <protection locked="0"/>
    </xf>
    <xf numFmtId="0" fontId="33" fillId="0" borderId="93" xfId="12" applyFont="1" applyBorder="1" applyAlignment="1" applyProtection="1">
      <alignment horizontal="left" vertical="center" shrinkToFit="1"/>
      <protection locked="0"/>
    </xf>
    <xf numFmtId="0" fontId="33" fillId="0" borderId="94" xfId="12" applyFont="1" applyBorder="1" applyAlignment="1" applyProtection="1">
      <alignment horizontal="left" vertical="center" shrinkToFit="1"/>
      <protection locked="0"/>
    </xf>
    <xf numFmtId="0" fontId="33" fillId="0" borderId="95" xfId="12" applyFont="1" applyBorder="1" applyAlignment="1" applyProtection="1">
      <alignment horizontal="left" vertical="center" shrinkToFit="1"/>
      <protection locked="0"/>
    </xf>
    <xf numFmtId="177" fontId="33" fillId="0" borderId="96" xfId="12" applyNumberFormat="1" applyFont="1" applyBorder="1" applyAlignment="1" applyProtection="1">
      <alignment horizontal="righ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4"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88" fontId="30" fillId="8" borderId="131"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177" fontId="30" fillId="0" borderId="104" xfId="15" applyNumberFormat="1" applyFont="1" applyFill="1" applyBorder="1" applyAlignment="1" applyProtection="1">
      <alignment horizontal="right" vertical="center" shrinkToFit="1"/>
      <protection locked="0"/>
    </xf>
    <xf numFmtId="177" fontId="30" fillId="0" borderId="105" xfId="15" applyNumberFormat="1" applyFont="1" applyFill="1" applyBorder="1" applyAlignment="1" applyProtection="1">
      <alignment horizontal="right" vertical="center" shrinkToFit="1"/>
      <protection locked="0"/>
    </xf>
    <xf numFmtId="177" fontId="30" fillId="0" borderId="106" xfId="15" applyNumberFormat="1" applyFont="1" applyFill="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08" xfId="15" applyNumberFormat="1" applyFont="1" applyBorder="1" applyAlignment="1" applyProtection="1">
      <alignment horizontal="right" vertical="center" shrinkToFit="1"/>
      <protection locked="0"/>
    </xf>
    <xf numFmtId="177" fontId="33" fillId="0" borderId="109" xfId="15" applyNumberFormat="1" applyFont="1" applyBorder="1" applyAlignment="1" applyProtection="1">
      <alignment horizontal="right" vertical="center" shrinkToFit="1"/>
      <protection locked="0"/>
    </xf>
    <xf numFmtId="177" fontId="33" fillId="0" borderId="105" xfId="15" applyNumberFormat="1" applyFont="1" applyBorder="1" applyAlignment="1" applyProtection="1">
      <alignment horizontal="right" vertical="center" shrinkToFit="1"/>
      <protection locked="0"/>
    </xf>
    <xf numFmtId="0" fontId="33" fillId="0" borderId="109" xfId="15" applyFont="1" applyBorder="1" applyAlignment="1" applyProtection="1">
      <alignment horizontal="left" vertical="center" shrinkToFit="1"/>
      <protection locked="0"/>
    </xf>
    <xf numFmtId="0" fontId="33" fillId="0" borderId="105" xfId="15" applyFont="1" applyBorder="1" applyAlignment="1" applyProtection="1">
      <alignment horizontal="left" vertical="center" shrinkToFit="1"/>
      <protection locked="0"/>
    </xf>
    <xf numFmtId="0" fontId="33" fillId="0" borderId="111" xfId="15" applyFont="1" applyBorder="1" applyAlignment="1" applyProtection="1">
      <alignment horizontal="lef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09" xfId="14" applyNumberFormat="1" applyFont="1" applyBorder="1" applyAlignment="1" applyProtection="1">
      <alignment horizontal="right" vertical="center" shrinkToFit="1"/>
      <protection locked="0"/>
    </xf>
    <xf numFmtId="177" fontId="33" fillId="0" borderId="111"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10"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3" fillId="0" borderId="184" xfId="15" applyNumberFormat="1" applyFont="1" applyBorder="1" applyAlignment="1" applyProtection="1">
      <alignment horizontal="right" vertical="center" shrinkToFit="1"/>
      <protection locked="0"/>
    </xf>
    <xf numFmtId="177" fontId="33" fillId="0" borderId="94"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0" fontId="33" fillId="0" borderId="98" xfId="15" applyFont="1" applyBorder="1" applyAlignment="1" applyProtection="1">
      <alignment horizontal="left" vertical="center" shrinkToFit="1"/>
      <protection locked="0"/>
    </xf>
    <xf numFmtId="0" fontId="33" fillId="0" borderId="94" xfId="15" applyFont="1" applyBorder="1" applyAlignment="1" applyProtection="1">
      <alignment horizontal="left" vertical="center" shrinkToFit="1"/>
      <protection locked="0"/>
    </xf>
    <xf numFmtId="0" fontId="33" fillId="0" borderId="102" xfId="15"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3" fillId="0" borderId="93" xfId="14" applyNumberFormat="1" applyFont="1" applyBorder="1" applyAlignment="1" applyProtection="1">
      <alignment horizontal="right" vertical="center" shrinkToFit="1"/>
      <protection locked="0"/>
    </xf>
    <xf numFmtId="177" fontId="33" fillId="0" borderId="94"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98"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84"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102"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pplyAlignment="1">
      <alignment vertical="center"/>
    </xf>
    <xf numFmtId="0" fontId="8" fillId="0" borderId="25" xfId="3" applyFont="1" applyBorder="1" applyAlignment="1">
      <alignment vertical="center"/>
    </xf>
    <xf numFmtId="0" fontId="8" fillId="0" borderId="46"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B1A0C30-C1CA-41DE-9FDA-EA08180D572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EF29-48C3-BDE6-4FADB95609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38941</c:v>
                </c:pt>
                <c:pt idx="1">
                  <c:v>44902</c:v>
                </c:pt>
                <c:pt idx="2">
                  <c:v>41061</c:v>
                </c:pt>
                <c:pt idx="3">
                  <c:v>40535</c:v>
                </c:pt>
                <c:pt idx="4">
                  <c:v>42376</c:v>
                </c:pt>
              </c:numCache>
            </c:numRef>
          </c:val>
          <c:smooth val="0"/>
          <c:extLst>
            <c:ext xmlns:c16="http://schemas.microsoft.com/office/drawing/2014/chart" uri="{C3380CC4-5D6E-409C-BE32-E72D297353CC}">
              <c16:uniqueId val="{00000001-EF29-48C3-BDE6-4FADB9560942}"/>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0.08</c:v>
                </c:pt>
                <c:pt idx="1">
                  <c:v>0.17</c:v>
                </c:pt>
                <c:pt idx="2">
                  <c:v>0.11</c:v>
                </c:pt>
                <c:pt idx="3">
                  <c:v>0.11</c:v>
                </c:pt>
                <c:pt idx="4">
                  <c:v>0.01</c:v>
                </c:pt>
              </c:numCache>
            </c:numRef>
          </c:val>
          <c:extLst>
            <c:ext xmlns:c16="http://schemas.microsoft.com/office/drawing/2014/chart" uri="{C3380CC4-5D6E-409C-BE32-E72D297353CC}">
              <c16:uniqueId val="{00000000-55DA-41BC-8E5D-3F1C8F5E57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0.15</c:v>
                </c:pt>
                <c:pt idx="1">
                  <c:v>0.19</c:v>
                </c:pt>
                <c:pt idx="2">
                  <c:v>0.23</c:v>
                </c:pt>
                <c:pt idx="3">
                  <c:v>0.28000000000000003</c:v>
                </c:pt>
                <c:pt idx="4">
                  <c:v>0.31</c:v>
                </c:pt>
              </c:numCache>
            </c:numRef>
          </c:val>
          <c:extLst>
            <c:ext xmlns:c16="http://schemas.microsoft.com/office/drawing/2014/chart" uri="{C3380CC4-5D6E-409C-BE32-E72D297353CC}">
              <c16:uniqueId val="{00000001-55DA-41BC-8E5D-3F1C8F5E577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2.11</c:v>
                </c:pt>
                <c:pt idx="1">
                  <c:v>1.21</c:v>
                </c:pt>
                <c:pt idx="2">
                  <c:v>0.81</c:v>
                </c:pt>
                <c:pt idx="3">
                  <c:v>0.28000000000000003</c:v>
                </c:pt>
                <c:pt idx="4">
                  <c:v>-7.0000000000000007E-2</c:v>
                </c:pt>
              </c:numCache>
            </c:numRef>
          </c:val>
          <c:smooth val="0"/>
          <c:extLst>
            <c:ext xmlns:c16="http://schemas.microsoft.com/office/drawing/2014/chart" uri="{C3380CC4-5D6E-409C-BE32-E72D297353CC}">
              <c16:uniqueId val="{00000002-55DA-41BC-8E5D-3F1C8F5E577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0.06</c:v>
                </c:pt>
                <c:pt idx="4">
                  <c:v>#N/A</c:v>
                </c:pt>
                <c:pt idx="5">
                  <c:v>0.01</c:v>
                </c:pt>
                <c:pt idx="6">
                  <c:v>#N/A</c:v>
                </c:pt>
                <c:pt idx="7">
                  <c:v>0.04</c:v>
                </c:pt>
                <c:pt idx="8">
                  <c:v>#N/A</c:v>
                </c:pt>
                <c:pt idx="9">
                  <c:v>0</c:v>
                </c:pt>
              </c:numCache>
            </c:numRef>
          </c:val>
          <c:extLst>
            <c:ext xmlns:c16="http://schemas.microsoft.com/office/drawing/2014/chart" uri="{C3380CC4-5D6E-409C-BE32-E72D297353CC}">
              <c16:uniqueId val="{00000000-2254-4498-B1EB-56EF668ECD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54-4498-B1EB-56EF668ECDDE}"/>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0.06</c:v>
                </c:pt>
                <c:pt idx="8">
                  <c:v>#N/A</c:v>
                </c:pt>
                <c:pt idx="9">
                  <c:v>0</c:v>
                </c:pt>
              </c:numCache>
            </c:numRef>
          </c:val>
          <c:extLst>
            <c:ext xmlns:c16="http://schemas.microsoft.com/office/drawing/2014/chart" uri="{C3380CC4-5D6E-409C-BE32-E72D297353CC}">
              <c16:uniqueId val="{00000002-2254-4498-B1EB-56EF668ECDDE}"/>
            </c:ext>
          </c:extLst>
        </c:ser>
        <c:ser>
          <c:idx val="3"/>
          <c:order val="3"/>
          <c:tx>
            <c:strRef>
              <c:f>データシート!$A$30</c:f>
              <c:strCache>
                <c:ptCount val="1"/>
                <c:pt idx="0">
                  <c:v>県営住宅事業特別会計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2254-4498-B1EB-56EF668ECDDE}"/>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0.14000000000000001</c:v>
                </c:pt>
                <c:pt idx="8">
                  <c:v>#N/A</c:v>
                </c:pt>
                <c:pt idx="9">
                  <c:v>0.05</c:v>
                </c:pt>
              </c:numCache>
            </c:numRef>
          </c:val>
          <c:extLst>
            <c:ext xmlns:c16="http://schemas.microsoft.com/office/drawing/2014/chart" uri="{C3380CC4-5D6E-409C-BE32-E72D297353CC}">
              <c16:uniqueId val="{00000004-2254-4498-B1EB-56EF668ECDDE}"/>
            </c:ext>
          </c:extLst>
        </c:ser>
        <c:ser>
          <c:idx val="5"/>
          <c:order val="5"/>
          <c:tx>
            <c:strRef>
              <c:f>データシート!$A$32</c:f>
              <c:strCache>
                <c:ptCount val="1"/>
                <c:pt idx="0">
                  <c:v>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0.37</c:v>
                </c:pt>
                <c:pt idx="4">
                  <c:v>#N/A</c:v>
                </c:pt>
                <c:pt idx="5">
                  <c:v>0.5</c:v>
                </c:pt>
                <c:pt idx="6">
                  <c:v>#N/A</c:v>
                </c:pt>
                <c:pt idx="7">
                  <c:v>0.35</c:v>
                </c:pt>
                <c:pt idx="8">
                  <c:v>#N/A</c:v>
                </c:pt>
                <c:pt idx="9">
                  <c:v>0.15</c:v>
                </c:pt>
              </c:numCache>
            </c:numRef>
          </c:val>
          <c:extLst>
            <c:ext xmlns:c16="http://schemas.microsoft.com/office/drawing/2014/chart" uri="{C3380CC4-5D6E-409C-BE32-E72D297353CC}">
              <c16:uniqueId val="{00000005-2254-4498-B1EB-56EF668ECDD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0.43</c:v>
                </c:pt>
                <c:pt idx="4">
                  <c:v>#N/A</c:v>
                </c:pt>
                <c:pt idx="5">
                  <c:v>0.2</c:v>
                </c:pt>
                <c:pt idx="6">
                  <c:v>#N/A</c:v>
                </c:pt>
                <c:pt idx="7">
                  <c:v>0.38</c:v>
                </c:pt>
                <c:pt idx="8">
                  <c:v>#N/A</c:v>
                </c:pt>
                <c:pt idx="9">
                  <c:v>0.32</c:v>
                </c:pt>
              </c:numCache>
            </c:numRef>
          </c:val>
          <c:extLst>
            <c:ext xmlns:c16="http://schemas.microsoft.com/office/drawing/2014/chart" uri="{C3380CC4-5D6E-409C-BE32-E72D297353CC}">
              <c16:uniqueId val="{00000006-2254-4498-B1EB-56EF668ECDD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c:v>
                </c:pt>
                <c:pt idx="8">
                  <c:v>#N/A</c:v>
                </c:pt>
                <c:pt idx="9">
                  <c:v>0.95</c:v>
                </c:pt>
              </c:numCache>
            </c:numRef>
          </c:val>
          <c:extLst>
            <c:ext xmlns:c16="http://schemas.microsoft.com/office/drawing/2014/chart" uri="{C3380CC4-5D6E-409C-BE32-E72D297353CC}">
              <c16:uniqueId val="{00000007-2254-4498-B1EB-56EF668ECDDE}"/>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0.98</c:v>
                </c:pt>
                <c:pt idx="2">
                  <c:v>#N/A</c:v>
                </c:pt>
                <c:pt idx="3">
                  <c:v>0.96</c:v>
                </c:pt>
                <c:pt idx="4">
                  <c:v>#N/A</c:v>
                </c:pt>
                <c:pt idx="5">
                  <c:v>1.08</c:v>
                </c:pt>
                <c:pt idx="6">
                  <c:v>#N/A</c:v>
                </c:pt>
                <c:pt idx="7">
                  <c:v>1.17</c:v>
                </c:pt>
                <c:pt idx="8">
                  <c:v>#N/A</c:v>
                </c:pt>
                <c:pt idx="9">
                  <c:v>1.17</c:v>
                </c:pt>
              </c:numCache>
            </c:numRef>
          </c:val>
          <c:extLst>
            <c:ext xmlns:c16="http://schemas.microsoft.com/office/drawing/2014/chart" uri="{C3380CC4-5D6E-409C-BE32-E72D297353CC}">
              <c16:uniqueId val="{00000008-2254-4498-B1EB-56EF668ECDDE}"/>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1.1599999999999999</c:v>
                </c:pt>
                <c:pt idx="2">
                  <c:v>#N/A</c:v>
                </c:pt>
                <c:pt idx="3">
                  <c:v>0.97</c:v>
                </c:pt>
                <c:pt idx="4">
                  <c:v>#N/A</c:v>
                </c:pt>
                <c:pt idx="5">
                  <c:v>1.1200000000000001</c:v>
                </c:pt>
                <c:pt idx="6">
                  <c:v>#N/A</c:v>
                </c:pt>
                <c:pt idx="7">
                  <c:v>1.22</c:v>
                </c:pt>
                <c:pt idx="8">
                  <c:v>#N/A</c:v>
                </c:pt>
                <c:pt idx="9">
                  <c:v>1.49</c:v>
                </c:pt>
              </c:numCache>
            </c:numRef>
          </c:val>
          <c:extLst>
            <c:ext xmlns:c16="http://schemas.microsoft.com/office/drawing/2014/chart" uri="{C3380CC4-5D6E-409C-BE32-E72D297353CC}">
              <c16:uniqueId val="{00000009-2254-4498-B1EB-56EF668ECDD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173463</c:v>
                </c:pt>
                <c:pt idx="5">
                  <c:v>175322</c:v>
                </c:pt>
                <c:pt idx="8">
                  <c:v>182984</c:v>
                </c:pt>
                <c:pt idx="11">
                  <c:v>180778</c:v>
                </c:pt>
                <c:pt idx="14">
                  <c:v>182671</c:v>
                </c:pt>
              </c:numCache>
            </c:numRef>
          </c:val>
          <c:extLst>
            <c:ext xmlns:c16="http://schemas.microsoft.com/office/drawing/2014/chart" uri="{C3380CC4-5D6E-409C-BE32-E72D297353CC}">
              <c16:uniqueId val="{00000000-14EA-4733-9A12-F4A53D3FF1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64</c:v>
                </c:pt>
                <c:pt idx="3">
                  <c:v>2</c:v>
                </c:pt>
                <c:pt idx="6">
                  <c:v>6</c:v>
                </c:pt>
                <c:pt idx="9">
                  <c:v>5</c:v>
                </c:pt>
                <c:pt idx="12">
                  <c:v>4</c:v>
                </c:pt>
              </c:numCache>
            </c:numRef>
          </c:val>
          <c:extLst>
            <c:ext xmlns:c16="http://schemas.microsoft.com/office/drawing/2014/chart" uri="{C3380CC4-5D6E-409C-BE32-E72D297353CC}">
              <c16:uniqueId val="{00000001-14EA-4733-9A12-F4A53D3FF1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637</c:v>
                </c:pt>
                <c:pt idx="3">
                  <c:v>651</c:v>
                </c:pt>
                <c:pt idx="6">
                  <c:v>732</c:v>
                </c:pt>
                <c:pt idx="9">
                  <c:v>104</c:v>
                </c:pt>
                <c:pt idx="12">
                  <c:v>103</c:v>
                </c:pt>
              </c:numCache>
            </c:numRef>
          </c:val>
          <c:extLst>
            <c:ext xmlns:c16="http://schemas.microsoft.com/office/drawing/2014/chart" uri="{C3380CC4-5D6E-409C-BE32-E72D297353CC}">
              <c16:uniqueId val="{00000002-14EA-4733-9A12-F4A53D3FF1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7</c:v>
                </c:pt>
                <c:pt idx="12">
                  <c:v>7</c:v>
                </c:pt>
              </c:numCache>
            </c:numRef>
          </c:val>
          <c:extLst>
            <c:ext xmlns:c16="http://schemas.microsoft.com/office/drawing/2014/chart" uri="{C3380CC4-5D6E-409C-BE32-E72D297353CC}">
              <c16:uniqueId val="{00000003-14EA-4733-9A12-F4A53D3FF1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8463</c:v>
                </c:pt>
                <c:pt idx="3">
                  <c:v>11647</c:v>
                </c:pt>
                <c:pt idx="6">
                  <c:v>11405</c:v>
                </c:pt>
                <c:pt idx="9">
                  <c:v>15738</c:v>
                </c:pt>
                <c:pt idx="12">
                  <c:v>13584</c:v>
                </c:pt>
              </c:numCache>
            </c:numRef>
          </c:val>
          <c:extLst>
            <c:ext xmlns:c16="http://schemas.microsoft.com/office/drawing/2014/chart" uri="{C3380CC4-5D6E-409C-BE32-E72D297353CC}">
              <c16:uniqueId val="{00000004-14EA-4733-9A12-F4A53D3FF1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117464</c:v>
                </c:pt>
                <c:pt idx="3">
                  <c:v>113158</c:v>
                </c:pt>
                <c:pt idx="6">
                  <c:v>111760</c:v>
                </c:pt>
                <c:pt idx="9">
                  <c:v>110919</c:v>
                </c:pt>
                <c:pt idx="12">
                  <c:v>110529</c:v>
                </c:pt>
              </c:numCache>
            </c:numRef>
          </c:val>
          <c:extLst>
            <c:ext xmlns:c16="http://schemas.microsoft.com/office/drawing/2014/chart" uri="{C3380CC4-5D6E-409C-BE32-E72D297353CC}">
              <c16:uniqueId val="{00000005-14EA-4733-9A12-F4A53D3FF1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50683</c:v>
                </c:pt>
                <c:pt idx="3">
                  <c:v>22489</c:v>
                </c:pt>
                <c:pt idx="6">
                  <c:v>12661</c:v>
                </c:pt>
                <c:pt idx="9">
                  <c:v>8479</c:v>
                </c:pt>
                <c:pt idx="12">
                  <c:v>13619</c:v>
                </c:pt>
              </c:numCache>
            </c:numRef>
          </c:val>
          <c:extLst>
            <c:ext xmlns:c16="http://schemas.microsoft.com/office/drawing/2014/chart" uri="{C3380CC4-5D6E-409C-BE32-E72D297353CC}">
              <c16:uniqueId val="{00000006-14EA-4733-9A12-F4A53D3FF1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169296</c:v>
                </c:pt>
                <c:pt idx="3">
                  <c:v>162882</c:v>
                </c:pt>
                <c:pt idx="6">
                  <c:v>160958</c:v>
                </c:pt>
                <c:pt idx="9">
                  <c:v>171796</c:v>
                </c:pt>
                <c:pt idx="12">
                  <c:v>178517</c:v>
                </c:pt>
              </c:numCache>
            </c:numRef>
          </c:val>
          <c:extLst>
            <c:ext xmlns:c16="http://schemas.microsoft.com/office/drawing/2014/chart" uri="{C3380CC4-5D6E-409C-BE32-E72D297353CC}">
              <c16:uniqueId val="{00000007-14EA-4733-9A12-F4A53D3FF11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173144</c:v>
                </c:pt>
                <c:pt idx="2">
                  <c:v>#N/A</c:v>
                </c:pt>
                <c:pt idx="3">
                  <c:v>#N/A</c:v>
                </c:pt>
                <c:pt idx="4">
                  <c:v>135507</c:v>
                </c:pt>
                <c:pt idx="5">
                  <c:v>#N/A</c:v>
                </c:pt>
                <c:pt idx="6">
                  <c:v>#N/A</c:v>
                </c:pt>
                <c:pt idx="7">
                  <c:v>114538</c:v>
                </c:pt>
                <c:pt idx="8">
                  <c:v>#N/A</c:v>
                </c:pt>
                <c:pt idx="9">
                  <c:v>#N/A</c:v>
                </c:pt>
                <c:pt idx="10">
                  <c:v>126270</c:v>
                </c:pt>
                <c:pt idx="11">
                  <c:v>#N/A</c:v>
                </c:pt>
                <c:pt idx="12">
                  <c:v>#N/A</c:v>
                </c:pt>
                <c:pt idx="13">
                  <c:v>133692</c:v>
                </c:pt>
                <c:pt idx="14">
                  <c:v>#N/A</c:v>
                </c:pt>
              </c:numCache>
            </c:numRef>
          </c:val>
          <c:smooth val="0"/>
          <c:extLst>
            <c:ext xmlns:c16="http://schemas.microsoft.com/office/drawing/2014/chart" uri="{C3380CC4-5D6E-409C-BE32-E72D297353CC}">
              <c16:uniqueId val="{00000008-14EA-4733-9A12-F4A53D3FF11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2146164</c:v>
                </c:pt>
                <c:pt idx="5">
                  <c:v>2183299</c:v>
                </c:pt>
                <c:pt idx="8">
                  <c:v>2180898</c:v>
                </c:pt>
                <c:pt idx="11">
                  <c:v>2176725</c:v>
                </c:pt>
                <c:pt idx="14">
                  <c:v>2190865</c:v>
                </c:pt>
              </c:numCache>
            </c:numRef>
          </c:val>
          <c:extLst>
            <c:ext xmlns:c16="http://schemas.microsoft.com/office/drawing/2014/chart" uri="{C3380CC4-5D6E-409C-BE32-E72D297353CC}">
              <c16:uniqueId val="{00000000-24A4-4A4C-B3AE-D7D59B7AA1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226501</c:v>
                </c:pt>
                <c:pt idx="5">
                  <c:v>216968</c:v>
                </c:pt>
                <c:pt idx="8">
                  <c:v>208212</c:v>
                </c:pt>
                <c:pt idx="11">
                  <c:v>201723</c:v>
                </c:pt>
                <c:pt idx="14">
                  <c:v>191912</c:v>
                </c:pt>
              </c:numCache>
            </c:numRef>
          </c:val>
          <c:extLst>
            <c:ext xmlns:c16="http://schemas.microsoft.com/office/drawing/2014/chart" uri="{C3380CC4-5D6E-409C-BE32-E72D297353CC}">
              <c16:uniqueId val="{00000001-24A4-4A4C-B3AE-D7D59B7AA1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273113</c:v>
                </c:pt>
                <c:pt idx="5">
                  <c:v>318256</c:v>
                </c:pt>
                <c:pt idx="8">
                  <c:v>372718</c:v>
                </c:pt>
                <c:pt idx="11">
                  <c:v>425225</c:v>
                </c:pt>
                <c:pt idx="14">
                  <c:v>434396</c:v>
                </c:pt>
              </c:numCache>
            </c:numRef>
          </c:val>
          <c:extLst>
            <c:ext xmlns:c16="http://schemas.microsoft.com/office/drawing/2014/chart" uri="{C3380CC4-5D6E-409C-BE32-E72D297353CC}">
              <c16:uniqueId val="{00000002-24A4-4A4C-B3AE-D7D59B7AA1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A4-4A4C-B3AE-D7D59B7AA1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A4-4A4C-B3AE-D7D59B7AA1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69035</c:v>
                </c:pt>
                <c:pt idx="3">
                  <c:v>54139</c:v>
                </c:pt>
                <c:pt idx="6">
                  <c:v>37443</c:v>
                </c:pt>
                <c:pt idx="9">
                  <c:v>38999</c:v>
                </c:pt>
                <c:pt idx="12">
                  <c:v>39541</c:v>
                </c:pt>
              </c:numCache>
            </c:numRef>
          </c:val>
          <c:extLst>
            <c:ext xmlns:c16="http://schemas.microsoft.com/office/drawing/2014/chart" uri="{C3380CC4-5D6E-409C-BE32-E72D297353CC}">
              <c16:uniqueId val="{00000005-24A4-4A4C-B3AE-D7D59B7AA1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436144</c:v>
                </c:pt>
                <c:pt idx="3">
                  <c:v>425367</c:v>
                </c:pt>
                <c:pt idx="6">
                  <c:v>368738</c:v>
                </c:pt>
                <c:pt idx="9">
                  <c:v>345339</c:v>
                </c:pt>
                <c:pt idx="12">
                  <c:v>335771</c:v>
                </c:pt>
              </c:numCache>
            </c:numRef>
          </c:val>
          <c:extLst>
            <c:ext xmlns:c16="http://schemas.microsoft.com/office/drawing/2014/chart" uri="{C3380CC4-5D6E-409C-BE32-E72D297353CC}">
              <c16:uniqueId val="{00000006-24A4-4A4C-B3AE-D7D59B7AA1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c:v>
                </c:pt>
                <c:pt idx="3">
                  <c:v>59</c:v>
                </c:pt>
                <c:pt idx="6">
                  <c:v>59</c:v>
                </c:pt>
                <c:pt idx="9">
                  <c:v>52</c:v>
                </c:pt>
                <c:pt idx="12">
                  <c:v>44</c:v>
                </c:pt>
              </c:numCache>
            </c:numRef>
          </c:val>
          <c:extLst>
            <c:ext xmlns:c16="http://schemas.microsoft.com/office/drawing/2014/chart" uri="{C3380CC4-5D6E-409C-BE32-E72D297353CC}">
              <c16:uniqueId val="{00000007-24A4-4A4C-B3AE-D7D59B7AA1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97812</c:v>
                </c:pt>
                <c:pt idx="3">
                  <c:v>105521</c:v>
                </c:pt>
                <c:pt idx="6">
                  <c:v>110757</c:v>
                </c:pt>
                <c:pt idx="9">
                  <c:v>134661</c:v>
                </c:pt>
                <c:pt idx="12">
                  <c:v>143444</c:v>
                </c:pt>
              </c:numCache>
            </c:numRef>
          </c:val>
          <c:extLst>
            <c:ext xmlns:c16="http://schemas.microsoft.com/office/drawing/2014/chart" uri="{C3380CC4-5D6E-409C-BE32-E72D297353CC}">
              <c16:uniqueId val="{00000008-24A4-4A4C-B3AE-D7D59B7AA1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25616</c:v>
                </c:pt>
                <c:pt idx="3">
                  <c:v>22031</c:v>
                </c:pt>
                <c:pt idx="6">
                  <c:v>21373</c:v>
                </c:pt>
                <c:pt idx="9">
                  <c:v>21498</c:v>
                </c:pt>
                <c:pt idx="12">
                  <c:v>22933</c:v>
                </c:pt>
              </c:numCache>
            </c:numRef>
          </c:val>
          <c:extLst>
            <c:ext xmlns:c16="http://schemas.microsoft.com/office/drawing/2014/chart" uri="{C3380CC4-5D6E-409C-BE32-E72D297353CC}">
              <c16:uniqueId val="{00000009-24A4-4A4C-B3AE-D7D59B7AA1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5012642</c:v>
                </c:pt>
                <c:pt idx="3">
                  <c:v>5145505</c:v>
                </c:pt>
                <c:pt idx="6">
                  <c:v>5201326</c:v>
                </c:pt>
                <c:pt idx="9">
                  <c:v>5273392</c:v>
                </c:pt>
                <c:pt idx="12">
                  <c:v>5296951</c:v>
                </c:pt>
              </c:numCache>
            </c:numRef>
          </c:val>
          <c:extLst>
            <c:ext xmlns:c16="http://schemas.microsoft.com/office/drawing/2014/chart" uri="{C3380CC4-5D6E-409C-BE32-E72D297353CC}">
              <c16:uniqueId val="{0000000A-24A4-4A4C-B3AE-D7D59B7AA17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2995530</c:v>
                </c:pt>
                <c:pt idx="2">
                  <c:v>#N/A</c:v>
                </c:pt>
                <c:pt idx="3">
                  <c:v>#N/A</c:v>
                </c:pt>
                <c:pt idx="4">
                  <c:v>3034097</c:v>
                </c:pt>
                <c:pt idx="5">
                  <c:v>#N/A</c:v>
                </c:pt>
                <c:pt idx="6">
                  <c:v>#N/A</c:v>
                </c:pt>
                <c:pt idx="7">
                  <c:v>2977867</c:v>
                </c:pt>
                <c:pt idx="8">
                  <c:v>#N/A</c:v>
                </c:pt>
                <c:pt idx="9">
                  <c:v>#N/A</c:v>
                </c:pt>
                <c:pt idx="10">
                  <c:v>3010267</c:v>
                </c:pt>
                <c:pt idx="11">
                  <c:v>#N/A</c:v>
                </c:pt>
                <c:pt idx="12">
                  <c:v>#N/A</c:v>
                </c:pt>
                <c:pt idx="13">
                  <c:v>3021512</c:v>
                </c:pt>
                <c:pt idx="14">
                  <c:v>#N/A</c:v>
                </c:pt>
              </c:numCache>
            </c:numRef>
          </c:val>
          <c:smooth val="0"/>
          <c:extLst>
            <c:ext xmlns:c16="http://schemas.microsoft.com/office/drawing/2014/chart" uri="{C3380CC4-5D6E-409C-BE32-E72D297353CC}">
              <c16:uniqueId val="{0000000B-24A4-4A4C-B3AE-D7D59B7AA17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2473</c:v>
                </c:pt>
                <c:pt idx="1">
                  <c:v>2919</c:v>
                </c:pt>
                <c:pt idx="2">
                  <c:v>3255</c:v>
                </c:pt>
              </c:numCache>
            </c:numRef>
          </c:val>
          <c:extLst>
            <c:ext xmlns:c16="http://schemas.microsoft.com/office/drawing/2014/chart" uri="{C3380CC4-5D6E-409C-BE32-E72D297353CC}">
              <c16:uniqueId val="{00000000-F309-4EB9-B73D-88E2597CD4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309-4EB9-B73D-88E2597CD4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36744</c:v>
                </c:pt>
                <c:pt idx="1">
                  <c:v>38082</c:v>
                </c:pt>
                <c:pt idx="2">
                  <c:v>39805</c:v>
                </c:pt>
              </c:numCache>
            </c:numRef>
          </c:val>
          <c:extLst>
            <c:ext xmlns:c16="http://schemas.microsoft.com/office/drawing/2014/chart" uri="{C3380CC4-5D6E-409C-BE32-E72D297353CC}">
              <c16:uniqueId val="{00000002-F309-4EB9-B73D-88E2597CD4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リーマンショックの影響により平成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年発行の臨時財政対策債等が増加した結果、令和元年度の実質償還額が増となり減債基金積立不足に対する加算が増加したこと等から、前年度から増加している。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早期健全化基準未満であるが、行財政運営方針に基づき、さらなる財政運営の健全化を図る。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Ｐゴシック" panose="020B0600070205080204" pitchFamily="50" charset="-128"/>
              <a:ea typeface="ＭＳ Ｐゴシック" panose="020B0600070205080204" pitchFamily="50" charset="-128"/>
            </a:rPr>
            <a:t>○減債基金残高　</a:t>
          </a:r>
        </a:p>
        <a:p>
          <a:pPr algn="l"/>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年度に借換債平準化対策で留保した基金を活用したこと等により残高が大きく減少しているが、平成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年度からは借換債の前倒し発行の影響等により増加している。</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児童・生徒数の減少に伴い教職員数が減少したことにより、退職手当支給予定額に対する一般会計等負担見込額が減少しているものの、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年度から実施している病院事業会計への繰出金減額調整解消等により、公営企業債の元利償還金に対する繰入金が増加していること等から、前年度から増加している。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早期健全化基準未満であるが、行財政運営方針に基づき、さらなる財政運営の健全化を図る。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災害救助基金で法定残高を上回る額を取崩したことに伴い残高が減少（△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百万円）した一方、医療介護推進基金で事業進捗によりに積立てを行ったことに伴う残高の増加（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各種基金の設置目的に沿って適切に積立・取崩を行う。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・医療介護推進基金：地域における医療及び介護の推進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・地域創生基金：兵庫県地域創生戦略に基づき実施する人口対策及び地域の元気づくりに関する施策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・県有施設等整備基金：県有施設等の老朽化対応や社会情勢の変化に伴う県民ニーズに対応した規模、機能の見直しを含めた施設の整備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・医療介護推進基金：事業進捗による積立額の増に伴う残高の増加（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・災害救助基金：法定残高を上回る額を取崩したことに伴う残高の減少（△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医療介護の充実や、喫緊の課題である兵庫県地域創生戦略の推進、県有施設の整備等のため取り崩しを行う予定であるほか、各種基金の設置目的に沿って適切に積立・取崩を行う。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財政基金条例により前年度決算余剰金の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経済事情の急激な変動や災害への備え等、将来にわたる財政の健全な運営に資するため積み立てを行う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5,549,568
5,435,379
8,400.94
1,843,317,792
1,835,299,819
87,143
1,059,211,091
4,438,430,840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338.8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の財政力指数は、介護給付費負担金の増等により基準財政需要額が増加したものの、普通交付税算定上の法人関係税や地方法人特別譲与税の増等により、基準財政収入額も増加したことなど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、単年度の財政力指数は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と前年度同値となった。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（参考　単年度の財政力指数）</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0.64</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人件費が減少する一方、公債費、社会保障関係費が増加したことから、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　 うち人件費</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うち公債費</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うち社会保障関係費等</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（対前年比＋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22860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3847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121920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62</xdr:row>
      <xdr:rowOff>92710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4089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5778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令和元年度の人口一人当たり人件費・物件費等決算額は、人件費が児童・生徒数の減による教職員数の減や退職手当の減などにより減少したたものの、人口の減少により前年度（</a:t>
          </a:r>
          <a:r>
            <a:rPr kumimoji="1" lang="en-US" altLang="ja-JP" sz="1300">
              <a:latin typeface="ＭＳ Ｐゴシック" panose="020B0600070205080204" pitchFamily="50" charset="-128"/>
              <a:ea typeface="ＭＳ Ｐゴシック" panose="020B0600070205080204" pitchFamily="50" charset="-128"/>
            </a:rPr>
            <a:t>85,941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391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86,332</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89520</xdr:rowOff>
    </xdr:from>
    <xdr:to>
      <xdr:col>23</xdr:col>
      <xdr:colOff>133350</xdr:colOff>
      <xdr:row>82</xdr:row>
      <xdr:rowOff>94762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148420"/>
          <a:ext cx="8382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89520</xdr:rowOff>
    </xdr:from>
    <xdr:to>
      <xdr:col>19</xdr:col>
      <xdr:colOff>133350</xdr:colOff>
      <xdr:row>82</xdr:row>
      <xdr:rowOff>92041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148420"/>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92041</xdr:rowOff>
    </xdr:from>
    <xdr:to>
      <xdr:col>15</xdr:col>
      <xdr:colOff>82550</xdr:colOff>
      <xdr:row>83</xdr:row>
      <xdr:rowOff>56482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150941"/>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49673</xdr:rowOff>
    </xdr:from>
    <xdr:to>
      <xdr:col>11</xdr:col>
      <xdr:colOff>31750</xdr:colOff>
      <xdr:row>83</xdr:row>
      <xdr:rowOff>56482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28002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156286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154717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43962</xdr:rowOff>
    </xdr:from>
    <xdr:to>
      <xdr:col>23</xdr:col>
      <xdr:colOff>184150</xdr:colOff>
      <xdr:row>82</xdr:row>
      <xdr:rowOff>145562</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60489</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4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38720</xdr:rowOff>
    </xdr:from>
    <xdr:to>
      <xdr:col>19</xdr:col>
      <xdr:colOff>184150</xdr:colOff>
      <xdr:row>82</xdr:row>
      <xdr:rowOff>140320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150497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866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41241</xdr:rowOff>
    </xdr:from>
    <xdr:to>
      <xdr:col>15</xdr:col>
      <xdr:colOff>133350</xdr:colOff>
      <xdr:row>82</xdr:row>
      <xdr:rowOff>142841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86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5682</xdr:rowOff>
    </xdr:from>
    <xdr:to>
      <xdr:col>11</xdr:col>
      <xdr:colOff>82550</xdr:colOff>
      <xdr:row>83</xdr:row>
      <xdr:rowOff>107282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117459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0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170323</xdr:rowOff>
    </xdr:from>
    <xdr:to>
      <xdr:col>7</xdr:col>
      <xdr:colOff>31750</xdr:colOff>
      <xdr:row>83</xdr:row>
      <xdr:rowOff>100473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110650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9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令和２年地方公務員給与実態調査に基づくラスパイレス指数は、現給保障の廃止により前年度（</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下降し、</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となった。</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83</xdr:row>
      <xdr:rowOff>12700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6179800" y="141224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133350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83</xdr:row>
      <xdr:rowOff>133350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08218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82</xdr:row>
      <xdr:rowOff>23284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38811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令和２年定員管理調査に基づく人口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万人当たり職員数については、臨時的任用教職員の増加や、人口の減少等を理由に、前年度（</a:t>
          </a:r>
          <a:r>
            <a:rPr kumimoji="1" lang="en-US" altLang="ja-JP" sz="1300">
              <a:latin typeface="ＭＳ Ｐゴシック" panose="020B0600070205080204" pitchFamily="50" charset="-128"/>
              <a:ea typeface="ＭＳ Ｐゴシック" panose="020B0600070205080204" pitchFamily="50" charset="-128"/>
            </a:rPr>
            <a:t>847.05</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54.84</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901.89</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職員数については、行財政構造改革推進方策に基づき、一般行政部門等において毎年度定員削減を進め、平成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年度において目標（平成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年度比３割削減）を達成。今後は行財政運営方針に基づき、平成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年４月１日の職員数を基本に配置し、その他法令等により配置基準が定められている職員については国の配置基準等に基づき、適正に配置していく。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28993</xdr:rowOff>
    </xdr:from>
    <xdr:to>
      <xdr:col>81</xdr:col>
      <xdr:colOff>44450</xdr:colOff>
      <xdr:row>61</xdr:row>
      <xdr:rowOff>139267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487443"/>
          <a:ext cx="8382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28993</xdr:rowOff>
    </xdr:from>
    <xdr:to>
      <xdr:col>77</xdr:col>
      <xdr:colOff>44450</xdr:colOff>
      <xdr:row>61</xdr:row>
      <xdr:rowOff>35186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290800" y="10487443"/>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35186</xdr:rowOff>
    </xdr:from>
    <xdr:to>
      <xdr:col>72</xdr:col>
      <xdr:colOff>203200</xdr:colOff>
      <xdr:row>61</xdr:row>
      <xdr:rowOff>45623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4401800" y="10493636"/>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45623</xdr:rowOff>
    </xdr:from>
    <xdr:to>
      <xdr:col>68</xdr:col>
      <xdr:colOff>152400</xdr:colOff>
      <xdr:row>62</xdr:row>
      <xdr:rowOff>114769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0504073"/>
          <a:ext cx="889000" cy="2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88467</xdr:rowOff>
    </xdr:from>
    <xdr:to>
      <xdr:col>81</xdr:col>
      <xdr:colOff>95250</xdr:colOff>
      <xdr:row>62</xdr:row>
      <xdr:rowOff>18617</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5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60544</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51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149643</xdr:rowOff>
    </xdr:from>
    <xdr:to>
      <xdr:col>77</xdr:col>
      <xdr:colOff>95250</xdr:colOff>
      <xdr:row>61</xdr:row>
      <xdr:rowOff>79793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4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89970</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2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155836</xdr:rowOff>
    </xdr:from>
    <xdr:to>
      <xdr:col>73</xdr:col>
      <xdr:colOff>44450</xdr:colOff>
      <xdr:row>61</xdr:row>
      <xdr:rowOff>85986</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4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96163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166273</xdr:rowOff>
    </xdr:from>
    <xdr:to>
      <xdr:col>68</xdr:col>
      <xdr:colOff>203200</xdr:colOff>
      <xdr:row>61</xdr:row>
      <xdr:rowOff>96423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4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106600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2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63969</xdr:rowOff>
    </xdr:from>
    <xdr:to>
      <xdr:col>64</xdr:col>
      <xdr:colOff>152400</xdr:colOff>
      <xdr:row>62</xdr:row>
      <xdr:rowOff>165569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6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4296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6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リーマンショックの影響により平成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年発行の臨時財政対策債等が増加した結果、令和元年度の実質償還額が増となり減債基金積立不足に対する加算が増加したこと等から、単年度で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％となった。３カ年平均では、平成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が令和元年度の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に置き換わったため、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本県は震災関連公債費や県債管理基金の活用による減債基金積立不足率悪化という他府県にはない財政負担があるため、類似団体平均より高い数値となっている。</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55033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261100"/>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52211</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179800" y="722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43</xdr:row>
      <xdr:rowOff>55033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722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162278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742738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170039</xdr:rowOff>
    </xdr:from>
    <xdr:to>
      <xdr:col>73</xdr:col>
      <xdr:colOff>44450</xdr:colOff>
      <xdr:row>41</xdr:row>
      <xdr:rowOff>100189</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110366</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162278</xdr:rowOff>
    </xdr:from>
    <xdr:to>
      <xdr:col>68</xdr:col>
      <xdr:colOff>152400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5346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144938</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111478</xdr:rowOff>
    </xdr:from>
    <xdr:to>
      <xdr:col>68</xdr:col>
      <xdr:colOff>203200</xdr:colOff>
      <xdr:row>44</xdr:row>
      <xdr:rowOff>41628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26405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児童・生徒数の減少に伴い教職員数が減少したことにより、退職手当支給予定額に対する一般会計等負担見込額が減少したこと等から、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本県には、阪神・淡路大震災からの創造的復興のため、１兆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億円の県債発行（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億円を超える県債管理基金の活用を行っており、他府県にはない財政負担があるため、類似団体平均よりも高い数値となっている。</a:t>
          </a:r>
          <a:endParaRPr kumimoji="1" lang="ja-JP" altLang="en-US" sz="20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4" name="将来負担の状況最小値テキスト">
          <a:extLst>
            <a:ext uri="{FF2B5EF4-FFF2-40B4-BE49-F238E27FC236}">
              <a16:creationId xmlns:a16="http://schemas.microsoft.com/office/drawing/2014/main" id="{00000000-0008-0000-0300-0000A8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6" name="将来負担の状況最大値テキスト">
          <a:extLst>
            <a:ext uri="{FF2B5EF4-FFF2-40B4-BE49-F238E27FC236}">
              <a16:creationId xmlns:a16="http://schemas.microsoft.com/office/drawing/2014/main" id="{00000000-0008-0000-0300-0000AA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3099</xdr:rowOff>
    </xdr:from>
    <xdr:to>
      <xdr:col>81</xdr:col>
      <xdr:colOff>44450</xdr:colOff>
      <xdr:row>21</xdr:row>
      <xdr:rowOff>5029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6179800" y="3603549"/>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29" name="将来負担の状況平均値テキスト">
          <a:extLst>
            <a:ext uri="{FF2B5EF4-FFF2-40B4-BE49-F238E27FC236}">
              <a16:creationId xmlns:a16="http://schemas.microsoft.com/office/drawing/2014/main" id="{00000000-0008-0000-0300-0000AD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156210</xdr:rowOff>
    </xdr:from>
    <xdr:to>
      <xdr:col>77</xdr:col>
      <xdr:colOff>44450</xdr:colOff>
      <xdr:row>21</xdr:row>
      <xdr:rowOff>5029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5290800" y="358521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106502</xdr:rowOff>
    </xdr:from>
    <xdr:to>
      <xdr:col>72</xdr:col>
      <xdr:colOff>203200</xdr:colOff>
      <xdr:row>20</xdr:row>
      <xdr:rowOff>156210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4401800" y="3535502"/>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86716</xdr:rowOff>
    </xdr:from>
    <xdr:to>
      <xdr:col>68</xdr:col>
      <xdr:colOff>152400</xdr:colOff>
      <xdr:row>20</xdr:row>
      <xdr:rowOff>106502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3512800" y="3515716"/>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123749</xdr:rowOff>
    </xdr:from>
    <xdr:to>
      <xdr:col>81</xdr:col>
      <xdr:colOff>95250</xdr:colOff>
      <xdr:row>21</xdr:row>
      <xdr:rowOff>53899</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967200" y="35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19626</xdr:rowOff>
    </xdr:from>
    <xdr:ext cx="762000" cy="259045"/>
    <xdr:sp macro="" textlink="">
      <xdr:nvSpPr>
        <xdr:cNvPr id="448" name="将来負担の状況該当値テキスト">
          <a:extLst>
            <a:ext uri="{FF2B5EF4-FFF2-40B4-BE49-F238E27FC236}">
              <a16:creationId xmlns:a16="http://schemas.microsoft.com/office/drawing/2014/main" id="{00000000-0008-0000-0300-0000C0010000}"/>
            </a:ext>
          </a:extLst>
        </xdr:cNvPr>
        <xdr:cNvSpPr txBox="1"/>
      </xdr:nvSpPr>
      <xdr:spPr>
        <a:xfrm>
          <a:off x="17106900" y="344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125679</xdr:rowOff>
    </xdr:from>
    <xdr:to>
      <xdr:col>77</xdr:col>
      <xdr:colOff>95250</xdr:colOff>
      <xdr:row>21</xdr:row>
      <xdr:rowOff>55829</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40606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64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105410</xdr:rowOff>
    </xdr:from>
    <xdr:to>
      <xdr:col>73</xdr:col>
      <xdr:colOff>44450</xdr:colOff>
      <xdr:row>21</xdr:row>
      <xdr:rowOff>35560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5240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20337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55702</xdr:rowOff>
    </xdr:from>
    <xdr:to>
      <xdr:col>68</xdr:col>
      <xdr:colOff>203200</xdr:colOff>
      <xdr:row>20</xdr:row>
      <xdr:rowOff>157302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4351000" y="3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142079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57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35916</xdr:rowOff>
    </xdr:from>
    <xdr:to>
      <xdr:col>64</xdr:col>
      <xdr:colOff>152400</xdr:colOff>
      <xdr:row>20</xdr:row>
      <xdr:rowOff>137516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122293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5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5,549,568
5,435,379
8,400.94
1,843,317,792
1,835,299,819
87,143
1,059,211,091
4,438,430,840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338.8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令和元年度の人件費の経常収支比率は、人事委員会勧告に基づく給与改定等により増となる一方、児童・生徒数の減による教職員数の減や退職手当の減などにより減少したため、前年度</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591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50800</xdr:rowOff>
    </xdr:from>
    <xdr:to>
      <xdr:col>19</xdr:col>
      <xdr:colOff>187325</xdr:colOff>
      <xdr:row>35</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05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39</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1658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12700</xdr:rowOff>
    </xdr:from>
    <xdr:to>
      <xdr:col>11</xdr:col>
      <xdr:colOff>9525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69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0</xdr:rowOff>
    </xdr:from>
    <xdr:to>
      <xdr:col>20</xdr:col>
      <xdr:colOff>38100</xdr:colOff>
      <xdr:row>35</xdr:row>
      <xdr:rowOff>101600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111777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133350</xdr:rowOff>
    </xdr:from>
    <xdr:to>
      <xdr:col>6</xdr:col>
      <xdr:colOff>171450</xdr:colOff>
      <xdr:row>39</xdr:row>
      <xdr:rowOff>63500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73677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令和元年度の物件費の経常収支比率は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％となり、前年度（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％）と同水準となった。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88900</xdr:rowOff>
    </xdr:from>
    <xdr:to>
      <xdr:col>82</xdr:col>
      <xdr:colOff>107950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892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3827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88900</xdr:rowOff>
    </xdr:from>
    <xdr:to>
      <xdr:col>82</xdr:col>
      <xdr:colOff>196850</xdr:colOff>
      <xdr:row>14</xdr:row>
      <xdr:rowOff>88900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8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5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令和元年度の扶助費の経常収支比率は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％となり、前年度（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％）と同水準となった。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県庁舎等再整備のため、県有施設等整備基金に計画的に積立てを行ったこと等による基金積立金の増加などにより、前年度（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50800</xdr:rowOff>
    </xdr:from>
    <xdr:to>
      <xdr:col>78</xdr:col>
      <xdr:colOff>69850</xdr:colOff>
      <xdr:row>58</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8966200"/>
          <a:ext cx="889000" cy="110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50800</xdr:rowOff>
    </xdr:from>
    <xdr:to>
      <xdr:col>73</xdr:col>
      <xdr:colOff>180975</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896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162577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50800</xdr:rowOff>
    </xdr:from>
    <xdr:to>
      <xdr:col>69</xdr:col>
      <xdr:colOff>92075</xdr:colOff>
      <xdr:row>52</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896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162577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0</xdr:rowOff>
    </xdr:from>
    <xdr:to>
      <xdr:col>74</xdr:col>
      <xdr:colOff>31750</xdr:colOff>
      <xdr:row>52</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0</xdr:rowOff>
    </xdr:from>
    <xdr:to>
      <xdr:col>65</xdr:col>
      <xdr:colOff>53975</xdr:colOff>
      <xdr:row>52</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の経常収支比率は、幼児教育の無償化などの充実が図られたことによる社会保障・税一体改革関係経費の増や、後期高齢者医療費県費負担金の増による社会保障関係費の増などにより、前年度（</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63500</xdr:rowOff>
    </xdr:from>
    <xdr:to>
      <xdr:col>82</xdr:col>
      <xdr:colOff>107950</xdr:colOff>
      <xdr:row>38</xdr:row>
      <xdr:rowOff>76200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63500</xdr:rowOff>
    </xdr:from>
    <xdr:to>
      <xdr:col>78</xdr:col>
      <xdr:colOff>69850</xdr:colOff>
      <xdr:row>40</xdr:row>
      <xdr:rowOff>38100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5786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80027</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139700</xdr:rowOff>
    </xdr:from>
    <xdr:to>
      <xdr:col>73</xdr:col>
      <xdr:colOff>180975</xdr:colOff>
      <xdr:row>40</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654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38100</xdr:rowOff>
    </xdr:from>
    <xdr:to>
      <xdr:col>69</xdr:col>
      <xdr:colOff>92075</xdr:colOff>
      <xdr:row>38</xdr:row>
      <xdr:rowOff>139700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55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86377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25400</xdr:rowOff>
    </xdr:from>
    <xdr:to>
      <xdr:col>82</xdr:col>
      <xdr:colOff>158750</xdr:colOff>
      <xdr:row>38</xdr:row>
      <xdr:rowOff>127000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168927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12700</xdr:rowOff>
    </xdr:from>
    <xdr:to>
      <xdr:col>78</xdr:col>
      <xdr:colOff>120650</xdr:colOff>
      <xdr:row>38</xdr:row>
      <xdr:rowOff>114300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99077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158750</xdr:rowOff>
    </xdr:from>
    <xdr:to>
      <xdr:col>74</xdr:col>
      <xdr:colOff>31750</xdr:colOff>
      <xdr:row>40</xdr:row>
      <xdr:rowOff>88900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73677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88900</xdr:rowOff>
    </xdr:from>
    <xdr:to>
      <xdr:col>69</xdr:col>
      <xdr:colOff>142875</xdr:colOff>
      <xdr:row>39</xdr:row>
      <xdr:rowOff>19050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158750</xdr:rowOff>
    </xdr:from>
    <xdr:to>
      <xdr:col>65</xdr:col>
      <xdr:colOff>53975</xdr:colOff>
      <xdr:row>38</xdr:row>
      <xdr:rowOff>88900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令和元年度の公債費の経常収支比率は、新規発行や借換に伴う発行利率の低下等により利子が減少したものの、平成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年度に発行した臨時財政対策債の元金償還開始等に伴い元金償還が増となったことにより、前年度</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％増となる</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110671</xdr:rowOff>
    </xdr:from>
    <xdr:to>
      <xdr:col>24</xdr:col>
      <xdr:colOff>25400</xdr:colOff>
      <xdr:row>79</xdr:row>
      <xdr:rowOff>53521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8377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78014</xdr:rowOff>
    </xdr:from>
    <xdr:to>
      <xdr:col>19</xdr:col>
      <xdr:colOff>187325</xdr:colOff>
      <xdr:row>78</xdr:row>
      <xdr:rowOff>110671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51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78014</xdr:rowOff>
    </xdr:from>
    <xdr:to>
      <xdr:col>15</xdr:col>
      <xdr:colOff>98425</xdr:colOff>
      <xdr:row>78</xdr:row>
      <xdr:rowOff>94343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4511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79</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467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59871</xdr:rowOff>
    </xdr:from>
    <xdr:to>
      <xdr:col>20</xdr:col>
      <xdr:colOff>38100</xdr:colOff>
      <xdr:row>78</xdr:row>
      <xdr:rowOff>161471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146248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1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27214</xdr:rowOff>
    </xdr:from>
    <xdr:to>
      <xdr:col>15</xdr:col>
      <xdr:colOff>149225</xdr:colOff>
      <xdr:row>78</xdr:row>
      <xdr:rowOff>128814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113591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157843</xdr:rowOff>
    </xdr:from>
    <xdr:to>
      <xdr:col>6</xdr:col>
      <xdr:colOff>171450</xdr:colOff>
      <xdr:row>79</xdr:row>
      <xdr:rowOff>87993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72770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の無償化などの充実が図られたことによる社会保障・税一体改革関係経費の増や、後期高齢者医療費県費負担金の増により社会保障関係費が増加したものの、児童・生徒数の減による教職員数の減や退職手当の減などにより人件費が減少したことから、前年度（</a:t>
          </a:r>
          <a:r>
            <a:rPr kumimoji="1" lang="en-US" altLang="ja-JP" sz="1300">
              <a:latin typeface="ＭＳ Ｐゴシック" panose="020B0600070205080204" pitchFamily="50" charset="-128"/>
              <a:ea typeface="ＭＳ Ｐゴシック" panose="020B0600070205080204" pitchFamily="50" charset="-128"/>
            </a:rPr>
            <a:t>71.0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76200</xdr:rowOff>
    </xdr:from>
    <xdr:to>
      <xdr:col>82</xdr:col>
      <xdr:colOff>107950</xdr:colOff>
      <xdr:row>76</xdr:row>
      <xdr:rowOff>114300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0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114300</xdr:rowOff>
    </xdr:from>
    <xdr:to>
      <xdr:col>78</xdr:col>
      <xdr:colOff>69850</xdr:colOff>
      <xdr:row>76</xdr:row>
      <xdr:rowOff>152400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4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152400</xdr:rowOff>
    </xdr:from>
    <xdr:to>
      <xdr:col>73</xdr:col>
      <xdr:colOff>180975</xdr:colOff>
      <xdr:row>77</xdr:row>
      <xdr:rowOff>133350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8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139700</xdr:rowOff>
    </xdr:from>
    <xdr:to>
      <xdr:col>69</xdr:col>
      <xdr:colOff>92075</xdr:colOff>
      <xdr:row>77</xdr:row>
      <xdr:rowOff>133350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69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25400</xdr:rowOff>
    </xdr:from>
    <xdr:to>
      <xdr:col>82</xdr:col>
      <xdr:colOff>158750</xdr:colOff>
      <xdr:row>76</xdr:row>
      <xdr:rowOff>127000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41927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63500</xdr:rowOff>
    </xdr:from>
    <xdr:to>
      <xdr:col>78</xdr:col>
      <xdr:colOff>120650</xdr:colOff>
      <xdr:row>76</xdr:row>
      <xdr:rowOff>165100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3827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101600</xdr:rowOff>
    </xdr:from>
    <xdr:to>
      <xdr:col>74</xdr:col>
      <xdr:colOff>31750</xdr:colOff>
      <xdr:row>77</xdr:row>
      <xdr:rowOff>31750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41927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82550</xdr:rowOff>
    </xdr:from>
    <xdr:to>
      <xdr:col>69</xdr:col>
      <xdr:colOff>142875</xdr:colOff>
      <xdr:row>78</xdr:row>
      <xdr:rowOff>12700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88900</xdr:rowOff>
    </xdr:from>
    <xdr:to>
      <xdr:col>65</xdr:col>
      <xdr:colOff>53975</xdr:colOff>
      <xdr:row>77</xdr:row>
      <xdr:rowOff>19050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29227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4337</xdr:rowOff>
    </xdr:from>
    <xdr:to>
      <xdr:col>29</xdr:col>
      <xdr:colOff>127000</xdr:colOff>
      <xdr:row>16</xdr:row>
      <xdr:rowOff>38856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5162"/>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6299</xdr:rowOff>
    </xdr:from>
    <xdr:to>
      <xdr:col>26</xdr:col>
      <xdr:colOff>50800</xdr:colOff>
      <xdr:row>16</xdr:row>
      <xdr:rowOff>38856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97124"/>
          <a:ext cx="698500" cy="3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157747</xdr:rowOff>
    </xdr:from>
    <xdr:to>
      <xdr:col>22</xdr:col>
      <xdr:colOff>114300</xdr:colOff>
      <xdr:row>16</xdr:row>
      <xdr:rowOff>6299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05672"/>
          <a:ext cx="698500" cy="191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157747</xdr:rowOff>
    </xdr:from>
    <xdr:to>
      <xdr:col>18</xdr:col>
      <xdr:colOff>177800</xdr:colOff>
      <xdr:row>15</xdr:row>
      <xdr:rowOff>7595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5672"/>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60151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124987</xdr:rowOff>
    </xdr:from>
    <xdr:to>
      <xdr:col>29</xdr:col>
      <xdr:colOff>177800</xdr:colOff>
      <xdr:row>16</xdr:row>
      <xdr:rowOff>55137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141514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159506</xdr:rowOff>
    </xdr:from>
    <xdr:to>
      <xdr:col>26</xdr:col>
      <xdr:colOff>101600</xdr:colOff>
      <xdr:row>16</xdr:row>
      <xdr:rowOff>89656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74433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126949</xdr:rowOff>
    </xdr:from>
    <xdr:to>
      <xdr:col>22</xdr:col>
      <xdr:colOff>165100</xdr:colOff>
      <xdr:row>16</xdr:row>
      <xdr:rowOff>57099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41876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106947</xdr:rowOff>
    </xdr:from>
    <xdr:to>
      <xdr:col>19</xdr:col>
      <xdr:colOff>38100</xdr:colOff>
      <xdr:row>15</xdr:row>
      <xdr:rowOff>37097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47274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128245</xdr:rowOff>
    </xdr:from>
    <xdr:to>
      <xdr:col>15</xdr:col>
      <xdr:colOff>101600</xdr:colOff>
      <xdr:row>15</xdr:row>
      <xdr:rowOff>58395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104597</xdr:rowOff>
    </xdr:from>
    <xdr:to>
      <xdr:col>29</xdr:col>
      <xdr:colOff>127000</xdr:colOff>
      <xdr:row>37</xdr:row>
      <xdr:rowOff>216268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372047"/>
          <a:ext cx="0" cy="9689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188345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1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216268</xdr:rowOff>
    </xdr:from>
    <xdr:to>
      <xdr:col>30</xdr:col>
      <xdr:colOff>25400</xdr:colOff>
      <xdr:row>37</xdr:row>
      <xdr:rowOff>216268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0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190974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104597</xdr:rowOff>
    </xdr:from>
    <xdr:to>
      <xdr:col>30</xdr:col>
      <xdr:colOff>25400</xdr:colOff>
      <xdr:row>34</xdr:row>
      <xdr:rowOff>104597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3720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293306</xdr:rowOff>
    </xdr:from>
    <xdr:to>
      <xdr:col>29</xdr:col>
      <xdr:colOff>127000</xdr:colOff>
      <xdr:row>35</xdr:row>
      <xdr:rowOff>31731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60756"/>
          <a:ext cx="647700" cy="8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189781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0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217704</xdr:rowOff>
    </xdr:from>
    <xdr:to>
      <xdr:col>29</xdr:col>
      <xdr:colOff>177800</xdr:colOff>
      <xdr:row>35</xdr:row>
      <xdr:rowOff>319304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28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31731</xdr:rowOff>
    </xdr:from>
    <xdr:to>
      <xdr:col>26</xdr:col>
      <xdr:colOff>50800</xdr:colOff>
      <xdr:row>35</xdr:row>
      <xdr:rowOff>156090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42081"/>
          <a:ext cx="698500" cy="12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197301</xdr:rowOff>
    </xdr:from>
    <xdr:to>
      <xdr:col>26</xdr:col>
      <xdr:colOff>101600</xdr:colOff>
      <xdr:row>35</xdr:row>
      <xdr:rowOff>298901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283678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9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288792</xdr:rowOff>
    </xdr:from>
    <xdr:to>
      <xdr:col>22</xdr:col>
      <xdr:colOff>114300</xdr:colOff>
      <xdr:row>35</xdr:row>
      <xdr:rowOff>156090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56242"/>
          <a:ext cx="698500" cy="210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145580</xdr:rowOff>
    </xdr:from>
    <xdr:to>
      <xdr:col>22</xdr:col>
      <xdr:colOff>165100</xdr:colOff>
      <xdr:row>35</xdr:row>
      <xdr:rowOff>247180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231957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252559</xdr:rowOff>
    </xdr:from>
    <xdr:to>
      <xdr:col>18</xdr:col>
      <xdr:colOff>177800</xdr:colOff>
      <xdr:row>34</xdr:row>
      <xdr:rowOff>288792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177109"/>
          <a:ext cx="698500" cy="37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82944</xdr:rowOff>
    </xdr:from>
    <xdr:to>
      <xdr:col>19</xdr:col>
      <xdr:colOff>38100</xdr:colOff>
      <xdr:row>35</xdr:row>
      <xdr:rowOff>184544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93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169321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7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14078</xdr:rowOff>
    </xdr:from>
    <xdr:to>
      <xdr:col>15</xdr:col>
      <xdr:colOff>101600</xdr:colOff>
      <xdr:row>35</xdr:row>
      <xdr:rowOff>115678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24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100455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1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242506</xdr:rowOff>
    </xdr:from>
    <xdr:to>
      <xdr:col>29</xdr:col>
      <xdr:colOff>177800</xdr:colOff>
      <xdr:row>35</xdr:row>
      <xdr:rowOff>1206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0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87584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323831</xdr:rowOff>
    </xdr:from>
    <xdr:to>
      <xdr:col>26</xdr:col>
      <xdr:colOff>101600</xdr:colOff>
      <xdr:row>35</xdr:row>
      <xdr:rowOff>82531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91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92708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60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105290</xdr:rowOff>
    </xdr:from>
    <xdr:to>
      <xdr:col>22</xdr:col>
      <xdr:colOff>165100</xdr:colOff>
      <xdr:row>35</xdr:row>
      <xdr:rowOff>206890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1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217067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237992</xdr:rowOff>
    </xdr:from>
    <xdr:to>
      <xdr:col>19</xdr:col>
      <xdr:colOff>38100</xdr:colOff>
      <xdr:row>34</xdr:row>
      <xdr:rowOff>339592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0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7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201759</xdr:rowOff>
    </xdr:from>
    <xdr:to>
      <xdr:col>15</xdr:col>
      <xdr:colOff>101600</xdr:colOff>
      <xdr:row>33</xdr:row>
      <xdr:rowOff>303359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2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142086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8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5,549,568
5,435,379
8,400.94
1,843,317,792
1,835,299,819
87,143
1,059,211,091
4,438,430,840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338.8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101371</xdr:rowOff>
    </xdr:from>
    <xdr:to>
      <xdr:col>24</xdr:col>
      <xdr:colOff>63500</xdr:colOff>
      <xdr:row>36</xdr:row>
      <xdr:rowOff>105620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3571"/>
          <a:ext cx="8382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93275</xdr:rowOff>
    </xdr:from>
    <xdr:to>
      <xdr:col>19</xdr:col>
      <xdr:colOff>177800</xdr:colOff>
      <xdr:row>36</xdr:row>
      <xdr:rowOff>101371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65475"/>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53918</xdr:rowOff>
    </xdr:from>
    <xdr:to>
      <xdr:col>15</xdr:col>
      <xdr:colOff>50800</xdr:colOff>
      <xdr:row>36</xdr:row>
      <xdr:rowOff>93275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54668"/>
          <a:ext cx="8890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53918</xdr:rowOff>
    </xdr:from>
    <xdr:to>
      <xdr:col>10</xdr:col>
      <xdr:colOff>114300</xdr:colOff>
      <xdr:row>35</xdr:row>
      <xdr:rowOff>72072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4668"/>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105472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54820</xdr:rowOff>
    </xdr:from>
    <xdr:to>
      <xdr:col>24</xdr:col>
      <xdr:colOff>114300</xdr:colOff>
      <xdr:row>36</xdr:row>
      <xdr:rowOff>156420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33247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50571</xdr:rowOff>
    </xdr:from>
    <xdr:to>
      <xdr:col>20</xdr:col>
      <xdr:colOff>38100</xdr:colOff>
      <xdr:row>36</xdr:row>
      <xdr:rowOff>152171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143298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42475</xdr:rowOff>
    </xdr:from>
    <xdr:to>
      <xdr:col>15</xdr:col>
      <xdr:colOff>101600</xdr:colOff>
      <xdr:row>36</xdr:row>
      <xdr:rowOff>144075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135202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3118</xdr:rowOff>
    </xdr:from>
    <xdr:to>
      <xdr:col>10</xdr:col>
      <xdr:colOff>165100</xdr:colOff>
      <xdr:row>35</xdr:row>
      <xdr:rowOff>104718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95845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21272</xdr:rowOff>
    </xdr:from>
    <xdr:to>
      <xdr:col>6</xdr:col>
      <xdr:colOff>38100</xdr:colOff>
      <xdr:row>35</xdr:row>
      <xdr:rowOff>122872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113999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25126</xdr:rowOff>
    </xdr:from>
    <xdr:to>
      <xdr:col>24</xdr:col>
      <xdr:colOff>63500</xdr:colOff>
      <xdr:row>57</xdr:row>
      <xdr:rowOff>35230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97776"/>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134820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9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34087</xdr:rowOff>
    </xdr:from>
    <xdr:to>
      <xdr:col>19</xdr:col>
      <xdr:colOff>177800</xdr:colOff>
      <xdr:row>57</xdr:row>
      <xdr:rowOff>35230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067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79331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32715</xdr:rowOff>
    </xdr:from>
    <xdr:to>
      <xdr:col>15</xdr:col>
      <xdr:colOff>50800</xdr:colOff>
      <xdr:row>57</xdr:row>
      <xdr:rowOff>34087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0536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10999</xdr:rowOff>
    </xdr:from>
    <xdr:to>
      <xdr:col>10</xdr:col>
      <xdr:colOff>114300</xdr:colOff>
      <xdr:row>57</xdr:row>
      <xdr:rowOff>32715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8364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97573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145776</xdr:rowOff>
    </xdr:from>
    <xdr:to>
      <xdr:col>24</xdr:col>
      <xdr:colOff>114300</xdr:colOff>
      <xdr:row>57</xdr:row>
      <xdr:rowOff>75926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60703</xdr:rowOff>
    </xdr:from>
    <xdr:ext cx="469744"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155880</xdr:rowOff>
    </xdr:from>
    <xdr:to>
      <xdr:col>20</xdr:col>
      <xdr:colOff>38100</xdr:colOff>
      <xdr:row>57</xdr:row>
      <xdr:rowOff>86030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77157</xdr:rowOff>
    </xdr:from>
    <xdr:ext cx="469744"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49728" y="984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154737</xdr:rowOff>
    </xdr:from>
    <xdr:to>
      <xdr:col>15</xdr:col>
      <xdr:colOff>101600</xdr:colOff>
      <xdr:row>57</xdr:row>
      <xdr:rowOff>84887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76014</xdr:rowOff>
    </xdr:from>
    <xdr:ext cx="469744"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73428" y="98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153365</xdr:rowOff>
    </xdr:from>
    <xdr:to>
      <xdr:col>10</xdr:col>
      <xdr:colOff>165100</xdr:colOff>
      <xdr:row>57</xdr:row>
      <xdr:rowOff>83515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74642</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4428" y="984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131649</xdr:rowOff>
    </xdr:from>
    <xdr:to>
      <xdr:col>6</xdr:col>
      <xdr:colOff>38100</xdr:colOff>
      <xdr:row>57</xdr:row>
      <xdr:rowOff>61799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52926</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95428" y="982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144272</xdr:rowOff>
    </xdr:from>
    <xdr:to>
      <xdr:col>24</xdr:col>
      <xdr:colOff>63500</xdr:colOff>
      <xdr:row>77</xdr:row>
      <xdr:rowOff>144399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45922"/>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144272</xdr:rowOff>
    </xdr:from>
    <xdr:to>
      <xdr:col>19</xdr:col>
      <xdr:colOff>177800</xdr:colOff>
      <xdr:row>77</xdr:row>
      <xdr:rowOff>145796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459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145796</xdr:rowOff>
    </xdr:from>
    <xdr:to>
      <xdr:col>15</xdr:col>
      <xdr:colOff>50800</xdr:colOff>
      <xdr:row>77</xdr:row>
      <xdr:rowOff>145923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4744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145923</xdr:rowOff>
    </xdr:from>
    <xdr:to>
      <xdr:col>10</xdr:col>
      <xdr:colOff>114300</xdr:colOff>
      <xdr:row>77</xdr:row>
      <xdr:rowOff>146938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47573"/>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93599</xdr:rowOff>
    </xdr:from>
    <xdr:to>
      <xdr:col>24</xdr:col>
      <xdr:colOff>114300</xdr:colOff>
      <xdr:row>78</xdr:row>
      <xdr:rowOff>23749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72026</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93472</xdr:rowOff>
    </xdr:from>
    <xdr:to>
      <xdr:col>20</xdr:col>
      <xdr:colOff>38100</xdr:colOff>
      <xdr:row>78</xdr:row>
      <xdr:rowOff>23622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14749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94996</xdr:rowOff>
    </xdr:from>
    <xdr:to>
      <xdr:col>15</xdr:col>
      <xdr:colOff>101600</xdr:colOff>
      <xdr:row>78</xdr:row>
      <xdr:rowOff>25146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16273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95123</xdr:rowOff>
    </xdr:from>
    <xdr:to>
      <xdr:col>10</xdr:col>
      <xdr:colOff>165100</xdr:colOff>
      <xdr:row>78</xdr:row>
      <xdr:rowOff>25273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16400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96138</xdr:rowOff>
    </xdr:from>
    <xdr:to>
      <xdr:col>6</xdr:col>
      <xdr:colOff>38100</xdr:colOff>
      <xdr:row>78</xdr:row>
      <xdr:rowOff>26288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17415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101346</xdr:rowOff>
    </xdr:from>
    <xdr:to>
      <xdr:col>24</xdr:col>
      <xdr:colOff>63500</xdr:colOff>
      <xdr:row>97</xdr:row>
      <xdr:rowOff>111633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73199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79756</xdr:rowOff>
    </xdr:from>
    <xdr:to>
      <xdr:col>19</xdr:col>
      <xdr:colOff>177800</xdr:colOff>
      <xdr:row>97</xdr:row>
      <xdr:rowOff>111633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710406"/>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79756</xdr:rowOff>
    </xdr:from>
    <xdr:to>
      <xdr:col>15</xdr:col>
      <xdr:colOff>50800</xdr:colOff>
      <xdr:row>97</xdr:row>
      <xdr:rowOff>101854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71040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101854</xdr:rowOff>
    </xdr:from>
    <xdr:to>
      <xdr:col>10</xdr:col>
      <xdr:colOff>114300</xdr:colOff>
      <xdr:row>97</xdr:row>
      <xdr:rowOff>126492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732504"/>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50546</xdr:rowOff>
    </xdr:from>
    <xdr:to>
      <xdr:col>24</xdr:col>
      <xdr:colOff>114300</xdr:colOff>
      <xdr:row>97</xdr:row>
      <xdr:rowOff>152146</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6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136923</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60833</xdr:rowOff>
    </xdr:from>
    <xdr:to>
      <xdr:col>20</xdr:col>
      <xdr:colOff>38100</xdr:colOff>
      <xdr:row>97</xdr:row>
      <xdr:rowOff>162433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6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153560</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78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28956</xdr:rowOff>
    </xdr:from>
    <xdr:to>
      <xdr:col>15</xdr:col>
      <xdr:colOff>101600</xdr:colOff>
      <xdr:row>97</xdr:row>
      <xdr:rowOff>130556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121683</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7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51054</xdr:rowOff>
    </xdr:from>
    <xdr:to>
      <xdr:col>10</xdr:col>
      <xdr:colOff>165100</xdr:colOff>
      <xdr:row>97</xdr:row>
      <xdr:rowOff>152654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143781</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7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75692</xdr:rowOff>
    </xdr:from>
    <xdr:to>
      <xdr:col>6</xdr:col>
      <xdr:colOff>38100</xdr:colOff>
      <xdr:row>98</xdr:row>
      <xdr:rowOff>5842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168419</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107859</xdr:rowOff>
    </xdr:from>
    <xdr:to>
      <xdr:col>55</xdr:col>
      <xdr:colOff>0</xdr:colOff>
      <xdr:row>36</xdr:row>
      <xdr:rowOff>118228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80059"/>
          <a:ext cx="8382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15750</xdr:rowOff>
    </xdr:from>
    <xdr:to>
      <xdr:col>50</xdr:col>
      <xdr:colOff>114300</xdr:colOff>
      <xdr:row>36</xdr:row>
      <xdr:rowOff>118228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187950"/>
          <a:ext cx="889000" cy="10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15750</xdr:rowOff>
    </xdr:from>
    <xdr:to>
      <xdr:col>45</xdr:col>
      <xdr:colOff>177800</xdr:colOff>
      <xdr:row>36</xdr:row>
      <xdr:rowOff>131568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187950"/>
          <a:ext cx="889000" cy="1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119338</xdr:rowOff>
    </xdr:from>
    <xdr:to>
      <xdr:col>41</xdr:col>
      <xdr:colOff>50800</xdr:colOff>
      <xdr:row>36</xdr:row>
      <xdr:rowOff>131568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915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57059</xdr:rowOff>
    </xdr:from>
    <xdr:to>
      <xdr:col>55</xdr:col>
      <xdr:colOff>50800</xdr:colOff>
      <xdr:row>36</xdr:row>
      <xdr:rowOff>158659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79936</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67428</xdr:rowOff>
    </xdr:from>
    <xdr:to>
      <xdr:col>50</xdr:col>
      <xdr:colOff>165100</xdr:colOff>
      <xdr:row>36</xdr:row>
      <xdr:rowOff>169028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3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14105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0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136400</xdr:rowOff>
    </xdr:from>
    <xdr:to>
      <xdr:col>46</xdr:col>
      <xdr:colOff>38100</xdr:colOff>
      <xdr:row>36</xdr:row>
      <xdr:rowOff>66550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1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83077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91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80768</xdr:rowOff>
    </xdr:from>
    <xdr:to>
      <xdr:col>41</xdr:col>
      <xdr:colOff>101600</xdr:colOff>
      <xdr:row>37</xdr:row>
      <xdr:rowOff>10918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2045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68538</xdr:rowOff>
    </xdr:from>
    <xdr:to>
      <xdr:col>36</xdr:col>
      <xdr:colOff>165100</xdr:colOff>
      <xdr:row>36</xdr:row>
      <xdr:rowOff>170138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161265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151936</xdr:rowOff>
    </xdr:from>
    <xdr:to>
      <xdr:col>55</xdr:col>
      <xdr:colOff>0</xdr:colOff>
      <xdr:row>57</xdr:row>
      <xdr:rowOff>526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753136"/>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119038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8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166250</xdr:rowOff>
    </xdr:from>
    <xdr:to>
      <xdr:col>50</xdr:col>
      <xdr:colOff>114300</xdr:colOff>
      <xdr:row>57</xdr:row>
      <xdr:rowOff>526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767450"/>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124438</xdr:rowOff>
    </xdr:from>
    <xdr:to>
      <xdr:col>45</xdr:col>
      <xdr:colOff>177800</xdr:colOff>
      <xdr:row>56</xdr:row>
      <xdr:rowOff>166250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725638"/>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124438</xdr:rowOff>
    </xdr:from>
    <xdr:to>
      <xdr:col>41</xdr:col>
      <xdr:colOff>50800</xdr:colOff>
      <xdr:row>57</xdr:row>
      <xdr:rowOff>17878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725638"/>
          <a:ext cx="889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101136</xdr:rowOff>
    </xdr:from>
    <xdr:to>
      <xdr:col>55</xdr:col>
      <xdr:colOff>50800</xdr:colOff>
      <xdr:row>57</xdr:row>
      <xdr:rowOff>31286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79563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121176</xdr:rowOff>
    </xdr:from>
    <xdr:to>
      <xdr:col>50</xdr:col>
      <xdr:colOff>165100</xdr:colOff>
      <xdr:row>57</xdr:row>
      <xdr:rowOff>51326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67853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4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115450</xdr:rowOff>
    </xdr:from>
    <xdr:to>
      <xdr:col>46</xdr:col>
      <xdr:colOff>38100</xdr:colOff>
      <xdr:row>57</xdr:row>
      <xdr:rowOff>45600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62127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73638</xdr:rowOff>
    </xdr:from>
    <xdr:to>
      <xdr:col>41</xdr:col>
      <xdr:colOff>101600</xdr:colOff>
      <xdr:row>57</xdr:row>
      <xdr:rowOff>3788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20315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138528</xdr:rowOff>
    </xdr:from>
    <xdr:to>
      <xdr:col>36</xdr:col>
      <xdr:colOff>165100</xdr:colOff>
      <xdr:row>57</xdr:row>
      <xdr:rowOff>68678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85205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104611</xdr:rowOff>
    </xdr:from>
    <xdr:to>
      <xdr:col>55</xdr:col>
      <xdr:colOff>0</xdr:colOff>
      <xdr:row>77</xdr:row>
      <xdr:rowOff>129279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06261"/>
          <a:ext cx="8382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129279</xdr:rowOff>
    </xdr:from>
    <xdr:to>
      <xdr:col>50</xdr:col>
      <xdr:colOff>114300</xdr:colOff>
      <xdr:row>77</xdr:row>
      <xdr:rowOff>134041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30929"/>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71216</xdr:rowOff>
    </xdr:from>
    <xdr:to>
      <xdr:col>45</xdr:col>
      <xdr:colOff>177800</xdr:colOff>
      <xdr:row>77</xdr:row>
      <xdr:rowOff>134041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272866"/>
          <a:ext cx="889000" cy="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71216</xdr:rowOff>
    </xdr:from>
    <xdr:to>
      <xdr:col>41</xdr:col>
      <xdr:colOff>50800</xdr:colOff>
      <xdr:row>77</xdr:row>
      <xdr:rowOff>111144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272866"/>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53811</xdr:rowOff>
    </xdr:from>
    <xdr:to>
      <xdr:col>55</xdr:col>
      <xdr:colOff>50800</xdr:colOff>
      <xdr:row>77</xdr:row>
      <xdr:rowOff>155411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76688</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78479</xdr:rowOff>
    </xdr:from>
    <xdr:to>
      <xdr:col>50</xdr:col>
      <xdr:colOff>165100</xdr:colOff>
      <xdr:row>78</xdr:row>
      <xdr:rowOff>8629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83241</xdr:rowOff>
    </xdr:from>
    <xdr:to>
      <xdr:col>46</xdr:col>
      <xdr:colOff>38100</xdr:colOff>
      <xdr:row>78</xdr:row>
      <xdr:rowOff>13391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20416</xdr:rowOff>
    </xdr:from>
    <xdr:to>
      <xdr:col>41</xdr:col>
      <xdr:colOff>101600</xdr:colOff>
      <xdr:row>77</xdr:row>
      <xdr:rowOff>122016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138543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9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60344</xdr:rowOff>
    </xdr:from>
    <xdr:to>
      <xdr:col>36</xdr:col>
      <xdr:colOff>165100</xdr:colOff>
      <xdr:row>77</xdr:row>
      <xdr:rowOff>161944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82139</xdr:rowOff>
    </xdr:from>
    <xdr:to>
      <xdr:col>55</xdr:col>
      <xdr:colOff>0</xdr:colOff>
      <xdr:row>96</xdr:row>
      <xdr:rowOff>83144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541339"/>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82139</xdr:rowOff>
    </xdr:from>
    <xdr:to>
      <xdr:col>50</xdr:col>
      <xdr:colOff>114300</xdr:colOff>
      <xdr:row>96</xdr:row>
      <xdr:rowOff>133299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41339"/>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133299</xdr:rowOff>
    </xdr:from>
    <xdr:to>
      <xdr:col>45</xdr:col>
      <xdr:colOff>177800</xdr:colOff>
      <xdr:row>96</xdr:row>
      <xdr:rowOff>133803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592499"/>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133803</xdr:rowOff>
    </xdr:from>
    <xdr:to>
      <xdr:col>41</xdr:col>
      <xdr:colOff>50800</xdr:colOff>
      <xdr:row>97</xdr:row>
      <xdr:rowOff>36282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593003"/>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32344</xdr:rowOff>
    </xdr:from>
    <xdr:to>
      <xdr:col>55</xdr:col>
      <xdr:colOff>50800</xdr:colOff>
      <xdr:row>96</xdr:row>
      <xdr:rowOff>133944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55221</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4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31339</xdr:rowOff>
    </xdr:from>
    <xdr:to>
      <xdr:col>50</xdr:col>
      <xdr:colOff>165100</xdr:colOff>
      <xdr:row>96</xdr:row>
      <xdr:rowOff>132939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149466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2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82499</xdr:rowOff>
    </xdr:from>
    <xdr:to>
      <xdr:col>46</xdr:col>
      <xdr:colOff>38100</xdr:colOff>
      <xdr:row>97</xdr:row>
      <xdr:rowOff>12649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29176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83003</xdr:rowOff>
    </xdr:from>
    <xdr:to>
      <xdr:col>41</xdr:col>
      <xdr:colOff>101600</xdr:colOff>
      <xdr:row>97</xdr:row>
      <xdr:rowOff>13153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29680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156932</xdr:rowOff>
    </xdr:from>
    <xdr:to>
      <xdr:col>36</xdr:col>
      <xdr:colOff>165100</xdr:colOff>
      <xdr:row>97</xdr:row>
      <xdr:rowOff>87082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103609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114021</xdr:rowOff>
    </xdr:from>
    <xdr:to>
      <xdr:col>85</xdr:col>
      <xdr:colOff>127000</xdr:colOff>
      <xdr:row>38</xdr:row>
      <xdr:rowOff>122631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29121"/>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114021</xdr:rowOff>
    </xdr:from>
    <xdr:to>
      <xdr:col>81</xdr:col>
      <xdr:colOff>50800</xdr:colOff>
      <xdr:row>39</xdr:row>
      <xdr:rowOff>23457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29121"/>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18428</xdr:rowOff>
    </xdr:from>
    <xdr:to>
      <xdr:col>76</xdr:col>
      <xdr:colOff>114300</xdr:colOff>
      <xdr:row>39</xdr:row>
      <xdr:rowOff>23457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0497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132080</xdr:rowOff>
    </xdr:from>
    <xdr:to>
      <xdr:col>71</xdr:col>
      <xdr:colOff>177800</xdr:colOff>
      <xdr:row>39</xdr:row>
      <xdr:rowOff>18428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47180"/>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71831</xdr:rowOff>
    </xdr:from>
    <xdr:to>
      <xdr:col>85</xdr:col>
      <xdr:colOff>177800</xdr:colOff>
      <xdr:row>39</xdr:row>
      <xdr:rowOff>1981</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170883</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63221</xdr:rowOff>
    </xdr:from>
    <xdr:to>
      <xdr:col>81</xdr:col>
      <xdr:colOff>101600</xdr:colOff>
      <xdr:row>38</xdr:row>
      <xdr:rowOff>164821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155948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67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144107</xdr:rowOff>
    </xdr:from>
    <xdr:to>
      <xdr:col>76</xdr:col>
      <xdr:colOff>165100</xdr:colOff>
      <xdr:row>39</xdr:row>
      <xdr:rowOff>74257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65384</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5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139078</xdr:rowOff>
    </xdr:from>
    <xdr:to>
      <xdr:col>72</xdr:col>
      <xdr:colOff>38100</xdr:colOff>
      <xdr:row>39</xdr:row>
      <xdr:rowOff>69228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60355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4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81280</xdr:rowOff>
    </xdr:from>
    <xdr:to>
      <xdr:col>67</xdr:col>
      <xdr:colOff>101600</xdr:colOff>
      <xdr:row>39</xdr:row>
      <xdr:rowOff>11430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145611</xdr:rowOff>
    </xdr:from>
    <xdr:to>
      <xdr:col>85</xdr:col>
      <xdr:colOff>127000</xdr:colOff>
      <xdr:row>74</xdr:row>
      <xdr:rowOff>170202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832911"/>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123763</xdr:rowOff>
    </xdr:from>
    <xdr:to>
      <xdr:col>81</xdr:col>
      <xdr:colOff>50800</xdr:colOff>
      <xdr:row>74</xdr:row>
      <xdr:rowOff>170202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639613"/>
          <a:ext cx="8890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123763</xdr:rowOff>
    </xdr:from>
    <xdr:to>
      <xdr:col>76</xdr:col>
      <xdr:colOff>114300</xdr:colOff>
      <xdr:row>75</xdr:row>
      <xdr:rowOff>13937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639613"/>
          <a:ext cx="889000" cy="2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49664</xdr:rowOff>
    </xdr:from>
    <xdr:to>
      <xdr:col>71</xdr:col>
      <xdr:colOff>177800</xdr:colOff>
      <xdr:row>75</xdr:row>
      <xdr:rowOff>13937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736964"/>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94811</xdr:rowOff>
    </xdr:from>
    <xdr:to>
      <xdr:col>85</xdr:col>
      <xdr:colOff>177800</xdr:colOff>
      <xdr:row>75</xdr:row>
      <xdr:rowOff>24961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117688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119402</xdr:rowOff>
    </xdr:from>
    <xdr:to>
      <xdr:col>81</xdr:col>
      <xdr:colOff>101600</xdr:colOff>
      <xdr:row>75</xdr:row>
      <xdr:rowOff>49552</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66079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58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72963</xdr:rowOff>
    </xdr:from>
    <xdr:to>
      <xdr:col>76</xdr:col>
      <xdr:colOff>165100</xdr:colOff>
      <xdr:row>74</xdr:row>
      <xdr:rowOff>3113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5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19640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3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134587</xdr:rowOff>
    </xdr:from>
    <xdr:to>
      <xdr:col>72</xdr:col>
      <xdr:colOff>38100</xdr:colOff>
      <xdr:row>75</xdr:row>
      <xdr:rowOff>64737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8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81264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5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170314</xdr:rowOff>
    </xdr:from>
    <xdr:to>
      <xdr:col>67</xdr:col>
      <xdr:colOff>101600</xdr:colOff>
      <xdr:row>74</xdr:row>
      <xdr:rowOff>100464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6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116991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4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21286</xdr:rowOff>
    </xdr:from>
    <xdr:to>
      <xdr:col>85</xdr:col>
      <xdr:colOff>127000</xdr:colOff>
      <xdr:row>98</xdr:row>
      <xdr:rowOff>45814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5481300" y="16823386"/>
          <a:ext cx="8382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76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66960</xdr:rowOff>
    </xdr:from>
    <xdr:to>
      <xdr:col>81</xdr:col>
      <xdr:colOff>50800</xdr:colOff>
      <xdr:row>98</xdr:row>
      <xdr:rowOff>45814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697610"/>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66960</xdr:rowOff>
    </xdr:from>
    <xdr:to>
      <xdr:col>76</xdr:col>
      <xdr:colOff>114300</xdr:colOff>
      <xdr:row>98</xdr:row>
      <xdr:rowOff>69062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697610"/>
          <a:ext cx="889000" cy="17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169260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6220</xdr:rowOff>
    </xdr:from>
    <xdr:to>
      <xdr:col>71</xdr:col>
      <xdr:colOff>177800</xdr:colOff>
      <xdr:row>98</xdr:row>
      <xdr:rowOff>69062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808320"/>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141936</xdr:rowOff>
    </xdr:from>
    <xdr:to>
      <xdr:col>85</xdr:col>
      <xdr:colOff>177800</xdr:colOff>
      <xdr:row>98</xdr:row>
      <xdr:rowOff>72086</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101313</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56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166464</xdr:rowOff>
    </xdr:from>
    <xdr:to>
      <xdr:col>81</xdr:col>
      <xdr:colOff>101600</xdr:colOff>
      <xdr:row>98</xdr:row>
      <xdr:rowOff>96614</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87741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8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16160</xdr:rowOff>
    </xdr:from>
    <xdr:to>
      <xdr:col>76</xdr:col>
      <xdr:colOff>165100</xdr:colOff>
      <xdr:row>97</xdr:row>
      <xdr:rowOff>117760</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134287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18262</xdr:rowOff>
    </xdr:from>
    <xdr:to>
      <xdr:col>72</xdr:col>
      <xdr:colOff>38100</xdr:colOff>
      <xdr:row>98</xdr:row>
      <xdr:rowOff>119862</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110989</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9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126870</xdr:rowOff>
    </xdr:from>
    <xdr:to>
      <xdr:col>67</xdr:col>
      <xdr:colOff>101600</xdr:colOff>
      <xdr:row>98</xdr:row>
      <xdr:rowOff>57020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48147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162560</xdr:rowOff>
    </xdr:from>
    <xdr:to>
      <xdr:col>116</xdr:col>
      <xdr:colOff>63500</xdr:colOff>
      <xdr:row>38</xdr:row>
      <xdr:rowOff>132385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334760"/>
          <a:ext cx="838200" cy="3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132385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64657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119583</xdr:rowOff>
    </xdr:from>
    <xdr:to>
      <xdr:col>107</xdr:col>
      <xdr:colOff>50800</xdr:colOff>
      <xdr:row>38</xdr:row>
      <xdr:rowOff>131470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63468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119583</xdr:rowOff>
    </xdr:from>
    <xdr:to>
      <xdr:col>102</xdr:col>
      <xdr:colOff>114300</xdr:colOff>
      <xdr:row>38</xdr:row>
      <xdr:rowOff>125070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63468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90187</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81585</xdr:rowOff>
    </xdr:from>
    <xdr:to>
      <xdr:col>112</xdr:col>
      <xdr:colOff>38100</xdr:colOff>
      <xdr:row>39</xdr:row>
      <xdr:rowOff>11735</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2862</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689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1947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309650" y="6688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68783</xdr:rowOff>
    </xdr:from>
    <xdr:to>
      <xdr:col>102</xdr:col>
      <xdr:colOff>165100</xdr:colOff>
      <xdr:row>38</xdr:row>
      <xdr:rowOff>170383</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161510</xdr:rowOff>
    </xdr:from>
    <xdr:ext cx="313932"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88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166997</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99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5120</xdr:rowOff>
    </xdr:from>
    <xdr:to>
      <xdr:col>116</xdr:col>
      <xdr:colOff>63500</xdr:colOff>
      <xdr:row>53</xdr:row>
      <xdr:rowOff>93817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091970"/>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100512</xdr:rowOff>
    </xdr:from>
    <xdr:to>
      <xdr:col>111</xdr:col>
      <xdr:colOff>177800</xdr:colOff>
      <xdr:row>53</xdr:row>
      <xdr:rowOff>5120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015912"/>
          <a:ext cx="889000" cy="7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145023</xdr:rowOff>
    </xdr:from>
    <xdr:to>
      <xdr:col>107</xdr:col>
      <xdr:colOff>50800</xdr:colOff>
      <xdr:row>52</xdr:row>
      <xdr:rowOff>100512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8888973"/>
          <a:ext cx="889000" cy="1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29842</xdr:rowOff>
    </xdr:from>
    <xdr:to>
      <xdr:col>102</xdr:col>
      <xdr:colOff>114300</xdr:colOff>
      <xdr:row>51</xdr:row>
      <xdr:rowOff>145023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773792"/>
          <a:ext cx="889000" cy="11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43017</xdr:rowOff>
    </xdr:from>
    <xdr:to>
      <xdr:col>116</xdr:col>
      <xdr:colOff>114300</xdr:colOff>
      <xdr:row>53</xdr:row>
      <xdr:rowOff>144617</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65894</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89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125770</xdr:rowOff>
    </xdr:from>
    <xdr:to>
      <xdr:col>112</xdr:col>
      <xdr:colOff>38100</xdr:colOff>
      <xdr:row>53</xdr:row>
      <xdr:rowOff>55920</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0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72447</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881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49712</xdr:rowOff>
    </xdr:from>
    <xdr:to>
      <xdr:col>107</xdr:col>
      <xdr:colOff>101600</xdr:colOff>
      <xdr:row>52</xdr:row>
      <xdr:rowOff>151312</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9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167839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7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94223</xdr:rowOff>
    </xdr:from>
    <xdr:to>
      <xdr:col>102</xdr:col>
      <xdr:colOff>165100</xdr:colOff>
      <xdr:row>52</xdr:row>
      <xdr:rowOff>24373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88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40900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86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150492</xdr:rowOff>
    </xdr:from>
    <xdr:to>
      <xdr:col>98</xdr:col>
      <xdr:colOff>38100</xdr:colOff>
      <xdr:row>51</xdr:row>
      <xdr:rowOff>80642</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7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97169</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4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21481</xdr:rowOff>
    </xdr:from>
    <xdr:to>
      <xdr:col>116</xdr:col>
      <xdr:colOff>63500</xdr:colOff>
      <xdr:row>74</xdr:row>
      <xdr:rowOff>42545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708781"/>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42545</xdr:rowOff>
    </xdr:from>
    <xdr:to>
      <xdr:col>111</xdr:col>
      <xdr:colOff>177800</xdr:colOff>
      <xdr:row>78</xdr:row>
      <xdr:rowOff>54302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729845"/>
          <a:ext cx="889000" cy="6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155539</xdr:rowOff>
    </xdr:from>
    <xdr:to>
      <xdr:col>107</xdr:col>
      <xdr:colOff>50800</xdr:colOff>
      <xdr:row>78</xdr:row>
      <xdr:rowOff>54302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35718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155539</xdr:rowOff>
    </xdr:from>
    <xdr:to>
      <xdr:col>102</xdr:col>
      <xdr:colOff>114300</xdr:colOff>
      <xdr:row>78</xdr:row>
      <xdr:rowOff>47771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35718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142131</xdr:rowOff>
    </xdr:from>
    <xdr:to>
      <xdr:col>116</xdr:col>
      <xdr:colOff>114300</xdr:colOff>
      <xdr:row>74</xdr:row>
      <xdr:rowOff>72281</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6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120558</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63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163195</xdr:rowOff>
    </xdr:from>
    <xdr:to>
      <xdr:col>112</xdr:col>
      <xdr:colOff>38100</xdr:colOff>
      <xdr:row>74</xdr:row>
      <xdr:rowOff>93345</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84472</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77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3502</xdr:rowOff>
    </xdr:from>
    <xdr:to>
      <xdr:col>107</xdr:col>
      <xdr:colOff>101600</xdr:colOff>
      <xdr:row>78</xdr:row>
      <xdr:rowOff>105102</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3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121629</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1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104739</xdr:rowOff>
    </xdr:from>
    <xdr:to>
      <xdr:col>102</xdr:col>
      <xdr:colOff>165100</xdr:colOff>
      <xdr:row>78</xdr:row>
      <xdr:rowOff>34889</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51416</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0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168421</xdr:rowOff>
    </xdr:from>
    <xdr:to>
      <xdr:col>98</xdr:col>
      <xdr:colOff>38100</xdr:colOff>
      <xdr:row>78</xdr:row>
      <xdr:rowOff>98571</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3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89698</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46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令和元年度決算の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人当たりコストは前年度（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328,803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330,710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このうち、中小企業制度資金貸付金の過年度分の実績減により貸付金が前年度（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34,371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31,655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円となり、災害復旧費も現年災害の執行額が減となったことにより前年度（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一方で、防災・減災・国土強靱化緊急対策事業等の増により普通建設事業費が前年度（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40,535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円、県庁舎等再整備のため県有施設等整備基金に計画的に積立てを行ったこと等により、積立金が前年度（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円となっていることなどから、住民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人当たりのコストは増加している。</a:t>
          </a: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5,549,568
5,435,379
8,400.94
1,843,317,792
1,835,299,819
87,143
1,059,211,091
4,438,430,840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338.8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126365</xdr:rowOff>
    </xdr:from>
    <xdr:to>
      <xdr:col>24</xdr:col>
      <xdr:colOff>63500</xdr:colOff>
      <xdr:row>36</xdr:row>
      <xdr:rowOff>143510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85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5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111125</xdr:rowOff>
    </xdr:from>
    <xdr:to>
      <xdr:col>19</xdr:col>
      <xdr:colOff>177800</xdr:colOff>
      <xdr:row>36</xdr:row>
      <xdr:rowOff>126365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3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27957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111125</xdr:rowOff>
    </xdr:from>
    <xdr:to>
      <xdr:col>15</xdr:col>
      <xdr:colOff>50800</xdr:colOff>
      <xdr:row>36</xdr:row>
      <xdr:rowOff>135890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33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26052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135890</xdr:rowOff>
    </xdr:from>
    <xdr:to>
      <xdr:col>10</xdr:col>
      <xdr:colOff>114300</xdr:colOff>
      <xdr:row>36</xdr:row>
      <xdr:rowOff>143510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08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41292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50817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92710</xdr:rowOff>
    </xdr:from>
    <xdr:to>
      <xdr:col>24</xdr:col>
      <xdr:colOff>114300</xdr:colOff>
      <xdr:row>37</xdr:row>
      <xdr:rowOff>22860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75565</xdr:rowOff>
    </xdr:from>
    <xdr:to>
      <xdr:col>20</xdr:col>
      <xdr:colOff>38100</xdr:colOff>
      <xdr:row>37</xdr:row>
      <xdr:rowOff>5715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168292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63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60325</xdr:rowOff>
    </xdr:from>
    <xdr:to>
      <xdr:col>15</xdr:col>
      <xdr:colOff>101600</xdr:colOff>
      <xdr:row>36</xdr:row>
      <xdr:rowOff>161925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153052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632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85090</xdr:rowOff>
    </xdr:from>
    <xdr:to>
      <xdr:col>10</xdr:col>
      <xdr:colOff>165100</xdr:colOff>
      <xdr:row>37</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6367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92710</xdr:rowOff>
    </xdr:from>
    <xdr:to>
      <xdr:col>6</xdr:col>
      <xdr:colOff>38100</xdr:colOff>
      <xdr:row>37</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13987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112202</xdr:rowOff>
    </xdr:from>
    <xdr:to>
      <xdr:col>24</xdr:col>
      <xdr:colOff>63500</xdr:colOff>
      <xdr:row>58</xdr:row>
      <xdr:rowOff>160209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6302"/>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143325</xdr:rowOff>
    </xdr:from>
    <xdr:to>
      <xdr:col>19</xdr:col>
      <xdr:colOff>177800</xdr:colOff>
      <xdr:row>58</xdr:row>
      <xdr:rowOff>160209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15975"/>
          <a:ext cx="8890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143325</xdr:rowOff>
    </xdr:from>
    <xdr:to>
      <xdr:col>15</xdr:col>
      <xdr:colOff>50800</xdr:colOff>
      <xdr:row>58</xdr:row>
      <xdr:rowOff>109394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15975"/>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109394</xdr:rowOff>
    </xdr:from>
    <xdr:to>
      <xdr:col>10</xdr:col>
      <xdr:colOff>114300</xdr:colOff>
      <xdr:row>59</xdr:row>
      <xdr:rowOff>10247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53494"/>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61402</xdr:rowOff>
    </xdr:from>
    <xdr:to>
      <xdr:col>24</xdr:col>
      <xdr:colOff>114300</xdr:colOff>
      <xdr:row>58</xdr:row>
      <xdr:rowOff>163002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39829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109409</xdr:rowOff>
    </xdr:from>
    <xdr:to>
      <xdr:col>20</xdr:col>
      <xdr:colOff>38100</xdr:colOff>
      <xdr:row>59</xdr:row>
      <xdr:rowOff>39559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30686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101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92525</xdr:rowOff>
    </xdr:from>
    <xdr:to>
      <xdr:col>15</xdr:col>
      <xdr:colOff>101600</xdr:colOff>
      <xdr:row>58</xdr:row>
      <xdr:rowOff>22675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39202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58594</xdr:rowOff>
    </xdr:from>
    <xdr:to>
      <xdr:col>10</xdr:col>
      <xdr:colOff>165100</xdr:colOff>
      <xdr:row>58</xdr:row>
      <xdr:rowOff>160194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151321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130897</xdr:rowOff>
    </xdr:from>
    <xdr:to>
      <xdr:col>6</xdr:col>
      <xdr:colOff>38100</xdr:colOff>
      <xdr:row>59</xdr:row>
      <xdr:rowOff>61047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52174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6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133561</xdr:rowOff>
    </xdr:from>
    <xdr:to>
      <xdr:col>24</xdr:col>
      <xdr:colOff>63500</xdr:colOff>
      <xdr:row>78</xdr:row>
      <xdr:rowOff>8810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35211"/>
          <a:ext cx="8382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2507</xdr:rowOff>
    </xdr:from>
    <xdr:to>
      <xdr:col>19</xdr:col>
      <xdr:colOff>177800</xdr:colOff>
      <xdr:row>78</xdr:row>
      <xdr:rowOff>8810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75607"/>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2507</xdr:rowOff>
    </xdr:from>
    <xdr:to>
      <xdr:col>15</xdr:col>
      <xdr:colOff>50800</xdr:colOff>
      <xdr:row>78</xdr:row>
      <xdr:rowOff>49778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75607"/>
          <a:ext cx="889000" cy="4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48640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40145</xdr:rowOff>
    </xdr:from>
    <xdr:to>
      <xdr:col>10</xdr:col>
      <xdr:colOff>114300</xdr:colOff>
      <xdr:row>78</xdr:row>
      <xdr:rowOff>49778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13245"/>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82761</xdr:rowOff>
    </xdr:from>
    <xdr:to>
      <xdr:col>24</xdr:col>
      <xdr:colOff>114300</xdr:colOff>
      <xdr:row>78</xdr:row>
      <xdr:rowOff>12911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105638</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129460</xdr:rowOff>
    </xdr:from>
    <xdr:to>
      <xdr:col>20</xdr:col>
      <xdr:colOff>38100</xdr:colOff>
      <xdr:row>78</xdr:row>
      <xdr:rowOff>59610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76137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1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123157</xdr:rowOff>
    </xdr:from>
    <xdr:to>
      <xdr:col>15</xdr:col>
      <xdr:colOff>101600</xdr:colOff>
      <xdr:row>78</xdr:row>
      <xdr:rowOff>53307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44434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4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170428</xdr:rowOff>
    </xdr:from>
    <xdr:to>
      <xdr:col>10</xdr:col>
      <xdr:colOff>165100</xdr:colOff>
      <xdr:row>78</xdr:row>
      <xdr:rowOff>100578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91705</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160795</xdr:rowOff>
    </xdr:from>
    <xdr:to>
      <xdr:col>6</xdr:col>
      <xdr:colOff>38100</xdr:colOff>
      <xdr:row>78</xdr:row>
      <xdr:rowOff>90945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82072</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3180</xdr:rowOff>
    </xdr:from>
    <xdr:to>
      <xdr:col>24</xdr:col>
      <xdr:colOff>63500</xdr:colOff>
      <xdr:row>96</xdr:row>
      <xdr:rowOff>54294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62380"/>
          <a:ext cx="8382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3180</xdr:rowOff>
    </xdr:from>
    <xdr:to>
      <xdr:col>19</xdr:col>
      <xdr:colOff>177800</xdr:colOff>
      <xdr:row>96</xdr:row>
      <xdr:rowOff>75234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62380"/>
          <a:ext cx="889000" cy="7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75234</xdr:rowOff>
    </xdr:from>
    <xdr:to>
      <xdr:col>15</xdr:col>
      <xdr:colOff>50800</xdr:colOff>
      <xdr:row>96</xdr:row>
      <xdr:rowOff>155428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4434"/>
          <a:ext cx="8890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127172</xdr:rowOff>
    </xdr:from>
    <xdr:to>
      <xdr:col>10</xdr:col>
      <xdr:colOff>114300</xdr:colOff>
      <xdr:row>96</xdr:row>
      <xdr:rowOff>155428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86372"/>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3494</xdr:rowOff>
    </xdr:from>
    <xdr:to>
      <xdr:col>24</xdr:col>
      <xdr:colOff>114300</xdr:colOff>
      <xdr:row>96</xdr:row>
      <xdr:rowOff>105094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26371</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123830</xdr:rowOff>
    </xdr:from>
    <xdr:to>
      <xdr:col>20</xdr:col>
      <xdr:colOff>38100</xdr:colOff>
      <xdr:row>96</xdr:row>
      <xdr:rowOff>53980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70507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1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24434</xdr:rowOff>
    </xdr:from>
    <xdr:to>
      <xdr:col>15</xdr:col>
      <xdr:colOff>101600</xdr:colOff>
      <xdr:row>96</xdr:row>
      <xdr:rowOff>126034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117161</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73428" y="165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104628</xdr:rowOff>
    </xdr:from>
    <xdr:to>
      <xdr:col>10</xdr:col>
      <xdr:colOff>165100</xdr:colOff>
      <xdr:row>97</xdr:row>
      <xdr:rowOff>34778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25905</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84428" y="166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76372</xdr:rowOff>
    </xdr:from>
    <xdr:to>
      <xdr:col>6</xdr:col>
      <xdr:colOff>38100</xdr:colOff>
      <xdr:row>97</xdr:row>
      <xdr:rowOff>6522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169099</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95428" y="1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152654</xdr:rowOff>
    </xdr:from>
    <xdr:to>
      <xdr:col>55</xdr:col>
      <xdr:colOff>0</xdr:colOff>
      <xdr:row>35</xdr:row>
      <xdr:rowOff>10922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98195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20083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6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153416</xdr:rowOff>
    </xdr:from>
    <xdr:to>
      <xdr:col>50</xdr:col>
      <xdr:colOff>114300</xdr:colOff>
      <xdr:row>35</xdr:row>
      <xdr:rowOff>10922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9827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114571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55880</xdr:rowOff>
    </xdr:from>
    <xdr:to>
      <xdr:col>45</xdr:col>
      <xdr:colOff>177800</xdr:colOff>
      <xdr:row>34</xdr:row>
      <xdr:rowOff>153416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88518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49801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85598</xdr:rowOff>
    </xdr:from>
    <xdr:to>
      <xdr:col>41</xdr:col>
      <xdr:colOff>50800</xdr:colOff>
      <xdr:row>34</xdr:row>
      <xdr:rowOff>55880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571998"/>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75709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101854</xdr:rowOff>
    </xdr:from>
    <xdr:to>
      <xdr:col>55</xdr:col>
      <xdr:colOff>50800</xdr:colOff>
      <xdr:row>35</xdr:row>
      <xdr:rowOff>32004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124731</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131572</xdr:rowOff>
    </xdr:from>
    <xdr:to>
      <xdr:col>50</xdr:col>
      <xdr:colOff>165100</xdr:colOff>
      <xdr:row>35</xdr:row>
      <xdr:rowOff>61722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78249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102616</xdr:rowOff>
    </xdr:from>
    <xdr:to>
      <xdr:col>46</xdr:col>
      <xdr:colOff>38100</xdr:colOff>
      <xdr:row>35</xdr:row>
      <xdr:rowOff>32766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49293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5080</xdr:rowOff>
    </xdr:from>
    <xdr:to>
      <xdr:col>41</xdr:col>
      <xdr:colOff>101600</xdr:colOff>
      <xdr:row>34</xdr:row>
      <xdr:rowOff>106680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123207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34798</xdr:rowOff>
    </xdr:from>
    <xdr:to>
      <xdr:col>36</xdr:col>
      <xdr:colOff>165100</xdr:colOff>
      <xdr:row>32</xdr:row>
      <xdr:rowOff>136398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127525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61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125004</xdr:rowOff>
    </xdr:from>
    <xdr:to>
      <xdr:col>55</xdr:col>
      <xdr:colOff>0</xdr:colOff>
      <xdr:row>56</xdr:row>
      <xdr:rowOff>138165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26204"/>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138165</xdr:rowOff>
    </xdr:from>
    <xdr:to>
      <xdr:col>50</xdr:col>
      <xdr:colOff>114300</xdr:colOff>
      <xdr:row>56</xdr:row>
      <xdr:rowOff>161874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39365"/>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77847</xdr:rowOff>
    </xdr:from>
    <xdr:to>
      <xdr:col>45</xdr:col>
      <xdr:colOff>177800</xdr:colOff>
      <xdr:row>56</xdr:row>
      <xdr:rowOff>161874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679047"/>
          <a:ext cx="889000" cy="8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77847</xdr:rowOff>
    </xdr:from>
    <xdr:to>
      <xdr:col>41</xdr:col>
      <xdr:colOff>50800</xdr:colOff>
      <xdr:row>57</xdr:row>
      <xdr:rowOff>4173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79047"/>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74204</xdr:rowOff>
    </xdr:from>
    <xdr:to>
      <xdr:col>55</xdr:col>
      <xdr:colOff>50800</xdr:colOff>
      <xdr:row>57</xdr:row>
      <xdr:rowOff>4354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97081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87365</xdr:rowOff>
    </xdr:from>
    <xdr:to>
      <xdr:col>50</xdr:col>
      <xdr:colOff>165100</xdr:colOff>
      <xdr:row>57</xdr:row>
      <xdr:rowOff>17515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34042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4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111074</xdr:rowOff>
    </xdr:from>
    <xdr:to>
      <xdr:col>46</xdr:col>
      <xdr:colOff>38100</xdr:colOff>
      <xdr:row>57</xdr:row>
      <xdr:rowOff>41224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57751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27047</xdr:rowOff>
    </xdr:from>
    <xdr:to>
      <xdr:col>41</xdr:col>
      <xdr:colOff>101600</xdr:colOff>
      <xdr:row>56</xdr:row>
      <xdr:rowOff>128647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145174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4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124823</xdr:rowOff>
    </xdr:from>
    <xdr:to>
      <xdr:col>36</xdr:col>
      <xdr:colOff>165100</xdr:colOff>
      <xdr:row>57</xdr:row>
      <xdr:rowOff>54973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71500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101364</xdr:rowOff>
    </xdr:from>
    <xdr:to>
      <xdr:col>55</xdr:col>
      <xdr:colOff>0</xdr:colOff>
      <xdr:row>74</xdr:row>
      <xdr:rowOff>165783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788664"/>
          <a:ext cx="8382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39642</xdr:rowOff>
    </xdr:from>
    <xdr:to>
      <xdr:col>50</xdr:col>
      <xdr:colOff>114300</xdr:colOff>
      <xdr:row>74</xdr:row>
      <xdr:rowOff>101364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272694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125001</xdr:rowOff>
    </xdr:from>
    <xdr:to>
      <xdr:col>45</xdr:col>
      <xdr:colOff>177800</xdr:colOff>
      <xdr:row>74</xdr:row>
      <xdr:rowOff>39642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640851"/>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23182</xdr:rowOff>
    </xdr:from>
    <xdr:to>
      <xdr:col>41</xdr:col>
      <xdr:colOff>50800</xdr:colOff>
      <xdr:row>73</xdr:row>
      <xdr:rowOff>125001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539032"/>
          <a:ext cx="889000" cy="10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114983</xdr:rowOff>
    </xdr:from>
    <xdr:to>
      <xdr:col>55</xdr:col>
      <xdr:colOff>50800</xdr:colOff>
      <xdr:row>75</xdr:row>
      <xdr:rowOff>45133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8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137860</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6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50564</xdr:rowOff>
    </xdr:from>
    <xdr:to>
      <xdr:col>50</xdr:col>
      <xdr:colOff>165100</xdr:colOff>
      <xdr:row>74</xdr:row>
      <xdr:rowOff>152164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7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168691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5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160292</xdr:rowOff>
    </xdr:from>
    <xdr:to>
      <xdr:col>46</xdr:col>
      <xdr:colOff>38100</xdr:colOff>
      <xdr:row>74</xdr:row>
      <xdr:rowOff>90442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106969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4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74201</xdr:rowOff>
    </xdr:from>
    <xdr:to>
      <xdr:col>41</xdr:col>
      <xdr:colOff>101600</xdr:colOff>
      <xdr:row>74</xdr:row>
      <xdr:rowOff>4351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5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20878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3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143832</xdr:rowOff>
    </xdr:from>
    <xdr:to>
      <xdr:col>36</xdr:col>
      <xdr:colOff>165100</xdr:colOff>
      <xdr:row>73</xdr:row>
      <xdr:rowOff>73982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4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90509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2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162661</xdr:rowOff>
    </xdr:from>
    <xdr:to>
      <xdr:col>55</xdr:col>
      <xdr:colOff>0</xdr:colOff>
      <xdr:row>97</xdr:row>
      <xdr:rowOff>11379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621861"/>
          <a:ext cx="8382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109314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9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169901</xdr:rowOff>
    </xdr:from>
    <xdr:to>
      <xdr:col>50</xdr:col>
      <xdr:colOff>114300</xdr:colOff>
      <xdr:row>97</xdr:row>
      <xdr:rowOff>11379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629101"/>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68966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3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166675</xdr:rowOff>
    </xdr:from>
    <xdr:to>
      <xdr:col>45</xdr:col>
      <xdr:colOff>177800</xdr:colOff>
      <xdr:row>96</xdr:row>
      <xdr:rowOff>169901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25875"/>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166675</xdr:rowOff>
    </xdr:from>
    <xdr:to>
      <xdr:col>41</xdr:col>
      <xdr:colOff>50800</xdr:colOff>
      <xdr:row>97</xdr:row>
      <xdr:rowOff>14046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625875"/>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111861</xdr:rowOff>
    </xdr:from>
    <xdr:to>
      <xdr:col>55</xdr:col>
      <xdr:colOff>50800</xdr:colOff>
      <xdr:row>97</xdr:row>
      <xdr:rowOff>42011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5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90288</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132029</xdr:rowOff>
    </xdr:from>
    <xdr:to>
      <xdr:col>50</xdr:col>
      <xdr:colOff>165100</xdr:colOff>
      <xdr:row>97</xdr:row>
      <xdr:rowOff>62179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5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53306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68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119101</xdr:rowOff>
    </xdr:from>
    <xdr:to>
      <xdr:col>46</xdr:col>
      <xdr:colOff>38100</xdr:colOff>
      <xdr:row>97</xdr:row>
      <xdr:rowOff>49251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5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65778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115875</xdr:rowOff>
    </xdr:from>
    <xdr:to>
      <xdr:col>41</xdr:col>
      <xdr:colOff>101600</xdr:colOff>
      <xdr:row>97</xdr:row>
      <xdr:rowOff>46025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62552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134696</xdr:rowOff>
    </xdr:from>
    <xdr:to>
      <xdr:col>36</xdr:col>
      <xdr:colOff>165100</xdr:colOff>
      <xdr:row>97</xdr:row>
      <xdr:rowOff>64846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81373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49689</xdr:rowOff>
    </xdr:from>
    <xdr:to>
      <xdr:col>85</xdr:col>
      <xdr:colOff>127000</xdr:colOff>
      <xdr:row>36</xdr:row>
      <xdr:rowOff>55309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221889"/>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49230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22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55309</xdr:rowOff>
    </xdr:from>
    <xdr:to>
      <xdr:col>81</xdr:col>
      <xdr:colOff>50800</xdr:colOff>
      <xdr:row>36</xdr:row>
      <xdr:rowOff>90265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227509"/>
          <a:ext cx="8890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32942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60166</xdr:rowOff>
    </xdr:from>
    <xdr:to>
      <xdr:col>76</xdr:col>
      <xdr:colOff>114300</xdr:colOff>
      <xdr:row>36</xdr:row>
      <xdr:rowOff>90265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23236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60166</xdr:rowOff>
    </xdr:from>
    <xdr:to>
      <xdr:col>71</xdr:col>
      <xdr:colOff>177800</xdr:colOff>
      <xdr:row>36</xdr:row>
      <xdr:rowOff>121793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232366"/>
          <a:ext cx="889000" cy="6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67708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170339</xdr:rowOff>
    </xdr:from>
    <xdr:to>
      <xdr:col>85</xdr:col>
      <xdr:colOff>177800</xdr:colOff>
      <xdr:row>36</xdr:row>
      <xdr:rowOff>100489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21766</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02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4509</xdr:rowOff>
    </xdr:from>
    <xdr:to>
      <xdr:col>81</xdr:col>
      <xdr:colOff>101600</xdr:colOff>
      <xdr:row>36</xdr:row>
      <xdr:rowOff>106109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122636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59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39465</xdr:rowOff>
    </xdr:from>
    <xdr:to>
      <xdr:col>76</xdr:col>
      <xdr:colOff>165100</xdr:colOff>
      <xdr:row>36</xdr:row>
      <xdr:rowOff>141065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157592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9366</xdr:rowOff>
    </xdr:from>
    <xdr:to>
      <xdr:col>72</xdr:col>
      <xdr:colOff>38100</xdr:colOff>
      <xdr:row>36</xdr:row>
      <xdr:rowOff>110966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1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127493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9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70993</xdr:rowOff>
    </xdr:from>
    <xdr:to>
      <xdr:col>67</xdr:col>
      <xdr:colOff>101600</xdr:colOff>
      <xdr:row>37</xdr:row>
      <xdr:rowOff>1143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17670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1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33515</xdr:rowOff>
    </xdr:from>
    <xdr:to>
      <xdr:col>85</xdr:col>
      <xdr:colOff>127000</xdr:colOff>
      <xdr:row>56</xdr:row>
      <xdr:rowOff>39097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634715"/>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38850</xdr:rowOff>
    </xdr:from>
    <xdr:to>
      <xdr:col>81</xdr:col>
      <xdr:colOff>50800</xdr:colOff>
      <xdr:row>56</xdr:row>
      <xdr:rowOff>39097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640050"/>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145358</xdr:rowOff>
    </xdr:from>
    <xdr:to>
      <xdr:col>76</xdr:col>
      <xdr:colOff>114300</xdr:colOff>
      <xdr:row>56</xdr:row>
      <xdr:rowOff>38850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403658"/>
          <a:ext cx="889000" cy="2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145358</xdr:rowOff>
    </xdr:from>
    <xdr:to>
      <xdr:col>71</xdr:col>
      <xdr:colOff>177800</xdr:colOff>
      <xdr:row>54</xdr:row>
      <xdr:rowOff>170980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403658"/>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29653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31329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154165</xdr:rowOff>
    </xdr:from>
    <xdr:to>
      <xdr:col>85</xdr:col>
      <xdr:colOff>177800</xdr:colOff>
      <xdr:row>56</xdr:row>
      <xdr:rowOff>84315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5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132592</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5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159747</xdr:rowOff>
    </xdr:from>
    <xdr:to>
      <xdr:col>81</xdr:col>
      <xdr:colOff>101600</xdr:colOff>
      <xdr:row>56</xdr:row>
      <xdr:rowOff>89897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5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81024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96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159500</xdr:rowOff>
    </xdr:from>
    <xdr:to>
      <xdr:col>76</xdr:col>
      <xdr:colOff>165100</xdr:colOff>
      <xdr:row>56</xdr:row>
      <xdr:rowOff>89650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94558</xdr:rowOff>
    </xdr:from>
    <xdr:to>
      <xdr:col>72</xdr:col>
      <xdr:colOff>38100</xdr:colOff>
      <xdr:row>55</xdr:row>
      <xdr:rowOff>24708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120180</xdr:rowOff>
    </xdr:from>
    <xdr:to>
      <xdr:col>67</xdr:col>
      <xdr:colOff>101600</xdr:colOff>
      <xdr:row>55</xdr:row>
      <xdr:rowOff>50330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3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41457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114021</xdr:rowOff>
    </xdr:from>
    <xdr:to>
      <xdr:col>85</xdr:col>
      <xdr:colOff>127000</xdr:colOff>
      <xdr:row>78</xdr:row>
      <xdr:rowOff>122631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487121"/>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114021</xdr:rowOff>
    </xdr:from>
    <xdr:to>
      <xdr:col>81</xdr:col>
      <xdr:colOff>50800</xdr:colOff>
      <xdr:row>79</xdr:row>
      <xdr:rowOff>23457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487121"/>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18351</xdr:rowOff>
    </xdr:from>
    <xdr:to>
      <xdr:col>76</xdr:col>
      <xdr:colOff>114300</xdr:colOff>
      <xdr:row>79</xdr:row>
      <xdr:rowOff>23457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62901"/>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132080</xdr:rowOff>
    </xdr:from>
    <xdr:to>
      <xdr:col>71</xdr:col>
      <xdr:colOff>177800</xdr:colOff>
      <xdr:row>79</xdr:row>
      <xdr:rowOff>18351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05180"/>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71831</xdr:rowOff>
    </xdr:from>
    <xdr:to>
      <xdr:col>85</xdr:col>
      <xdr:colOff>177800</xdr:colOff>
      <xdr:row>79</xdr:row>
      <xdr:rowOff>1981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170883</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63221</xdr:rowOff>
    </xdr:from>
    <xdr:to>
      <xdr:col>81</xdr:col>
      <xdr:colOff>101600</xdr:colOff>
      <xdr:row>78</xdr:row>
      <xdr:rowOff>164821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155948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5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144107</xdr:rowOff>
    </xdr:from>
    <xdr:to>
      <xdr:col>76</xdr:col>
      <xdr:colOff>165100</xdr:colOff>
      <xdr:row>79</xdr:row>
      <xdr:rowOff>74257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65384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60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139001</xdr:rowOff>
    </xdr:from>
    <xdr:to>
      <xdr:col>72</xdr:col>
      <xdr:colOff>38100</xdr:colOff>
      <xdr:row>79</xdr:row>
      <xdr:rowOff>69151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60278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04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81280</xdr:rowOff>
    </xdr:from>
    <xdr:to>
      <xdr:col>67</xdr:col>
      <xdr:colOff>101600</xdr:colOff>
      <xdr:row>79</xdr:row>
      <xdr:rowOff>11430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2557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139080</xdr:rowOff>
    </xdr:from>
    <xdr:to>
      <xdr:col>85</xdr:col>
      <xdr:colOff>127000</xdr:colOff>
      <xdr:row>94</xdr:row>
      <xdr:rowOff>163833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255380"/>
          <a:ext cx="8382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114554</xdr:rowOff>
    </xdr:from>
    <xdr:to>
      <xdr:col>81</xdr:col>
      <xdr:colOff>50800</xdr:colOff>
      <xdr:row>94</xdr:row>
      <xdr:rowOff>163833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059404"/>
          <a:ext cx="889000" cy="2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114554</xdr:rowOff>
    </xdr:from>
    <xdr:to>
      <xdr:col>76</xdr:col>
      <xdr:colOff>114300</xdr:colOff>
      <xdr:row>95</xdr:row>
      <xdr:rowOff>2279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059404"/>
          <a:ext cx="889000" cy="2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37908</xdr:rowOff>
    </xdr:from>
    <xdr:to>
      <xdr:col>71</xdr:col>
      <xdr:colOff>177800</xdr:colOff>
      <xdr:row>95</xdr:row>
      <xdr:rowOff>2279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54208"/>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88280</xdr:rowOff>
    </xdr:from>
    <xdr:to>
      <xdr:col>85</xdr:col>
      <xdr:colOff>177800</xdr:colOff>
      <xdr:row>95</xdr:row>
      <xdr:rowOff>18430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111157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113033</xdr:rowOff>
    </xdr:from>
    <xdr:to>
      <xdr:col>81</xdr:col>
      <xdr:colOff>101600</xdr:colOff>
      <xdr:row>95</xdr:row>
      <xdr:rowOff>43183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59710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0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63754</xdr:rowOff>
    </xdr:from>
    <xdr:to>
      <xdr:col>76</xdr:col>
      <xdr:colOff>165100</xdr:colOff>
      <xdr:row>93</xdr:row>
      <xdr:rowOff>165354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0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10431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7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122929</xdr:rowOff>
    </xdr:from>
    <xdr:to>
      <xdr:col>72</xdr:col>
      <xdr:colOff>38100</xdr:colOff>
      <xdr:row>95</xdr:row>
      <xdr:rowOff>53079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69606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158558</xdr:rowOff>
    </xdr:from>
    <xdr:to>
      <xdr:col>67</xdr:col>
      <xdr:colOff>101600</xdr:colOff>
      <xdr:row>94</xdr:row>
      <xdr:rowOff>88708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105235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令和元年度の目的別歳出は前年度（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309,690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このうち、中小企業制度資金貸付金の過年度分の実績減により商工費が前年度（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31,677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一方で、社会保障関係費の増等により民生費が前年度（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58,876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円となり、土木費も防災・減災・国土強靱化緊急対策事業等の増により前年度（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円となったことなどから、住民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人当たりのコストは増加した。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〇財政調整基金残高</a:t>
          </a:r>
        </a:p>
        <a:p>
          <a:r>
            <a:rPr kumimoji="1" lang="ja-JP" altLang="en-US" sz="1050">
              <a:latin typeface="ＭＳ ゴシック" pitchFamily="49" charset="-128"/>
              <a:ea typeface="ＭＳ ゴシック" pitchFamily="49" charset="-128"/>
            </a:rPr>
            <a:t>　歳出の精査等により平成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年度以降は取崩を回避しており、令和元年度においては約３億円の積立を行った。</a:t>
          </a:r>
        </a:p>
        <a:p>
          <a:r>
            <a:rPr kumimoji="1" lang="ja-JP" altLang="en-US" sz="1050">
              <a:latin typeface="ＭＳ ゴシック" pitchFamily="49" charset="-128"/>
              <a:ea typeface="ＭＳ ゴシック" pitchFamily="49" charset="-128"/>
            </a:rPr>
            <a:t>〇実質収支額、実質単年度収支</a:t>
          </a:r>
        </a:p>
        <a:p>
          <a:r>
            <a:rPr kumimoji="1" lang="ja-JP" altLang="en-US" sz="1050">
              <a:latin typeface="ＭＳ ゴシック" pitchFamily="49" charset="-128"/>
              <a:ea typeface="ＭＳ ゴシック" pitchFamily="49" charset="-128"/>
            </a:rPr>
            <a:t>　実質収支額は、米中貿易摩擦による中国経済の不活性化に伴う企業業績の伸びの鈍化などにより県税収入が減少したこと等から前年度</a:t>
          </a:r>
          <a:r>
            <a:rPr kumimoji="1" lang="en-US" altLang="ja-JP" sz="1050">
              <a:latin typeface="ＭＳ ゴシック" pitchFamily="49" charset="-128"/>
              <a:ea typeface="ＭＳ ゴシック" pitchFamily="49" charset="-128"/>
            </a:rPr>
            <a:t>(0.11%)</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0.10%</a:t>
          </a:r>
          <a:r>
            <a:rPr kumimoji="1" lang="ja-JP" altLang="en-US" sz="1050">
              <a:latin typeface="ＭＳ ゴシック" pitchFamily="49" charset="-128"/>
              <a:ea typeface="ＭＳ ゴシック" pitchFamily="49" charset="-128"/>
            </a:rPr>
            <a:t>減の</a:t>
          </a:r>
          <a:r>
            <a:rPr kumimoji="1" lang="en-US" altLang="ja-JP" sz="1050">
              <a:latin typeface="ＭＳ ゴシック" pitchFamily="49" charset="-128"/>
              <a:ea typeface="ＭＳ ゴシック" pitchFamily="49" charset="-128"/>
            </a:rPr>
            <a:t>0.01</a:t>
          </a:r>
          <a:r>
            <a:rPr kumimoji="1" lang="ja-JP" altLang="en-US" sz="1050">
              <a:latin typeface="ＭＳ ゴシック" pitchFamily="49" charset="-128"/>
              <a:ea typeface="ＭＳ ゴシック" pitchFamily="49" charset="-128"/>
            </a:rPr>
            <a:t>％となっている。　　</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実質単年度収支は、繰上償還額が皆減したこと等により、前年度</a:t>
          </a:r>
          <a:r>
            <a:rPr kumimoji="1" lang="en-US" altLang="ja-JP" sz="1050">
              <a:latin typeface="ＭＳ ゴシック" pitchFamily="49" charset="-128"/>
              <a:ea typeface="ＭＳ ゴシック" pitchFamily="49" charset="-128"/>
            </a:rPr>
            <a:t>(0.28%)</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0.35%</a:t>
          </a:r>
          <a:r>
            <a:rPr kumimoji="1" lang="ja-JP" altLang="en-US" sz="1050">
              <a:latin typeface="ＭＳ ゴシック" pitchFamily="49" charset="-128"/>
              <a:ea typeface="ＭＳ ゴシック" pitchFamily="49" charset="-128"/>
            </a:rPr>
            <a:t>減の▲</a:t>
          </a:r>
          <a:r>
            <a:rPr kumimoji="1" lang="en-US" altLang="ja-JP" sz="1050">
              <a:latin typeface="ＭＳ ゴシック" pitchFamily="49" charset="-128"/>
              <a:ea typeface="ＭＳ ゴシック" pitchFamily="49" charset="-128"/>
            </a:rPr>
            <a:t>0.07</a:t>
          </a:r>
          <a:r>
            <a:rPr kumimoji="1" lang="ja-JP" altLang="en-US" sz="1050">
              <a:latin typeface="ＭＳ ゴシック" pitchFamily="49" charset="-128"/>
              <a:ea typeface="ＭＳ ゴシック" pitchFamily="49" charset="-128"/>
            </a:rPr>
            <a:t>％となっている。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a:t>
          </a:r>
          <a:endParaRPr lang="ja-JP" altLang="ja-JP" sz="1300">
            <a:effectLst/>
            <a:latin typeface="ＭＳ Ｐゴシック" panose="020B0600070205080204" pitchFamily="50" charset="-128"/>
            <a:ea typeface="ＭＳ Ｐゴシック" panose="020B0600070205080204" pitchFamily="50" charset="-128"/>
          </a:endParaRPr>
        </a:p>
        <a:p>
          <a:pPr algn="l"/>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一般会計、全ての特別会計及び事業会計で赤字が生じていない。</a:t>
          </a:r>
          <a:endParaRPr lang="ja-JP" altLang="ja-JP" sz="1300">
            <a:effectLst/>
            <a:latin typeface="ＭＳ Ｐゴシック" panose="020B0600070205080204" pitchFamily="50" charset="-128"/>
            <a:ea typeface="ＭＳ Ｐゴシック" panose="020B0600070205080204" pitchFamily="50" charset="-128"/>
          </a:endParaRPr>
        </a:p>
        <a:p>
          <a:pPr algn="l"/>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300">
            <a:effectLst/>
            <a:latin typeface="ＭＳ Ｐゴシック" panose="020B0600070205080204" pitchFamily="50" charset="-128"/>
            <a:ea typeface="ＭＳ Ｐゴシック" panose="020B0600070205080204" pitchFamily="50" charset="-128"/>
          </a:endParaRPr>
        </a:p>
        <a:p>
          <a:pPr algn="l"/>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各会計で適切な財政運営、企業運営を行っていく。</a:t>
          </a:r>
          <a:endParaRPr lang="ja-JP" altLang="ja-JP" sz="1300">
            <a:effectLst/>
            <a:latin typeface="ＭＳ Ｐゴシック" panose="020B0600070205080204" pitchFamily="50" charset="-128"/>
            <a:ea typeface="ＭＳ Ｐゴシック" panose="020B0600070205080204" pitchFamily="50" charset="-128"/>
          </a:endParaRPr>
        </a:p>
        <a:p>
          <a:pPr algn="ctr"/>
          <a:endParaRPr kumimoji="1" lang="ja-JP" altLang="en-US" sz="2000" b="1">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0</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1</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2</v>
      </c>
      <c r="C3" s="551"/>
      <c r="D3" s="552"/>
      <c r="E3" s="552"/>
      <c r="F3" s="552"/>
      <c r="G3" s="552"/>
      <c r="H3" s="552"/>
      <c r="I3" s="552"/>
      <c r="J3" s="552"/>
      <c r="K3" s="552"/>
      <c r="L3" s="552" t="s">
        <v>3</v>
      </c>
      <c r="M3" s="552"/>
      <c r="N3" s="552"/>
      <c r="O3" s="552"/>
      <c r="P3" s="552"/>
      <c r="Q3" s="552"/>
      <c r="R3" s="553"/>
      <c r="S3" s="553"/>
      <c r="T3" s="553"/>
      <c r="U3" s="553"/>
      <c r="V3" s="554"/>
      <c r="W3" s="582" t="s">
        <v>4</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5</v>
      </c>
      <c r="BA3" s="449"/>
      <c r="BB3" s="449"/>
      <c r="BC3" s="449"/>
      <c r="BD3" s="449"/>
      <c r="BE3" s="449"/>
      <c r="BF3" s="449"/>
      <c r="BG3" s="449"/>
      <c r="BH3" s="449"/>
      <c r="BI3" s="449"/>
      <c r="BJ3" s="449"/>
      <c r="BK3" s="449"/>
      <c r="BL3" s="449"/>
      <c r="BM3" s="585"/>
      <c r="BN3" s="549" t="s">
        <v>6</v>
      </c>
      <c r="BO3" s="550"/>
      <c r="BP3" s="550"/>
      <c r="BQ3" s="550"/>
      <c r="BR3" s="550"/>
      <c r="BS3" s="550"/>
      <c r="BT3" s="550"/>
      <c r="BU3" s="586"/>
      <c r="BV3" s="549" t="s">
        <v>7</v>
      </c>
      <c r="BW3" s="550"/>
      <c r="BX3" s="550"/>
      <c r="BY3" s="550"/>
      <c r="BZ3" s="550"/>
      <c r="CA3" s="550"/>
      <c r="CB3" s="550"/>
      <c r="CC3" s="586"/>
      <c r="CD3" s="448" t="s">
        <v>5</v>
      </c>
      <c r="CE3" s="449"/>
      <c r="CF3" s="449"/>
      <c r="CG3" s="449"/>
      <c r="CH3" s="449"/>
      <c r="CI3" s="449"/>
      <c r="CJ3" s="449"/>
      <c r="CK3" s="449"/>
      <c r="CL3" s="449"/>
      <c r="CM3" s="449"/>
      <c r="CN3" s="449"/>
      <c r="CO3" s="449"/>
      <c r="CP3" s="449"/>
      <c r="CQ3" s="449"/>
      <c r="CR3" s="449"/>
      <c r="CS3" s="585"/>
      <c r="CT3" s="549" t="s">
        <v>8</v>
      </c>
      <c r="CU3" s="550"/>
      <c r="CV3" s="550"/>
      <c r="CW3" s="550"/>
      <c r="CX3" s="550"/>
      <c r="CY3" s="550"/>
      <c r="CZ3" s="550"/>
      <c r="DA3" s="586"/>
      <c r="DB3" s="549" t="s">
        <v>9</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10</v>
      </c>
      <c r="X4" s="502"/>
      <c r="Y4" s="503"/>
      <c r="Z4" s="510" t="s">
        <v>5</v>
      </c>
      <c r="AA4" s="511"/>
      <c r="AB4" s="511"/>
      <c r="AC4" s="511"/>
      <c r="AD4" s="511"/>
      <c r="AE4" s="511"/>
      <c r="AF4" s="511"/>
      <c r="AG4" s="511"/>
      <c r="AH4" s="512"/>
      <c r="AI4" s="510" t="s">
        <v>11</v>
      </c>
      <c r="AJ4" s="560"/>
      <c r="AK4" s="560"/>
      <c r="AL4" s="560"/>
      <c r="AM4" s="560"/>
      <c r="AN4" s="560"/>
      <c r="AO4" s="560"/>
      <c r="AP4" s="561"/>
      <c r="AQ4" s="516" t="s">
        <v>12</v>
      </c>
      <c r="AR4" s="517"/>
      <c r="AS4" s="560"/>
      <c r="AT4" s="560"/>
      <c r="AU4" s="560"/>
      <c r="AV4" s="560"/>
      <c r="AW4" s="560"/>
      <c r="AX4" s="560"/>
      <c r="AY4" s="565"/>
      <c r="AZ4" s="422" t="s">
        <v>13</v>
      </c>
      <c r="BA4" s="423"/>
      <c r="BB4" s="423"/>
      <c r="BC4" s="423"/>
      <c r="BD4" s="423"/>
      <c r="BE4" s="423"/>
      <c r="BF4" s="423"/>
      <c r="BG4" s="423"/>
      <c r="BH4" s="423"/>
      <c r="BI4" s="423"/>
      <c r="BJ4" s="423"/>
      <c r="BK4" s="423"/>
      <c r="BL4" s="423"/>
      <c r="BM4" s="424"/>
      <c r="BN4" s="425">
        <v>1843317792</v>
      </c>
      <c r="BO4" s="426"/>
      <c r="BP4" s="426"/>
      <c r="BQ4" s="426"/>
      <c r="BR4" s="426"/>
      <c r="BS4" s="426"/>
      <c r="BT4" s="426"/>
      <c r="BU4" s="427"/>
      <c r="BV4" s="425">
        <v>1841383730</v>
      </c>
      <c r="BW4" s="426"/>
      <c r="BX4" s="426"/>
      <c r="BY4" s="426"/>
      <c r="BZ4" s="426"/>
      <c r="CA4" s="426"/>
      <c r="CB4" s="426"/>
      <c r="CC4" s="427"/>
      <c r="CD4" s="534" t="s">
        <v>14</v>
      </c>
      <c r="CE4" s="535"/>
      <c r="CF4" s="535"/>
      <c r="CG4" s="535"/>
      <c r="CH4" s="535"/>
      <c r="CI4" s="535"/>
      <c r="CJ4" s="535"/>
      <c r="CK4" s="535"/>
      <c r="CL4" s="535"/>
      <c r="CM4" s="535"/>
      <c r="CN4" s="535"/>
      <c r="CO4" s="535"/>
      <c r="CP4" s="535"/>
      <c r="CQ4" s="535"/>
      <c r="CR4" s="535"/>
      <c r="CS4" s="536"/>
      <c r="CT4" s="587">
        <v>0</v>
      </c>
      <c r="CU4" s="588"/>
      <c r="CV4" s="588"/>
      <c r="CW4" s="588"/>
      <c r="CX4" s="588"/>
      <c r="CY4" s="588"/>
      <c r="CZ4" s="588"/>
      <c r="DA4" s="589"/>
      <c r="DB4" s="587">
        <v>0.1</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15</v>
      </c>
      <c r="BA5" s="429"/>
      <c r="BB5" s="429"/>
      <c r="BC5" s="429"/>
      <c r="BD5" s="429"/>
      <c r="BE5" s="429"/>
      <c r="BF5" s="429"/>
      <c r="BG5" s="429"/>
      <c r="BH5" s="429"/>
      <c r="BI5" s="429"/>
      <c r="BJ5" s="429"/>
      <c r="BK5" s="429"/>
      <c r="BL5" s="429"/>
      <c r="BM5" s="430"/>
      <c r="BN5" s="431">
        <v>1835299819</v>
      </c>
      <c r="BO5" s="432"/>
      <c r="BP5" s="432"/>
      <c r="BQ5" s="432"/>
      <c r="BR5" s="432"/>
      <c r="BS5" s="432"/>
      <c r="BT5" s="432"/>
      <c r="BU5" s="433"/>
      <c r="BV5" s="431">
        <v>1831631276</v>
      </c>
      <c r="BW5" s="432"/>
      <c r="BX5" s="432"/>
      <c r="BY5" s="432"/>
      <c r="BZ5" s="432"/>
      <c r="CA5" s="432"/>
      <c r="CB5" s="432"/>
      <c r="CC5" s="433"/>
      <c r="CD5" s="478" t="s">
        <v>16</v>
      </c>
      <c r="CE5" s="479"/>
      <c r="CF5" s="479"/>
      <c r="CG5" s="479"/>
      <c r="CH5" s="479"/>
      <c r="CI5" s="479"/>
      <c r="CJ5" s="479"/>
      <c r="CK5" s="479"/>
      <c r="CL5" s="479"/>
      <c r="CM5" s="479"/>
      <c r="CN5" s="479"/>
      <c r="CO5" s="479"/>
      <c r="CP5" s="479"/>
      <c r="CQ5" s="479"/>
      <c r="CR5" s="479"/>
      <c r="CS5" s="480"/>
      <c r="CT5" s="410">
        <v>95.7</v>
      </c>
      <c r="CU5" s="411"/>
      <c r="CV5" s="411"/>
      <c r="CW5" s="411"/>
      <c r="CX5" s="411"/>
      <c r="CY5" s="411"/>
      <c r="CZ5" s="411"/>
      <c r="DA5" s="412"/>
      <c r="DB5" s="410">
        <v>95.3</v>
      </c>
      <c r="DC5" s="411"/>
      <c r="DD5" s="411"/>
      <c r="DE5" s="411"/>
      <c r="DF5" s="411"/>
      <c r="DG5" s="411"/>
      <c r="DH5" s="411"/>
      <c r="DI5" s="412"/>
      <c r="DJ5" s="158"/>
      <c r="DK5" s="158"/>
      <c r="DL5" s="158"/>
      <c r="DM5" s="158"/>
      <c r="DN5" s="158"/>
      <c r="DO5" s="158"/>
    </row>
    <row r="6" spans="1:119" ht="18.75" customHeight="1" x14ac:dyDescent="0.15">
      <c r="A6" s="159"/>
      <c r="B6" s="549" t="s">
        <v>17</v>
      </c>
      <c r="C6" s="550"/>
      <c r="D6" s="550"/>
      <c r="E6" s="550"/>
      <c r="F6" s="550"/>
      <c r="G6" s="550"/>
      <c r="H6" s="550"/>
      <c r="I6" s="550"/>
      <c r="J6" s="550"/>
      <c r="K6" s="551"/>
      <c r="L6" s="552" t="s">
        <v>18</v>
      </c>
      <c r="M6" s="552"/>
      <c r="N6" s="552"/>
      <c r="O6" s="552"/>
      <c r="P6" s="552"/>
      <c r="Q6" s="552"/>
      <c r="R6" s="553"/>
      <c r="S6" s="553"/>
      <c r="T6" s="553"/>
      <c r="U6" s="553"/>
      <c r="V6" s="554"/>
      <c r="W6" s="504"/>
      <c r="X6" s="505"/>
      <c r="Y6" s="506"/>
      <c r="Z6" s="531" t="s">
        <v>19</v>
      </c>
      <c r="AA6" s="532"/>
      <c r="AB6" s="532"/>
      <c r="AC6" s="532"/>
      <c r="AD6" s="532"/>
      <c r="AE6" s="532"/>
      <c r="AF6" s="532"/>
      <c r="AG6" s="532"/>
      <c r="AH6" s="533"/>
      <c r="AI6" s="456">
        <v>1</v>
      </c>
      <c r="AJ6" s="457"/>
      <c r="AK6" s="457"/>
      <c r="AL6" s="457"/>
      <c r="AM6" s="457"/>
      <c r="AN6" s="457"/>
      <c r="AO6" s="457"/>
      <c r="AP6" s="458"/>
      <c r="AQ6" s="456">
        <v>12730</v>
      </c>
      <c r="AR6" s="457"/>
      <c r="AS6" s="457"/>
      <c r="AT6" s="457"/>
      <c r="AU6" s="457"/>
      <c r="AV6" s="457"/>
      <c r="AW6" s="457"/>
      <c r="AX6" s="457"/>
      <c r="AY6" s="459"/>
      <c r="AZ6" s="428" t="s">
        <v>20</v>
      </c>
      <c r="BA6" s="429"/>
      <c r="BB6" s="429"/>
      <c r="BC6" s="429"/>
      <c r="BD6" s="429"/>
      <c r="BE6" s="429"/>
      <c r="BF6" s="429"/>
      <c r="BG6" s="429"/>
      <c r="BH6" s="429"/>
      <c r="BI6" s="429"/>
      <c r="BJ6" s="429"/>
      <c r="BK6" s="429"/>
      <c r="BL6" s="429"/>
      <c r="BM6" s="430"/>
      <c r="BN6" s="431">
        <v>8017973</v>
      </c>
      <c r="BO6" s="432"/>
      <c r="BP6" s="432"/>
      <c r="BQ6" s="432"/>
      <c r="BR6" s="432"/>
      <c r="BS6" s="432"/>
      <c r="BT6" s="432"/>
      <c r="BU6" s="433"/>
      <c r="BV6" s="431">
        <v>9752454</v>
      </c>
      <c r="BW6" s="432"/>
      <c r="BX6" s="432"/>
      <c r="BY6" s="432"/>
      <c r="BZ6" s="432"/>
      <c r="CA6" s="432"/>
      <c r="CB6" s="432"/>
      <c r="CC6" s="433"/>
      <c r="CD6" s="478" t="s">
        <v>21</v>
      </c>
      <c r="CE6" s="479"/>
      <c r="CF6" s="479"/>
      <c r="CG6" s="479"/>
      <c r="CH6" s="479"/>
      <c r="CI6" s="479"/>
      <c r="CJ6" s="479"/>
      <c r="CK6" s="479"/>
      <c r="CL6" s="479"/>
      <c r="CM6" s="479"/>
      <c r="CN6" s="479"/>
      <c r="CO6" s="479"/>
      <c r="CP6" s="479"/>
      <c r="CQ6" s="479"/>
      <c r="CR6" s="479"/>
      <c r="CS6" s="480"/>
      <c r="CT6" s="576">
        <v>104.2</v>
      </c>
      <c r="CU6" s="577"/>
      <c r="CV6" s="577"/>
      <c r="CW6" s="577"/>
      <c r="CX6" s="577"/>
      <c r="CY6" s="577"/>
      <c r="CZ6" s="577"/>
      <c r="DA6" s="578"/>
      <c r="DB6" s="576">
        <v>105.6</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22</v>
      </c>
      <c r="AA7" s="532"/>
      <c r="AB7" s="532"/>
      <c r="AC7" s="532"/>
      <c r="AD7" s="532"/>
      <c r="AE7" s="532"/>
      <c r="AF7" s="532"/>
      <c r="AG7" s="532"/>
      <c r="AH7" s="533"/>
      <c r="AI7" s="456">
        <v>2</v>
      </c>
      <c r="AJ7" s="457"/>
      <c r="AK7" s="457"/>
      <c r="AL7" s="457"/>
      <c r="AM7" s="457"/>
      <c r="AN7" s="457"/>
      <c r="AO7" s="457"/>
      <c r="AP7" s="458"/>
      <c r="AQ7" s="456">
        <v>10190</v>
      </c>
      <c r="AR7" s="457"/>
      <c r="AS7" s="457"/>
      <c r="AT7" s="457"/>
      <c r="AU7" s="457"/>
      <c r="AV7" s="457"/>
      <c r="AW7" s="457"/>
      <c r="AX7" s="457"/>
      <c r="AY7" s="459"/>
      <c r="AZ7" s="428" t="s">
        <v>23</v>
      </c>
      <c r="BA7" s="429"/>
      <c r="BB7" s="429"/>
      <c r="BC7" s="429"/>
      <c r="BD7" s="429"/>
      <c r="BE7" s="429"/>
      <c r="BF7" s="429"/>
      <c r="BG7" s="429"/>
      <c r="BH7" s="429"/>
      <c r="BI7" s="429"/>
      <c r="BJ7" s="429"/>
      <c r="BK7" s="429"/>
      <c r="BL7" s="429"/>
      <c r="BM7" s="430"/>
      <c r="BN7" s="431">
        <v>7930830</v>
      </c>
      <c r="BO7" s="432"/>
      <c r="BP7" s="432"/>
      <c r="BQ7" s="432"/>
      <c r="BR7" s="432"/>
      <c r="BS7" s="432"/>
      <c r="BT7" s="432"/>
      <c r="BU7" s="433"/>
      <c r="BV7" s="431">
        <v>8560966</v>
      </c>
      <c r="BW7" s="432"/>
      <c r="BX7" s="432"/>
      <c r="BY7" s="432"/>
      <c r="BZ7" s="432"/>
      <c r="CA7" s="432"/>
      <c r="CB7" s="432"/>
      <c r="CC7" s="433"/>
      <c r="CD7" s="478" t="s">
        <v>24</v>
      </c>
      <c r="CE7" s="479"/>
      <c r="CF7" s="479"/>
      <c r="CG7" s="479"/>
      <c r="CH7" s="479"/>
      <c r="CI7" s="479"/>
      <c r="CJ7" s="479"/>
      <c r="CK7" s="479"/>
      <c r="CL7" s="479"/>
      <c r="CM7" s="479"/>
      <c r="CN7" s="479"/>
      <c r="CO7" s="479"/>
      <c r="CP7" s="479"/>
      <c r="CQ7" s="479"/>
      <c r="CR7" s="479"/>
      <c r="CS7" s="480"/>
      <c r="CT7" s="431">
        <v>1059211091</v>
      </c>
      <c r="CU7" s="432"/>
      <c r="CV7" s="432"/>
      <c r="CW7" s="432"/>
      <c r="CX7" s="432"/>
      <c r="CY7" s="432"/>
      <c r="CZ7" s="432"/>
      <c r="DA7" s="433"/>
      <c r="DB7" s="431">
        <v>1055786928</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25</v>
      </c>
      <c r="AA8" s="532"/>
      <c r="AB8" s="532"/>
      <c r="AC8" s="532"/>
      <c r="AD8" s="532"/>
      <c r="AE8" s="532"/>
      <c r="AF8" s="532"/>
      <c r="AG8" s="532"/>
      <c r="AH8" s="533"/>
      <c r="AI8" s="456">
        <v>1</v>
      </c>
      <c r="AJ8" s="457"/>
      <c r="AK8" s="457"/>
      <c r="AL8" s="457"/>
      <c r="AM8" s="457"/>
      <c r="AN8" s="457"/>
      <c r="AO8" s="457"/>
      <c r="AP8" s="458"/>
      <c r="AQ8" s="456">
        <v>8620</v>
      </c>
      <c r="AR8" s="457"/>
      <c r="AS8" s="457"/>
      <c r="AT8" s="457"/>
      <c r="AU8" s="457"/>
      <c r="AV8" s="457"/>
      <c r="AW8" s="457"/>
      <c r="AX8" s="457"/>
      <c r="AY8" s="459"/>
      <c r="AZ8" s="428" t="s">
        <v>26</v>
      </c>
      <c r="BA8" s="429"/>
      <c r="BB8" s="429"/>
      <c r="BC8" s="429"/>
      <c r="BD8" s="429"/>
      <c r="BE8" s="429"/>
      <c r="BF8" s="429"/>
      <c r="BG8" s="429"/>
      <c r="BH8" s="429"/>
      <c r="BI8" s="429"/>
      <c r="BJ8" s="429"/>
      <c r="BK8" s="429"/>
      <c r="BL8" s="429"/>
      <c r="BM8" s="430"/>
      <c r="BN8" s="431">
        <v>87143</v>
      </c>
      <c r="BO8" s="432"/>
      <c r="BP8" s="432"/>
      <c r="BQ8" s="432"/>
      <c r="BR8" s="432"/>
      <c r="BS8" s="432"/>
      <c r="BT8" s="432"/>
      <c r="BU8" s="433"/>
      <c r="BV8" s="431">
        <v>1191488</v>
      </c>
      <c r="BW8" s="432"/>
      <c r="BX8" s="432"/>
      <c r="BY8" s="432"/>
      <c r="BZ8" s="432"/>
      <c r="CA8" s="432"/>
      <c r="CB8" s="432"/>
      <c r="CC8" s="433"/>
      <c r="CD8" s="478" t="s">
        <v>27</v>
      </c>
      <c r="CE8" s="479"/>
      <c r="CF8" s="479"/>
      <c r="CG8" s="479"/>
      <c r="CH8" s="479"/>
      <c r="CI8" s="479"/>
      <c r="CJ8" s="479"/>
      <c r="CK8" s="479"/>
      <c r="CL8" s="479"/>
      <c r="CM8" s="479"/>
      <c r="CN8" s="479"/>
      <c r="CO8" s="479"/>
      <c r="CP8" s="479"/>
      <c r="CQ8" s="479"/>
      <c r="CR8" s="479"/>
      <c r="CS8" s="480"/>
      <c r="CT8" s="573">
        <v>0.64481999999999995</v>
      </c>
      <c r="CU8" s="574"/>
      <c r="CV8" s="574"/>
      <c r="CW8" s="574"/>
      <c r="CX8" s="574"/>
      <c r="CY8" s="574"/>
      <c r="CZ8" s="574"/>
      <c r="DA8" s="575"/>
      <c r="DB8" s="573">
        <v>0.64171999999999996</v>
      </c>
      <c r="DC8" s="574"/>
      <c r="DD8" s="574"/>
      <c r="DE8" s="574"/>
      <c r="DF8" s="574"/>
      <c r="DG8" s="574"/>
      <c r="DH8" s="574"/>
      <c r="DI8" s="575"/>
      <c r="DJ8" s="158"/>
      <c r="DK8" s="158"/>
      <c r="DL8" s="158"/>
      <c r="DM8" s="158"/>
      <c r="DN8" s="158"/>
      <c r="DO8" s="158"/>
    </row>
    <row r="9" spans="1:119" ht="18.75" customHeight="1" thickBot="1" x14ac:dyDescent="0.2">
      <c r="A9" s="159"/>
      <c r="B9" s="537" t="s">
        <v>28</v>
      </c>
      <c r="C9" s="511"/>
      <c r="D9" s="511"/>
      <c r="E9" s="511"/>
      <c r="F9" s="511"/>
      <c r="G9" s="511"/>
      <c r="H9" s="511"/>
      <c r="I9" s="511"/>
      <c r="J9" s="511"/>
      <c r="K9" s="512"/>
      <c r="L9" s="543" t="s">
        <v>29</v>
      </c>
      <c r="M9" s="544"/>
      <c r="N9" s="544"/>
      <c r="O9" s="544"/>
      <c r="P9" s="544"/>
      <c r="Q9" s="545"/>
      <c r="R9" s="546">
        <v>5534800</v>
      </c>
      <c r="S9" s="547"/>
      <c r="T9" s="547"/>
      <c r="U9" s="547"/>
      <c r="V9" s="548"/>
      <c r="W9" s="504"/>
      <c r="X9" s="505"/>
      <c r="Y9" s="506"/>
      <c r="Z9" s="531" t="s">
        <v>30</v>
      </c>
      <c r="AA9" s="532"/>
      <c r="AB9" s="532"/>
      <c r="AC9" s="532"/>
      <c r="AD9" s="532"/>
      <c r="AE9" s="532"/>
      <c r="AF9" s="532"/>
      <c r="AG9" s="532"/>
      <c r="AH9" s="533"/>
      <c r="AI9" s="456">
        <v>1</v>
      </c>
      <c r="AJ9" s="457"/>
      <c r="AK9" s="457"/>
      <c r="AL9" s="457"/>
      <c r="AM9" s="457"/>
      <c r="AN9" s="457"/>
      <c r="AO9" s="457"/>
      <c r="AP9" s="458"/>
      <c r="AQ9" s="456">
        <v>9996</v>
      </c>
      <c r="AR9" s="457"/>
      <c r="AS9" s="457"/>
      <c r="AT9" s="457"/>
      <c r="AU9" s="457"/>
      <c r="AV9" s="457"/>
      <c r="AW9" s="457"/>
      <c r="AX9" s="457"/>
      <c r="AY9" s="459"/>
      <c r="AZ9" s="428" t="s">
        <v>31</v>
      </c>
      <c r="BA9" s="429"/>
      <c r="BB9" s="429"/>
      <c r="BC9" s="429"/>
      <c r="BD9" s="429"/>
      <c r="BE9" s="429"/>
      <c r="BF9" s="429"/>
      <c r="BG9" s="429"/>
      <c r="BH9" s="429"/>
      <c r="BI9" s="429"/>
      <c r="BJ9" s="429"/>
      <c r="BK9" s="429"/>
      <c r="BL9" s="429"/>
      <c r="BM9" s="430"/>
      <c r="BN9" s="431">
        <v>-1104345</v>
      </c>
      <c r="BO9" s="432"/>
      <c r="BP9" s="432"/>
      <c r="BQ9" s="432"/>
      <c r="BR9" s="432"/>
      <c r="BS9" s="432"/>
      <c r="BT9" s="432"/>
      <c r="BU9" s="433"/>
      <c r="BV9" s="431">
        <v>21597</v>
      </c>
      <c r="BW9" s="432"/>
      <c r="BX9" s="432"/>
      <c r="BY9" s="432"/>
      <c r="BZ9" s="432"/>
      <c r="CA9" s="432"/>
      <c r="CB9" s="432"/>
      <c r="CC9" s="433"/>
      <c r="CD9" s="402" t="s">
        <v>32</v>
      </c>
      <c r="CE9" s="403"/>
      <c r="CF9" s="403"/>
      <c r="CG9" s="403"/>
      <c r="CH9" s="403"/>
      <c r="CI9" s="403"/>
      <c r="CJ9" s="403"/>
      <c r="CK9" s="403"/>
      <c r="CL9" s="403"/>
      <c r="CM9" s="403"/>
      <c r="CN9" s="403"/>
      <c r="CO9" s="403"/>
      <c r="CP9" s="403"/>
      <c r="CQ9" s="403"/>
      <c r="CR9" s="403"/>
      <c r="CS9" s="404"/>
      <c r="CT9" s="410">
        <v>22</v>
      </c>
      <c r="CU9" s="411"/>
      <c r="CV9" s="411"/>
      <c r="CW9" s="411"/>
      <c r="CX9" s="411"/>
      <c r="CY9" s="411"/>
      <c r="CZ9" s="411"/>
      <c r="DA9" s="412"/>
      <c r="DB9" s="410">
        <v>21.8</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33</v>
      </c>
      <c r="M10" s="454"/>
      <c r="N10" s="454"/>
      <c r="O10" s="454"/>
      <c r="P10" s="454"/>
      <c r="Q10" s="455"/>
      <c r="R10" s="456">
        <v>5588133</v>
      </c>
      <c r="S10" s="457"/>
      <c r="T10" s="457"/>
      <c r="U10" s="457"/>
      <c r="V10" s="459"/>
      <c r="W10" s="504"/>
      <c r="X10" s="505"/>
      <c r="Y10" s="506"/>
      <c r="Z10" s="531" t="s">
        <v>34</v>
      </c>
      <c r="AA10" s="532"/>
      <c r="AB10" s="532"/>
      <c r="AC10" s="532"/>
      <c r="AD10" s="532"/>
      <c r="AE10" s="532"/>
      <c r="AF10" s="532"/>
      <c r="AG10" s="532"/>
      <c r="AH10" s="533"/>
      <c r="AI10" s="456">
        <v>1</v>
      </c>
      <c r="AJ10" s="457"/>
      <c r="AK10" s="457"/>
      <c r="AL10" s="457"/>
      <c r="AM10" s="457"/>
      <c r="AN10" s="457"/>
      <c r="AO10" s="457"/>
      <c r="AP10" s="458"/>
      <c r="AQ10" s="456">
        <v>9235</v>
      </c>
      <c r="AR10" s="457"/>
      <c r="AS10" s="457"/>
      <c r="AT10" s="457"/>
      <c r="AU10" s="457"/>
      <c r="AV10" s="457"/>
      <c r="AW10" s="457"/>
      <c r="AX10" s="457"/>
      <c r="AY10" s="459"/>
      <c r="AZ10" s="428" t="s">
        <v>35</v>
      </c>
      <c r="BA10" s="429"/>
      <c r="BB10" s="429"/>
      <c r="BC10" s="429"/>
      <c r="BD10" s="429"/>
      <c r="BE10" s="429"/>
      <c r="BF10" s="429"/>
      <c r="BG10" s="429"/>
      <c r="BH10" s="429"/>
      <c r="BI10" s="429"/>
      <c r="BJ10" s="429"/>
      <c r="BK10" s="429"/>
      <c r="BL10" s="429"/>
      <c r="BM10" s="430"/>
      <c r="BN10" s="431">
        <v>335866</v>
      </c>
      <c r="BO10" s="432"/>
      <c r="BP10" s="432"/>
      <c r="BQ10" s="432"/>
      <c r="BR10" s="432"/>
      <c r="BS10" s="432"/>
      <c r="BT10" s="432"/>
      <c r="BU10" s="433"/>
      <c r="BV10" s="431">
        <v>445785</v>
      </c>
      <c r="BW10" s="432"/>
      <c r="BX10" s="432"/>
      <c r="BY10" s="432"/>
      <c r="BZ10" s="432"/>
      <c r="CA10" s="432"/>
      <c r="CB10" s="432"/>
      <c r="CC10" s="433"/>
      <c r="CD10" s="534" t="s">
        <v>36</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37</v>
      </c>
      <c r="M11" s="568"/>
      <c r="N11" s="568"/>
      <c r="O11" s="568"/>
      <c r="P11" s="568"/>
      <c r="Q11" s="569"/>
      <c r="R11" s="570" t="s">
        <v>38</v>
      </c>
      <c r="S11" s="571"/>
      <c r="T11" s="571"/>
      <c r="U11" s="571"/>
      <c r="V11" s="572"/>
      <c r="W11" s="507"/>
      <c r="X11" s="508"/>
      <c r="Y11" s="509"/>
      <c r="Z11" s="531" t="s">
        <v>39</v>
      </c>
      <c r="AA11" s="532"/>
      <c r="AB11" s="532"/>
      <c r="AC11" s="532"/>
      <c r="AD11" s="532"/>
      <c r="AE11" s="532"/>
      <c r="AF11" s="532"/>
      <c r="AG11" s="532"/>
      <c r="AH11" s="533"/>
      <c r="AI11" s="456">
        <v>86</v>
      </c>
      <c r="AJ11" s="457"/>
      <c r="AK11" s="457"/>
      <c r="AL11" s="457"/>
      <c r="AM11" s="457"/>
      <c r="AN11" s="457"/>
      <c r="AO11" s="457"/>
      <c r="AP11" s="458"/>
      <c r="AQ11" s="456">
        <v>8400</v>
      </c>
      <c r="AR11" s="457"/>
      <c r="AS11" s="457"/>
      <c r="AT11" s="457"/>
      <c r="AU11" s="457"/>
      <c r="AV11" s="457"/>
      <c r="AW11" s="457"/>
      <c r="AX11" s="457"/>
      <c r="AY11" s="459"/>
      <c r="AZ11" s="428" t="s">
        <v>40</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2523725</v>
      </c>
      <c r="BW11" s="432"/>
      <c r="BX11" s="432"/>
      <c r="BY11" s="432"/>
      <c r="BZ11" s="432"/>
      <c r="CA11" s="432"/>
      <c r="CB11" s="432"/>
      <c r="CC11" s="433"/>
      <c r="CD11" s="478" t="s">
        <v>41</v>
      </c>
      <c r="CE11" s="479"/>
      <c r="CF11" s="479"/>
      <c r="CG11" s="479"/>
      <c r="CH11" s="479"/>
      <c r="CI11" s="479"/>
      <c r="CJ11" s="479"/>
      <c r="CK11" s="479"/>
      <c r="CL11" s="479"/>
      <c r="CM11" s="479"/>
      <c r="CN11" s="479"/>
      <c r="CO11" s="479"/>
      <c r="CP11" s="479"/>
      <c r="CQ11" s="479"/>
      <c r="CR11" s="479"/>
      <c r="CS11" s="480"/>
      <c r="CT11" s="481" t="s">
        <v>42</v>
      </c>
      <c r="CU11" s="482"/>
      <c r="CV11" s="482"/>
      <c r="CW11" s="482"/>
      <c r="CX11" s="482"/>
      <c r="CY11" s="482"/>
      <c r="CZ11" s="482"/>
      <c r="DA11" s="483"/>
      <c r="DB11" s="481" t="s">
        <v>42</v>
      </c>
      <c r="DC11" s="482"/>
      <c r="DD11" s="482"/>
      <c r="DE11" s="482"/>
      <c r="DF11" s="482"/>
      <c r="DG11" s="482"/>
      <c r="DH11" s="482"/>
      <c r="DI11" s="483"/>
      <c r="DJ11" s="158"/>
      <c r="DK11" s="158"/>
      <c r="DL11" s="158"/>
      <c r="DM11" s="158"/>
      <c r="DN11" s="158"/>
      <c r="DO11" s="158"/>
    </row>
    <row r="12" spans="1:119" ht="18.75" customHeight="1" x14ac:dyDescent="0.15">
      <c r="A12" s="159"/>
      <c r="B12" s="486" t="s">
        <v>43</v>
      </c>
      <c r="C12" s="487"/>
      <c r="D12" s="487"/>
      <c r="E12" s="487"/>
      <c r="F12" s="487"/>
      <c r="G12" s="487"/>
      <c r="H12" s="487"/>
      <c r="I12" s="487"/>
      <c r="J12" s="487"/>
      <c r="K12" s="488"/>
      <c r="L12" s="495" t="s">
        <v>44</v>
      </c>
      <c r="M12" s="496"/>
      <c r="N12" s="496"/>
      <c r="O12" s="496"/>
      <c r="P12" s="496"/>
      <c r="Q12" s="497"/>
      <c r="R12" s="498">
        <v>5549568</v>
      </c>
      <c r="S12" s="499"/>
      <c r="T12" s="499"/>
      <c r="U12" s="499"/>
      <c r="V12" s="500"/>
      <c r="W12" s="501" t="s">
        <v>45</v>
      </c>
      <c r="X12" s="502"/>
      <c r="Y12" s="503"/>
      <c r="Z12" s="510" t="s">
        <v>5</v>
      </c>
      <c r="AA12" s="511"/>
      <c r="AB12" s="511"/>
      <c r="AC12" s="511"/>
      <c r="AD12" s="511"/>
      <c r="AE12" s="511"/>
      <c r="AF12" s="511"/>
      <c r="AG12" s="511"/>
      <c r="AH12" s="512"/>
      <c r="AI12" s="516" t="s">
        <v>46</v>
      </c>
      <c r="AJ12" s="511"/>
      <c r="AK12" s="511"/>
      <c r="AL12" s="511"/>
      <c r="AM12" s="512"/>
      <c r="AN12" s="516" t="s">
        <v>47</v>
      </c>
      <c r="AO12" s="517"/>
      <c r="AP12" s="517"/>
      <c r="AQ12" s="517"/>
      <c r="AR12" s="517"/>
      <c r="AS12" s="518"/>
      <c r="AT12" s="525" t="s">
        <v>48</v>
      </c>
      <c r="AU12" s="526"/>
      <c r="AV12" s="526"/>
      <c r="AW12" s="526"/>
      <c r="AX12" s="526"/>
      <c r="AY12" s="527"/>
      <c r="AZ12" s="428" t="s">
        <v>49</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50</v>
      </c>
      <c r="CE12" s="479"/>
      <c r="CF12" s="479"/>
      <c r="CG12" s="479"/>
      <c r="CH12" s="479"/>
      <c r="CI12" s="479"/>
      <c r="CJ12" s="479"/>
      <c r="CK12" s="479"/>
      <c r="CL12" s="479"/>
      <c r="CM12" s="479"/>
      <c r="CN12" s="479"/>
      <c r="CO12" s="479"/>
      <c r="CP12" s="479"/>
      <c r="CQ12" s="479"/>
      <c r="CR12" s="479"/>
      <c r="CS12" s="480"/>
      <c r="CT12" s="481" t="s">
        <v>42</v>
      </c>
      <c r="CU12" s="482"/>
      <c r="CV12" s="482"/>
      <c r="CW12" s="482"/>
      <c r="CX12" s="482"/>
      <c r="CY12" s="482"/>
      <c r="CZ12" s="482"/>
      <c r="DA12" s="483"/>
      <c r="DB12" s="481" t="s">
        <v>42</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51</v>
      </c>
      <c r="N13" s="473"/>
      <c r="O13" s="473"/>
      <c r="P13" s="473"/>
      <c r="Q13" s="474"/>
      <c r="R13" s="522">
        <v>5435379</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52</v>
      </c>
      <c r="BA13" s="440"/>
      <c r="BB13" s="440"/>
      <c r="BC13" s="440"/>
      <c r="BD13" s="440"/>
      <c r="BE13" s="440"/>
      <c r="BF13" s="440"/>
      <c r="BG13" s="440"/>
      <c r="BH13" s="440"/>
      <c r="BI13" s="440"/>
      <c r="BJ13" s="440"/>
      <c r="BK13" s="440"/>
      <c r="BL13" s="440"/>
      <c r="BM13" s="441"/>
      <c r="BN13" s="431">
        <v>-768479</v>
      </c>
      <c r="BO13" s="432"/>
      <c r="BP13" s="432"/>
      <c r="BQ13" s="432"/>
      <c r="BR13" s="432"/>
      <c r="BS13" s="432"/>
      <c r="BT13" s="432"/>
      <c r="BU13" s="433"/>
      <c r="BV13" s="431">
        <v>2991107</v>
      </c>
      <c r="BW13" s="432"/>
      <c r="BX13" s="432"/>
      <c r="BY13" s="432"/>
      <c r="BZ13" s="432"/>
      <c r="CA13" s="432"/>
      <c r="CB13" s="432"/>
      <c r="CC13" s="433"/>
      <c r="CD13" s="478" t="s">
        <v>53</v>
      </c>
      <c r="CE13" s="479"/>
      <c r="CF13" s="479"/>
      <c r="CG13" s="479"/>
      <c r="CH13" s="479"/>
      <c r="CI13" s="479"/>
      <c r="CJ13" s="479"/>
      <c r="CK13" s="479"/>
      <c r="CL13" s="479"/>
      <c r="CM13" s="479"/>
      <c r="CN13" s="479"/>
      <c r="CO13" s="479"/>
      <c r="CP13" s="479"/>
      <c r="CQ13" s="479"/>
      <c r="CR13" s="479"/>
      <c r="CS13" s="480"/>
      <c r="CT13" s="410">
        <v>14</v>
      </c>
      <c r="CU13" s="411"/>
      <c r="CV13" s="411"/>
      <c r="CW13" s="411"/>
      <c r="CX13" s="411"/>
      <c r="CY13" s="411"/>
      <c r="CZ13" s="411"/>
      <c r="DA13" s="412"/>
      <c r="DB13" s="410">
        <v>13.8</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54</v>
      </c>
      <c r="M14" s="484"/>
      <c r="N14" s="484"/>
      <c r="O14" s="484"/>
      <c r="P14" s="484"/>
      <c r="Q14" s="485"/>
      <c r="R14" s="475">
        <v>5570618</v>
      </c>
      <c r="S14" s="476"/>
      <c r="T14" s="476"/>
      <c r="U14" s="476"/>
      <c r="V14" s="477"/>
      <c r="W14" s="504"/>
      <c r="X14" s="505"/>
      <c r="Y14" s="506"/>
      <c r="Z14" s="453" t="s">
        <v>55</v>
      </c>
      <c r="AA14" s="454"/>
      <c r="AB14" s="454"/>
      <c r="AC14" s="454"/>
      <c r="AD14" s="454"/>
      <c r="AE14" s="454"/>
      <c r="AF14" s="454"/>
      <c r="AG14" s="454"/>
      <c r="AH14" s="455"/>
      <c r="AI14" s="456">
        <v>8852</v>
      </c>
      <c r="AJ14" s="457"/>
      <c r="AK14" s="457"/>
      <c r="AL14" s="457"/>
      <c r="AM14" s="458"/>
      <c r="AN14" s="456">
        <v>29512568</v>
      </c>
      <c r="AO14" s="457"/>
      <c r="AP14" s="457"/>
      <c r="AQ14" s="457"/>
      <c r="AR14" s="457"/>
      <c r="AS14" s="458"/>
      <c r="AT14" s="456">
        <v>3334</v>
      </c>
      <c r="AU14" s="457"/>
      <c r="AV14" s="457"/>
      <c r="AW14" s="457"/>
      <c r="AX14" s="457"/>
      <c r="AY14" s="459"/>
      <c r="AZ14" s="422" t="s">
        <v>56</v>
      </c>
      <c r="BA14" s="423"/>
      <c r="BB14" s="423"/>
      <c r="BC14" s="423"/>
      <c r="BD14" s="423"/>
      <c r="BE14" s="423"/>
      <c r="BF14" s="423"/>
      <c r="BG14" s="423"/>
      <c r="BH14" s="423"/>
      <c r="BI14" s="423"/>
      <c r="BJ14" s="423"/>
      <c r="BK14" s="423"/>
      <c r="BL14" s="423"/>
      <c r="BM14" s="424"/>
      <c r="BN14" s="425">
        <v>543204873</v>
      </c>
      <c r="BO14" s="426"/>
      <c r="BP14" s="426"/>
      <c r="BQ14" s="426"/>
      <c r="BR14" s="426"/>
      <c r="BS14" s="426"/>
      <c r="BT14" s="426"/>
      <c r="BU14" s="427"/>
      <c r="BV14" s="425">
        <v>526076993</v>
      </c>
      <c r="BW14" s="426"/>
      <c r="BX14" s="426"/>
      <c r="BY14" s="426"/>
      <c r="BZ14" s="426"/>
      <c r="CA14" s="426"/>
      <c r="CB14" s="426"/>
      <c r="CC14" s="427"/>
      <c r="CD14" s="402" t="s">
        <v>57</v>
      </c>
      <c r="CE14" s="403"/>
      <c r="CF14" s="403"/>
      <c r="CG14" s="403"/>
      <c r="CH14" s="403"/>
      <c r="CI14" s="403"/>
      <c r="CJ14" s="403"/>
      <c r="CK14" s="403"/>
      <c r="CL14" s="403"/>
      <c r="CM14" s="403"/>
      <c r="CN14" s="403"/>
      <c r="CO14" s="403"/>
      <c r="CP14" s="403"/>
      <c r="CQ14" s="403"/>
      <c r="CR14" s="403"/>
      <c r="CS14" s="404"/>
      <c r="CT14" s="436">
        <v>338.8</v>
      </c>
      <c r="CU14" s="437"/>
      <c r="CV14" s="437"/>
      <c r="CW14" s="437"/>
      <c r="CX14" s="437"/>
      <c r="CY14" s="437"/>
      <c r="CZ14" s="437"/>
      <c r="DA14" s="438"/>
      <c r="DB14" s="436">
        <v>339.2</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51</v>
      </c>
      <c r="N15" s="473"/>
      <c r="O15" s="473"/>
      <c r="P15" s="473"/>
      <c r="Q15" s="474"/>
      <c r="R15" s="475">
        <v>5462316</v>
      </c>
      <c r="S15" s="476"/>
      <c r="T15" s="476"/>
      <c r="U15" s="476"/>
      <c r="V15" s="477"/>
      <c r="W15" s="504"/>
      <c r="X15" s="505"/>
      <c r="Y15" s="506"/>
      <c r="Z15" s="453" t="s">
        <v>58</v>
      </c>
      <c r="AA15" s="454"/>
      <c r="AB15" s="454"/>
      <c r="AC15" s="454"/>
      <c r="AD15" s="454"/>
      <c r="AE15" s="454"/>
      <c r="AF15" s="454"/>
      <c r="AG15" s="454"/>
      <c r="AH15" s="455"/>
      <c r="AI15" s="456" t="s">
        <v>42</v>
      </c>
      <c r="AJ15" s="457"/>
      <c r="AK15" s="457"/>
      <c r="AL15" s="457"/>
      <c r="AM15" s="458"/>
      <c r="AN15" s="456" t="s">
        <v>42</v>
      </c>
      <c r="AO15" s="457"/>
      <c r="AP15" s="457"/>
      <c r="AQ15" s="457"/>
      <c r="AR15" s="457"/>
      <c r="AS15" s="458"/>
      <c r="AT15" s="456" t="s">
        <v>42</v>
      </c>
      <c r="AU15" s="457"/>
      <c r="AV15" s="457"/>
      <c r="AW15" s="457"/>
      <c r="AX15" s="457"/>
      <c r="AY15" s="459"/>
      <c r="AZ15" s="428" t="s">
        <v>59</v>
      </c>
      <c r="BA15" s="429"/>
      <c r="BB15" s="429"/>
      <c r="BC15" s="429"/>
      <c r="BD15" s="429"/>
      <c r="BE15" s="429"/>
      <c r="BF15" s="429"/>
      <c r="BG15" s="429"/>
      <c r="BH15" s="429"/>
      <c r="BI15" s="429"/>
      <c r="BJ15" s="429"/>
      <c r="BK15" s="429"/>
      <c r="BL15" s="429"/>
      <c r="BM15" s="430"/>
      <c r="BN15" s="431">
        <v>832939606</v>
      </c>
      <c r="BO15" s="432"/>
      <c r="BP15" s="432"/>
      <c r="BQ15" s="432"/>
      <c r="BR15" s="432"/>
      <c r="BS15" s="432"/>
      <c r="BT15" s="432"/>
      <c r="BU15" s="433"/>
      <c r="BV15" s="431">
        <v>813981849</v>
      </c>
      <c r="BW15" s="432"/>
      <c r="BX15" s="432"/>
      <c r="BY15" s="432"/>
      <c r="BZ15" s="432"/>
      <c r="CA15" s="432"/>
      <c r="CB15" s="432"/>
      <c r="CC15" s="433"/>
      <c r="CD15" s="469" t="s">
        <v>60</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61</v>
      </c>
      <c r="M16" s="467"/>
      <c r="N16" s="467"/>
      <c r="O16" s="467"/>
      <c r="P16" s="467"/>
      <c r="Q16" s="468"/>
      <c r="R16" s="463" t="s">
        <v>62</v>
      </c>
      <c r="S16" s="464"/>
      <c r="T16" s="464"/>
      <c r="U16" s="464"/>
      <c r="V16" s="465"/>
      <c r="W16" s="504"/>
      <c r="X16" s="505"/>
      <c r="Y16" s="506"/>
      <c r="Z16" s="453" t="s">
        <v>63</v>
      </c>
      <c r="AA16" s="454"/>
      <c r="AB16" s="454"/>
      <c r="AC16" s="454"/>
      <c r="AD16" s="454"/>
      <c r="AE16" s="454"/>
      <c r="AF16" s="454"/>
      <c r="AG16" s="454"/>
      <c r="AH16" s="455"/>
      <c r="AI16" s="456">
        <v>392</v>
      </c>
      <c r="AJ16" s="457"/>
      <c r="AK16" s="457"/>
      <c r="AL16" s="457"/>
      <c r="AM16" s="458"/>
      <c r="AN16" s="456">
        <v>1318296</v>
      </c>
      <c r="AO16" s="457"/>
      <c r="AP16" s="457"/>
      <c r="AQ16" s="457"/>
      <c r="AR16" s="457"/>
      <c r="AS16" s="458"/>
      <c r="AT16" s="456">
        <v>3363</v>
      </c>
      <c r="AU16" s="457"/>
      <c r="AV16" s="457"/>
      <c r="AW16" s="457"/>
      <c r="AX16" s="457"/>
      <c r="AY16" s="459"/>
      <c r="AZ16" s="428" t="s">
        <v>64</v>
      </c>
      <c r="BA16" s="429"/>
      <c r="BB16" s="429"/>
      <c r="BC16" s="429"/>
      <c r="BD16" s="429"/>
      <c r="BE16" s="429"/>
      <c r="BF16" s="429"/>
      <c r="BG16" s="429"/>
      <c r="BH16" s="429"/>
      <c r="BI16" s="429"/>
      <c r="BJ16" s="429"/>
      <c r="BK16" s="429"/>
      <c r="BL16" s="429"/>
      <c r="BM16" s="430"/>
      <c r="BN16" s="431">
        <v>684762407</v>
      </c>
      <c r="BO16" s="432"/>
      <c r="BP16" s="432"/>
      <c r="BQ16" s="432"/>
      <c r="BR16" s="432"/>
      <c r="BS16" s="432"/>
      <c r="BT16" s="432"/>
      <c r="BU16" s="433"/>
      <c r="BV16" s="431">
        <v>663651943</v>
      </c>
      <c r="BW16" s="432"/>
      <c r="BX16" s="432"/>
      <c r="BY16" s="432"/>
      <c r="BZ16" s="432"/>
      <c r="CA16" s="432"/>
      <c r="CB16" s="432"/>
      <c r="CC16" s="433"/>
      <c r="CD16" s="377"/>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0"/>
      <c r="M17" s="460" t="s">
        <v>65</v>
      </c>
      <c r="N17" s="461"/>
      <c r="O17" s="461"/>
      <c r="P17" s="461"/>
      <c r="Q17" s="462"/>
      <c r="R17" s="463" t="s">
        <v>66</v>
      </c>
      <c r="S17" s="464"/>
      <c r="T17" s="464"/>
      <c r="U17" s="464"/>
      <c r="V17" s="465"/>
      <c r="W17" s="504"/>
      <c r="X17" s="505"/>
      <c r="Y17" s="506"/>
      <c r="Z17" s="453" t="s">
        <v>67</v>
      </c>
      <c r="AA17" s="454"/>
      <c r="AB17" s="454"/>
      <c r="AC17" s="454"/>
      <c r="AD17" s="454"/>
      <c r="AE17" s="454"/>
      <c r="AF17" s="454"/>
      <c r="AG17" s="454"/>
      <c r="AH17" s="455"/>
      <c r="AI17" s="456">
        <v>11745</v>
      </c>
      <c r="AJ17" s="457"/>
      <c r="AK17" s="457"/>
      <c r="AL17" s="457"/>
      <c r="AM17" s="458"/>
      <c r="AN17" s="456">
        <v>38535345</v>
      </c>
      <c r="AO17" s="457"/>
      <c r="AP17" s="457"/>
      <c r="AQ17" s="457"/>
      <c r="AR17" s="457"/>
      <c r="AS17" s="458"/>
      <c r="AT17" s="456">
        <v>3281</v>
      </c>
      <c r="AU17" s="457"/>
      <c r="AV17" s="457"/>
      <c r="AW17" s="457"/>
      <c r="AX17" s="457"/>
      <c r="AY17" s="459"/>
      <c r="AZ17" s="428" t="s">
        <v>68</v>
      </c>
      <c r="BA17" s="429"/>
      <c r="BB17" s="429"/>
      <c r="BC17" s="429"/>
      <c r="BD17" s="429"/>
      <c r="BE17" s="429"/>
      <c r="BF17" s="429"/>
      <c r="BG17" s="429"/>
      <c r="BH17" s="429"/>
      <c r="BI17" s="429"/>
      <c r="BJ17" s="429"/>
      <c r="BK17" s="429"/>
      <c r="BL17" s="429"/>
      <c r="BM17" s="430"/>
      <c r="BN17" s="431">
        <v>1007009037</v>
      </c>
      <c r="BO17" s="432"/>
      <c r="BP17" s="432"/>
      <c r="BQ17" s="432"/>
      <c r="BR17" s="432"/>
      <c r="BS17" s="432"/>
      <c r="BT17" s="432"/>
      <c r="BU17" s="433"/>
      <c r="BV17" s="431">
        <v>1009223150</v>
      </c>
      <c r="BW17" s="432"/>
      <c r="BX17" s="432"/>
      <c r="BY17" s="432"/>
      <c r="BZ17" s="432"/>
      <c r="CA17" s="432"/>
      <c r="CB17" s="432"/>
      <c r="CC17" s="433"/>
      <c r="CD17" s="377"/>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69</v>
      </c>
      <c r="C18" s="449"/>
      <c r="D18" s="449"/>
      <c r="E18" s="449"/>
      <c r="F18" s="449"/>
      <c r="G18" s="449"/>
      <c r="H18" s="449"/>
      <c r="I18" s="449"/>
      <c r="J18" s="449"/>
      <c r="K18" s="450"/>
      <c r="L18" s="451">
        <v>8401</v>
      </c>
      <c r="M18" s="452"/>
      <c r="N18" s="452"/>
      <c r="O18" s="452"/>
      <c r="P18" s="452"/>
      <c r="Q18" s="452"/>
      <c r="R18" s="452"/>
      <c r="S18" s="452"/>
      <c r="T18" s="452"/>
      <c r="U18" s="452"/>
      <c r="V18" s="452"/>
      <c r="W18" s="504"/>
      <c r="X18" s="505"/>
      <c r="Y18" s="506"/>
      <c r="Z18" s="453" t="s">
        <v>70</v>
      </c>
      <c r="AA18" s="454"/>
      <c r="AB18" s="454"/>
      <c r="AC18" s="454"/>
      <c r="AD18" s="454"/>
      <c r="AE18" s="454"/>
      <c r="AF18" s="454"/>
      <c r="AG18" s="454"/>
      <c r="AH18" s="455"/>
      <c r="AI18" s="456">
        <v>26451</v>
      </c>
      <c r="AJ18" s="457"/>
      <c r="AK18" s="457"/>
      <c r="AL18" s="457"/>
      <c r="AM18" s="458"/>
      <c r="AN18" s="456">
        <v>95342696</v>
      </c>
      <c r="AO18" s="457"/>
      <c r="AP18" s="457"/>
      <c r="AQ18" s="457"/>
      <c r="AR18" s="457"/>
      <c r="AS18" s="458"/>
      <c r="AT18" s="456">
        <v>3605</v>
      </c>
      <c r="AU18" s="457"/>
      <c r="AV18" s="457"/>
      <c r="AW18" s="457"/>
      <c r="AX18" s="457"/>
      <c r="AY18" s="459"/>
      <c r="AZ18" s="439" t="s">
        <v>71</v>
      </c>
      <c r="BA18" s="440"/>
      <c r="BB18" s="440"/>
      <c r="BC18" s="440"/>
      <c r="BD18" s="440"/>
      <c r="BE18" s="440"/>
      <c r="BF18" s="440"/>
      <c r="BG18" s="440"/>
      <c r="BH18" s="440"/>
      <c r="BI18" s="440"/>
      <c r="BJ18" s="440"/>
      <c r="BK18" s="440"/>
      <c r="BL18" s="440"/>
      <c r="BM18" s="441"/>
      <c r="BN18" s="405">
        <v>1249581995</v>
      </c>
      <c r="BO18" s="406"/>
      <c r="BP18" s="406"/>
      <c r="BQ18" s="406"/>
      <c r="BR18" s="406"/>
      <c r="BS18" s="406"/>
      <c r="BT18" s="406"/>
      <c r="BU18" s="407"/>
      <c r="BV18" s="405">
        <v>1249922233</v>
      </c>
      <c r="BW18" s="406"/>
      <c r="BX18" s="406"/>
      <c r="BY18" s="406"/>
      <c r="BZ18" s="406"/>
      <c r="CA18" s="406"/>
      <c r="CB18" s="406"/>
      <c r="CC18" s="407"/>
      <c r="CD18" s="377"/>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72</v>
      </c>
      <c r="C19" s="449"/>
      <c r="D19" s="449"/>
      <c r="E19" s="449"/>
      <c r="F19" s="449"/>
      <c r="G19" s="449"/>
      <c r="H19" s="449"/>
      <c r="I19" s="449"/>
      <c r="J19" s="449"/>
      <c r="K19" s="450"/>
      <c r="L19" s="451">
        <v>661</v>
      </c>
      <c r="M19" s="452"/>
      <c r="N19" s="452"/>
      <c r="O19" s="452"/>
      <c r="P19" s="452"/>
      <c r="Q19" s="452"/>
      <c r="R19" s="452"/>
      <c r="S19" s="452"/>
      <c r="T19" s="452"/>
      <c r="U19" s="452"/>
      <c r="V19" s="452"/>
      <c r="W19" s="504"/>
      <c r="X19" s="505"/>
      <c r="Y19" s="506"/>
      <c r="Z19" s="453" t="s">
        <v>73</v>
      </c>
      <c r="AA19" s="454"/>
      <c r="AB19" s="454"/>
      <c r="AC19" s="454"/>
      <c r="AD19" s="454"/>
      <c r="AE19" s="454"/>
      <c r="AF19" s="454"/>
      <c r="AG19" s="454"/>
      <c r="AH19" s="455"/>
      <c r="AI19" s="456">
        <v>3003</v>
      </c>
      <c r="AJ19" s="457"/>
      <c r="AK19" s="457"/>
      <c r="AL19" s="457"/>
      <c r="AM19" s="458"/>
      <c r="AN19" s="456">
        <v>8027019</v>
      </c>
      <c r="AO19" s="457"/>
      <c r="AP19" s="457"/>
      <c r="AQ19" s="457"/>
      <c r="AR19" s="457"/>
      <c r="AS19" s="458"/>
      <c r="AT19" s="456">
        <v>2673</v>
      </c>
      <c r="AU19" s="457"/>
      <c r="AV19" s="457"/>
      <c r="AW19" s="457"/>
      <c r="AX19" s="457"/>
      <c r="AY19" s="459"/>
      <c r="AZ19" s="422" t="s">
        <v>74</v>
      </c>
      <c r="BA19" s="423"/>
      <c r="BB19" s="423"/>
      <c r="BC19" s="423"/>
      <c r="BD19" s="423"/>
      <c r="BE19" s="423"/>
      <c r="BF19" s="423"/>
      <c r="BG19" s="423"/>
      <c r="BH19" s="423"/>
      <c r="BI19" s="423"/>
      <c r="BJ19" s="423"/>
      <c r="BK19" s="423"/>
      <c r="BL19" s="423"/>
      <c r="BM19" s="424"/>
      <c r="BN19" s="425">
        <v>4438430840</v>
      </c>
      <c r="BO19" s="426"/>
      <c r="BP19" s="426"/>
      <c r="BQ19" s="426"/>
      <c r="BR19" s="426"/>
      <c r="BS19" s="426"/>
      <c r="BT19" s="426"/>
      <c r="BU19" s="427"/>
      <c r="BV19" s="425">
        <v>4462666582</v>
      </c>
      <c r="BW19" s="426"/>
      <c r="BX19" s="426"/>
      <c r="BY19" s="426"/>
      <c r="BZ19" s="426"/>
      <c r="CA19" s="426"/>
      <c r="CB19" s="426"/>
      <c r="CC19" s="427"/>
      <c r="CD19" s="377"/>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75</v>
      </c>
      <c r="C20" s="449"/>
      <c r="D20" s="449"/>
      <c r="E20" s="449"/>
      <c r="F20" s="449"/>
      <c r="G20" s="449"/>
      <c r="H20" s="449"/>
      <c r="I20" s="449"/>
      <c r="J20" s="449"/>
      <c r="K20" s="450"/>
      <c r="L20" s="451">
        <v>2315200</v>
      </c>
      <c r="M20" s="452"/>
      <c r="N20" s="452"/>
      <c r="O20" s="452"/>
      <c r="P20" s="452"/>
      <c r="Q20" s="452"/>
      <c r="R20" s="452"/>
      <c r="S20" s="452"/>
      <c r="T20" s="452"/>
      <c r="U20" s="452"/>
      <c r="V20" s="452"/>
      <c r="W20" s="507"/>
      <c r="X20" s="508"/>
      <c r="Y20" s="509"/>
      <c r="Z20" s="453" t="s">
        <v>76</v>
      </c>
      <c r="AA20" s="454"/>
      <c r="AB20" s="454"/>
      <c r="AC20" s="454"/>
      <c r="AD20" s="454"/>
      <c r="AE20" s="454"/>
      <c r="AF20" s="454"/>
      <c r="AG20" s="454"/>
      <c r="AH20" s="455"/>
      <c r="AI20" s="456">
        <v>50051</v>
      </c>
      <c r="AJ20" s="457"/>
      <c r="AK20" s="457"/>
      <c r="AL20" s="457"/>
      <c r="AM20" s="458"/>
      <c r="AN20" s="456">
        <v>171417628</v>
      </c>
      <c r="AO20" s="457"/>
      <c r="AP20" s="457"/>
      <c r="AQ20" s="457"/>
      <c r="AR20" s="457"/>
      <c r="AS20" s="458"/>
      <c r="AT20" s="456">
        <v>3425</v>
      </c>
      <c r="AU20" s="457"/>
      <c r="AV20" s="457"/>
      <c r="AW20" s="457"/>
      <c r="AX20" s="457"/>
      <c r="AY20" s="459"/>
      <c r="AZ20" s="439" t="s">
        <v>77</v>
      </c>
      <c r="BA20" s="440"/>
      <c r="BB20" s="440"/>
      <c r="BC20" s="440"/>
      <c r="BD20" s="440"/>
      <c r="BE20" s="440"/>
      <c r="BF20" s="440"/>
      <c r="BG20" s="440"/>
      <c r="BH20" s="440"/>
      <c r="BI20" s="440"/>
      <c r="BJ20" s="440"/>
      <c r="BK20" s="440"/>
      <c r="BL20" s="440"/>
      <c r="BM20" s="441"/>
      <c r="BN20" s="405">
        <v>594184403</v>
      </c>
      <c r="BO20" s="406"/>
      <c r="BP20" s="406"/>
      <c r="BQ20" s="406"/>
      <c r="BR20" s="406"/>
      <c r="BS20" s="406"/>
      <c r="BT20" s="406"/>
      <c r="BU20" s="407"/>
      <c r="BV20" s="405">
        <v>628344154</v>
      </c>
      <c r="BW20" s="406"/>
      <c r="BX20" s="406"/>
      <c r="BY20" s="406"/>
      <c r="BZ20" s="406"/>
      <c r="CA20" s="406"/>
      <c r="CB20" s="406"/>
      <c r="CC20" s="407"/>
      <c r="CD20" s="377"/>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381"/>
      <c r="C21" s="382"/>
      <c r="D21" s="382"/>
      <c r="E21" s="382"/>
      <c r="F21" s="382"/>
      <c r="G21" s="382"/>
      <c r="H21" s="382"/>
      <c r="I21" s="382"/>
      <c r="J21" s="382"/>
      <c r="K21" s="382"/>
      <c r="L21" s="382"/>
      <c r="M21" s="382"/>
      <c r="N21" s="382"/>
      <c r="O21" s="382"/>
      <c r="P21" s="382"/>
      <c r="Q21" s="382"/>
      <c r="R21" s="382"/>
      <c r="S21" s="382"/>
      <c r="T21" s="382"/>
      <c r="U21" s="382"/>
      <c r="V21" s="382"/>
      <c r="W21" s="442" t="s">
        <v>78</v>
      </c>
      <c r="X21" s="443"/>
      <c r="Y21" s="443"/>
      <c r="Z21" s="443"/>
      <c r="AA21" s="443"/>
      <c r="AB21" s="443"/>
      <c r="AC21" s="443"/>
      <c r="AD21" s="443"/>
      <c r="AE21" s="443"/>
      <c r="AF21" s="443"/>
      <c r="AG21" s="443"/>
      <c r="AH21" s="444"/>
      <c r="AI21" s="445">
        <v>99.8</v>
      </c>
      <c r="AJ21" s="446"/>
      <c r="AK21" s="446"/>
      <c r="AL21" s="446"/>
      <c r="AM21" s="446"/>
      <c r="AN21" s="446"/>
      <c r="AO21" s="446"/>
      <c r="AP21" s="446"/>
      <c r="AQ21" s="446"/>
      <c r="AR21" s="446"/>
      <c r="AS21" s="446"/>
      <c r="AT21" s="446"/>
      <c r="AU21" s="446"/>
      <c r="AV21" s="446"/>
      <c r="AW21" s="446"/>
      <c r="AX21" s="446"/>
      <c r="AY21" s="447"/>
      <c r="AZ21" s="422" t="s">
        <v>79</v>
      </c>
      <c r="BA21" s="423"/>
      <c r="BB21" s="423"/>
      <c r="BC21" s="423"/>
      <c r="BD21" s="423"/>
      <c r="BE21" s="423"/>
      <c r="BF21" s="423"/>
      <c r="BG21" s="423"/>
      <c r="BH21" s="423"/>
      <c r="BI21" s="423"/>
      <c r="BJ21" s="423"/>
      <c r="BK21" s="423"/>
      <c r="BL21" s="423"/>
      <c r="BM21" s="424"/>
      <c r="BN21" s="425">
        <v>121354527</v>
      </c>
      <c r="BO21" s="426"/>
      <c r="BP21" s="426"/>
      <c r="BQ21" s="426"/>
      <c r="BR21" s="426"/>
      <c r="BS21" s="426"/>
      <c r="BT21" s="426"/>
      <c r="BU21" s="427"/>
      <c r="BV21" s="425">
        <v>110785185</v>
      </c>
      <c r="BW21" s="426"/>
      <c r="BX21" s="426"/>
      <c r="BY21" s="426"/>
      <c r="BZ21" s="426"/>
      <c r="CA21" s="426"/>
      <c r="CB21" s="426"/>
      <c r="CC21" s="427"/>
      <c r="CD21" s="377"/>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378"/>
      <c r="C22" s="379"/>
      <c r="D22" s="375"/>
      <c r="E22" s="375"/>
      <c r="F22" s="375"/>
      <c r="G22" s="375"/>
      <c r="H22" s="375"/>
      <c r="I22" s="375"/>
      <c r="J22" s="375"/>
      <c r="K22" s="375"/>
      <c r="L22" s="375"/>
      <c r="M22" s="375"/>
      <c r="N22" s="375"/>
      <c r="O22" s="375"/>
      <c r="P22" s="375"/>
      <c r="Q22" s="171"/>
      <c r="R22" s="171"/>
      <c r="S22" s="171"/>
      <c r="T22" s="171"/>
      <c r="U22" s="171"/>
      <c r="V22" s="171"/>
      <c r="W22" s="172"/>
      <c r="X22" s="172"/>
      <c r="Y22" s="172"/>
      <c r="Z22" s="173"/>
      <c r="AA22" s="173"/>
      <c r="AB22" s="173"/>
      <c r="AC22" s="173"/>
      <c r="AD22" s="173"/>
      <c r="AE22" s="173"/>
      <c r="AF22" s="173"/>
      <c r="AG22" s="173"/>
      <c r="AH22" s="173"/>
      <c r="AI22" s="173"/>
      <c r="AJ22" s="174"/>
      <c r="AK22" s="174"/>
      <c r="AL22" s="174"/>
      <c r="AM22" s="174"/>
      <c r="AN22" s="174"/>
      <c r="AO22" s="174"/>
      <c r="AP22" s="174"/>
      <c r="AQ22" s="174"/>
      <c r="AR22" s="174"/>
      <c r="AS22" s="174"/>
      <c r="AT22" s="174"/>
      <c r="AU22" s="174"/>
      <c r="AV22" s="174"/>
      <c r="AW22" s="174"/>
      <c r="AX22" s="174"/>
      <c r="AY22" s="175"/>
      <c r="AZ22" s="428" t="s">
        <v>80</v>
      </c>
      <c r="BA22" s="429"/>
      <c r="BB22" s="429"/>
      <c r="BC22" s="429"/>
      <c r="BD22" s="429"/>
      <c r="BE22" s="429"/>
      <c r="BF22" s="429"/>
      <c r="BG22" s="429"/>
      <c r="BH22" s="429"/>
      <c r="BI22" s="429"/>
      <c r="BJ22" s="429"/>
      <c r="BK22" s="429"/>
      <c r="BL22" s="429"/>
      <c r="BM22" s="430"/>
      <c r="BN22" s="431">
        <v>5230775</v>
      </c>
      <c r="BO22" s="432"/>
      <c r="BP22" s="432"/>
      <c r="BQ22" s="432"/>
      <c r="BR22" s="432"/>
      <c r="BS22" s="432"/>
      <c r="BT22" s="432"/>
      <c r="BU22" s="433"/>
      <c r="BV22" s="431">
        <v>5230880</v>
      </c>
      <c r="BW22" s="432"/>
      <c r="BX22" s="432"/>
      <c r="BY22" s="432"/>
      <c r="BZ22" s="432"/>
      <c r="CA22" s="432"/>
      <c r="CB22" s="432"/>
      <c r="CC22" s="433"/>
      <c r="CD22" s="377"/>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378"/>
      <c r="C23" s="379"/>
      <c r="D23" s="375"/>
      <c r="E23" s="375"/>
      <c r="F23" s="375"/>
      <c r="G23" s="375"/>
      <c r="H23" s="375"/>
      <c r="I23" s="375"/>
      <c r="J23" s="375"/>
      <c r="K23" s="375"/>
      <c r="L23" s="375"/>
      <c r="M23" s="375"/>
      <c r="N23" s="375"/>
      <c r="O23" s="375"/>
      <c r="P23" s="375"/>
      <c r="Q23" s="171"/>
      <c r="R23" s="171"/>
      <c r="S23" s="171"/>
      <c r="T23" s="171"/>
      <c r="U23" s="171"/>
      <c r="V23" s="171"/>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81</v>
      </c>
      <c r="BA23" s="429"/>
      <c r="BB23" s="429"/>
      <c r="BC23" s="429"/>
      <c r="BD23" s="429"/>
      <c r="BE23" s="429"/>
      <c r="BF23" s="429"/>
      <c r="BG23" s="429"/>
      <c r="BH23" s="429"/>
      <c r="BI23" s="429"/>
      <c r="BJ23" s="429"/>
      <c r="BK23" s="429"/>
      <c r="BL23" s="429"/>
      <c r="BM23" s="430"/>
      <c r="BN23" s="431">
        <v>5053947</v>
      </c>
      <c r="BO23" s="432"/>
      <c r="BP23" s="432"/>
      <c r="BQ23" s="432"/>
      <c r="BR23" s="432"/>
      <c r="BS23" s="432"/>
      <c r="BT23" s="432"/>
      <c r="BU23" s="433"/>
      <c r="BV23" s="431">
        <v>4891057</v>
      </c>
      <c r="BW23" s="432"/>
      <c r="BX23" s="432"/>
      <c r="BY23" s="432"/>
      <c r="BZ23" s="432"/>
      <c r="CA23" s="432"/>
      <c r="CB23" s="432"/>
      <c r="CC23" s="433"/>
      <c r="CD23" s="377"/>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378"/>
      <c r="C24" s="379"/>
      <c r="D24" s="176"/>
      <c r="E24" s="176"/>
      <c r="F24" s="176"/>
      <c r="G24" s="176"/>
      <c r="H24" s="176"/>
      <c r="I24" s="176"/>
      <c r="J24" s="176"/>
      <c r="K24" s="176"/>
      <c r="L24" s="177"/>
      <c r="M24" s="177"/>
      <c r="N24" s="177"/>
      <c r="O24" s="177"/>
      <c r="P24" s="177"/>
      <c r="Q24" s="177"/>
      <c r="R24" s="177"/>
      <c r="S24" s="177"/>
      <c r="T24" s="177"/>
      <c r="U24" s="177"/>
      <c r="V24" s="177"/>
      <c r="W24" s="379"/>
      <c r="X24" s="379"/>
      <c r="Y24" s="379"/>
      <c r="Z24" s="176"/>
      <c r="AA24" s="176"/>
      <c r="AB24" s="176"/>
      <c r="AC24" s="176"/>
      <c r="AD24" s="176"/>
      <c r="AE24" s="176"/>
      <c r="AF24" s="176"/>
      <c r="AG24" s="176"/>
      <c r="AH24" s="176"/>
      <c r="AI24" s="176"/>
      <c r="AJ24" s="177"/>
      <c r="AK24" s="177"/>
      <c r="AL24" s="177"/>
      <c r="AM24" s="177"/>
      <c r="AN24" s="177"/>
      <c r="AO24" s="177"/>
      <c r="AP24" s="177"/>
      <c r="AQ24" s="177"/>
      <c r="AR24" s="177"/>
      <c r="AS24" s="177"/>
      <c r="AT24" s="177"/>
      <c r="AU24" s="177"/>
      <c r="AV24" s="177"/>
      <c r="AW24" s="177"/>
      <c r="AX24" s="177"/>
      <c r="AY24" s="178"/>
      <c r="AZ24" s="402" t="s">
        <v>82</v>
      </c>
      <c r="BA24" s="403"/>
      <c r="BB24" s="403"/>
      <c r="BC24" s="403"/>
      <c r="BD24" s="403"/>
      <c r="BE24" s="403"/>
      <c r="BF24" s="403"/>
      <c r="BG24" s="403"/>
      <c r="BH24" s="403"/>
      <c r="BI24" s="403"/>
      <c r="BJ24" s="403"/>
      <c r="BK24" s="403"/>
      <c r="BL24" s="403"/>
      <c r="BM24" s="404"/>
      <c r="BN24" s="405" t="s">
        <v>42</v>
      </c>
      <c r="BO24" s="406"/>
      <c r="BP24" s="406"/>
      <c r="BQ24" s="406"/>
      <c r="BR24" s="406"/>
      <c r="BS24" s="406"/>
      <c r="BT24" s="406"/>
      <c r="BU24" s="407"/>
      <c r="BV24" s="405" t="s">
        <v>42</v>
      </c>
      <c r="BW24" s="406"/>
      <c r="BX24" s="406"/>
      <c r="BY24" s="406"/>
      <c r="BZ24" s="406"/>
      <c r="CA24" s="406"/>
      <c r="CB24" s="406"/>
      <c r="CC24" s="407"/>
      <c r="CD24" s="377"/>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378"/>
      <c r="C25" s="379"/>
      <c r="D25" s="176"/>
      <c r="E25" s="176"/>
      <c r="F25" s="176"/>
      <c r="G25" s="176"/>
      <c r="H25" s="176"/>
      <c r="I25" s="176"/>
      <c r="J25" s="176"/>
      <c r="K25" s="176"/>
      <c r="L25" s="177"/>
      <c r="M25" s="177"/>
      <c r="N25" s="177"/>
      <c r="O25" s="177"/>
      <c r="P25" s="177"/>
      <c r="Q25" s="177"/>
      <c r="R25" s="177"/>
      <c r="S25" s="177"/>
      <c r="T25" s="177"/>
      <c r="U25" s="177"/>
      <c r="V25" s="177"/>
      <c r="W25" s="379"/>
      <c r="X25" s="379"/>
      <c r="Y25" s="379"/>
      <c r="Z25" s="176"/>
      <c r="AA25" s="176"/>
      <c r="AB25" s="176"/>
      <c r="AC25" s="176"/>
      <c r="AD25" s="176"/>
      <c r="AE25" s="176"/>
      <c r="AF25" s="176"/>
      <c r="AG25" s="176"/>
      <c r="AH25" s="176"/>
      <c r="AI25" s="176"/>
      <c r="AJ25" s="177"/>
      <c r="AK25" s="177"/>
      <c r="AL25" s="177"/>
      <c r="AM25" s="177"/>
      <c r="AN25" s="177"/>
      <c r="AO25" s="177"/>
      <c r="AP25" s="177"/>
      <c r="AQ25" s="177"/>
      <c r="AR25" s="177"/>
      <c r="AS25" s="177"/>
      <c r="AT25" s="177"/>
      <c r="AU25" s="177"/>
      <c r="AV25" s="177"/>
      <c r="AW25" s="177"/>
      <c r="AX25" s="177"/>
      <c r="AY25" s="178"/>
      <c r="AZ25" s="413" t="s">
        <v>83</v>
      </c>
      <c r="BA25" s="414"/>
      <c r="BB25" s="414"/>
      <c r="BC25" s="415"/>
      <c r="BD25" s="422" t="s">
        <v>84</v>
      </c>
      <c r="BE25" s="423"/>
      <c r="BF25" s="423"/>
      <c r="BG25" s="423"/>
      <c r="BH25" s="423"/>
      <c r="BI25" s="423"/>
      <c r="BJ25" s="423"/>
      <c r="BK25" s="423"/>
      <c r="BL25" s="423"/>
      <c r="BM25" s="424"/>
      <c r="BN25" s="425">
        <v>3254938</v>
      </c>
      <c r="BO25" s="426"/>
      <c r="BP25" s="426"/>
      <c r="BQ25" s="426"/>
      <c r="BR25" s="426"/>
      <c r="BS25" s="426"/>
      <c r="BT25" s="426"/>
      <c r="BU25" s="427"/>
      <c r="BV25" s="425">
        <v>2919072</v>
      </c>
      <c r="BW25" s="426"/>
      <c r="BX25" s="426"/>
      <c r="BY25" s="426"/>
      <c r="BZ25" s="426"/>
      <c r="CA25" s="426"/>
      <c r="CB25" s="426"/>
      <c r="CC25" s="427"/>
      <c r="CD25" s="377"/>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378"/>
      <c r="C26" s="379"/>
      <c r="D26" s="176"/>
      <c r="E26" s="176"/>
      <c r="F26" s="176"/>
      <c r="G26" s="176"/>
      <c r="H26" s="176"/>
      <c r="I26" s="176"/>
      <c r="J26" s="176"/>
      <c r="K26" s="176"/>
      <c r="L26" s="177"/>
      <c r="M26" s="177"/>
      <c r="N26" s="177"/>
      <c r="O26" s="177"/>
      <c r="P26" s="177"/>
      <c r="Q26" s="177"/>
      <c r="R26" s="177"/>
      <c r="S26" s="177"/>
      <c r="T26" s="177"/>
      <c r="U26" s="177"/>
      <c r="V26" s="177"/>
      <c r="W26" s="379"/>
      <c r="X26" s="379"/>
      <c r="Y26" s="379"/>
      <c r="Z26" s="176"/>
      <c r="AA26" s="176"/>
      <c r="AB26" s="176"/>
      <c r="AC26" s="176"/>
      <c r="AD26" s="176"/>
      <c r="AE26" s="176"/>
      <c r="AF26" s="176"/>
      <c r="AG26" s="176"/>
      <c r="AH26" s="176"/>
      <c r="AI26" s="176"/>
      <c r="AJ26" s="177"/>
      <c r="AK26" s="177"/>
      <c r="AL26" s="177"/>
      <c r="AM26" s="177"/>
      <c r="AN26" s="177"/>
      <c r="AO26" s="177"/>
      <c r="AP26" s="177"/>
      <c r="AQ26" s="177"/>
      <c r="AR26" s="177"/>
      <c r="AS26" s="177"/>
      <c r="AT26" s="177"/>
      <c r="AU26" s="177"/>
      <c r="AV26" s="177"/>
      <c r="AW26" s="177"/>
      <c r="AX26" s="177"/>
      <c r="AY26" s="178"/>
      <c r="AZ26" s="416"/>
      <c r="BA26" s="417"/>
      <c r="BB26" s="417"/>
      <c r="BC26" s="418"/>
      <c r="BD26" s="428" t="s">
        <v>85</v>
      </c>
      <c r="BE26" s="429"/>
      <c r="BF26" s="429"/>
      <c r="BG26" s="429"/>
      <c r="BH26" s="429"/>
      <c r="BI26" s="429"/>
      <c r="BJ26" s="429"/>
      <c r="BK26" s="429"/>
      <c r="BL26" s="429"/>
      <c r="BM26" s="430"/>
      <c r="BN26" s="431" t="s">
        <v>42</v>
      </c>
      <c r="BO26" s="432"/>
      <c r="BP26" s="432"/>
      <c r="BQ26" s="432"/>
      <c r="BR26" s="432"/>
      <c r="BS26" s="432"/>
      <c r="BT26" s="432"/>
      <c r="BU26" s="433"/>
      <c r="BV26" s="431" t="s">
        <v>42</v>
      </c>
      <c r="BW26" s="432"/>
      <c r="BX26" s="432"/>
      <c r="BY26" s="432"/>
      <c r="BZ26" s="432"/>
      <c r="CA26" s="432"/>
      <c r="CB26" s="432"/>
      <c r="CC26" s="433"/>
      <c r="CD26" s="377"/>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79"/>
      <c r="C27" s="180"/>
      <c r="D27" s="181"/>
      <c r="E27" s="181"/>
      <c r="F27" s="181"/>
      <c r="G27" s="181"/>
      <c r="H27" s="181"/>
      <c r="I27" s="181"/>
      <c r="J27" s="181"/>
      <c r="K27" s="181"/>
      <c r="L27" s="182"/>
      <c r="M27" s="182"/>
      <c r="N27" s="182"/>
      <c r="O27" s="182"/>
      <c r="P27" s="182"/>
      <c r="Q27" s="182"/>
      <c r="R27" s="182"/>
      <c r="S27" s="182"/>
      <c r="T27" s="182"/>
      <c r="U27" s="182"/>
      <c r="V27" s="182"/>
      <c r="W27" s="180"/>
      <c r="X27" s="180"/>
      <c r="Y27" s="180"/>
      <c r="Z27" s="181"/>
      <c r="AA27" s="181"/>
      <c r="AB27" s="181"/>
      <c r="AC27" s="181"/>
      <c r="AD27" s="181"/>
      <c r="AE27" s="181"/>
      <c r="AF27" s="181"/>
      <c r="AG27" s="181"/>
      <c r="AH27" s="181"/>
      <c r="AI27" s="181"/>
      <c r="AJ27" s="182"/>
      <c r="AK27" s="182"/>
      <c r="AL27" s="182"/>
      <c r="AM27" s="182"/>
      <c r="AN27" s="182"/>
      <c r="AO27" s="182"/>
      <c r="AP27" s="182"/>
      <c r="AQ27" s="182"/>
      <c r="AR27" s="182"/>
      <c r="AS27" s="182"/>
      <c r="AT27" s="182"/>
      <c r="AU27" s="182"/>
      <c r="AV27" s="182"/>
      <c r="AW27" s="182"/>
      <c r="AX27" s="182"/>
      <c r="AY27" s="183"/>
      <c r="AZ27" s="419"/>
      <c r="BA27" s="420"/>
      <c r="BB27" s="420"/>
      <c r="BC27" s="421"/>
      <c r="BD27" s="439" t="s">
        <v>86</v>
      </c>
      <c r="BE27" s="440"/>
      <c r="BF27" s="440"/>
      <c r="BG27" s="440"/>
      <c r="BH27" s="440"/>
      <c r="BI27" s="440"/>
      <c r="BJ27" s="440"/>
      <c r="BK27" s="440"/>
      <c r="BL27" s="440"/>
      <c r="BM27" s="441"/>
      <c r="BN27" s="405">
        <v>39805055</v>
      </c>
      <c r="BO27" s="406"/>
      <c r="BP27" s="406"/>
      <c r="BQ27" s="406"/>
      <c r="BR27" s="406"/>
      <c r="BS27" s="406"/>
      <c r="BT27" s="406"/>
      <c r="BU27" s="407"/>
      <c r="BV27" s="405">
        <v>38082379</v>
      </c>
      <c r="BW27" s="406"/>
      <c r="BX27" s="406"/>
      <c r="BY27" s="406"/>
      <c r="BZ27" s="406"/>
      <c r="CA27" s="406"/>
      <c r="CB27" s="406"/>
      <c r="CC27" s="407"/>
      <c r="CD27" s="38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6"/>
      <c r="AY28" s="186"/>
      <c r="AZ28" s="186"/>
      <c r="BA28" s="186"/>
      <c r="BB28" s="376"/>
      <c r="BC28" s="187"/>
      <c r="BD28" s="187"/>
      <c r="BE28" s="187"/>
      <c r="BF28" s="187"/>
      <c r="BG28" s="187"/>
      <c r="BH28" s="187"/>
      <c r="BI28" s="187"/>
      <c r="BJ28" s="187"/>
      <c r="BK28" s="188"/>
      <c r="BL28" s="188"/>
      <c r="BM28" s="188"/>
      <c r="BN28" s="189"/>
      <c r="BO28" s="189"/>
      <c r="BP28" s="189"/>
      <c r="BQ28" s="189"/>
      <c r="BR28" s="189"/>
      <c r="BS28" s="189"/>
      <c r="BT28" s="189"/>
      <c r="BU28" s="189"/>
      <c r="BV28" s="189"/>
      <c r="BW28" s="189"/>
      <c r="BX28" s="189"/>
      <c r="BY28" s="189"/>
      <c r="BZ28" s="189"/>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90"/>
      <c r="DJ28" s="158"/>
      <c r="DK28" s="158"/>
      <c r="DL28" s="158"/>
      <c r="DM28" s="158"/>
      <c r="DN28" s="158"/>
      <c r="DO28" s="158"/>
    </row>
    <row r="29" spans="1:119" ht="13.5" customHeight="1" x14ac:dyDescent="0.15">
      <c r="A29" s="159"/>
      <c r="B29" s="191"/>
      <c r="C29" s="192" t="s">
        <v>87</v>
      </c>
      <c r="D29" s="192"/>
      <c r="E29" s="185"/>
      <c r="F29" s="185"/>
      <c r="G29" s="185"/>
      <c r="H29" s="185"/>
      <c r="I29" s="185"/>
      <c r="J29" s="185"/>
      <c r="K29" s="185"/>
      <c r="L29" s="185"/>
      <c r="M29" s="185"/>
      <c r="N29" s="185"/>
      <c r="O29" s="185"/>
      <c r="P29" s="185"/>
      <c r="Q29" s="185"/>
      <c r="R29" s="185"/>
      <c r="S29" s="185"/>
      <c r="T29" s="185"/>
      <c r="U29" s="185" t="s">
        <v>88</v>
      </c>
      <c r="V29" s="185"/>
      <c r="W29" s="185"/>
      <c r="X29" s="185"/>
      <c r="Y29" s="185"/>
      <c r="Z29" s="185"/>
      <c r="AA29" s="185"/>
      <c r="AB29" s="185"/>
      <c r="AC29" s="185"/>
      <c r="AD29" s="185"/>
      <c r="AE29" s="185"/>
      <c r="AF29" s="185"/>
      <c r="AG29" s="185"/>
      <c r="AH29" s="185"/>
      <c r="AI29" s="185"/>
      <c r="AJ29" s="185"/>
      <c r="AK29" s="185"/>
      <c r="AL29" s="185"/>
      <c r="AM29" s="176" t="s">
        <v>89</v>
      </c>
      <c r="AN29" s="185"/>
      <c r="AO29" s="185"/>
      <c r="AP29" s="185"/>
      <c r="AQ29" s="185"/>
      <c r="AR29" s="176"/>
      <c r="AS29" s="176"/>
      <c r="AT29" s="176"/>
      <c r="AU29" s="176"/>
      <c r="AV29" s="176"/>
      <c r="AW29" s="176"/>
      <c r="AX29" s="176"/>
      <c r="AY29" s="176"/>
      <c r="AZ29" s="176"/>
      <c r="BA29" s="176"/>
      <c r="BB29" s="185"/>
      <c r="BC29" s="176"/>
      <c r="BD29" s="176"/>
      <c r="BE29" s="176" t="s">
        <v>90</v>
      </c>
      <c r="BF29" s="185"/>
      <c r="BG29" s="185"/>
      <c r="BH29" s="185"/>
      <c r="BI29" s="185"/>
      <c r="BJ29" s="176"/>
      <c r="BK29" s="176"/>
      <c r="BL29" s="176"/>
      <c r="BM29" s="176"/>
      <c r="BN29" s="176"/>
      <c r="BO29" s="176"/>
      <c r="BP29" s="176"/>
      <c r="BQ29" s="176"/>
      <c r="BR29" s="185"/>
      <c r="BS29" s="185"/>
      <c r="BT29" s="185"/>
      <c r="BU29" s="185"/>
      <c r="BV29" s="185"/>
      <c r="BW29" s="185" t="s">
        <v>91</v>
      </c>
      <c r="BX29" s="185"/>
      <c r="BY29" s="185"/>
      <c r="BZ29" s="185"/>
      <c r="CA29" s="185"/>
      <c r="CB29" s="176"/>
      <c r="CC29" s="176"/>
      <c r="CD29" s="176"/>
      <c r="CE29" s="176"/>
      <c r="CF29" s="176"/>
      <c r="CG29" s="176"/>
      <c r="CH29" s="176"/>
      <c r="CI29" s="176"/>
      <c r="CJ29" s="176"/>
      <c r="CK29" s="176"/>
      <c r="CL29" s="176"/>
      <c r="CM29" s="176"/>
      <c r="CN29" s="176"/>
      <c r="CO29" s="176" t="s">
        <v>92</v>
      </c>
      <c r="CP29" s="176"/>
      <c r="CQ29" s="176"/>
      <c r="CR29" s="176"/>
      <c r="CS29" s="176"/>
      <c r="CT29" s="176"/>
      <c r="CU29" s="176"/>
      <c r="CV29" s="176"/>
      <c r="CW29" s="176"/>
      <c r="CX29" s="176"/>
      <c r="CY29" s="176"/>
      <c r="CZ29" s="176"/>
      <c r="DA29" s="176"/>
      <c r="DB29" s="176"/>
      <c r="DC29" s="176"/>
      <c r="DD29" s="176"/>
      <c r="DE29" s="176"/>
      <c r="DF29" s="176"/>
      <c r="DG29" s="176"/>
      <c r="DH29" s="176"/>
      <c r="DI29" s="190"/>
      <c r="DJ29" s="158"/>
      <c r="DK29" s="158"/>
      <c r="DL29" s="158"/>
      <c r="DM29" s="158"/>
      <c r="DN29" s="158"/>
      <c r="DO29" s="158"/>
    </row>
    <row r="30" spans="1:119" ht="13.5" customHeight="1" x14ac:dyDescent="0.15">
      <c r="A30" s="159"/>
      <c r="B30" s="191"/>
      <c r="C30" s="400" t="s">
        <v>93</v>
      </c>
      <c r="D30" s="400"/>
      <c r="E30" s="401" t="s">
        <v>94</v>
      </c>
      <c r="F30" s="401"/>
      <c r="G30" s="401"/>
      <c r="H30" s="401"/>
      <c r="I30" s="401"/>
      <c r="J30" s="401"/>
      <c r="K30" s="401"/>
      <c r="L30" s="401"/>
      <c r="M30" s="401"/>
      <c r="N30" s="401"/>
      <c r="O30" s="401"/>
      <c r="P30" s="401"/>
      <c r="Q30" s="401"/>
      <c r="R30" s="401"/>
      <c r="S30" s="401"/>
      <c r="T30" s="375"/>
      <c r="U30" s="400" t="s">
        <v>93</v>
      </c>
      <c r="V30" s="400"/>
      <c r="W30" s="401" t="s">
        <v>94</v>
      </c>
      <c r="X30" s="401"/>
      <c r="Y30" s="401"/>
      <c r="Z30" s="401"/>
      <c r="AA30" s="401"/>
      <c r="AB30" s="401"/>
      <c r="AC30" s="401"/>
      <c r="AD30" s="401"/>
      <c r="AE30" s="401"/>
      <c r="AF30" s="401"/>
      <c r="AG30" s="401"/>
      <c r="AH30" s="401"/>
      <c r="AI30" s="401"/>
      <c r="AJ30" s="401"/>
      <c r="AK30" s="401"/>
      <c r="AL30" s="375"/>
      <c r="AM30" s="400" t="s">
        <v>93</v>
      </c>
      <c r="AN30" s="400"/>
      <c r="AO30" s="401" t="s">
        <v>94</v>
      </c>
      <c r="AP30" s="401"/>
      <c r="AQ30" s="401"/>
      <c r="AR30" s="401"/>
      <c r="AS30" s="401"/>
      <c r="AT30" s="401"/>
      <c r="AU30" s="401"/>
      <c r="AV30" s="401"/>
      <c r="AW30" s="401"/>
      <c r="AX30" s="401"/>
      <c r="AY30" s="401"/>
      <c r="AZ30" s="401"/>
      <c r="BA30" s="401"/>
      <c r="BB30" s="401"/>
      <c r="BC30" s="401"/>
      <c r="BD30" s="193"/>
      <c r="BE30" s="400" t="s">
        <v>93</v>
      </c>
      <c r="BF30" s="400"/>
      <c r="BG30" s="401" t="s">
        <v>94</v>
      </c>
      <c r="BH30" s="401"/>
      <c r="BI30" s="401"/>
      <c r="BJ30" s="401"/>
      <c r="BK30" s="401"/>
      <c r="BL30" s="401"/>
      <c r="BM30" s="401"/>
      <c r="BN30" s="401"/>
      <c r="BO30" s="401"/>
      <c r="BP30" s="401"/>
      <c r="BQ30" s="401"/>
      <c r="BR30" s="401"/>
      <c r="BS30" s="401"/>
      <c r="BT30" s="401"/>
      <c r="BU30" s="401"/>
      <c r="BV30" s="374"/>
      <c r="BW30" s="400" t="s">
        <v>93</v>
      </c>
      <c r="BX30" s="400"/>
      <c r="BY30" s="401" t="s">
        <v>95</v>
      </c>
      <c r="BZ30" s="401"/>
      <c r="CA30" s="401"/>
      <c r="CB30" s="401"/>
      <c r="CC30" s="401"/>
      <c r="CD30" s="401"/>
      <c r="CE30" s="401"/>
      <c r="CF30" s="401"/>
      <c r="CG30" s="401"/>
      <c r="CH30" s="401"/>
      <c r="CI30" s="401"/>
      <c r="CJ30" s="401"/>
      <c r="CK30" s="401"/>
      <c r="CL30" s="401"/>
      <c r="CM30" s="401"/>
      <c r="CN30" s="375"/>
      <c r="CO30" s="400" t="s">
        <v>93</v>
      </c>
      <c r="CP30" s="400"/>
      <c r="CQ30" s="401" t="s">
        <v>96</v>
      </c>
      <c r="CR30" s="401"/>
      <c r="CS30" s="401"/>
      <c r="CT30" s="401"/>
      <c r="CU30" s="401"/>
      <c r="CV30" s="401"/>
      <c r="CW30" s="401"/>
      <c r="CX30" s="401"/>
      <c r="CY30" s="401"/>
      <c r="CZ30" s="401"/>
      <c r="DA30" s="401"/>
      <c r="DB30" s="401"/>
      <c r="DC30" s="401"/>
      <c r="DD30" s="401"/>
      <c r="DE30" s="401"/>
      <c r="DF30" s="375"/>
      <c r="DG30" s="399" t="s">
        <v>97</v>
      </c>
      <c r="DH30" s="399"/>
      <c r="DI30" s="194"/>
      <c r="DJ30" s="158"/>
      <c r="DK30" s="158"/>
      <c r="DL30" s="158"/>
      <c r="DM30" s="158"/>
      <c r="DN30" s="158"/>
      <c r="DO30" s="158"/>
    </row>
    <row r="31" spans="1:119" ht="32.25" customHeight="1" x14ac:dyDescent="0.15">
      <c r="A31" s="159"/>
      <c r="B31" s="191"/>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192"/>
      <c r="U31" s="397">
        <f>IF(W31="","",MAX(C31:D40)+1)</f>
        <v>11</v>
      </c>
      <c r="V31" s="397"/>
      <c r="W31" s="396" t="str">
        <f>IF('各会計、関係団体の財政状況及び健全化判断比率'!B28="","",'各会計、関係団体の財政状況及び健全化判断比率'!B28)</f>
        <v>国民健康保険事業特別会計</v>
      </c>
      <c r="X31" s="396"/>
      <c r="Y31" s="396"/>
      <c r="Z31" s="396"/>
      <c r="AA31" s="396"/>
      <c r="AB31" s="396"/>
      <c r="AC31" s="396"/>
      <c r="AD31" s="396"/>
      <c r="AE31" s="396"/>
      <c r="AF31" s="396"/>
      <c r="AG31" s="396"/>
      <c r="AH31" s="396"/>
      <c r="AI31" s="396"/>
      <c r="AJ31" s="396"/>
      <c r="AK31" s="396"/>
      <c r="AL31" s="192"/>
      <c r="AM31" s="397">
        <f>IF(AO31="","",MAX(C31:D40,U31:V40)+1)</f>
        <v>12</v>
      </c>
      <c r="AN31" s="397"/>
      <c r="AO31" s="396" t="str">
        <f>IF('各会計、関係団体の財政状況及び健全化判断比率'!B29="","",'各会計、関係団体の財政状況及び健全化判断比率'!B29)</f>
        <v>水道用水供給事業会計</v>
      </c>
      <c r="AP31" s="396"/>
      <c r="AQ31" s="396"/>
      <c r="AR31" s="396"/>
      <c r="AS31" s="396"/>
      <c r="AT31" s="396"/>
      <c r="AU31" s="396"/>
      <c r="AV31" s="396"/>
      <c r="AW31" s="396"/>
      <c r="AX31" s="396"/>
      <c r="AY31" s="396"/>
      <c r="AZ31" s="396"/>
      <c r="BA31" s="396"/>
      <c r="BB31" s="396"/>
      <c r="BC31" s="396"/>
      <c r="BD31" s="192"/>
      <c r="BE31" s="397">
        <f>IF(BG31="","",MAX(C31:D40,U31:V40,AM31:AN40)+1)</f>
        <v>20</v>
      </c>
      <c r="BF31" s="397"/>
      <c r="BG31" s="396" t="str">
        <f>IF('各会計、関係団体の財政状況及び健全化判断比率'!B37="","",'各会計、関係団体の財政状況及び健全化判断比率'!B37)</f>
        <v>港湾整備事業特別会計</v>
      </c>
      <c r="BH31" s="396"/>
      <c r="BI31" s="396"/>
      <c r="BJ31" s="396"/>
      <c r="BK31" s="396"/>
      <c r="BL31" s="396"/>
      <c r="BM31" s="396"/>
      <c r="BN31" s="396"/>
      <c r="BO31" s="396"/>
      <c r="BP31" s="396"/>
      <c r="BQ31" s="396"/>
      <c r="BR31" s="396"/>
      <c r="BS31" s="396"/>
      <c r="BT31" s="396"/>
      <c r="BU31" s="396"/>
      <c r="BV31" s="192"/>
      <c r="BW31" s="397">
        <f>IF(BY31="","",MAX(C31:D40,U31:V40,AM31:AN40,BE31:BF40)+1)</f>
        <v>21</v>
      </c>
      <c r="BX31" s="397"/>
      <c r="BY31" s="396" t="str">
        <f>IF('各会計、関係団体の財政状況及び健全化判断比率'!B68="","",'各会計、関係団体の財政状況及び健全化判断比率'!B68)</f>
        <v>兵庫県競馬組合</v>
      </c>
      <c r="BZ31" s="396"/>
      <c r="CA31" s="396"/>
      <c r="CB31" s="396"/>
      <c r="CC31" s="396"/>
      <c r="CD31" s="396"/>
      <c r="CE31" s="396"/>
      <c r="CF31" s="396"/>
      <c r="CG31" s="396"/>
      <c r="CH31" s="396"/>
      <c r="CI31" s="396"/>
      <c r="CJ31" s="396"/>
      <c r="CK31" s="396"/>
      <c r="CL31" s="396"/>
      <c r="CM31" s="396"/>
      <c r="CN31" s="192"/>
      <c r="CO31" s="397">
        <f>IF(CQ31="","",MAX(C31:D40,U31:V40,AM31:AN40,BE31:BF40,BW31:BX40)+1)</f>
        <v>23</v>
      </c>
      <c r="CP31" s="397"/>
      <c r="CQ31" s="396" t="str">
        <f>IF('各会計、関係団体の財政状況及び健全化判断比率'!BS7="","",'各会計、関係団体の財政状況及び健全化判断比率'!BS7)</f>
        <v>兵庫県青果物価格安定資金協会</v>
      </c>
      <c r="CR31" s="396"/>
      <c r="CS31" s="396"/>
      <c r="CT31" s="396"/>
      <c r="CU31" s="396"/>
      <c r="CV31" s="396"/>
      <c r="CW31" s="396"/>
      <c r="CX31" s="396"/>
      <c r="CY31" s="396"/>
      <c r="CZ31" s="396"/>
      <c r="DA31" s="396"/>
      <c r="DB31" s="396"/>
      <c r="DC31" s="396"/>
      <c r="DD31" s="396"/>
      <c r="DE31" s="396"/>
      <c r="DF31" s="185"/>
      <c r="DG31" s="398" t="str">
        <f>IF('各会計、関係団体の財政状況及び健全化判断比率'!BR7="","",'各会計、関係団体の財政状況及び健全化判断比率'!BR7)</f>
        <v/>
      </c>
      <c r="DH31" s="398"/>
      <c r="DI31" s="194"/>
      <c r="DJ31" s="158"/>
      <c r="DK31" s="158"/>
      <c r="DL31" s="158"/>
      <c r="DM31" s="158"/>
      <c r="DN31" s="158"/>
      <c r="DO31" s="158"/>
    </row>
    <row r="32" spans="1:119" ht="32.25" customHeight="1" x14ac:dyDescent="0.15">
      <c r="A32" s="159"/>
      <c r="B32" s="191"/>
      <c r="C32" s="397">
        <f>IF(E32="","",C31+1)</f>
        <v>2</v>
      </c>
      <c r="D32" s="397"/>
      <c r="E32" s="396" t="str">
        <f>IF('各会計、関係団体の財政状況及び健全化判断比率'!B8="","",'各会計、関係団体の財政状況及び健全化判断比率'!B8)</f>
        <v>県有環境林等特別会計</v>
      </c>
      <c r="F32" s="396"/>
      <c r="G32" s="396"/>
      <c r="H32" s="396"/>
      <c r="I32" s="396"/>
      <c r="J32" s="396"/>
      <c r="K32" s="396"/>
      <c r="L32" s="396"/>
      <c r="M32" s="396"/>
      <c r="N32" s="396"/>
      <c r="O32" s="396"/>
      <c r="P32" s="396"/>
      <c r="Q32" s="396"/>
      <c r="R32" s="396"/>
      <c r="S32" s="396"/>
      <c r="T32" s="192"/>
      <c r="U32" s="397" t="str">
        <f t="shared" ref="U32:U40" si="0">IF(W32="","",U31+1)</f>
        <v/>
      </c>
      <c r="V32" s="397"/>
      <c r="W32" s="396"/>
      <c r="X32" s="396"/>
      <c r="Y32" s="396"/>
      <c r="Z32" s="396"/>
      <c r="AA32" s="396"/>
      <c r="AB32" s="396"/>
      <c r="AC32" s="396"/>
      <c r="AD32" s="396"/>
      <c r="AE32" s="396"/>
      <c r="AF32" s="396"/>
      <c r="AG32" s="396"/>
      <c r="AH32" s="396"/>
      <c r="AI32" s="396"/>
      <c r="AJ32" s="396"/>
      <c r="AK32" s="396"/>
      <c r="AL32" s="192"/>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192"/>
      <c r="BE32" s="397" t="str">
        <f t="shared" ref="BE32:BE40" si="2">IF(BG32="","",BE31+1)</f>
        <v/>
      </c>
      <c r="BF32" s="397"/>
      <c r="BG32" s="396"/>
      <c r="BH32" s="396"/>
      <c r="BI32" s="396"/>
      <c r="BJ32" s="396"/>
      <c r="BK32" s="396"/>
      <c r="BL32" s="396"/>
      <c r="BM32" s="396"/>
      <c r="BN32" s="396"/>
      <c r="BO32" s="396"/>
      <c r="BP32" s="396"/>
      <c r="BQ32" s="396"/>
      <c r="BR32" s="396"/>
      <c r="BS32" s="396"/>
      <c r="BT32" s="396"/>
      <c r="BU32" s="396"/>
      <c r="BV32" s="192"/>
      <c r="BW32" s="397">
        <f t="shared" ref="BW32:BW40" si="3">IF(BY32="","",BW31+1)</f>
        <v>22</v>
      </c>
      <c r="BX32" s="397"/>
      <c r="BY32" s="396" t="str">
        <f>IF('各会計、関係団体の財政状況及び健全化判断比率'!B69="","",'各会計、関係団体の財政状況及び健全化判断比率'!B69)</f>
        <v>関西広域連合</v>
      </c>
      <c r="BZ32" s="396"/>
      <c r="CA32" s="396"/>
      <c r="CB32" s="396"/>
      <c r="CC32" s="396"/>
      <c r="CD32" s="396"/>
      <c r="CE32" s="396"/>
      <c r="CF32" s="396"/>
      <c r="CG32" s="396"/>
      <c r="CH32" s="396"/>
      <c r="CI32" s="396"/>
      <c r="CJ32" s="396"/>
      <c r="CK32" s="396"/>
      <c r="CL32" s="396"/>
      <c r="CM32" s="396"/>
      <c r="CN32" s="192"/>
      <c r="CO32" s="397">
        <f t="shared" ref="CO32:CO40" si="4">IF(CQ32="","",CO31+1)</f>
        <v>24</v>
      </c>
      <c r="CP32" s="397"/>
      <c r="CQ32" s="396" t="str">
        <f>IF('各会計、関係団体の財政状況及び健全化判断比率'!BS8="","",'各会計、関係団体の財政状況及び健全化判断比率'!BS8)</f>
        <v>兵庫みどり公社（林業公社）</v>
      </c>
      <c r="CR32" s="396"/>
      <c r="CS32" s="396"/>
      <c r="CT32" s="396"/>
      <c r="CU32" s="396"/>
      <c r="CV32" s="396"/>
      <c r="CW32" s="396"/>
      <c r="CX32" s="396"/>
      <c r="CY32" s="396"/>
      <c r="CZ32" s="396"/>
      <c r="DA32" s="396"/>
      <c r="DB32" s="396"/>
      <c r="DC32" s="396"/>
      <c r="DD32" s="396"/>
      <c r="DE32" s="396"/>
      <c r="DF32" s="185"/>
      <c r="DG32" s="398" t="str">
        <f>IF('各会計、関係団体の財政状況及び健全化判断比率'!BR8="","",'各会計、関係団体の財政状況及び健全化判断比率'!BR8)</f>
        <v>○</v>
      </c>
      <c r="DH32" s="398"/>
      <c r="DI32" s="194"/>
      <c r="DJ32" s="158"/>
      <c r="DK32" s="158"/>
      <c r="DL32" s="158"/>
      <c r="DM32" s="158"/>
      <c r="DN32" s="158"/>
      <c r="DO32" s="158"/>
    </row>
    <row r="33" spans="1:119" ht="32.25" customHeight="1" x14ac:dyDescent="0.15">
      <c r="A33" s="159"/>
      <c r="B33" s="191"/>
      <c r="C33" s="397">
        <f>IF(E33="","",C32+1)</f>
        <v>3</v>
      </c>
      <c r="D33" s="397"/>
      <c r="E33" s="396" t="str">
        <f>IF('各会計、関係団体の財政状況及び健全化判断比率'!B9="","",'各会計、関係団体の財政状況及び健全化判断比率'!B9)</f>
        <v>公共事業用地先行取得事業特別会計</v>
      </c>
      <c r="F33" s="396"/>
      <c r="G33" s="396"/>
      <c r="H33" s="396"/>
      <c r="I33" s="396"/>
      <c r="J33" s="396"/>
      <c r="K33" s="396"/>
      <c r="L33" s="396"/>
      <c r="M33" s="396"/>
      <c r="N33" s="396"/>
      <c r="O33" s="396"/>
      <c r="P33" s="396"/>
      <c r="Q33" s="396"/>
      <c r="R33" s="396"/>
      <c r="S33" s="396"/>
      <c r="T33" s="192"/>
      <c r="U33" s="397" t="str">
        <f t="shared" si="0"/>
        <v/>
      </c>
      <c r="V33" s="397"/>
      <c r="W33" s="396"/>
      <c r="X33" s="396"/>
      <c r="Y33" s="396"/>
      <c r="Z33" s="396"/>
      <c r="AA33" s="396"/>
      <c r="AB33" s="396"/>
      <c r="AC33" s="396"/>
      <c r="AD33" s="396"/>
      <c r="AE33" s="396"/>
      <c r="AF33" s="396"/>
      <c r="AG33" s="396"/>
      <c r="AH33" s="396"/>
      <c r="AI33" s="396"/>
      <c r="AJ33" s="396"/>
      <c r="AK33" s="396"/>
      <c r="AL33" s="192"/>
      <c r="AM33" s="397">
        <f t="shared" si="1"/>
        <v>14</v>
      </c>
      <c r="AN33" s="397"/>
      <c r="AO33" s="396" t="str">
        <f>IF('各会計、関係団体の財政状況及び健全化判断比率'!B31="","",'各会計、関係団体の財政状況及び健全化判断比率'!B31)</f>
        <v>水源開発事業会計</v>
      </c>
      <c r="AP33" s="396"/>
      <c r="AQ33" s="396"/>
      <c r="AR33" s="396"/>
      <c r="AS33" s="396"/>
      <c r="AT33" s="396"/>
      <c r="AU33" s="396"/>
      <c r="AV33" s="396"/>
      <c r="AW33" s="396"/>
      <c r="AX33" s="396"/>
      <c r="AY33" s="396"/>
      <c r="AZ33" s="396"/>
      <c r="BA33" s="396"/>
      <c r="BB33" s="396"/>
      <c r="BC33" s="396"/>
      <c r="BD33" s="192"/>
      <c r="BE33" s="397" t="str">
        <f t="shared" si="2"/>
        <v/>
      </c>
      <c r="BF33" s="397"/>
      <c r="BG33" s="396"/>
      <c r="BH33" s="396"/>
      <c r="BI33" s="396"/>
      <c r="BJ33" s="396"/>
      <c r="BK33" s="396"/>
      <c r="BL33" s="396"/>
      <c r="BM33" s="396"/>
      <c r="BN33" s="396"/>
      <c r="BO33" s="396"/>
      <c r="BP33" s="396"/>
      <c r="BQ33" s="396"/>
      <c r="BR33" s="396"/>
      <c r="BS33" s="396"/>
      <c r="BT33" s="396"/>
      <c r="BU33" s="396"/>
      <c r="BV33" s="192"/>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192"/>
      <c r="CO33" s="397">
        <f t="shared" si="4"/>
        <v>25</v>
      </c>
      <c r="CP33" s="397"/>
      <c r="CQ33" s="396" t="str">
        <f>IF('各会計、関係団体の財政状況及び健全化判断比率'!BS9="","",'各会計、関係団体の財政状況及び健全化判断比率'!BS9)</f>
        <v>兵庫県園芸・公園協会</v>
      </c>
      <c r="CR33" s="396"/>
      <c r="CS33" s="396"/>
      <c r="CT33" s="396"/>
      <c r="CU33" s="396"/>
      <c r="CV33" s="396"/>
      <c r="CW33" s="396"/>
      <c r="CX33" s="396"/>
      <c r="CY33" s="396"/>
      <c r="CZ33" s="396"/>
      <c r="DA33" s="396"/>
      <c r="DB33" s="396"/>
      <c r="DC33" s="396"/>
      <c r="DD33" s="396"/>
      <c r="DE33" s="396"/>
      <c r="DF33" s="185"/>
      <c r="DG33" s="398" t="str">
        <f>IF('各会計、関係団体の財政状況及び健全化判断比率'!BR9="","",'各会計、関係団体の財政状況及び健全化判断比率'!BR9)</f>
        <v/>
      </c>
      <c r="DH33" s="398"/>
      <c r="DI33" s="194"/>
      <c r="DJ33" s="158"/>
      <c r="DK33" s="158"/>
      <c r="DL33" s="158"/>
      <c r="DM33" s="158"/>
      <c r="DN33" s="158"/>
      <c r="DO33" s="158"/>
    </row>
    <row r="34" spans="1:119" ht="32.25" customHeight="1" x14ac:dyDescent="0.15">
      <c r="A34" s="159"/>
      <c r="B34" s="191"/>
      <c r="C34" s="397">
        <f>IF(E34="","",C33+1)</f>
        <v>4</v>
      </c>
      <c r="D34" s="397"/>
      <c r="E34" s="396" t="str">
        <f>IF('各会計、関係団体の財政状況及び健全化判断比率'!B10="","",'各会計、関係団体の財政状況及び健全化判断比率'!B10)</f>
        <v>県営住宅事業特別会計</v>
      </c>
      <c r="F34" s="396"/>
      <c r="G34" s="396"/>
      <c r="H34" s="396"/>
      <c r="I34" s="396"/>
      <c r="J34" s="396"/>
      <c r="K34" s="396"/>
      <c r="L34" s="396"/>
      <c r="M34" s="396"/>
      <c r="N34" s="396"/>
      <c r="O34" s="396"/>
      <c r="P34" s="396"/>
      <c r="Q34" s="396"/>
      <c r="R34" s="396"/>
      <c r="S34" s="396"/>
      <c r="T34" s="192"/>
      <c r="U34" s="397" t="str">
        <f t="shared" si="0"/>
        <v/>
      </c>
      <c r="V34" s="397"/>
      <c r="W34" s="396"/>
      <c r="X34" s="396"/>
      <c r="Y34" s="396"/>
      <c r="Z34" s="396"/>
      <c r="AA34" s="396"/>
      <c r="AB34" s="396"/>
      <c r="AC34" s="396"/>
      <c r="AD34" s="396"/>
      <c r="AE34" s="396"/>
      <c r="AF34" s="396"/>
      <c r="AG34" s="396"/>
      <c r="AH34" s="396"/>
      <c r="AI34" s="396"/>
      <c r="AJ34" s="396"/>
      <c r="AK34" s="396"/>
      <c r="AL34" s="192"/>
      <c r="AM34" s="397">
        <f t="shared" si="1"/>
        <v>15</v>
      </c>
      <c r="AN34" s="397"/>
      <c r="AO34" s="396" t="str">
        <f>IF('各会計、関係団体の財政状況及び健全化判断比率'!B32="","",'各会計、関係団体の財政状況及び健全化判断比率'!B32)</f>
        <v>企業資産運用事業会計</v>
      </c>
      <c r="AP34" s="396"/>
      <c r="AQ34" s="396"/>
      <c r="AR34" s="396"/>
      <c r="AS34" s="396"/>
      <c r="AT34" s="396"/>
      <c r="AU34" s="396"/>
      <c r="AV34" s="396"/>
      <c r="AW34" s="396"/>
      <c r="AX34" s="396"/>
      <c r="AY34" s="396"/>
      <c r="AZ34" s="396"/>
      <c r="BA34" s="396"/>
      <c r="BB34" s="396"/>
      <c r="BC34" s="396"/>
      <c r="BD34" s="192"/>
      <c r="BE34" s="397" t="str">
        <f t="shared" si="2"/>
        <v/>
      </c>
      <c r="BF34" s="397"/>
      <c r="BG34" s="396"/>
      <c r="BH34" s="396"/>
      <c r="BI34" s="396"/>
      <c r="BJ34" s="396"/>
      <c r="BK34" s="396"/>
      <c r="BL34" s="396"/>
      <c r="BM34" s="396"/>
      <c r="BN34" s="396"/>
      <c r="BO34" s="396"/>
      <c r="BP34" s="396"/>
      <c r="BQ34" s="396"/>
      <c r="BR34" s="396"/>
      <c r="BS34" s="396"/>
      <c r="BT34" s="396"/>
      <c r="BU34" s="396"/>
      <c r="BV34" s="192"/>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192"/>
      <c r="CO34" s="397">
        <f t="shared" si="4"/>
        <v>26</v>
      </c>
      <c r="CP34" s="397"/>
      <c r="CQ34" s="396" t="str">
        <f>IF('各会計、関係団体の財政状況及び健全化判断比率'!BS10="","",'各会計、関係団体の財政状況及び健全化判断比率'!BS10)</f>
        <v>兵庫県まちづくり技術センター</v>
      </c>
      <c r="CR34" s="396"/>
      <c r="CS34" s="396"/>
      <c r="CT34" s="396"/>
      <c r="CU34" s="396"/>
      <c r="CV34" s="396"/>
      <c r="CW34" s="396"/>
      <c r="CX34" s="396"/>
      <c r="CY34" s="396"/>
      <c r="CZ34" s="396"/>
      <c r="DA34" s="396"/>
      <c r="DB34" s="396"/>
      <c r="DC34" s="396"/>
      <c r="DD34" s="396"/>
      <c r="DE34" s="396"/>
      <c r="DF34" s="185"/>
      <c r="DG34" s="398" t="str">
        <f>IF('各会計、関係団体の財政状況及び健全化判断比率'!BR10="","",'各会計、関係団体の財政状況及び健全化判断比率'!BR10)</f>
        <v/>
      </c>
      <c r="DH34" s="398"/>
      <c r="DI34" s="194"/>
      <c r="DJ34" s="158"/>
      <c r="DK34" s="158"/>
      <c r="DL34" s="158"/>
      <c r="DM34" s="158"/>
      <c r="DN34" s="158"/>
      <c r="DO34" s="158"/>
    </row>
    <row r="35" spans="1:119" ht="32.25" customHeight="1" x14ac:dyDescent="0.15">
      <c r="A35" s="159"/>
      <c r="B35" s="191"/>
      <c r="C35" s="397">
        <f t="shared" ref="C35:C40" si="5">IF(E35="","",C34+1)</f>
        <v>5</v>
      </c>
      <c r="D35" s="397"/>
      <c r="E35" s="396" t="str">
        <f>IF('各会計、関係団体の財政状況及び健全化判断比率'!B11="","",'各会計、関係団体の財政状況及び健全化判断比率'!B11)</f>
        <v>勤労者総合福祉施設整備事業特別会計</v>
      </c>
      <c r="F35" s="396"/>
      <c r="G35" s="396"/>
      <c r="H35" s="396"/>
      <c r="I35" s="396"/>
      <c r="J35" s="396"/>
      <c r="K35" s="396"/>
      <c r="L35" s="396"/>
      <c r="M35" s="396"/>
      <c r="N35" s="396"/>
      <c r="O35" s="396"/>
      <c r="P35" s="396"/>
      <c r="Q35" s="396"/>
      <c r="R35" s="396"/>
      <c r="S35" s="396"/>
      <c r="T35" s="192"/>
      <c r="U35" s="397" t="str">
        <f t="shared" si="0"/>
        <v/>
      </c>
      <c r="V35" s="397"/>
      <c r="W35" s="396"/>
      <c r="X35" s="396"/>
      <c r="Y35" s="396"/>
      <c r="Z35" s="396"/>
      <c r="AA35" s="396"/>
      <c r="AB35" s="396"/>
      <c r="AC35" s="396"/>
      <c r="AD35" s="396"/>
      <c r="AE35" s="396"/>
      <c r="AF35" s="396"/>
      <c r="AG35" s="396"/>
      <c r="AH35" s="396"/>
      <c r="AI35" s="396"/>
      <c r="AJ35" s="396"/>
      <c r="AK35" s="396"/>
      <c r="AL35" s="192"/>
      <c r="AM35" s="397">
        <f t="shared" si="1"/>
        <v>16</v>
      </c>
      <c r="AN35" s="397"/>
      <c r="AO35" s="396" t="str">
        <f>IF('各会計、関係団体の財政状況及び健全化判断比率'!B33="","",'各会計、関係団体の財政状況及び健全化判断比率'!B33)</f>
        <v>病院事業会計</v>
      </c>
      <c r="AP35" s="396"/>
      <c r="AQ35" s="396"/>
      <c r="AR35" s="396"/>
      <c r="AS35" s="396"/>
      <c r="AT35" s="396"/>
      <c r="AU35" s="396"/>
      <c r="AV35" s="396"/>
      <c r="AW35" s="396"/>
      <c r="AX35" s="396"/>
      <c r="AY35" s="396"/>
      <c r="AZ35" s="396"/>
      <c r="BA35" s="396"/>
      <c r="BB35" s="396"/>
      <c r="BC35" s="396"/>
      <c r="BD35" s="192"/>
      <c r="BE35" s="397" t="str">
        <f t="shared" si="2"/>
        <v/>
      </c>
      <c r="BF35" s="397"/>
      <c r="BG35" s="396"/>
      <c r="BH35" s="396"/>
      <c r="BI35" s="396"/>
      <c r="BJ35" s="396"/>
      <c r="BK35" s="396"/>
      <c r="BL35" s="396"/>
      <c r="BM35" s="396"/>
      <c r="BN35" s="396"/>
      <c r="BO35" s="396"/>
      <c r="BP35" s="396"/>
      <c r="BQ35" s="396"/>
      <c r="BR35" s="396"/>
      <c r="BS35" s="396"/>
      <c r="BT35" s="396"/>
      <c r="BU35" s="396"/>
      <c r="BV35" s="192"/>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192"/>
      <c r="CO35" s="397">
        <f t="shared" si="4"/>
        <v>27</v>
      </c>
      <c r="CP35" s="397"/>
      <c r="CQ35" s="396" t="str">
        <f>IF('各会計、関係団体の財政状況及び健全化判断比率'!BS11="","",'各会計、関係団体の財政状況及び健全化判断比率'!BS11)</f>
        <v>兵庫県住宅建築総合センター</v>
      </c>
      <c r="CR35" s="396"/>
      <c r="CS35" s="396"/>
      <c r="CT35" s="396"/>
      <c r="CU35" s="396"/>
      <c r="CV35" s="396"/>
      <c r="CW35" s="396"/>
      <c r="CX35" s="396"/>
      <c r="CY35" s="396"/>
      <c r="CZ35" s="396"/>
      <c r="DA35" s="396"/>
      <c r="DB35" s="396"/>
      <c r="DC35" s="396"/>
      <c r="DD35" s="396"/>
      <c r="DE35" s="396"/>
      <c r="DF35" s="185"/>
      <c r="DG35" s="398" t="str">
        <f>IF('各会計、関係団体の財政状況及び健全化判断比率'!BR11="","",'各会計、関係団体の財政状況及び健全化判断比率'!BR11)</f>
        <v/>
      </c>
      <c r="DH35" s="398"/>
      <c r="DI35" s="194"/>
      <c r="DJ35" s="158"/>
      <c r="DK35" s="158"/>
      <c r="DL35" s="158"/>
      <c r="DM35" s="158"/>
      <c r="DN35" s="158"/>
      <c r="DO35" s="158"/>
    </row>
    <row r="36" spans="1:119" ht="32.25" customHeight="1" x14ac:dyDescent="0.15">
      <c r="A36" s="159"/>
      <c r="B36" s="191"/>
      <c r="C36" s="397">
        <f t="shared" si="5"/>
        <v>6</v>
      </c>
      <c r="D36" s="397"/>
      <c r="E36" s="396" t="str">
        <f>IF('各会計、関係団体の財政状況及び健全化判断比率'!B12="","",'各会計、関係団体の財政状況及び健全化判断比率'!B12)</f>
        <v>庁用自動車管理特別会計</v>
      </c>
      <c r="F36" s="396"/>
      <c r="G36" s="396"/>
      <c r="H36" s="396"/>
      <c r="I36" s="396"/>
      <c r="J36" s="396"/>
      <c r="K36" s="396"/>
      <c r="L36" s="396"/>
      <c r="M36" s="396"/>
      <c r="N36" s="396"/>
      <c r="O36" s="396"/>
      <c r="P36" s="396"/>
      <c r="Q36" s="396"/>
      <c r="R36" s="396"/>
      <c r="S36" s="396"/>
      <c r="T36" s="192"/>
      <c r="U36" s="397" t="str">
        <f t="shared" si="0"/>
        <v/>
      </c>
      <c r="V36" s="397"/>
      <c r="W36" s="396"/>
      <c r="X36" s="396"/>
      <c r="Y36" s="396"/>
      <c r="Z36" s="396"/>
      <c r="AA36" s="396"/>
      <c r="AB36" s="396"/>
      <c r="AC36" s="396"/>
      <c r="AD36" s="396"/>
      <c r="AE36" s="396"/>
      <c r="AF36" s="396"/>
      <c r="AG36" s="396"/>
      <c r="AH36" s="396"/>
      <c r="AI36" s="396"/>
      <c r="AJ36" s="396"/>
      <c r="AK36" s="396"/>
      <c r="AL36" s="192"/>
      <c r="AM36" s="397">
        <f t="shared" si="1"/>
        <v>17</v>
      </c>
      <c r="AN36" s="397"/>
      <c r="AO36" s="396" t="str">
        <f>IF('各会計、関係団体の財政状況及び健全化判断比率'!B34="","",'各会計、関係団体の財政状況及び健全化判断比率'!B34)</f>
        <v>流域下水道事業会計</v>
      </c>
      <c r="AP36" s="396"/>
      <c r="AQ36" s="396"/>
      <c r="AR36" s="396"/>
      <c r="AS36" s="396"/>
      <c r="AT36" s="396"/>
      <c r="AU36" s="396"/>
      <c r="AV36" s="396"/>
      <c r="AW36" s="396"/>
      <c r="AX36" s="396"/>
      <c r="AY36" s="396"/>
      <c r="AZ36" s="396"/>
      <c r="BA36" s="396"/>
      <c r="BB36" s="396"/>
      <c r="BC36" s="396"/>
      <c r="BD36" s="192"/>
      <c r="BE36" s="397" t="str">
        <f t="shared" si="2"/>
        <v/>
      </c>
      <c r="BF36" s="397"/>
      <c r="BG36" s="396"/>
      <c r="BH36" s="396"/>
      <c r="BI36" s="396"/>
      <c r="BJ36" s="396"/>
      <c r="BK36" s="396"/>
      <c r="BL36" s="396"/>
      <c r="BM36" s="396"/>
      <c r="BN36" s="396"/>
      <c r="BO36" s="396"/>
      <c r="BP36" s="396"/>
      <c r="BQ36" s="396"/>
      <c r="BR36" s="396"/>
      <c r="BS36" s="396"/>
      <c r="BT36" s="396"/>
      <c r="BU36" s="396"/>
      <c r="BV36" s="192"/>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192"/>
      <c r="CO36" s="397">
        <f t="shared" si="4"/>
        <v>28</v>
      </c>
      <c r="CP36" s="397"/>
      <c r="CQ36" s="396" t="str">
        <f>IF('各会計、関係団体の財政状況及び健全化判断比率'!BS12="","",'各会計、関係団体の財政状況及び健全化判断比率'!BS12)</f>
        <v>兵庫県営林緑化労働基金</v>
      </c>
      <c r="CR36" s="396"/>
      <c r="CS36" s="396"/>
      <c r="CT36" s="396"/>
      <c r="CU36" s="396"/>
      <c r="CV36" s="396"/>
      <c r="CW36" s="396"/>
      <c r="CX36" s="396"/>
      <c r="CY36" s="396"/>
      <c r="CZ36" s="396"/>
      <c r="DA36" s="396"/>
      <c r="DB36" s="396"/>
      <c r="DC36" s="396"/>
      <c r="DD36" s="396"/>
      <c r="DE36" s="396"/>
      <c r="DF36" s="185"/>
      <c r="DG36" s="398" t="str">
        <f>IF('各会計、関係団体の財政状況及び健全化判断比率'!BR12="","",'各会計、関係団体の財政状況及び健全化判断比率'!BR12)</f>
        <v/>
      </c>
      <c r="DH36" s="398"/>
      <c r="DI36" s="194"/>
      <c r="DJ36" s="158"/>
      <c r="DK36" s="158"/>
      <c r="DL36" s="158"/>
      <c r="DM36" s="158"/>
      <c r="DN36" s="158"/>
      <c r="DO36" s="158"/>
    </row>
    <row r="37" spans="1:119" ht="32.25" customHeight="1" x14ac:dyDescent="0.15">
      <c r="A37" s="159"/>
      <c r="B37" s="191"/>
      <c r="C37" s="397">
        <f t="shared" si="5"/>
        <v>7</v>
      </c>
      <c r="D37" s="397"/>
      <c r="E37" s="396" t="str">
        <f>IF('各会計、関係団体の財政状況及び健全化判断比率'!B13="","",'各会計、関係団体の財政状況及び健全化判断比率'!B13)</f>
        <v>公債費特別会計</v>
      </c>
      <c r="F37" s="396"/>
      <c r="G37" s="396"/>
      <c r="H37" s="396"/>
      <c r="I37" s="396"/>
      <c r="J37" s="396"/>
      <c r="K37" s="396"/>
      <c r="L37" s="396"/>
      <c r="M37" s="396"/>
      <c r="N37" s="396"/>
      <c r="O37" s="396"/>
      <c r="P37" s="396"/>
      <c r="Q37" s="396"/>
      <c r="R37" s="396"/>
      <c r="S37" s="396"/>
      <c r="T37" s="192"/>
      <c r="U37" s="397" t="str">
        <f t="shared" si="0"/>
        <v/>
      </c>
      <c r="V37" s="397"/>
      <c r="W37" s="396"/>
      <c r="X37" s="396"/>
      <c r="Y37" s="396"/>
      <c r="Z37" s="396"/>
      <c r="AA37" s="396"/>
      <c r="AB37" s="396"/>
      <c r="AC37" s="396"/>
      <c r="AD37" s="396"/>
      <c r="AE37" s="396"/>
      <c r="AF37" s="396"/>
      <c r="AG37" s="396"/>
      <c r="AH37" s="396"/>
      <c r="AI37" s="396"/>
      <c r="AJ37" s="396"/>
      <c r="AK37" s="396"/>
      <c r="AL37" s="192"/>
      <c r="AM37" s="397">
        <f t="shared" si="1"/>
        <v>18</v>
      </c>
      <c r="AN37" s="397"/>
      <c r="AO37" s="396" t="str">
        <f>IF('各会計、関係団体の財政状況及び健全化判断比率'!B35="","",'各会計、関係団体の財政状況及び健全化判断比率'!B35)</f>
        <v>地域整備事業会計</v>
      </c>
      <c r="AP37" s="396"/>
      <c r="AQ37" s="396"/>
      <c r="AR37" s="396"/>
      <c r="AS37" s="396"/>
      <c r="AT37" s="396"/>
      <c r="AU37" s="396"/>
      <c r="AV37" s="396"/>
      <c r="AW37" s="396"/>
      <c r="AX37" s="396"/>
      <c r="AY37" s="396"/>
      <c r="AZ37" s="396"/>
      <c r="BA37" s="396"/>
      <c r="BB37" s="396"/>
      <c r="BC37" s="396"/>
      <c r="BD37" s="192"/>
      <c r="BE37" s="397" t="str">
        <f t="shared" si="2"/>
        <v/>
      </c>
      <c r="BF37" s="397"/>
      <c r="BG37" s="396"/>
      <c r="BH37" s="396"/>
      <c r="BI37" s="396"/>
      <c r="BJ37" s="396"/>
      <c r="BK37" s="396"/>
      <c r="BL37" s="396"/>
      <c r="BM37" s="396"/>
      <c r="BN37" s="396"/>
      <c r="BO37" s="396"/>
      <c r="BP37" s="396"/>
      <c r="BQ37" s="396"/>
      <c r="BR37" s="396"/>
      <c r="BS37" s="396"/>
      <c r="BT37" s="396"/>
      <c r="BU37" s="396"/>
      <c r="BV37" s="192"/>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192"/>
      <c r="CO37" s="397">
        <f t="shared" si="4"/>
        <v>29</v>
      </c>
      <c r="CP37" s="397"/>
      <c r="CQ37" s="396" t="str">
        <f>IF('各会計、関係団体の財政状況及び健全化判断比率'!BS13="","",'各会計、関係団体の財政状況及び健全化判断比率'!BS13)</f>
        <v>ひょうご産業活性化センター</v>
      </c>
      <c r="CR37" s="396"/>
      <c r="CS37" s="396"/>
      <c r="CT37" s="396"/>
      <c r="CU37" s="396"/>
      <c r="CV37" s="396"/>
      <c r="CW37" s="396"/>
      <c r="CX37" s="396"/>
      <c r="CY37" s="396"/>
      <c r="CZ37" s="396"/>
      <c r="DA37" s="396"/>
      <c r="DB37" s="396"/>
      <c r="DC37" s="396"/>
      <c r="DD37" s="396"/>
      <c r="DE37" s="396"/>
      <c r="DF37" s="185"/>
      <c r="DG37" s="398" t="str">
        <f>IF('各会計、関係団体の財政状況及び健全化判断比率'!BR13="","",'各会計、関係団体の財政状況及び健全化判断比率'!BR13)</f>
        <v/>
      </c>
      <c r="DH37" s="398"/>
      <c r="DI37" s="194"/>
      <c r="DJ37" s="158"/>
      <c r="DK37" s="158"/>
      <c r="DL37" s="158"/>
      <c r="DM37" s="158"/>
      <c r="DN37" s="158"/>
      <c r="DO37" s="158"/>
    </row>
    <row r="38" spans="1:119" ht="32.25" customHeight="1" x14ac:dyDescent="0.15">
      <c r="A38" s="159"/>
      <c r="B38" s="191"/>
      <c r="C38" s="397">
        <f t="shared" si="5"/>
        <v>8</v>
      </c>
      <c r="D38" s="397"/>
      <c r="E38" s="396" t="str">
        <f>IF('各会計、関係団体の財政状況及び健全化判断比率'!B14="","",'各会計、関係団体の財政状況及び健全化判断比率'!B14)</f>
        <v>自治振興助成事業特別会計</v>
      </c>
      <c r="F38" s="396"/>
      <c r="G38" s="396"/>
      <c r="H38" s="396"/>
      <c r="I38" s="396"/>
      <c r="J38" s="396"/>
      <c r="K38" s="396"/>
      <c r="L38" s="396"/>
      <c r="M38" s="396"/>
      <c r="N38" s="396"/>
      <c r="O38" s="396"/>
      <c r="P38" s="396"/>
      <c r="Q38" s="396"/>
      <c r="R38" s="396"/>
      <c r="S38" s="396"/>
      <c r="T38" s="192"/>
      <c r="U38" s="397" t="str">
        <f t="shared" si="0"/>
        <v/>
      </c>
      <c r="V38" s="397"/>
      <c r="W38" s="396"/>
      <c r="X38" s="396"/>
      <c r="Y38" s="396"/>
      <c r="Z38" s="396"/>
      <c r="AA38" s="396"/>
      <c r="AB38" s="396"/>
      <c r="AC38" s="396"/>
      <c r="AD38" s="396"/>
      <c r="AE38" s="396"/>
      <c r="AF38" s="396"/>
      <c r="AG38" s="396"/>
      <c r="AH38" s="396"/>
      <c r="AI38" s="396"/>
      <c r="AJ38" s="396"/>
      <c r="AK38" s="396"/>
      <c r="AL38" s="192"/>
      <c r="AM38" s="397">
        <f t="shared" si="1"/>
        <v>19</v>
      </c>
      <c r="AN38" s="397"/>
      <c r="AO38" s="396" t="str">
        <f>IF('各会計、関係団体の財政状況及び健全化判断比率'!B36="","",'各会計、関係団体の財政状況及び健全化判断比率'!B36)</f>
        <v>地域創生整備事業会計</v>
      </c>
      <c r="AP38" s="396"/>
      <c r="AQ38" s="396"/>
      <c r="AR38" s="396"/>
      <c r="AS38" s="396"/>
      <c r="AT38" s="396"/>
      <c r="AU38" s="396"/>
      <c r="AV38" s="396"/>
      <c r="AW38" s="396"/>
      <c r="AX38" s="396"/>
      <c r="AY38" s="396"/>
      <c r="AZ38" s="396"/>
      <c r="BA38" s="396"/>
      <c r="BB38" s="396"/>
      <c r="BC38" s="396"/>
      <c r="BD38" s="192"/>
      <c r="BE38" s="397" t="str">
        <f t="shared" si="2"/>
        <v/>
      </c>
      <c r="BF38" s="397"/>
      <c r="BG38" s="396"/>
      <c r="BH38" s="396"/>
      <c r="BI38" s="396"/>
      <c r="BJ38" s="396"/>
      <c r="BK38" s="396"/>
      <c r="BL38" s="396"/>
      <c r="BM38" s="396"/>
      <c r="BN38" s="396"/>
      <c r="BO38" s="396"/>
      <c r="BP38" s="396"/>
      <c r="BQ38" s="396"/>
      <c r="BR38" s="396"/>
      <c r="BS38" s="396"/>
      <c r="BT38" s="396"/>
      <c r="BU38" s="396"/>
      <c r="BV38" s="192"/>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192"/>
      <c r="CO38" s="397">
        <f t="shared" si="4"/>
        <v>30</v>
      </c>
      <c r="CP38" s="397"/>
      <c r="CQ38" s="396" t="str">
        <f>IF('各会計、関係団体の財政状況及び健全化判断比率'!BS14="","",'各会計、関係団体の財政状況及び健全化判断比率'!BS14)</f>
        <v>新産業創造研究機構</v>
      </c>
      <c r="CR38" s="396"/>
      <c r="CS38" s="396"/>
      <c r="CT38" s="396"/>
      <c r="CU38" s="396"/>
      <c r="CV38" s="396"/>
      <c r="CW38" s="396"/>
      <c r="CX38" s="396"/>
      <c r="CY38" s="396"/>
      <c r="CZ38" s="396"/>
      <c r="DA38" s="396"/>
      <c r="DB38" s="396"/>
      <c r="DC38" s="396"/>
      <c r="DD38" s="396"/>
      <c r="DE38" s="396"/>
      <c r="DF38" s="185"/>
      <c r="DG38" s="398" t="str">
        <f>IF('各会計、関係団体の財政状況及び健全化判断比率'!BR14="","",'各会計、関係団体の財政状況及び健全化判断比率'!BR14)</f>
        <v/>
      </c>
      <c r="DH38" s="398"/>
      <c r="DI38" s="194"/>
      <c r="DJ38" s="158"/>
      <c r="DK38" s="158"/>
      <c r="DL38" s="158"/>
      <c r="DM38" s="158"/>
      <c r="DN38" s="158"/>
      <c r="DO38" s="158"/>
    </row>
    <row r="39" spans="1:119" ht="32.25" customHeight="1" x14ac:dyDescent="0.15">
      <c r="A39" s="159"/>
      <c r="B39" s="191"/>
      <c r="C39" s="397">
        <f t="shared" si="5"/>
        <v>9</v>
      </c>
      <c r="D39" s="397"/>
      <c r="E39" s="396" t="str">
        <f>IF('各会計、関係団体の財政状況及び健全化判断比率'!B15="","",'各会計、関係団体の財政状況及び健全化判断比率'!B15)</f>
        <v>母子父子寡婦福祉資金特別会計</v>
      </c>
      <c r="F39" s="396"/>
      <c r="G39" s="396"/>
      <c r="H39" s="396"/>
      <c r="I39" s="396"/>
      <c r="J39" s="396"/>
      <c r="K39" s="396"/>
      <c r="L39" s="396"/>
      <c r="M39" s="396"/>
      <c r="N39" s="396"/>
      <c r="O39" s="396"/>
      <c r="P39" s="396"/>
      <c r="Q39" s="396"/>
      <c r="R39" s="396"/>
      <c r="S39" s="396"/>
      <c r="T39" s="192"/>
      <c r="U39" s="397" t="str">
        <f t="shared" si="0"/>
        <v/>
      </c>
      <c r="V39" s="397"/>
      <c r="W39" s="396"/>
      <c r="X39" s="396"/>
      <c r="Y39" s="396"/>
      <c r="Z39" s="396"/>
      <c r="AA39" s="396"/>
      <c r="AB39" s="396"/>
      <c r="AC39" s="396"/>
      <c r="AD39" s="396"/>
      <c r="AE39" s="396"/>
      <c r="AF39" s="396"/>
      <c r="AG39" s="396"/>
      <c r="AH39" s="396"/>
      <c r="AI39" s="396"/>
      <c r="AJ39" s="396"/>
      <c r="AK39" s="396"/>
      <c r="AL39" s="192"/>
      <c r="AM39" s="397" t="str">
        <f t="shared" si="1"/>
        <v/>
      </c>
      <c r="AN39" s="397"/>
      <c r="AO39" s="396"/>
      <c r="AP39" s="396"/>
      <c r="AQ39" s="396"/>
      <c r="AR39" s="396"/>
      <c r="AS39" s="396"/>
      <c r="AT39" s="396"/>
      <c r="AU39" s="396"/>
      <c r="AV39" s="396"/>
      <c r="AW39" s="396"/>
      <c r="AX39" s="396"/>
      <c r="AY39" s="396"/>
      <c r="AZ39" s="396"/>
      <c r="BA39" s="396"/>
      <c r="BB39" s="396"/>
      <c r="BC39" s="396"/>
      <c r="BD39" s="192"/>
      <c r="BE39" s="397" t="str">
        <f t="shared" si="2"/>
        <v/>
      </c>
      <c r="BF39" s="397"/>
      <c r="BG39" s="396"/>
      <c r="BH39" s="396"/>
      <c r="BI39" s="396"/>
      <c r="BJ39" s="396"/>
      <c r="BK39" s="396"/>
      <c r="BL39" s="396"/>
      <c r="BM39" s="396"/>
      <c r="BN39" s="396"/>
      <c r="BO39" s="396"/>
      <c r="BP39" s="396"/>
      <c r="BQ39" s="396"/>
      <c r="BR39" s="396"/>
      <c r="BS39" s="396"/>
      <c r="BT39" s="396"/>
      <c r="BU39" s="396"/>
      <c r="BV39" s="192"/>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192"/>
      <c r="CO39" s="397">
        <f t="shared" si="4"/>
        <v>31</v>
      </c>
      <c r="CP39" s="397"/>
      <c r="CQ39" s="396" t="str">
        <f>IF('各会計、関係団体の財政状況及び健全化判断比率'!BS15="","",'各会計、関係団体の財政状況及び健全化判断比率'!BS15)</f>
        <v>ひょうご科学技術協会</v>
      </c>
      <c r="CR39" s="396"/>
      <c r="CS39" s="396"/>
      <c r="CT39" s="396"/>
      <c r="CU39" s="396"/>
      <c r="CV39" s="396"/>
      <c r="CW39" s="396"/>
      <c r="CX39" s="396"/>
      <c r="CY39" s="396"/>
      <c r="CZ39" s="396"/>
      <c r="DA39" s="396"/>
      <c r="DB39" s="396"/>
      <c r="DC39" s="396"/>
      <c r="DD39" s="396"/>
      <c r="DE39" s="396"/>
      <c r="DF39" s="185"/>
      <c r="DG39" s="398" t="str">
        <f>IF('各会計、関係団体の財政状況及び健全化判断比率'!BR15="","",'各会計、関係団体の財政状況及び健全化判断比率'!BR15)</f>
        <v/>
      </c>
      <c r="DH39" s="398"/>
      <c r="DI39" s="194"/>
      <c r="DJ39" s="158"/>
      <c r="DK39" s="158"/>
      <c r="DL39" s="158"/>
      <c r="DM39" s="158"/>
      <c r="DN39" s="158"/>
      <c r="DO39" s="158"/>
    </row>
    <row r="40" spans="1:119" ht="32.25" customHeight="1" x14ac:dyDescent="0.15">
      <c r="A40" s="159"/>
      <c r="B40" s="191"/>
      <c r="C40" s="397">
        <f t="shared" si="5"/>
        <v>10</v>
      </c>
      <c r="D40" s="397"/>
      <c r="E40" s="396" t="str">
        <f>IF('各会計、関係団体の財政状況及び健全化判断比率'!B16="","",'各会計、関係団体の財政状況及び健全化判断比率'!B16)</f>
        <v>小規模企業者等振興資金特別会計</v>
      </c>
      <c r="F40" s="396"/>
      <c r="G40" s="396"/>
      <c r="H40" s="396"/>
      <c r="I40" s="396"/>
      <c r="J40" s="396"/>
      <c r="K40" s="396"/>
      <c r="L40" s="396"/>
      <c r="M40" s="396"/>
      <c r="N40" s="396"/>
      <c r="O40" s="396"/>
      <c r="P40" s="396"/>
      <c r="Q40" s="396"/>
      <c r="R40" s="396"/>
      <c r="S40" s="396"/>
      <c r="T40" s="192"/>
      <c r="U40" s="397" t="str">
        <f t="shared" si="0"/>
        <v/>
      </c>
      <c r="V40" s="397"/>
      <c r="W40" s="396"/>
      <c r="X40" s="396"/>
      <c r="Y40" s="396"/>
      <c r="Z40" s="396"/>
      <c r="AA40" s="396"/>
      <c r="AB40" s="396"/>
      <c r="AC40" s="396"/>
      <c r="AD40" s="396"/>
      <c r="AE40" s="396"/>
      <c r="AF40" s="396"/>
      <c r="AG40" s="396"/>
      <c r="AH40" s="396"/>
      <c r="AI40" s="396"/>
      <c r="AJ40" s="396"/>
      <c r="AK40" s="396"/>
      <c r="AL40" s="192"/>
      <c r="AM40" s="397" t="str">
        <f t="shared" si="1"/>
        <v/>
      </c>
      <c r="AN40" s="397"/>
      <c r="AO40" s="396"/>
      <c r="AP40" s="396"/>
      <c r="AQ40" s="396"/>
      <c r="AR40" s="396"/>
      <c r="AS40" s="396"/>
      <c r="AT40" s="396"/>
      <c r="AU40" s="396"/>
      <c r="AV40" s="396"/>
      <c r="AW40" s="396"/>
      <c r="AX40" s="396"/>
      <c r="AY40" s="396"/>
      <c r="AZ40" s="396"/>
      <c r="BA40" s="396"/>
      <c r="BB40" s="396"/>
      <c r="BC40" s="396"/>
      <c r="BD40" s="192"/>
      <c r="BE40" s="397" t="str">
        <f t="shared" si="2"/>
        <v/>
      </c>
      <c r="BF40" s="397"/>
      <c r="BG40" s="396"/>
      <c r="BH40" s="396"/>
      <c r="BI40" s="396"/>
      <c r="BJ40" s="396"/>
      <c r="BK40" s="396"/>
      <c r="BL40" s="396"/>
      <c r="BM40" s="396"/>
      <c r="BN40" s="396"/>
      <c r="BO40" s="396"/>
      <c r="BP40" s="396"/>
      <c r="BQ40" s="396"/>
      <c r="BR40" s="396"/>
      <c r="BS40" s="396"/>
      <c r="BT40" s="396"/>
      <c r="BU40" s="396"/>
      <c r="BV40" s="192"/>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192"/>
      <c r="CO40" s="397">
        <f t="shared" si="4"/>
        <v>32</v>
      </c>
      <c r="CP40" s="397"/>
      <c r="CQ40" s="396" t="str">
        <f>IF('各会計、関係団体の財政状況及び健全化判断比率'!BS16="","",'各会計、関係団体の財政状況及び健全化判断比率'!BS16)</f>
        <v>兵庫県科学技術振興財団</v>
      </c>
      <c r="CR40" s="396"/>
      <c r="CS40" s="396"/>
      <c r="CT40" s="396"/>
      <c r="CU40" s="396"/>
      <c r="CV40" s="396"/>
      <c r="CW40" s="396"/>
      <c r="CX40" s="396"/>
      <c r="CY40" s="396"/>
      <c r="CZ40" s="396"/>
      <c r="DA40" s="396"/>
      <c r="DB40" s="396"/>
      <c r="DC40" s="396"/>
      <c r="DD40" s="396"/>
      <c r="DE40" s="396"/>
      <c r="DF40" s="185"/>
      <c r="DG40" s="398" t="str">
        <f>IF('各会計、関係団体の財政状況及び健全化判断比率'!BR16="","",'各会計、関係団体の財政状況及び健全化判断比率'!BR16)</f>
        <v/>
      </c>
      <c r="DH40" s="398"/>
      <c r="DI40" s="194"/>
      <c r="DJ40" s="158"/>
      <c r="DK40" s="158"/>
      <c r="DL40" s="158"/>
      <c r="DM40" s="158"/>
      <c r="DN40" s="158"/>
      <c r="DO40" s="158"/>
    </row>
    <row r="41" spans="1:119" ht="13.5" customHeight="1" thickBot="1" x14ac:dyDescent="0.2">
      <c r="A41" s="159"/>
      <c r="B41" s="195"/>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6"/>
      <c r="DB41" s="196"/>
      <c r="DC41" s="196"/>
      <c r="DD41" s="196"/>
      <c r="DE41" s="196"/>
      <c r="DF41" s="196"/>
      <c r="DG41" s="196"/>
      <c r="DH41" s="196"/>
      <c r="DI41" s="197"/>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98</v>
      </c>
      <c r="C43" s="158"/>
      <c r="D43" s="158"/>
      <c r="E43" s="158" t="s">
        <v>99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100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101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102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103</v>
      </c>
    </row>
    <row r="48" spans="1:119" x14ac:dyDescent="0.15">
      <c r="E48" s="160" t="s">
        <v>104</v>
      </c>
    </row>
    <row r="49" x14ac:dyDescent="0.15"/>
    <row r="50" x14ac:dyDescent="0.15"/>
    <row r="51" x14ac:dyDescent="0.15"/>
    <row r="52" x14ac:dyDescent="0.15"/>
    <row r="53" x14ac:dyDescent="0.15"/>
    <row r="54" x14ac:dyDescent="0.15"/>
    <row r="55" x14ac:dyDescent="0.15"/>
    <row r="56" x14ac:dyDescent="0.15"/>
  </sheetData>
  <sheetProtection algorithmName="SHA-512" hashValue="2IdIJXjmv22Tusy7iymmmT+yL0EddXXVPY5iJucVUo4+VLNnHOxsP6ebdiTu7HCGhAQS3F68jd3srvfKX631Ww==" saltValue="eC8Ix0X7bm5HAjjkeQ7UR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496</v>
      </c>
      <c r="K32" s="10"/>
      <c r="L32" s="10"/>
      <c r="M32" s="10"/>
      <c r="N32" s="10"/>
      <c r="O32" s="10"/>
      <c r="P32" s="10"/>
    </row>
    <row r="33" spans="1:16" ht="39" customHeight="1" thickBot="1" x14ac:dyDescent="0.25">
      <c r="A33" s="10"/>
      <c r="B33" s="13" t="s">
        <v>507</v>
      </c>
      <c r="C33" s="14"/>
      <c r="D33" s="14"/>
      <c r="E33" s="15" t="s">
        <v>497</v>
      </c>
      <c r="F33" s="16" t="s">
        <v>498</v>
      </c>
      <c r="G33" s="17" t="s">
        <v>499</v>
      </c>
      <c r="H33" s="17" t="s">
        <v>500</v>
      </c>
      <c r="I33" s="17" t="s">
        <v>501</v>
      </c>
      <c r="J33" s="18" t="s">
        <v>502</v>
      </c>
      <c r="K33" s="10"/>
      <c r="L33" s="10"/>
      <c r="M33" s="10"/>
      <c r="N33" s="10"/>
      <c r="O33" s="10"/>
      <c r="P33" s="10"/>
    </row>
    <row r="34" spans="1:16" ht="39" customHeight="1" x14ac:dyDescent="0.15">
      <c r="A34" s="10"/>
      <c r="B34" s="19"/>
      <c r="C34" s="1185" t="s">
        <v>508</v>
      </c>
      <c r="D34" s="1185"/>
      <c r="E34" s="1186"/>
      <c r="F34" s="20">
        <v>1.1599999999999999</v>
      </c>
      <c r="G34" s="21">
        <v>0.97</v>
      </c>
      <c r="H34" s="21">
        <v>1.1200000000000001</v>
      </c>
      <c r="I34" s="21">
        <v>1.22</v>
      </c>
      <c r="J34" s="22">
        <v>1.49</v>
      </c>
      <c r="K34" s="10"/>
      <c r="L34" s="10"/>
      <c r="M34" s="10"/>
      <c r="N34" s="10"/>
      <c r="O34" s="10"/>
      <c r="P34" s="10"/>
    </row>
    <row r="35" spans="1:16" ht="39" customHeight="1" x14ac:dyDescent="0.15">
      <c r="A35" s="10"/>
      <c r="B35" s="23"/>
      <c r="C35" s="1179" t="s">
        <v>509</v>
      </c>
      <c r="D35" s="1180"/>
      <c r="E35" s="1181"/>
      <c r="F35" s="24">
        <v>0.98</v>
      </c>
      <c r="G35" s="25">
        <v>0.96</v>
      </c>
      <c r="H35" s="25">
        <v>1.08</v>
      </c>
      <c r="I35" s="25">
        <v>1.17</v>
      </c>
      <c r="J35" s="26">
        <v>1.17</v>
      </c>
      <c r="K35" s="10"/>
      <c r="L35" s="10"/>
      <c r="M35" s="10"/>
      <c r="N35" s="10"/>
      <c r="O35" s="10"/>
      <c r="P35" s="10"/>
    </row>
    <row r="36" spans="1:16" ht="39" customHeight="1" x14ac:dyDescent="0.15">
      <c r="A36" s="10"/>
      <c r="B36" s="23"/>
      <c r="C36" s="1179" t="s">
        <v>510</v>
      </c>
      <c r="D36" s="1180"/>
      <c r="E36" s="1181"/>
      <c r="F36" s="24" t="s">
        <v>458</v>
      </c>
      <c r="G36" s="25" t="s">
        <v>458</v>
      </c>
      <c r="H36" s="25" t="s">
        <v>458</v>
      </c>
      <c r="I36" s="25">
        <v>0.9</v>
      </c>
      <c r="J36" s="26">
        <v>0.95</v>
      </c>
      <c r="K36" s="10"/>
      <c r="L36" s="10"/>
      <c r="M36" s="10"/>
      <c r="N36" s="10"/>
      <c r="O36" s="10"/>
      <c r="P36" s="10"/>
    </row>
    <row r="37" spans="1:16" ht="39" customHeight="1" x14ac:dyDescent="0.15">
      <c r="A37" s="10"/>
      <c r="B37" s="23"/>
      <c r="C37" s="1179" t="s">
        <v>511</v>
      </c>
      <c r="D37" s="1180"/>
      <c r="E37" s="1181"/>
      <c r="F37" s="24">
        <v>0.56999999999999995</v>
      </c>
      <c r="G37" s="25">
        <v>0.43</v>
      </c>
      <c r="H37" s="25">
        <v>0.2</v>
      </c>
      <c r="I37" s="25">
        <v>0.38</v>
      </c>
      <c r="J37" s="26">
        <v>0.32</v>
      </c>
      <c r="K37" s="10"/>
      <c r="L37" s="10"/>
      <c r="M37" s="10"/>
      <c r="N37" s="10"/>
      <c r="O37" s="10"/>
      <c r="P37" s="10"/>
    </row>
    <row r="38" spans="1:16" ht="39" customHeight="1" x14ac:dyDescent="0.15">
      <c r="A38" s="10"/>
      <c r="B38" s="23"/>
      <c r="C38" s="1179" t="s">
        <v>512</v>
      </c>
      <c r="D38" s="1180"/>
      <c r="E38" s="1181"/>
      <c r="F38" s="24">
        <v>0.27</v>
      </c>
      <c r="G38" s="25">
        <v>0.37</v>
      </c>
      <c r="H38" s="25">
        <v>0.5</v>
      </c>
      <c r="I38" s="25">
        <v>0.35</v>
      </c>
      <c r="J38" s="26">
        <v>0.15</v>
      </c>
      <c r="K38" s="10"/>
      <c r="L38" s="10"/>
      <c r="M38" s="10"/>
      <c r="N38" s="10"/>
      <c r="O38" s="10"/>
      <c r="P38" s="10"/>
    </row>
    <row r="39" spans="1:16" ht="39" customHeight="1" x14ac:dyDescent="0.15">
      <c r="A39" s="10"/>
      <c r="B39" s="23"/>
      <c r="C39" s="1179" t="s">
        <v>513</v>
      </c>
      <c r="D39" s="1180"/>
      <c r="E39" s="1181"/>
      <c r="F39" s="24" t="s">
        <v>458</v>
      </c>
      <c r="G39" s="25" t="s">
        <v>458</v>
      </c>
      <c r="H39" s="25" t="s">
        <v>458</v>
      </c>
      <c r="I39" s="25">
        <v>0.14000000000000001</v>
      </c>
      <c r="J39" s="26">
        <v>0.05</v>
      </c>
      <c r="K39" s="10"/>
      <c r="L39" s="10"/>
      <c r="M39" s="10"/>
      <c r="N39" s="10"/>
      <c r="O39" s="10"/>
      <c r="P39" s="10"/>
    </row>
    <row r="40" spans="1:16" ht="39" customHeight="1" x14ac:dyDescent="0.15">
      <c r="A40" s="10"/>
      <c r="B40" s="23"/>
      <c r="C40" s="1179" t="s">
        <v>514</v>
      </c>
      <c r="D40" s="1180"/>
      <c r="E40" s="1181"/>
      <c r="F40" s="24">
        <v>0</v>
      </c>
      <c r="G40" s="25">
        <v>0</v>
      </c>
      <c r="H40" s="25">
        <v>0</v>
      </c>
      <c r="I40" s="25">
        <v>0.01</v>
      </c>
      <c r="J40" s="26">
        <v>0</v>
      </c>
      <c r="K40" s="10"/>
      <c r="L40" s="10"/>
      <c r="M40" s="10"/>
      <c r="N40" s="10"/>
      <c r="O40" s="10"/>
      <c r="P40" s="10"/>
    </row>
    <row r="41" spans="1:16" ht="39" customHeight="1" x14ac:dyDescent="0.15">
      <c r="A41" s="10"/>
      <c r="B41" s="23"/>
      <c r="C41" s="1179" t="s">
        <v>515</v>
      </c>
      <c r="D41" s="1180"/>
      <c r="E41" s="1181"/>
      <c r="F41" s="24">
        <v>7.0000000000000007E-2</v>
      </c>
      <c r="G41" s="25">
        <v>7.0000000000000007E-2</v>
      </c>
      <c r="H41" s="25">
        <v>0.08</v>
      </c>
      <c r="I41" s="25">
        <v>0.06</v>
      </c>
      <c r="J41" s="26">
        <v>0</v>
      </c>
      <c r="K41" s="10"/>
      <c r="L41" s="10"/>
      <c r="M41" s="10"/>
      <c r="N41" s="10"/>
      <c r="O41" s="10"/>
      <c r="P41" s="10"/>
    </row>
    <row r="42" spans="1:16" ht="39" customHeight="1" x14ac:dyDescent="0.15">
      <c r="A42" s="10"/>
      <c r="B42" s="27"/>
      <c r="C42" s="1179" t="s">
        <v>516</v>
      </c>
      <c r="D42" s="1180"/>
      <c r="E42" s="1181"/>
      <c r="F42" s="24" t="s">
        <v>458</v>
      </c>
      <c r="G42" s="25" t="s">
        <v>458</v>
      </c>
      <c r="H42" s="25" t="s">
        <v>458</v>
      </c>
      <c r="I42" s="25" t="s">
        <v>458</v>
      </c>
      <c r="J42" s="26" t="s">
        <v>458</v>
      </c>
      <c r="K42" s="10"/>
      <c r="L42" s="10"/>
      <c r="M42" s="10"/>
      <c r="N42" s="10"/>
      <c r="O42" s="10"/>
      <c r="P42" s="10"/>
    </row>
    <row r="43" spans="1:16" ht="39" customHeight="1" thickBot="1" x14ac:dyDescent="0.2">
      <c r="A43" s="10"/>
      <c r="B43" s="28"/>
      <c r="C43" s="1182" t="s">
        <v>517</v>
      </c>
      <c r="D43" s="1183"/>
      <c r="E43" s="1184"/>
      <c r="F43" s="29">
        <v>0.02</v>
      </c>
      <c r="G43" s="30">
        <v>0.06</v>
      </c>
      <c r="H43" s="30">
        <v>0.01</v>
      </c>
      <c r="I43" s="30">
        <v>0.04</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NHLZSawr8nw8ZOu75JYwJC8u1XQEiv0hGhKoK8mhARp02ozw6Wg+TNBNLTRa86OWsgq/IIVZSM9kD3Tw9G4MAg==" saltValue="7pB0fro9R8LcgaJDi0HZ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40" zoomScaleNormal="10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518</v>
      </c>
      <c r="P43" s="36"/>
      <c r="Q43" s="36"/>
      <c r="R43" s="36"/>
      <c r="S43" s="36"/>
      <c r="T43" s="36"/>
      <c r="U43" s="36"/>
    </row>
    <row r="44" spans="1:21" ht="30.75" customHeight="1" thickBot="1" x14ac:dyDescent="0.2">
      <c r="A44" s="36"/>
      <c r="B44" s="39" t="s">
        <v>519</v>
      </c>
      <c r="C44" s="40"/>
      <c r="D44" s="40"/>
      <c r="E44" s="41"/>
      <c r="F44" s="41"/>
      <c r="G44" s="41"/>
      <c r="H44" s="41"/>
      <c r="I44" s="41"/>
      <c r="J44" s="42" t="s">
        <v>497</v>
      </c>
      <c r="K44" s="43" t="s">
        <v>498</v>
      </c>
      <c r="L44" s="44" t="s">
        <v>499</v>
      </c>
      <c r="M44" s="44" t="s">
        <v>500</v>
      </c>
      <c r="N44" s="44" t="s">
        <v>501</v>
      </c>
      <c r="O44" s="45" t="s">
        <v>502</v>
      </c>
      <c r="P44" s="36"/>
      <c r="Q44" s="36"/>
      <c r="R44" s="36"/>
      <c r="S44" s="36"/>
      <c r="T44" s="36"/>
      <c r="U44" s="36"/>
    </row>
    <row r="45" spans="1:21" ht="30.75" customHeight="1" x14ac:dyDescent="0.15">
      <c r="A45" s="36"/>
      <c r="B45" s="1205" t="s">
        <v>520</v>
      </c>
      <c r="C45" s="1206"/>
      <c r="D45" s="46"/>
      <c r="E45" s="1211" t="s">
        <v>521</v>
      </c>
      <c r="F45" s="1211"/>
      <c r="G45" s="1211"/>
      <c r="H45" s="1211"/>
      <c r="I45" s="1211"/>
      <c r="J45" s="1212"/>
      <c r="K45" s="47">
        <v>169296</v>
      </c>
      <c r="L45" s="48">
        <v>162882</v>
      </c>
      <c r="M45" s="48">
        <v>160958</v>
      </c>
      <c r="N45" s="48">
        <v>171796</v>
      </c>
      <c r="O45" s="49">
        <v>178517</v>
      </c>
      <c r="P45" s="36"/>
      <c r="Q45" s="36"/>
      <c r="R45" s="36"/>
      <c r="S45" s="36"/>
      <c r="T45" s="36"/>
      <c r="U45" s="36"/>
    </row>
    <row r="46" spans="1:21" ht="30.75" customHeight="1" x14ac:dyDescent="0.15">
      <c r="A46" s="36"/>
      <c r="B46" s="1207"/>
      <c r="C46" s="1208"/>
      <c r="D46" s="50"/>
      <c r="E46" s="1189" t="s">
        <v>522</v>
      </c>
      <c r="F46" s="1189"/>
      <c r="G46" s="1189"/>
      <c r="H46" s="1189"/>
      <c r="I46" s="1189"/>
      <c r="J46" s="1190"/>
      <c r="K46" s="51">
        <v>50683</v>
      </c>
      <c r="L46" s="52">
        <v>22489</v>
      </c>
      <c r="M46" s="52">
        <v>12661</v>
      </c>
      <c r="N46" s="52">
        <v>8479</v>
      </c>
      <c r="O46" s="53">
        <v>13619</v>
      </c>
      <c r="P46" s="36"/>
      <c r="Q46" s="36"/>
      <c r="R46" s="36"/>
      <c r="S46" s="36"/>
      <c r="T46" s="36"/>
      <c r="U46" s="36"/>
    </row>
    <row r="47" spans="1:21" ht="30.75" customHeight="1" x14ac:dyDescent="0.15">
      <c r="A47" s="36"/>
      <c r="B47" s="1207"/>
      <c r="C47" s="1208"/>
      <c r="D47" s="50"/>
      <c r="E47" s="1189" t="s">
        <v>523</v>
      </c>
      <c r="F47" s="1189"/>
      <c r="G47" s="1189"/>
      <c r="H47" s="1189"/>
      <c r="I47" s="1189"/>
      <c r="J47" s="1190"/>
      <c r="K47" s="51">
        <v>117464</v>
      </c>
      <c r="L47" s="52">
        <v>113158</v>
      </c>
      <c r="M47" s="52">
        <v>111760</v>
      </c>
      <c r="N47" s="52">
        <v>110919</v>
      </c>
      <c r="O47" s="53">
        <v>110529</v>
      </c>
      <c r="P47" s="36"/>
      <c r="Q47" s="36"/>
      <c r="R47" s="36"/>
      <c r="S47" s="36"/>
      <c r="T47" s="36"/>
      <c r="U47" s="36"/>
    </row>
    <row r="48" spans="1:21" ht="30.75" customHeight="1" x14ac:dyDescent="0.15">
      <c r="A48" s="36"/>
      <c r="B48" s="1207"/>
      <c r="C48" s="1208"/>
      <c r="D48" s="50"/>
      <c r="E48" s="1189" t="s">
        <v>524</v>
      </c>
      <c r="F48" s="1189"/>
      <c r="G48" s="1189"/>
      <c r="H48" s="1189"/>
      <c r="I48" s="1189"/>
      <c r="J48" s="1190"/>
      <c r="K48" s="51">
        <v>8463</v>
      </c>
      <c r="L48" s="52">
        <v>11647</v>
      </c>
      <c r="M48" s="52">
        <v>11405</v>
      </c>
      <c r="N48" s="52">
        <v>15738</v>
      </c>
      <c r="O48" s="53">
        <v>13584</v>
      </c>
      <c r="P48" s="36"/>
      <c r="Q48" s="36"/>
      <c r="R48" s="36"/>
      <c r="S48" s="36"/>
      <c r="T48" s="36"/>
      <c r="U48" s="36"/>
    </row>
    <row r="49" spans="1:21" ht="30.75" customHeight="1" x14ac:dyDescent="0.15">
      <c r="A49" s="36"/>
      <c r="B49" s="1207"/>
      <c r="C49" s="1208"/>
      <c r="D49" s="50"/>
      <c r="E49" s="1189" t="s">
        <v>525</v>
      </c>
      <c r="F49" s="1189"/>
      <c r="G49" s="1189"/>
      <c r="H49" s="1189"/>
      <c r="I49" s="1189"/>
      <c r="J49" s="1190"/>
      <c r="K49" s="51" t="s">
        <v>458</v>
      </c>
      <c r="L49" s="52">
        <v>0</v>
      </c>
      <c r="M49" s="52">
        <v>0</v>
      </c>
      <c r="N49" s="52">
        <v>7</v>
      </c>
      <c r="O49" s="53">
        <v>7</v>
      </c>
      <c r="P49" s="36"/>
      <c r="Q49" s="36"/>
      <c r="R49" s="36"/>
      <c r="S49" s="36"/>
      <c r="T49" s="36"/>
      <c r="U49" s="36"/>
    </row>
    <row r="50" spans="1:21" ht="30.75" customHeight="1" x14ac:dyDescent="0.15">
      <c r="A50" s="36"/>
      <c r="B50" s="1207"/>
      <c r="C50" s="1208"/>
      <c r="D50" s="50"/>
      <c r="E50" s="1189" t="s">
        <v>526</v>
      </c>
      <c r="F50" s="1189"/>
      <c r="G50" s="1189"/>
      <c r="H50" s="1189"/>
      <c r="I50" s="1189"/>
      <c r="J50" s="1190"/>
      <c r="K50" s="51">
        <v>637</v>
      </c>
      <c r="L50" s="52">
        <v>651</v>
      </c>
      <c r="M50" s="52">
        <v>732</v>
      </c>
      <c r="N50" s="52">
        <v>104</v>
      </c>
      <c r="O50" s="53">
        <v>103</v>
      </c>
      <c r="P50" s="36"/>
      <c r="Q50" s="36"/>
      <c r="R50" s="36"/>
      <c r="S50" s="36"/>
      <c r="T50" s="36"/>
      <c r="U50" s="36"/>
    </row>
    <row r="51" spans="1:21" ht="30.75" customHeight="1" x14ac:dyDescent="0.15">
      <c r="A51" s="36"/>
      <c r="B51" s="1209"/>
      <c r="C51" s="1210"/>
      <c r="D51" s="54"/>
      <c r="E51" s="1189" t="s">
        <v>527</v>
      </c>
      <c r="F51" s="1189"/>
      <c r="G51" s="1189"/>
      <c r="H51" s="1189"/>
      <c r="I51" s="1189"/>
      <c r="J51" s="1190"/>
      <c r="K51" s="51">
        <v>64</v>
      </c>
      <c r="L51" s="52">
        <v>2</v>
      </c>
      <c r="M51" s="52">
        <v>6</v>
      </c>
      <c r="N51" s="52">
        <v>5</v>
      </c>
      <c r="O51" s="53">
        <v>4</v>
      </c>
      <c r="P51" s="36"/>
      <c r="Q51" s="36"/>
      <c r="R51" s="36"/>
      <c r="S51" s="36"/>
      <c r="T51" s="36"/>
      <c r="U51" s="36"/>
    </row>
    <row r="52" spans="1:21" ht="30.75" customHeight="1" x14ac:dyDescent="0.15">
      <c r="A52" s="36"/>
      <c r="B52" s="1187" t="s">
        <v>528</v>
      </c>
      <c r="C52" s="1188"/>
      <c r="D52" s="54"/>
      <c r="E52" s="1189" t="s">
        <v>529</v>
      </c>
      <c r="F52" s="1189"/>
      <c r="G52" s="1189"/>
      <c r="H52" s="1189"/>
      <c r="I52" s="1189"/>
      <c r="J52" s="1190"/>
      <c r="K52" s="51">
        <v>173463</v>
      </c>
      <c r="L52" s="52">
        <v>175322</v>
      </c>
      <c r="M52" s="52">
        <v>182984</v>
      </c>
      <c r="N52" s="52">
        <v>180778</v>
      </c>
      <c r="O52" s="53">
        <v>182671</v>
      </c>
      <c r="P52" s="36"/>
      <c r="Q52" s="36"/>
      <c r="R52" s="36"/>
      <c r="S52" s="36"/>
      <c r="T52" s="36"/>
      <c r="U52" s="36"/>
    </row>
    <row r="53" spans="1:21" ht="30.75" customHeight="1" thickBot="1" x14ac:dyDescent="0.2">
      <c r="A53" s="36"/>
      <c r="B53" s="1191" t="s">
        <v>530</v>
      </c>
      <c r="C53" s="1192"/>
      <c r="D53" s="55"/>
      <c r="E53" s="1193" t="s">
        <v>531</v>
      </c>
      <c r="F53" s="1193"/>
      <c r="G53" s="1193"/>
      <c r="H53" s="1193"/>
      <c r="I53" s="1193"/>
      <c r="J53" s="1194"/>
      <c r="K53" s="56">
        <v>173144</v>
      </c>
      <c r="L53" s="57">
        <v>135507</v>
      </c>
      <c r="M53" s="57">
        <v>114538</v>
      </c>
      <c r="N53" s="57">
        <v>126270</v>
      </c>
      <c r="O53" s="58">
        <v>133692</v>
      </c>
      <c r="P53" s="36"/>
      <c r="Q53" s="36"/>
      <c r="R53" s="36"/>
      <c r="S53" s="36"/>
      <c r="T53" s="36"/>
      <c r="U53" s="36"/>
    </row>
    <row r="54" spans="1:21" ht="24" customHeight="1" thickBot="1" x14ac:dyDescent="0.2">
      <c r="A54" s="36"/>
      <c r="B54" s="59" t="s">
        <v>532</v>
      </c>
      <c r="C54" s="36"/>
      <c r="D54" s="36"/>
      <c r="E54" s="36"/>
      <c r="F54" s="36"/>
      <c r="G54" s="36"/>
      <c r="H54" s="36"/>
      <c r="I54" s="36"/>
      <c r="J54" s="36"/>
      <c r="K54" s="36"/>
      <c r="L54" s="36"/>
      <c r="M54" s="36"/>
      <c r="N54" s="36"/>
      <c r="O54" s="60" t="s">
        <v>533</v>
      </c>
      <c r="P54" s="36"/>
      <c r="Q54" s="36"/>
      <c r="R54" s="36"/>
      <c r="S54" s="36"/>
      <c r="T54" s="36"/>
      <c r="U54" s="36"/>
    </row>
    <row r="55" spans="1:21" ht="30.75" customHeight="1" thickBot="1" x14ac:dyDescent="0.2">
      <c r="A55" s="36"/>
      <c r="B55" s="61"/>
      <c r="C55" s="62"/>
      <c r="D55" s="62"/>
      <c r="E55" s="63"/>
      <c r="F55" s="63"/>
      <c r="G55" s="63"/>
      <c r="H55" s="63"/>
      <c r="I55" s="63"/>
      <c r="J55" s="64" t="s">
        <v>497</v>
      </c>
      <c r="K55" s="65" t="s">
        <v>534</v>
      </c>
      <c r="L55" s="66" t="s">
        <v>535</v>
      </c>
      <c r="M55" s="66" t="s">
        <v>536</v>
      </c>
      <c r="N55" s="66" t="s">
        <v>537</v>
      </c>
      <c r="O55" s="67" t="s">
        <v>538</v>
      </c>
      <c r="P55" s="36"/>
      <c r="Q55" s="36"/>
      <c r="R55" s="36"/>
      <c r="S55" s="36"/>
      <c r="T55" s="36"/>
      <c r="U55" s="36"/>
    </row>
    <row r="56" spans="1:21" ht="30.75" customHeight="1" x14ac:dyDescent="0.15">
      <c r="A56" s="36"/>
      <c r="B56" s="1195" t="s">
        <v>539</v>
      </c>
      <c r="C56" s="1196"/>
      <c r="D56" s="1199" t="s">
        <v>540</v>
      </c>
      <c r="E56" s="1200"/>
      <c r="F56" s="1200"/>
      <c r="G56" s="1200"/>
      <c r="H56" s="1200"/>
      <c r="I56" s="1200"/>
      <c r="J56" s="1201"/>
      <c r="K56" s="68">
        <v>376178</v>
      </c>
      <c r="L56" s="69">
        <v>352435</v>
      </c>
      <c r="M56" s="69">
        <v>386553</v>
      </c>
      <c r="N56" s="69">
        <v>441136</v>
      </c>
      <c r="O56" s="70">
        <v>492284</v>
      </c>
      <c r="P56" s="36"/>
      <c r="Q56" s="36"/>
      <c r="R56" s="36"/>
      <c r="S56" s="36"/>
      <c r="T56" s="36"/>
      <c r="U56" s="36"/>
    </row>
    <row r="57" spans="1:21" ht="30.75" customHeight="1" thickBot="1" x14ac:dyDescent="0.2">
      <c r="A57" s="36"/>
      <c r="B57" s="1197"/>
      <c r="C57" s="1198"/>
      <c r="D57" s="1202" t="s">
        <v>541</v>
      </c>
      <c r="E57" s="1203"/>
      <c r="F57" s="1203"/>
      <c r="G57" s="1203"/>
      <c r="H57" s="1203"/>
      <c r="I57" s="1203"/>
      <c r="J57" s="1204"/>
      <c r="K57" s="71">
        <v>612827</v>
      </c>
      <c r="L57" s="72">
        <v>585653</v>
      </c>
      <c r="M57" s="72">
        <v>574497</v>
      </c>
      <c r="N57" s="72">
        <v>585461</v>
      </c>
      <c r="O57" s="73">
        <v>623409</v>
      </c>
      <c r="P57" s="36"/>
      <c r="Q57" s="36"/>
      <c r="R57" s="36"/>
      <c r="S57" s="36"/>
      <c r="T57" s="36"/>
      <c r="U57" s="36"/>
    </row>
    <row r="58" spans="1:21" ht="17.25" customHeight="1" x14ac:dyDescent="0.15">
      <c r="A58" s="36"/>
      <c r="B58" s="74"/>
      <c r="C58" s="74"/>
      <c r="D58" s="75" t="s">
        <v>542</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543</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ILUg4cYrxRyiLkjPkLetIauFGiYQVstu/Dw1je9Ldhtor1E5XO6NPLiR/Jla3+7J4ugVm7WkpfNlTZM28DBblg==" saltValue="XIu1GUBQlVviQT3oOHHT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topLeftCell="A28" zoomScaleNormal="10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518</v>
      </c>
    </row>
    <row r="40" spans="2:13" ht="27.75" customHeight="1" thickBot="1" x14ac:dyDescent="0.2">
      <c r="B40" s="80" t="s">
        <v>519</v>
      </c>
      <c r="C40" s="81"/>
      <c r="D40" s="81"/>
      <c r="E40" s="82"/>
      <c r="F40" s="82"/>
      <c r="G40" s="82"/>
      <c r="H40" s="83" t="s">
        <v>497</v>
      </c>
      <c r="I40" s="362" t="s">
        <v>498</v>
      </c>
      <c r="J40" s="363" t="s">
        <v>499</v>
      </c>
      <c r="K40" s="363" t="s">
        <v>500</v>
      </c>
      <c r="L40" s="363" t="s">
        <v>501</v>
      </c>
      <c r="M40" s="364" t="s">
        <v>502</v>
      </c>
    </row>
    <row r="41" spans="2:13" ht="27.75" customHeight="1" x14ac:dyDescent="0.15">
      <c r="B41" s="1225" t="s">
        <v>544</v>
      </c>
      <c r="C41" s="1226"/>
      <c r="D41" s="84"/>
      <c r="E41" s="1227" t="s">
        <v>545</v>
      </c>
      <c r="F41" s="1227"/>
      <c r="G41" s="1227"/>
      <c r="H41" s="1228"/>
      <c r="I41" s="365">
        <v>5012642</v>
      </c>
      <c r="J41" s="366">
        <v>5145505</v>
      </c>
      <c r="K41" s="366">
        <v>5201326</v>
      </c>
      <c r="L41" s="366">
        <v>5273392</v>
      </c>
      <c r="M41" s="367">
        <v>5296951</v>
      </c>
    </row>
    <row r="42" spans="2:13" ht="27.75" customHeight="1" x14ac:dyDescent="0.15">
      <c r="B42" s="1215"/>
      <c r="C42" s="1216"/>
      <c r="D42" s="85"/>
      <c r="E42" s="1219" t="s">
        <v>546</v>
      </c>
      <c r="F42" s="1219"/>
      <c r="G42" s="1219"/>
      <c r="H42" s="1220"/>
      <c r="I42" s="368">
        <v>25616</v>
      </c>
      <c r="J42" s="369">
        <v>22031</v>
      </c>
      <c r="K42" s="369">
        <v>21373</v>
      </c>
      <c r="L42" s="369">
        <v>21498</v>
      </c>
      <c r="M42" s="370">
        <v>22933</v>
      </c>
    </row>
    <row r="43" spans="2:13" ht="27.75" customHeight="1" x14ac:dyDescent="0.15">
      <c r="B43" s="1215"/>
      <c r="C43" s="1216"/>
      <c r="D43" s="85"/>
      <c r="E43" s="1219" t="s">
        <v>547</v>
      </c>
      <c r="F43" s="1219"/>
      <c r="G43" s="1219"/>
      <c r="H43" s="1220"/>
      <c r="I43" s="368">
        <v>97812</v>
      </c>
      <c r="J43" s="369">
        <v>105521</v>
      </c>
      <c r="K43" s="369">
        <v>110757</v>
      </c>
      <c r="L43" s="369">
        <v>134661</v>
      </c>
      <c r="M43" s="370">
        <v>143444</v>
      </c>
    </row>
    <row r="44" spans="2:13" ht="27.75" customHeight="1" x14ac:dyDescent="0.15">
      <c r="B44" s="1215"/>
      <c r="C44" s="1216"/>
      <c r="D44" s="85"/>
      <c r="E44" s="1219" t="s">
        <v>548</v>
      </c>
      <c r="F44" s="1219"/>
      <c r="G44" s="1219"/>
      <c r="H44" s="1220"/>
      <c r="I44" s="368">
        <v>59</v>
      </c>
      <c r="J44" s="369">
        <v>59</v>
      </c>
      <c r="K44" s="369">
        <v>59</v>
      </c>
      <c r="L44" s="369">
        <v>52</v>
      </c>
      <c r="M44" s="370">
        <v>44</v>
      </c>
    </row>
    <row r="45" spans="2:13" ht="27.75" customHeight="1" x14ac:dyDescent="0.15">
      <c r="B45" s="1215"/>
      <c r="C45" s="1216"/>
      <c r="D45" s="85"/>
      <c r="E45" s="1219" t="s">
        <v>549</v>
      </c>
      <c r="F45" s="1219"/>
      <c r="G45" s="1219"/>
      <c r="H45" s="1220"/>
      <c r="I45" s="368">
        <v>436144</v>
      </c>
      <c r="J45" s="369">
        <v>425367</v>
      </c>
      <c r="K45" s="369">
        <v>368738</v>
      </c>
      <c r="L45" s="369">
        <v>345339</v>
      </c>
      <c r="M45" s="370">
        <v>335771</v>
      </c>
    </row>
    <row r="46" spans="2:13" ht="27.75" customHeight="1" x14ac:dyDescent="0.15">
      <c r="B46" s="1215"/>
      <c r="C46" s="1216"/>
      <c r="D46" s="86"/>
      <c r="E46" s="1229" t="s">
        <v>550</v>
      </c>
      <c r="F46" s="1229"/>
      <c r="G46" s="1229"/>
      <c r="H46" s="1230"/>
      <c r="I46" s="368">
        <v>69035</v>
      </c>
      <c r="J46" s="369">
        <v>54139</v>
      </c>
      <c r="K46" s="369">
        <v>37443</v>
      </c>
      <c r="L46" s="369">
        <v>38999</v>
      </c>
      <c r="M46" s="370">
        <v>39541</v>
      </c>
    </row>
    <row r="47" spans="2:13" ht="27.75" customHeight="1" x14ac:dyDescent="0.15">
      <c r="B47" s="1215"/>
      <c r="C47" s="1216"/>
      <c r="D47" s="87"/>
      <c r="E47" s="1231" t="s">
        <v>551</v>
      </c>
      <c r="F47" s="1232"/>
      <c r="G47" s="1232"/>
      <c r="H47" s="1233"/>
      <c r="I47" s="368" t="s">
        <v>458</v>
      </c>
      <c r="J47" s="369" t="s">
        <v>458</v>
      </c>
      <c r="K47" s="369" t="s">
        <v>458</v>
      </c>
      <c r="L47" s="369" t="s">
        <v>458</v>
      </c>
      <c r="M47" s="370" t="s">
        <v>458</v>
      </c>
    </row>
    <row r="48" spans="2:13" ht="27.75" customHeight="1" x14ac:dyDescent="0.15">
      <c r="B48" s="1215"/>
      <c r="C48" s="1216"/>
      <c r="D48" s="85"/>
      <c r="E48" s="1219" t="s">
        <v>552</v>
      </c>
      <c r="F48" s="1219"/>
      <c r="G48" s="1219"/>
      <c r="H48" s="1220"/>
      <c r="I48" s="368" t="s">
        <v>458</v>
      </c>
      <c r="J48" s="369" t="s">
        <v>458</v>
      </c>
      <c r="K48" s="369" t="s">
        <v>458</v>
      </c>
      <c r="L48" s="369" t="s">
        <v>458</v>
      </c>
      <c r="M48" s="370" t="s">
        <v>458</v>
      </c>
    </row>
    <row r="49" spans="2:13" ht="27.75" customHeight="1" x14ac:dyDescent="0.15">
      <c r="B49" s="1217"/>
      <c r="C49" s="1218"/>
      <c r="D49" s="85"/>
      <c r="E49" s="1219" t="s">
        <v>553</v>
      </c>
      <c r="F49" s="1219"/>
      <c r="G49" s="1219"/>
      <c r="H49" s="1220"/>
      <c r="I49" s="368" t="s">
        <v>458</v>
      </c>
      <c r="J49" s="369" t="s">
        <v>458</v>
      </c>
      <c r="K49" s="369" t="s">
        <v>458</v>
      </c>
      <c r="L49" s="369" t="s">
        <v>458</v>
      </c>
      <c r="M49" s="370" t="s">
        <v>458</v>
      </c>
    </row>
    <row r="50" spans="2:13" ht="27.75" customHeight="1" x14ac:dyDescent="0.15">
      <c r="B50" s="1213" t="s">
        <v>554</v>
      </c>
      <c r="C50" s="1214"/>
      <c r="D50" s="88"/>
      <c r="E50" s="1219" t="s">
        <v>555</v>
      </c>
      <c r="F50" s="1219"/>
      <c r="G50" s="1219"/>
      <c r="H50" s="1220"/>
      <c r="I50" s="368">
        <v>273113</v>
      </c>
      <c r="J50" s="369">
        <v>318256</v>
      </c>
      <c r="K50" s="369">
        <v>372718</v>
      </c>
      <c r="L50" s="369">
        <v>425225</v>
      </c>
      <c r="M50" s="370">
        <v>434396</v>
      </c>
    </row>
    <row r="51" spans="2:13" ht="27.75" customHeight="1" x14ac:dyDescent="0.15">
      <c r="B51" s="1215"/>
      <c r="C51" s="1216"/>
      <c r="D51" s="85"/>
      <c r="E51" s="1219" t="s">
        <v>556</v>
      </c>
      <c r="F51" s="1219"/>
      <c r="G51" s="1219"/>
      <c r="H51" s="1220"/>
      <c r="I51" s="368">
        <v>226501</v>
      </c>
      <c r="J51" s="369">
        <v>216968</v>
      </c>
      <c r="K51" s="369">
        <v>208212</v>
      </c>
      <c r="L51" s="369">
        <v>201723</v>
      </c>
      <c r="M51" s="370">
        <v>191912</v>
      </c>
    </row>
    <row r="52" spans="2:13" ht="27.75" customHeight="1" x14ac:dyDescent="0.15">
      <c r="B52" s="1217"/>
      <c r="C52" s="1218"/>
      <c r="D52" s="85"/>
      <c r="E52" s="1219" t="s">
        <v>557</v>
      </c>
      <c r="F52" s="1219"/>
      <c r="G52" s="1219"/>
      <c r="H52" s="1220"/>
      <c r="I52" s="368">
        <v>2146164</v>
      </c>
      <c r="J52" s="369">
        <v>2183299</v>
      </c>
      <c r="K52" s="369">
        <v>2180898</v>
      </c>
      <c r="L52" s="369">
        <v>2176725</v>
      </c>
      <c r="M52" s="370">
        <v>2190865</v>
      </c>
    </row>
    <row r="53" spans="2:13" ht="27.75" customHeight="1" thickBot="1" x14ac:dyDescent="0.2">
      <c r="B53" s="1221" t="s">
        <v>530</v>
      </c>
      <c r="C53" s="1222"/>
      <c r="D53" s="89"/>
      <c r="E53" s="1223" t="s">
        <v>558</v>
      </c>
      <c r="F53" s="1223"/>
      <c r="G53" s="1223"/>
      <c r="H53" s="1224"/>
      <c r="I53" s="371">
        <v>2995530</v>
      </c>
      <c r="J53" s="372">
        <v>3034097</v>
      </c>
      <c r="K53" s="372">
        <v>2977867</v>
      </c>
      <c r="L53" s="372">
        <v>3010267</v>
      </c>
      <c r="M53" s="373">
        <v>3021512</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t0aOu72xkPby/Hkjxbyl3KxDBohK+HK1xhPHlIHvI0StHIYzCEasLkUZLnfBpw8GvDjjOJDbK0sD+tU7wkq/Q==" saltValue="kKF2pi7A2EEICgFRONaf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25"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559</v>
      </c>
    </row>
    <row r="54" spans="2:8" ht="29.25" customHeight="1" thickBot="1" x14ac:dyDescent="0.25">
      <c r="B54" s="94" t="s">
        <v>5</v>
      </c>
      <c r="C54" s="95"/>
      <c r="D54" s="95"/>
      <c r="E54" s="96" t="s">
        <v>497</v>
      </c>
      <c r="F54" s="97" t="s">
        <v>500</v>
      </c>
      <c r="G54" s="97" t="s">
        <v>501</v>
      </c>
      <c r="H54" s="98" t="s">
        <v>502</v>
      </c>
    </row>
    <row r="55" spans="2:8" ht="52.5" customHeight="1" x14ac:dyDescent="0.15">
      <c r="B55" s="99"/>
      <c r="C55" s="1242" t="s">
        <v>84</v>
      </c>
      <c r="D55" s="1242"/>
      <c r="E55" s="1243"/>
      <c r="F55" s="100">
        <v>2473</v>
      </c>
      <c r="G55" s="100">
        <v>2919</v>
      </c>
      <c r="H55" s="101">
        <v>3255</v>
      </c>
    </row>
    <row r="56" spans="2:8" ht="52.5" customHeight="1" x14ac:dyDescent="0.15">
      <c r="B56" s="102"/>
      <c r="C56" s="1244" t="s">
        <v>560</v>
      </c>
      <c r="D56" s="1244"/>
      <c r="E56" s="1245"/>
      <c r="F56" s="103" t="s">
        <v>458</v>
      </c>
      <c r="G56" s="103" t="s">
        <v>458</v>
      </c>
      <c r="H56" s="104" t="s">
        <v>458</v>
      </c>
    </row>
    <row r="57" spans="2:8" ht="53.25" customHeight="1" x14ac:dyDescent="0.15">
      <c r="B57" s="102"/>
      <c r="C57" s="1246" t="s">
        <v>86</v>
      </c>
      <c r="D57" s="1246"/>
      <c r="E57" s="1247"/>
      <c r="F57" s="105">
        <v>36744</v>
      </c>
      <c r="G57" s="105">
        <v>38082</v>
      </c>
      <c r="H57" s="106">
        <v>39805</v>
      </c>
    </row>
    <row r="58" spans="2:8" ht="45.75" customHeight="1" x14ac:dyDescent="0.15">
      <c r="B58" s="107"/>
      <c r="C58" s="1234" t="s">
        <v>561</v>
      </c>
      <c r="D58" s="1235"/>
      <c r="E58" s="1236"/>
      <c r="F58" s="108">
        <v>15265</v>
      </c>
      <c r="G58" s="108">
        <v>16829</v>
      </c>
      <c r="H58" s="109">
        <v>18144</v>
      </c>
    </row>
    <row r="59" spans="2:8" ht="45.75" customHeight="1" x14ac:dyDescent="0.15">
      <c r="B59" s="107"/>
      <c r="C59" s="1234" t="s">
        <v>562</v>
      </c>
      <c r="D59" s="1235"/>
      <c r="E59" s="1236"/>
      <c r="F59" s="108">
        <v>5614</v>
      </c>
      <c r="G59" s="108">
        <v>5616</v>
      </c>
      <c r="H59" s="109">
        <v>5617</v>
      </c>
    </row>
    <row r="60" spans="2:8" ht="45.75" customHeight="1" x14ac:dyDescent="0.15">
      <c r="B60" s="107"/>
      <c r="C60" s="1234" t="s">
        <v>563</v>
      </c>
      <c r="D60" s="1235"/>
      <c r="E60" s="1236"/>
      <c r="F60" s="108">
        <v>5531</v>
      </c>
      <c r="G60" s="108">
        <v>5532</v>
      </c>
      <c r="H60" s="109">
        <v>5534</v>
      </c>
    </row>
    <row r="61" spans="2:8" ht="45.75" customHeight="1" x14ac:dyDescent="0.15">
      <c r="B61" s="107"/>
      <c r="C61" s="1234" t="s">
        <v>564</v>
      </c>
      <c r="D61" s="1235"/>
      <c r="E61" s="1236"/>
      <c r="F61" s="108">
        <v>3480</v>
      </c>
      <c r="G61" s="108">
        <v>3506</v>
      </c>
      <c r="H61" s="109">
        <v>2551</v>
      </c>
    </row>
    <row r="62" spans="2:8" ht="45.75" customHeight="1" thickBot="1" x14ac:dyDescent="0.2">
      <c r="B62" s="110"/>
      <c r="C62" s="1237" t="s">
        <v>565</v>
      </c>
      <c r="D62" s="1238"/>
      <c r="E62" s="1239"/>
      <c r="F62" s="111">
        <v>753</v>
      </c>
      <c r="G62" s="111">
        <v>882</v>
      </c>
      <c r="H62" s="112">
        <v>1725</v>
      </c>
    </row>
    <row r="63" spans="2:8" ht="52.5" customHeight="1" thickBot="1" x14ac:dyDescent="0.2">
      <c r="B63" s="113"/>
      <c r="C63" s="1240" t="s">
        <v>566</v>
      </c>
      <c r="D63" s="1240"/>
      <c r="E63" s="1241"/>
      <c r="F63" s="114">
        <v>39218</v>
      </c>
      <c r="G63" s="114">
        <v>41001</v>
      </c>
      <c r="H63" s="115">
        <v>43060</v>
      </c>
    </row>
    <row r="64" spans="2:8" ht="15" customHeight="1" x14ac:dyDescent="0.15"/>
  </sheetData>
  <sheetProtection algorithmName="SHA-512" hashValue="IFRnAeFQjTGlfG9EtKiuZzP+4CXNrS17eJfjdcQaV+Anx6EgvNS0Z799t3qFxWpOuY0kLw3y3HgpnMfvdkJHUQ==" saltValue="XCrHf1CGFqp8S3y3/82d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topLeftCell="A10"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567</v>
      </c>
      <c r="E2" s="127"/>
      <c r="F2" s="128" t="s">
        <v>568</v>
      </c>
      <c r="G2" s="129"/>
      <c r="H2" s="130"/>
    </row>
    <row r="3" spans="1:8" x14ac:dyDescent="0.15">
      <c r="A3" s="126" t="s">
        <v>489</v>
      </c>
      <c r="B3" s="131"/>
      <c r="C3" s="132"/>
      <c r="D3" s="133">
        <v>38941</v>
      </c>
      <c r="E3" s="134"/>
      <c r="F3" s="135">
        <v>36736</v>
      </c>
      <c r="G3" s="136"/>
      <c r="H3" s="137"/>
    </row>
    <row r="4" spans="1:8" x14ac:dyDescent="0.15">
      <c r="A4" s="138"/>
      <c r="B4" s="139"/>
      <c r="C4" s="140"/>
      <c r="D4" s="141">
        <v>17358</v>
      </c>
      <c r="E4" s="142"/>
      <c r="F4" s="143">
        <v>13410</v>
      </c>
      <c r="G4" s="144"/>
      <c r="H4" s="145"/>
    </row>
    <row r="5" spans="1:8" x14ac:dyDescent="0.15">
      <c r="A5" s="126" t="s">
        <v>491</v>
      </c>
      <c r="B5" s="131"/>
      <c r="C5" s="132"/>
      <c r="D5" s="133">
        <v>44902</v>
      </c>
      <c r="E5" s="134"/>
      <c r="F5" s="135">
        <v>38259</v>
      </c>
      <c r="G5" s="136"/>
      <c r="H5" s="137"/>
    </row>
    <row r="6" spans="1:8" x14ac:dyDescent="0.15">
      <c r="A6" s="138"/>
      <c r="B6" s="139"/>
      <c r="C6" s="140"/>
      <c r="D6" s="141">
        <v>20878</v>
      </c>
      <c r="E6" s="142"/>
      <c r="F6" s="143">
        <v>13379</v>
      </c>
      <c r="G6" s="144"/>
      <c r="H6" s="145"/>
    </row>
    <row r="7" spans="1:8" x14ac:dyDescent="0.15">
      <c r="A7" s="126" t="s">
        <v>492</v>
      </c>
      <c r="B7" s="131"/>
      <c r="C7" s="132"/>
      <c r="D7" s="133">
        <v>41061</v>
      </c>
      <c r="E7" s="134"/>
      <c r="F7" s="135">
        <v>39075</v>
      </c>
      <c r="G7" s="136"/>
      <c r="H7" s="137"/>
    </row>
    <row r="8" spans="1:8" x14ac:dyDescent="0.15">
      <c r="A8" s="138"/>
      <c r="B8" s="139"/>
      <c r="C8" s="140"/>
      <c r="D8" s="141">
        <v>17215</v>
      </c>
      <c r="E8" s="142"/>
      <c r="F8" s="143">
        <v>13441</v>
      </c>
      <c r="G8" s="144"/>
      <c r="H8" s="145"/>
    </row>
    <row r="9" spans="1:8" x14ac:dyDescent="0.15">
      <c r="A9" s="126" t="s">
        <v>493</v>
      </c>
      <c r="B9" s="131"/>
      <c r="C9" s="132"/>
      <c r="D9" s="133">
        <v>40535</v>
      </c>
      <c r="E9" s="134"/>
      <c r="F9" s="135">
        <v>39072</v>
      </c>
      <c r="G9" s="136"/>
      <c r="H9" s="137"/>
    </row>
    <row r="10" spans="1:8" x14ac:dyDescent="0.15">
      <c r="A10" s="138"/>
      <c r="B10" s="139"/>
      <c r="C10" s="140"/>
      <c r="D10" s="141">
        <v>16389</v>
      </c>
      <c r="E10" s="142"/>
      <c r="F10" s="143">
        <v>14106</v>
      </c>
      <c r="G10" s="144"/>
      <c r="H10" s="145"/>
    </row>
    <row r="11" spans="1:8" x14ac:dyDescent="0.15">
      <c r="A11" s="126" t="s">
        <v>494</v>
      </c>
      <c r="B11" s="131"/>
      <c r="C11" s="132"/>
      <c r="D11" s="133">
        <v>42376</v>
      </c>
      <c r="E11" s="134"/>
      <c r="F11" s="135">
        <v>42833</v>
      </c>
      <c r="G11" s="136"/>
      <c r="H11" s="137"/>
    </row>
    <row r="12" spans="1:8" x14ac:dyDescent="0.15">
      <c r="A12" s="138"/>
      <c r="B12" s="139"/>
      <c r="C12" s="146"/>
      <c r="D12" s="141">
        <v>16472</v>
      </c>
      <c r="E12" s="142"/>
      <c r="F12" s="143">
        <v>15211</v>
      </c>
      <c r="G12" s="144"/>
      <c r="H12" s="145"/>
    </row>
    <row r="13" spans="1:8" x14ac:dyDescent="0.15">
      <c r="A13" s="126"/>
      <c r="B13" s="131"/>
      <c r="C13" s="147"/>
      <c r="D13" s="148">
        <v>41563</v>
      </c>
      <c r="E13" s="149"/>
      <c r="F13" s="150">
        <v>39195</v>
      </c>
      <c r="G13" s="151"/>
      <c r="H13" s="137"/>
    </row>
    <row r="14" spans="1:8" x14ac:dyDescent="0.15">
      <c r="A14" s="138"/>
      <c r="B14" s="139"/>
      <c r="C14" s="140"/>
      <c r="D14" s="141">
        <v>17662</v>
      </c>
      <c r="E14" s="142"/>
      <c r="F14" s="143">
        <v>13909</v>
      </c>
      <c r="G14" s="144"/>
      <c r="H14" s="145"/>
    </row>
    <row r="17" spans="1:11" x14ac:dyDescent="0.15">
      <c r="A17" s="122" t="s">
        <v>569</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570</v>
      </c>
      <c r="B19" s="152">
        <f>ROUND(VALUE(SUBSTITUTE(実質収支比率等に係る経年分析!F$48,"▲","-")),2)</f>
        <v>0.08</v>
      </c>
      <c r="C19" s="152">
        <f>ROUND(VALUE(SUBSTITUTE(実質収支比率等に係る経年分析!G$48,"▲","-")),2)</f>
        <v>0.17</v>
      </c>
      <c r="D19" s="152">
        <f>ROUND(VALUE(SUBSTITUTE(実質収支比率等に係る経年分析!H$48,"▲","-")),2)</f>
        <v>0.11</v>
      </c>
      <c r="E19" s="152">
        <f>ROUND(VALUE(SUBSTITUTE(実質収支比率等に係る経年分析!I$48,"▲","-")),2)</f>
        <v>0.11</v>
      </c>
      <c r="F19" s="152">
        <f>ROUND(VALUE(SUBSTITUTE(実質収支比率等に係る経年分析!J$48,"▲","-")),2)</f>
        <v>0.01</v>
      </c>
    </row>
    <row r="20" spans="1:11" x14ac:dyDescent="0.15">
      <c r="A20" s="152" t="s">
        <v>571</v>
      </c>
      <c r="B20" s="152">
        <f>ROUND(VALUE(SUBSTITUTE(実質収支比率等に係る経年分析!F$47,"▲","-")),2)</f>
        <v>0.15</v>
      </c>
      <c r="C20" s="152">
        <f>ROUND(VALUE(SUBSTITUTE(実質収支比率等に係る経年分析!G$47,"▲","-")),2)</f>
        <v>0.19</v>
      </c>
      <c r="D20" s="152">
        <f>ROUND(VALUE(SUBSTITUTE(実質収支比率等に係る経年分析!H$47,"▲","-")),2)</f>
        <v>0.23</v>
      </c>
      <c r="E20" s="152">
        <f>ROUND(VALUE(SUBSTITUTE(実質収支比率等に係る経年分析!I$47,"▲","-")),2)</f>
        <v>0.28000000000000003</v>
      </c>
      <c r="F20" s="152">
        <f>ROUND(VALUE(SUBSTITUTE(実質収支比率等に係る経年分析!J$47,"▲","-")),2)</f>
        <v>0.31</v>
      </c>
    </row>
    <row r="21" spans="1:11" x14ac:dyDescent="0.15">
      <c r="A21" s="152" t="s">
        <v>572</v>
      </c>
      <c r="B21" s="152">
        <f>IF(ISNUMBER(VALUE(SUBSTITUTE(実質収支比率等に係る経年分析!F$49,"▲","-"))),ROUND(VALUE(SUBSTITUTE(実質収支比率等に係る経年分析!F$49,"▲","-")),2),NA())</f>
        <v>2.11</v>
      </c>
      <c r="C21" s="152">
        <f>IF(ISNUMBER(VALUE(SUBSTITUTE(実質収支比率等に係る経年分析!G$49,"▲","-"))),ROUND(VALUE(SUBSTITUTE(実質収支比率等に係る経年分析!G$49,"▲","-")),2),NA())</f>
        <v>1.21</v>
      </c>
      <c r="D21" s="152">
        <f>IF(ISNUMBER(VALUE(SUBSTITUTE(実質収支比率等に係る経年分析!H$49,"▲","-"))),ROUND(VALUE(SUBSTITUTE(実質収支比率等に係る経年分析!H$49,"▲","-")),2),NA())</f>
        <v>0.81</v>
      </c>
      <c r="E21" s="152">
        <f>IF(ISNUMBER(VALUE(SUBSTITUTE(実質収支比率等に係る経年分析!I$49,"▲","-"))),ROUND(VALUE(SUBSTITUTE(実質収支比率等に係る経年分析!I$49,"▲","-")),2),NA())</f>
        <v>0.28000000000000003</v>
      </c>
      <c r="F21" s="152">
        <f>IF(ISNUMBER(VALUE(SUBSTITUTE(実質収支比率等に係る経年分析!J$49,"▲","-"))),ROUND(VALUE(SUBSTITUTE(実質収支比率等に係る経年分析!J$49,"▲","-")),2),NA())</f>
        <v>-7.0000000000000007E-2</v>
      </c>
    </row>
    <row r="24" spans="1:11" x14ac:dyDescent="0.15">
      <c r="A24" s="122" t="s">
        <v>573</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574</v>
      </c>
      <c r="C26" s="153" t="s">
        <v>575</v>
      </c>
      <c r="D26" s="153" t="s">
        <v>574</v>
      </c>
      <c r="E26" s="153" t="s">
        <v>575</v>
      </c>
      <c r="F26" s="153" t="s">
        <v>574</v>
      </c>
      <c r="G26" s="153" t="s">
        <v>575</v>
      </c>
      <c r="H26" s="153" t="s">
        <v>574</v>
      </c>
      <c r="I26" s="153" t="s">
        <v>575</v>
      </c>
      <c r="J26" s="153" t="s">
        <v>574</v>
      </c>
      <c r="K26" s="153" t="s">
        <v>575</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0.06</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一般会計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7.0000000000000007E-2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7.0000000000000007E-2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0.08</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0.06</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県営住宅事業特別会計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0.14000000000000001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0.05</v>
      </c>
    </row>
    <row r="32" spans="1:11" x14ac:dyDescent="0.15">
      <c r="A32" s="153" t="str">
        <f>IF(連結実質赤字比率に係る赤字・黒字の構成分析!C$38="",NA(),連結実質赤字比率に係る赤字・黒字の構成分析!C$38)</f>
        <v>企業資産運用事業会計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0.27</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0.37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0.15</v>
      </c>
    </row>
    <row r="33" spans="1:16" x14ac:dyDescent="0.15">
      <c r="A33" s="153" t="str">
        <f>IF(連結実質赤字比率に係る赤字・黒字の構成分析!C$37="",NA(),連結実質赤字比率に係る赤字・黒字の構成分析!C$37)</f>
        <v>病院事業会計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0.56999999999999995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0.43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0.38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0.32</v>
      </c>
    </row>
    <row r="34" spans="1:16" x14ac:dyDescent="0.15">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0.95</v>
      </c>
    </row>
    <row r="35" spans="1:16" x14ac:dyDescent="0.15">
      <c r="A35" s="153" t="str">
        <f>IF(連結実質赤字比率に係る赤字・黒字の構成分析!C$35="",NA(),連結実質赤字比率に係る赤字・黒字の構成分析!C$35)</f>
        <v>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0.98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0.96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1.08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1.17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1.17</v>
      </c>
    </row>
    <row r="36" spans="1:16" x14ac:dyDescent="0.15">
      <c r="A36" s="153" t="str">
        <f>IF(連結実質赤字比率に係る赤字・黒字の構成分析!C$34="",NA(),連結実質赤字比率に係る赤字・黒字の構成分析!C$34)</f>
        <v>水道用水供給事業会計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1.1599999999999999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0.97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1.1200000000000001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1.22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1.49</v>
      </c>
    </row>
    <row r="39" spans="1:16" x14ac:dyDescent="0.15">
      <c r="A39" s="122" t="s">
        <v>576</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577</v>
      </c>
      <c r="C41" s="154"/>
      <c r="D41" s="154" t="s">
        <v>578</v>
      </c>
      <c r="E41" s="154" t="s">
        <v>577</v>
      </c>
      <c r="F41" s="154"/>
      <c r="G41" s="154" t="s">
        <v>578</v>
      </c>
      <c r="H41" s="154" t="s">
        <v>577</v>
      </c>
      <c r="I41" s="154"/>
      <c r="J41" s="154" t="s">
        <v>578</v>
      </c>
      <c r="K41" s="154" t="s">
        <v>577</v>
      </c>
      <c r="L41" s="154"/>
      <c r="M41" s="154" t="s">
        <v>578</v>
      </c>
      <c r="N41" s="154" t="s">
        <v>577</v>
      </c>
      <c r="O41" s="154"/>
      <c r="P41" s="154" t="s">
        <v>578</v>
      </c>
    </row>
    <row r="42" spans="1:16" x14ac:dyDescent="0.15">
      <c r="A42" s="154" t="s">
        <v>579</v>
      </c>
      <c r="B42" s="154"/>
      <c r="C42" s="154"/>
      <c r="D42" s="154">
        <f>'実質公債費比率（分子）の構造'!K$52</f>
        <v>173463</v>
      </c>
      <c r="E42" s="154"/>
      <c r="F42" s="154"/>
      <c r="G42" s="154">
        <f>'実質公債費比率（分子）の構造'!L$52</f>
        <v>175322</v>
      </c>
      <c r="H42" s="154"/>
      <c r="I42" s="154"/>
      <c r="J42" s="154">
        <f>'実質公債費比率（分子）の構造'!M$52</f>
        <v>182984</v>
      </c>
      <c r="K42" s="154"/>
      <c r="L42" s="154"/>
      <c r="M42" s="154">
        <f>'実質公債費比率（分子）の構造'!N$52</f>
        <v>180778</v>
      </c>
      <c r="N42" s="154"/>
      <c r="O42" s="154"/>
      <c r="P42" s="154">
        <f>'実質公債費比率（分子）の構造'!O$52</f>
        <v>182671</v>
      </c>
    </row>
    <row r="43" spans="1:16" x14ac:dyDescent="0.15">
      <c r="A43" s="154" t="s">
        <v>527</v>
      </c>
      <c r="B43" s="154">
        <f>'実質公債費比率（分子）の構造'!K$51</f>
        <v>64</v>
      </c>
      <c r="C43" s="154"/>
      <c r="D43" s="154"/>
      <c r="E43" s="154">
        <f>'実質公債費比率（分子）の構造'!L$51</f>
        <v>2</v>
      </c>
      <c r="F43" s="154"/>
      <c r="G43" s="154"/>
      <c r="H43" s="154">
        <f>'実質公債費比率（分子）の構造'!M$51</f>
        <v>6</v>
      </c>
      <c r="I43" s="154"/>
      <c r="J43" s="154"/>
      <c r="K43" s="154">
        <f>'実質公債費比率（分子）の構造'!N$51</f>
        <v>5</v>
      </c>
      <c r="L43" s="154"/>
      <c r="M43" s="154"/>
      <c r="N43" s="154">
        <f>'実質公債費比率（分子）の構造'!O$51</f>
        <v>4</v>
      </c>
      <c r="O43" s="154"/>
      <c r="P43" s="154"/>
    </row>
    <row r="44" spans="1:16" x14ac:dyDescent="0.15">
      <c r="A44" s="154" t="s">
        <v>580</v>
      </c>
      <c r="B44" s="154">
        <f>'実質公債費比率（分子）の構造'!K$50</f>
        <v>637</v>
      </c>
      <c r="C44" s="154"/>
      <c r="D44" s="154"/>
      <c r="E44" s="154">
        <f>'実質公債費比率（分子）の構造'!L$50</f>
        <v>651</v>
      </c>
      <c r="F44" s="154"/>
      <c r="G44" s="154"/>
      <c r="H44" s="154">
        <f>'実質公債費比率（分子）の構造'!M$50</f>
        <v>732</v>
      </c>
      <c r="I44" s="154"/>
      <c r="J44" s="154"/>
      <c r="K44" s="154">
        <f>'実質公債費比率（分子）の構造'!N$50</f>
        <v>104</v>
      </c>
      <c r="L44" s="154"/>
      <c r="M44" s="154"/>
      <c r="N44" s="154">
        <f>'実質公債費比率（分子）の構造'!O$50</f>
        <v>103</v>
      </c>
      <c r="O44" s="154"/>
      <c r="P44" s="154"/>
    </row>
    <row r="45" spans="1:16" x14ac:dyDescent="0.15">
      <c r="A45" s="154" t="s">
        <v>581</v>
      </c>
      <c r="B45" s="154" t="str">
        <f>'実質公債費比率（分子）の構造'!K$49</f>
        <v>-</v>
      </c>
      <c r="C45" s="154"/>
      <c r="D45" s="154"/>
      <c r="E45" s="154">
        <f>'実質公債費比率（分子）の構造'!L$49</f>
        <v>0</v>
      </c>
      <c r="F45" s="154"/>
      <c r="G45" s="154"/>
      <c r="H45" s="154">
        <f>'実質公債費比率（分子）の構造'!M$49</f>
        <v>0</v>
      </c>
      <c r="I45" s="154"/>
      <c r="J45" s="154"/>
      <c r="K45" s="154">
        <f>'実質公債費比率（分子）の構造'!N$49</f>
        <v>7</v>
      </c>
      <c r="L45" s="154"/>
      <c r="M45" s="154"/>
      <c r="N45" s="154">
        <f>'実質公債費比率（分子）の構造'!O$49</f>
        <v>7</v>
      </c>
      <c r="O45" s="154"/>
      <c r="P45" s="154"/>
    </row>
    <row r="46" spans="1:16" x14ac:dyDescent="0.15">
      <c r="A46" s="154" t="s">
        <v>582</v>
      </c>
      <c r="B46" s="154">
        <f>'実質公債費比率（分子）の構造'!K$48</f>
        <v>8463</v>
      </c>
      <c r="C46" s="154"/>
      <c r="D46" s="154"/>
      <c r="E46" s="154">
        <f>'実質公債費比率（分子）の構造'!L$48</f>
        <v>11647</v>
      </c>
      <c r="F46" s="154"/>
      <c r="G46" s="154"/>
      <c r="H46" s="154">
        <f>'実質公債費比率（分子）の構造'!M$48</f>
        <v>11405</v>
      </c>
      <c r="I46" s="154"/>
      <c r="J46" s="154"/>
      <c r="K46" s="154">
        <f>'実質公債費比率（分子）の構造'!N$48</f>
        <v>15738</v>
      </c>
      <c r="L46" s="154"/>
      <c r="M46" s="154"/>
      <c r="N46" s="154">
        <f>'実質公債費比率（分子）の構造'!O$48</f>
        <v>13584</v>
      </c>
      <c r="O46" s="154"/>
      <c r="P46" s="154"/>
    </row>
    <row r="47" spans="1:16" x14ac:dyDescent="0.15">
      <c r="A47" s="154" t="s">
        <v>523</v>
      </c>
      <c r="B47" s="154">
        <f>'実質公債費比率（分子）の構造'!K$47</f>
        <v>117464</v>
      </c>
      <c r="C47" s="154"/>
      <c r="D47" s="154"/>
      <c r="E47" s="154">
        <f>'実質公債費比率（分子）の構造'!L$47</f>
        <v>113158</v>
      </c>
      <c r="F47" s="154"/>
      <c r="G47" s="154"/>
      <c r="H47" s="154">
        <f>'実質公債費比率（分子）の構造'!M$47</f>
        <v>111760</v>
      </c>
      <c r="I47" s="154"/>
      <c r="J47" s="154"/>
      <c r="K47" s="154">
        <f>'実質公債費比率（分子）の構造'!N$47</f>
        <v>110919</v>
      </c>
      <c r="L47" s="154"/>
      <c r="M47" s="154"/>
      <c r="N47" s="154">
        <f>'実質公債費比率（分子）の構造'!O$47</f>
        <v>110529</v>
      </c>
      <c r="O47" s="154"/>
      <c r="P47" s="154"/>
    </row>
    <row r="48" spans="1:16" x14ac:dyDescent="0.15">
      <c r="A48" s="154" t="s">
        <v>583</v>
      </c>
      <c r="B48" s="154">
        <f>'実質公債費比率（分子）の構造'!K$46</f>
        <v>50683</v>
      </c>
      <c r="C48" s="154"/>
      <c r="D48" s="154"/>
      <c r="E48" s="154">
        <f>'実質公債費比率（分子）の構造'!L$46</f>
        <v>22489</v>
      </c>
      <c r="F48" s="154"/>
      <c r="G48" s="154"/>
      <c r="H48" s="154">
        <f>'実質公債費比率（分子）の構造'!M$46</f>
        <v>12661</v>
      </c>
      <c r="I48" s="154"/>
      <c r="J48" s="154"/>
      <c r="K48" s="154">
        <f>'実質公債費比率（分子）の構造'!N$46</f>
        <v>8479</v>
      </c>
      <c r="L48" s="154"/>
      <c r="M48" s="154"/>
      <c r="N48" s="154">
        <f>'実質公債費比率（分子）の構造'!O$46</f>
        <v>13619</v>
      </c>
      <c r="O48" s="154"/>
      <c r="P48" s="154"/>
    </row>
    <row r="49" spans="1:16" x14ac:dyDescent="0.15">
      <c r="A49" s="154" t="s">
        <v>223</v>
      </c>
      <c r="B49" s="154">
        <f>'実質公債費比率（分子）の構造'!K$45</f>
        <v>169296</v>
      </c>
      <c r="C49" s="154"/>
      <c r="D49" s="154"/>
      <c r="E49" s="154">
        <f>'実質公債費比率（分子）の構造'!L$45</f>
        <v>162882</v>
      </c>
      <c r="F49" s="154"/>
      <c r="G49" s="154"/>
      <c r="H49" s="154">
        <f>'実質公債費比率（分子）の構造'!M$45</f>
        <v>160958</v>
      </c>
      <c r="I49" s="154"/>
      <c r="J49" s="154"/>
      <c r="K49" s="154">
        <f>'実質公債費比率（分子）の構造'!N$45</f>
        <v>171796</v>
      </c>
      <c r="L49" s="154"/>
      <c r="M49" s="154"/>
      <c r="N49" s="154">
        <f>'実質公債費比率（分子）の構造'!O$45</f>
        <v>178517</v>
      </c>
      <c r="O49" s="154"/>
      <c r="P49" s="154"/>
    </row>
    <row r="50" spans="1:16" x14ac:dyDescent="0.15">
      <c r="A50" s="154" t="s">
        <v>584</v>
      </c>
      <c r="B50" s="154" t="e">
        <f>NA()</f>
        <v>#N/A</v>
      </c>
      <c r="C50" s="154">
        <f>IF(ISNUMBER('実質公債費比率（分子）の構造'!K$53),'実質公債費比率（分子）の構造'!K$53,NA())</f>
        <v>173144</v>
      </c>
      <c r="D50" s="154" t="e">
        <f>NA()</f>
        <v>#N/A</v>
      </c>
      <c r="E50" s="154" t="e">
        <f>NA()</f>
        <v>#N/A</v>
      </c>
      <c r="F50" s="154">
        <f>IF(ISNUMBER('実質公債費比率（分子）の構造'!L$53),'実質公債費比率（分子）の構造'!L$53,NA())</f>
        <v>135507</v>
      </c>
      <c r="G50" s="154" t="e">
        <f>NA()</f>
        <v>#N/A</v>
      </c>
      <c r="H50" s="154" t="e">
        <f>NA()</f>
        <v>#N/A</v>
      </c>
      <c r="I50" s="154">
        <f>IF(ISNUMBER('実質公債費比率（分子）の構造'!M$53),'実質公債費比率（分子）の構造'!M$53,NA())</f>
        <v>114538</v>
      </c>
      <c r="J50" s="154" t="e">
        <f>NA()</f>
        <v>#N/A</v>
      </c>
      <c r="K50" s="154" t="e">
        <f>NA()</f>
        <v>#N/A</v>
      </c>
      <c r="L50" s="154">
        <f>IF(ISNUMBER('実質公債費比率（分子）の構造'!N$53),'実質公債費比率（分子）の構造'!N$53,NA())</f>
        <v>126270</v>
      </c>
      <c r="M50" s="154" t="e">
        <f>NA()</f>
        <v>#N/A</v>
      </c>
      <c r="N50" s="154" t="e">
        <f>NA()</f>
        <v>#N/A</v>
      </c>
      <c r="O50" s="154">
        <f>IF(ISNUMBER('実質公債費比率（分子）の構造'!O$53),'実質公債費比率（分子）の構造'!O$53,NA())</f>
        <v>133692</v>
      </c>
      <c r="P50" s="154" t="e">
        <f>NA()</f>
        <v>#N/A</v>
      </c>
    </row>
    <row r="53" spans="1:16" x14ac:dyDescent="0.15">
      <c r="A53" s="122" t="s">
        <v>585</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384</v>
      </c>
      <c r="C55" s="153"/>
      <c r="D55" s="153" t="s">
        <v>586</v>
      </c>
      <c r="E55" s="153" t="s">
        <v>384</v>
      </c>
      <c r="F55" s="153"/>
      <c r="G55" s="153" t="s">
        <v>586</v>
      </c>
      <c r="H55" s="153" t="s">
        <v>384</v>
      </c>
      <c r="I55" s="153"/>
      <c r="J55" s="153" t="s">
        <v>586</v>
      </c>
      <c r="K55" s="153" t="s">
        <v>384</v>
      </c>
      <c r="L55" s="153"/>
      <c r="M55" s="153" t="s">
        <v>586</v>
      </c>
      <c r="N55" s="153" t="s">
        <v>384</v>
      </c>
      <c r="O55" s="153"/>
      <c r="P55" s="153" t="s">
        <v>586</v>
      </c>
    </row>
    <row r="56" spans="1:16" x14ac:dyDescent="0.15">
      <c r="A56" s="153" t="s">
        <v>557</v>
      </c>
      <c r="B56" s="153"/>
      <c r="C56" s="153"/>
      <c r="D56" s="153">
        <f>'将来負担比率（分子）の構造'!I$52</f>
        <v>2146164</v>
      </c>
      <c r="E56" s="153"/>
      <c r="F56" s="153"/>
      <c r="G56" s="153">
        <f>'将来負担比率（分子）の構造'!J$52</f>
        <v>2183299</v>
      </c>
      <c r="H56" s="153"/>
      <c r="I56" s="153"/>
      <c r="J56" s="153">
        <f>'将来負担比率（分子）の構造'!K$52</f>
        <v>2180898</v>
      </c>
      <c r="K56" s="153"/>
      <c r="L56" s="153"/>
      <c r="M56" s="153">
        <f>'将来負担比率（分子）の構造'!L$52</f>
        <v>2176725</v>
      </c>
      <c r="N56" s="153"/>
      <c r="O56" s="153"/>
      <c r="P56" s="153">
        <f>'将来負担比率（分子）の構造'!M$52</f>
        <v>2190865</v>
      </c>
    </row>
    <row r="57" spans="1:16" x14ac:dyDescent="0.15">
      <c r="A57" s="153" t="s">
        <v>556</v>
      </c>
      <c r="B57" s="153"/>
      <c r="C57" s="153"/>
      <c r="D57" s="153">
        <f>'将来負担比率（分子）の構造'!I$51</f>
        <v>226501</v>
      </c>
      <c r="E57" s="153"/>
      <c r="F57" s="153"/>
      <c r="G57" s="153">
        <f>'将来負担比率（分子）の構造'!J$51</f>
        <v>216968</v>
      </c>
      <c r="H57" s="153"/>
      <c r="I57" s="153"/>
      <c r="J57" s="153">
        <f>'将来負担比率（分子）の構造'!K$51</f>
        <v>208212</v>
      </c>
      <c r="K57" s="153"/>
      <c r="L57" s="153"/>
      <c r="M57" s="153">
        <f>'将来負担比率（分子）の構造'!L$51</f>
        <v>201723</v>
      </c>
      <c r="N57" s="153"/>
      <c r="O57" s="153"/>
      <c r="P57" s="153">
        <f>'将来負担比率（分子）の構造'!M$51</f>
        <v>191912</v>
      </c>
    </row>
    <row r="58" spans="1:16" x14ac:dyDescent="0.15">
      <c r="A58" s="153" t="s">
        <v>555</v>
      </c>
      <c r="B58" s="153"/>
      <c r="C58" s="153"/>
      <c r="D58" s="153">
        <f>'将来負担比率（分子）の構造'!I$50</f>
        <v>273113</v>
      </c>
      <c r="E58" s="153"/>
      <c r="F58" s="153"/>
      <c r="G58" s="153">
        <f>'将来負担比率（分子）の構造'!J$50</f>
        <v>318256</v>
      </c>
      <c r="H58" s="153"/>
      <c r="I58" s="153"/>
      <c r="J58" s="153">
        <f>'将来負担比率（分子）の構造'!K$50</f>
        <v>372718</v>
      </c>
      <c r="K58" s="153"/>
      <c r="L58" s="153"/>
      <c r="M58" s="153">
        <f>'将来負担比率（分子）の構造'!L$50</f>
        <v>425225</v>
      </c>
      <c r="N58" s="153"/>
      <c r="O58" s="153"/>
      <c r="P58" s="153">
        <f>'将来負担比率（分子）の構造'!M$50</f>
        <v>434396</v>
      </c>
    </row>
    <row r="59" spans="1:16" x14ac:dyDescent="0.15">
      <c r="A59" s="153" t="s">
        <v>553</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552</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550</v>
      </c>
      <c r="B61" s="153">
        <f>'将来負担比率（分子）の構造'!I$46</f>
        <v>69035</v>
      </c>
      <c r="C61" s="153"/>
      <c r="D61" s="153"/>
      <c r="E61" s="153">
        <f>'将来負担比率（分子）の構造'!J$46</f>
        <v>54139</v>
      </c>
      <c r="F61" s="153"/>
      <c r="G61" s="153"/>
      <c r="H61" s="153">
        <f>'将来負担比率（分子）の構造'!K$46</f>
        <v>37443</v>
      </c>
      <c r="I61" s="153"/>
      <c r="J61" s="153"/>
      <c r="K61" s="153">
        <f>'将来負担比率（分子）の構造'!L$46</f>
        <v>38999</v>
      </c>
      <c r="L61" s="153"/>
      <c r="M61" s="153"/>
      <c r="N61" s="153">
        <f>'将来負担比率（分子）の構造'!M$46</f>
        <v>39541</v>
      </c>
      <c r="O61" s="153"/>
      <c r="P61" s="153"/>
    </row>
    <row r="62" spans="1:16" x14ac:dyDescent="0.15">
      <c r="A62" s="153" t="s">
        <v>549</v>
      </c>
      <c r="B62" s="153">
        <f>'将来負担比率（分子）の構造'!I$45</f>
        <v>436144</v>
      </c>
      <c r="C62" s="153"/>
      <c r="D62" s="153"/>
      <c r="E62" s="153">
        <f>'将来負担比率（分子）の構造'!J$45</f>
        <v>425367</v>
      </c>
      <c r="F62" s="153"/>
      <c r="G62" s="153"/>
      <c r="H62" s="153">
        <f>'将来負担比率（分子）の構造'!K$45</f>
        <v>368738</v>
      </c>
      <c r="I62" s="153"/>
      <c r="J62" s="153"/>
      <c r="K62" s="153">
        <f>'将来負担比率（分子）の構造'!L$45</f>
        <v>345339</v>
      </c>
      <c r="L62" s="153"/>
      <c r="M62" s="153"/>
      <c r="N62" s="153">
        <f>'将来負担比率（分子）の構造'!M$45</f>
        <v>335771</v>
      </c>
      <c r="O62" s="153"/>
      <c r="P62" s="153"/>
    </row>
    <row r="63" spans="1:16" x14ac:dyDescent="0.15">
      <c r="A63" s="153" t="s">
        <v>548</v>
      </c>
      <c r="B63" s="153">
        <f>'将来負担比率（分子）の構造'!I$44</f>
        <v>59</v>
      </c>
      <c r="C63" s="153"/>
      <c r="D63" s="153"/>
      <c r="E63" s="153">
        <f>'将来負担比率（分子）の構造'!J$44</f>
        <v>59</v>
      </c>
      <c r="F63" s="153"/>
      <c r="G63" s="153"/>
      <c r="H63" s="153">
        <f>'将来負担比率（分子）の構造'!K$44</f>
        <v>59</v>
      </c>
      <c r="I63" s="153"/>
      <c r="J63" s="153"/>
      <c r="K63" s="153">
        <f>'将来負担比率（分子）の構造'!L$44</f>
        <v>52</v>
      </c>
      <c r="L63" s="153"/>
      <c r="M63" s="153"/>
      <c r="N63" s="153">
        <f>'将来負担比率（分子）の構造'!M$44</f>
        <v>44</v>
      </c>
      <c r="O63" s="153"/>
      <c r="P63" s="153"/>
    </row>
    <row r="64" spans="1:16" x14ac:dyDescent="0.15">
      <c r="A64" s="153" t="s">
        <v>547</v>
      </c>
      <c r="B64" s="153">
        <f>'将来負担比率（分子）の構造'!I$43</f>
        <v>97812</v>
      </c>
      <c r="C64" s="153"/>
      <c r="D64" s="153"/>
      <c r="E64" s="153">
        <f>'将来負担比率（分子）の構造'!J$43</f>
        <v>105521</v>
      </c>
      <c r="F64" s="153"/>
      <c r="G64" s="153"/>
      <c r="H64" s="153">
        <f>'将来負担比率（分子）の構造'!K$43</f>
        <v>110757</v>
      </c>
      <c r="I64" s="153"/>
      <c r="J64" s="153"/>
      <c r="K64" s="153">
        <f>'将来負担比率（分子）の構造'!L$43</f>
        <v>134661</v>
      </c>
      <c r="L64" s="153"/>
      <c r="M64" s="153"/>
      <c r="N64" s="153">
        <f>'将来負担比率（分子）の構造'!M$43</f>
        <v>143444</v>
      </c>
      <c r="O64" s="153"/>
      <c r="P64" s="153"/>
    </row>
    <row r="65" spans="1:16" x14ac:dyDescent="0.15">
      <c r="A65" s="153" t="s">
        <v>546</v>
      </c>
      <c r="B65" s="153">
        <f>'将来負担比率（分子）の構造'!I$42</f>
        <v>25616</v>
      </c>
      <c r="C65" s="153"/>
      <c r="D65" s="153"/>
      <c r="E65" s="153">
        <f>'将来負担比率（分子）の構造'!J$42</f>
        <v>22031</v>
      </c>
      <c r="F65" s="153"/>
      <c r="G65" s="153"/>
      <c r="H65" s="153">
        <f>'将来負担比率（分子）の構造'!K$42</f>
        <v>21373</v>
      </c>
      <c r="I65" s="153"/>
      <c r="J65" s="153"/>
      <c r="K65" s="153">
        <f>'将来負担比率（分子）の構造'!L$42</f>
        <v>21498</v>
      </c>
      <c r="L65" s="153"/>
      <c r="M65" s="153"/>
      <c r="N65" s="153">
        <f>'将来負担比率（分子）の構造'!M$42</f>
        <v>22933</v>
      </c>
      <c r="O65" s="153"/>
      <c r="P65" s="153"/>
    </row>
    <row r="66" spans="1:16" x14ac:dyDescent="0.15">
      <c r="A66" s="153" t="s">
        <v>545</v>
      </c>
      <c r="B66" s="153">
        <f>'将来負担比率（分子）の構造'!I$41</f>
        <v>5012642</v>
      </c>
      <c r="C66" s="153"/>
      <c r="D66" s="153"/>
      <c r="E66" s="153">
        <f>'将来負担比率（分子）の構造'!J$41</f>
        <v>5145505</v>
      </c>
      <c r="F66" s="153"/>
      <c r="G66" s="153"/>
      <c r="H66" s="153">
        <f>'将来負担比率（分子）の構造'!K$41</f>
        <v>5201326</v>
      </c>
      <c r="I66" s="153"/>
      <c r="J66" s="153"/>
      <c r="K66" s="153">
        <f>'将来負担比率（分子）の構造'!L$41</f>
        <v>5273392</v>
      </c>
      <c r="L66" s="153"/>
      <c r="M66" s="153"/>
      <c r="N66" s="153">
        <f>'将来負担比率（分子）の構造'!M$41</f>
        <v>5296951</v>
      </c>
      <c r="O66" s="153"/>
      <c r="P66" s="153"/>
    </row>
    <row r="67" spans="1:16" x14ac:dyDescent="0.15">
      <c r="A67" s="153" t="s">
        <v>587</v>
      </c>
      <c r="B67" s="153" t="e">
        <f>NA()</f>
        <v>#N/A</v>
      </c>
      <c r="C67" s="153">
        <f>IF(ISNUMBER('将来負担比率（分子）の構造'!I$53), IF('将来負担比率（分子）の構造'!I$53 &lt; 0, 0, '将来負担比率（分子）の構造'!I$53), NA())</f>
        <v>2995530</v>
      </c>
      <c r="D67" s="153" t="e">
        <f>NA()</f>
        <v>#N/A</v>
      </c>
      <c r="E67" s="153" t="e">
        <f>NA()</f>
        <v>#N/A</v>
      </c>
      <c r="F67" s="153">
        <f>IF(ISNUMBER('将来負担比率（分子）の構造'!J$53), IF('将来負担比率（分子）の構造'!J$53 &lt; 0, 0, '将来負担比率（分子）の構造'!J$53), NA())</f>
        <v>3034097</v>
      </c>
      <c r="G67" s="153" t="e">
        <f>NA()</f>
        <v>#N/A</v>
      </c>
      <c r="H67" s="153" t="e">
        <f>NA()</f>
        <v>#N/A</v>
      </c>
      <c r="I67" s="153">
        <f>IF(ISNUMBER('将来負担比率（分子）の構造'!K$53), IF('将来負担比率（分子）の構造'!K$53 &lt; 0, 0, '将来負担比率（分子）の構造'!K$53), NA())</f>
        <v>2977867</v>
      </c>
      <c r="J67" s="153" t="e">
        <f>NA()</f>
        <v>#N/A</v>
      </c>
      <c r="K67" s="153" t="e">
        <f>NA()</f>
        <v>#N/A</v>
      </c>
      <c r="L67" s="153">
        <f>IF(ISNUMBER('将来負担比率（分子）の構造'!L$53), IF('将来負担比率（分子）の構造'!L$53 &lt; 0, 0, '将来負担比率（分子）の構造'!L$53), NA())</f>
        <v>3010267</v>
      </c>
      <c r="M67" s="153" t="e">
        <f>NA()</f>
        <v>#N/A</v>
      </c>
      <c r="N67" s="153" t="e">
        <f>NA()</f>
        <v>#N/A</v>
      </c>
      <c r="O67" s="153">
        <f>IF(ISNUMBER('将来負担比率（分子）の構造'!M$53), IF('将来負担比率（分子）の構造'!M$53 &lt; 0, 0, '将来負担比率（分子）の構造'!M$53), NA())</f>
        <v>3021512</v>
      </c>
      <c r="P67" s="153" t="e">
        <f>NA()</f>
        <v>#N/A</v>
      </c>
    </row>
    <row r="70" spans="1:16" x14ac:dyDescent="0.15">
      <c r="A70" s="155" t="s">
        <v>588</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589</v>
      </c>
      <c r="B72" s="157">
        <f>基金残高に係る経年分析!F55</f>
        <v>2473</v>
      </c>
      <c r="C72" s="157">
        <f>基金残高に係る経年分析!G55</f>
        <v>2919</v>
      </c>
      <c r="D72" s="157">
        <f>基金残高に係る経年分析!H55</f>
        <v>3255</v>
      </c>
    </row>
    <row r="73" spans="1:16" x14ac:dyDescent="0.15">
      <c r="A73" s="156" t="s">
        <v>590</v>
      </c>
      <c r="B73" s="157" t="str">
        <f>基金残高に係る経年分析!F56</f>
        <v>-</v>
      </c>
      <c r="C73" s="157" t="str">
        <f>基金残高に係る経年分析!G56</f>
        <v>-</v>
      </c>
      <c r="D73" s="157" t="str">
        <f>基金残高に係る経年分析!H56</f>
        <v>-</v>
      </c>
    </row>
    <row r="74" spans="1:16" x14ac:dyDescent="0.15">
      <c r="A74" s="156" t="s">
        <v>591</v>
      </c>
      <c r="B74" s="157">
        <f>基金残高に係る経年分析!F57</f>
        <v>36744</v>
      </c>
      <c r="C74" s="157">
        <f>基金残高に係る経年分析!G57</f>
        <v>38082</v>
      </c>
      <c r="D74" s="157">
        <f>基金残高に係る経年分析!H57</f>
        <v>39805</v>
      </c>
    </row>
  </sheetData>
  <sheetProtection algorithmName="SHA-512" hashValue="smj36BPWF1vxaZIVVSjfTd28urbqLWFAsTX7vFAxjFuabU464dJGz4wkRENXDLYbdUfh9pa7UAGSM/xMjLfCjg==" saltValue="mxuSDu6FjMuNrMBQ1JgL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15"/>
  <cols>
    <col min="1" max="1" width="1.625" style="200" customWidth="1"/>
    <col min="2" max="17" width="1.75" style="200" customWidth="1"/>
    <col min="18" max="138" width="1.625" style="200" customWidth="1"/>
    <col min="139" max="16384" width="0" style="200" hidden="1"/>
  </cols>
  <sheetData>
    <row r="1" spans="2:138"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699" t="s">
        <v>105</v>
      </c>
      <c r="DD1" s="700"/>
      <c r="DE1" s="700"/>
      <c r="DF1" s="700"/>
      <c r="DG1" s="700"/>
      <c r="DH1" s="700"/>
      <c r="DI1" s="701"/>
      <c r="DK1" s="699" t="s">
        <v>106</v>
      </c>
      <c r="DL1" s="700"/>
      <c r="DM1" s="700"/>
      <c r="DN1" s="700"/>
      <c r="DO1" s="700"/>
      <c r="DP1" s="700"/>
      <c r="DQ1" s="700"/>
      <c r="DR1" s="700"/>
      <c r="DS1" s="700"/>
      <c r="DT1" s="700"/>
      <c r="DU1" s="700"/>
      <c r="DV1" s="700"/>
      <c r="DW1" s="700"/>
      <c r="DX1" s="701"/>
      <c r="DY1" s="199"/>
      <c r="DZ1" s="199"/>
      <c r="EA1" s="199"/>
      <c r="EB1" s="199"/>
      <c r="EC1" s="199"/>
      <c r="ED1" s="199"/>
      <c r="EE1" s="199"/>
      <c r="EF1" s="199"/>
      <c r="EG1" s="199"/>
      <c r="EH1" s="199"/>
    </row>
    <row r="2" spans="2:138" ht="22.5" customHeight="1" x14ac:dyDescent="0.15">
      <c r="B2" s="201" t="s">
        <v>107</v>
      </c>
      <c r="R2" s="202"/>
      <c r="S2" s="202"/>
      <c r="T2" s="202"/>
      <c r="U2" s="202"/>
      <c r="V2" s="202"/>
      <c r="W2" s="202"/>
      <c r="X2" s="202"/>
      <c r="Y2" s="202"/>
      <c r="Z2" s="202"/>
      <c r="AA2" s="202"/>
      <c r="AB2" s="202"/>
      <c r="AC2" s="202"/>
      <c r="AE2" s="203"/>
      <c r="AF2" s="203"/>
      <c r="AG2" s="203"/>
      <c r="AH2" s="203"/>
      <c r="AI2" s="203"/>
      <c r="AJ2" s="202"/>
      <c r="AK2" s="202"/>
      <c r="AL2" s="202"/>
      <c r="AM2" s="202"/>
      <c r="AN2" s="202"/>
      <c r="AO2" s="202"/>
      <c r="AP2" s="202"/>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row>
    <row r="3" spans="2:138" ht="11.25" customHeight="1" x14ac:dyDescent="0.15">
      <c r="B3" s="673" t="s">
        <v>108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109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110</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15">
      <c r="B4" s="673" t="s">
        <v>5</v>
      </c>
      <c r="C4" s="674"/>
      <c r="D4" s="674"/>
      <c r="E4" s="674"/>
      <c r="F4" s="674"/>
      <c r="G4" s="674"/>
      <c r="H4" s="674"/>
      <c r="I4" s="674"/>
      <c r="J4" s="674"/>
      <c r="K4" s="674"/>
      <c r="L4" s="674"/>
      <c r="M4" s="674"/>
      <c r="N4" s="674"/>
      <c r="O4" s="674"/>
      <c r="P4" s="674"/>
      <c r="Q4" s="675"/>
      <c r="R4" s="673" t="s">
        <v>111</v>
      </c>
      <c r="S4" s="674"/>
      <c r="T4" s="674"/>
      <c r="U4" s="674"/>
      <c r="V4" s="674"/>
      <c r="W4" s="674"/>
      <c r="X4" s="674"/>
      <c r="Y4" s="675"/>
      <c r="Z4" s="673" t="s">
        <v>112</v>
      </c>
      <c r="AA4" s="674"/>
      <c r="AB4" s="674"/>
      <c r="AC4" s="675"/>
      <c r="AD4" s="673" t="s">
        <v>113</v>
      </c>
      <c r="AE4" s="674"/>
      <c r="AF4" s="674"/>
      <c r="AG4" s="674"/>
      <c r="AH4" s="674"/>
      <c r="AI4" s="674"/>
      <c r="AJ4" s="674"/>
      <c r="AK4" s="675"/>
      <c r="AL4" s="673" t="s">
        <v>112</v>
      </c>
      <c r="AM4" s="674"/>
      <c r="AN4" s="674"/>
      <c r="AO4" s="675"/>
      <c r="AP4" s="702" t="s">
        <v>114</v>
      </c>
      <c r="AQ4" s="702"/>
      <c r="AR4" s="702"/>
      <c r="AS4" s="702"/>
      <c r="AT4" s="702"/>
      <c r="AU4" s="702"/>
      <c r="AV4" s="702"/>
      <c r="AW4" s="702"/>
      <c r="AX4" s="702"/>
      <c r="AY4" s="702"/>
      <c r="AZ4" s="702"/>
      <c r="BA4" s="702"/>
      <c r="BB4" s="702"/>
      <c r="BC4" s="702"/>
      <c r="BD4" s="702" t="s">
        <v>115</v>
      </c>
      <c r="BE4" s="702"/>
      <c r="BF4" s="702"/>
      <c r="BG4" s="702"/>
      <c r="BH4" s="702"/>
      <c r="BI4" s="702"/>
      <c r="BJ4" s="702"/>
      <c r="BK4" s="702"/>
      <c r="BL4" s="702" t="s">
        <v>112</v>
      </c>
      <c r="BM4" s="702"/>
      <c r="BN4" s="702"/>
      <c r="BO4" s="702"/>
      <c r="BP4" s="702" t="s">
        <v>116</v>
      </c>
      <c r="BQ4" s="702"/>
      <c r="BR4" s="702"/>
      <c r="BS4" s="702"/>
      <c r="BT4" s="702"/>
      <c r="BU4" s="702"/>
      <c r="BV4" s="702"/>
      <c r="BW4" s="702"/>
      <c r="BY4" s="673" t="s">
        <v>117</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04" customFormat="1" ht="11.25" customHeight="1" x14ac:dyDescent="0.15">
      <c r="B5" s="665" t="s">
        <v>118</v>
      </c>
      <c r="C5" s="666"/>
      <c r="D5" s="666"/>
      <c r="E5" s="666"/>
      <c r="F5" s="666"/>
      <c r="G5" s="666"/>
      <c r="H5" s="666"/>
      <c r="I5" s="666"/>
      <c r="J5" s="666"/>
      <c r="K5" s="666"/>
      <c r="L5" s="666"/>
      <c r="M5" s="666"/>
      <c r="N5" s="666"/>
      <c r="O5" s="666"/>
      <c r="P5" s="666"/>
      <c r="Q5" s="667"/>
      <c r="R5" s="685">
        <v>710792799</v>
      </c>
      <c r="S5" s="686"/>
      <c r="T5" s="686"/>
      <c r="U5" s="686"/>
      <c r="V5" s="686"/>
      <c r="W5" s="686"/>
      <c r="X5" s="686"/>
      <c r="Y5" s="687"/>
      <c r="Z5" s="697">
        <v>38.6</v>
      </c>
      <c r="AA5" s="697"/>
      <c r="AB5" s="697"/>
      <c r="AC5" s="697"/>
      <c r="AD5" s="698">
        <v>579657168</v>
      </c>
      <c r="AE5" s="698"/>
      <c r="AF5" s="698"/>
      <c r="AG5" s="698"/>
      <c r="AH5" s="698"/>
      <c r="AI5" s="698"/>
      <c r="AJ5" s="698"/>
      <c r="AK5" s="698"/>
      <c r="AL5" s="682">
        <v>60</v>
      </c>
      <c r="AM5" s="683"/>
      <c r="AN5" s="683"/>
      <c r="AO5" s="684"/>
      <c r="AP5" s="665" t="s">
        <v>119</v>
      </c>
      <c r="AQ5" s="666"/>
      <c r="AR5" s="666"/>
      <c r="AS5" s="666"/>
      <c r="AT5" s="666"/>
      <c r="AU5" s="666"/>
      <c r="AV5" s="666"/>
      <c r="AW5" s="666"/>
      <c r="AX5" s="666"/>
      <c r="AY5" s="666"/>
      <c r="AZ5" s="666"/>
      <c r="BA5" s="666"/>
      <c r="BB5" s="666"/>
      <c r="BC5" s="667"/>
      <c r="BD5" s="612">
        <v>710756283</v>
      </c>
      <c r="BE5" s="613"/>
      <c r="BF5" s="613"/>
      <c r="BG5" s="613"/>
      <c r="BH5" s="613"/>
      <c r="BI5" s="613"/>
      <c r="BJ5" s="613"/>
      <c r="BK5" s="614"/>
      <c r="BL5" s="676">
        <v>100</v>
      </c>
      <c r="BM5" s="676"/>
      <c r="BN5" s="676"/>
      <c r="BO5" s="676"/>
      <c r="BP5" s="671">
        <v>14481206</v>
      </c>
      <c r="BQ5" s="671"/>
      <c r="BR5" s="671"/>
      <c r="BS5" s="671"/>
      <c r="BT5" s="671"/>
      <c r="BU5" s="671"/>
      <c r="BV5" s="671"/>
      <c r="BW5" s="672"/>
      <c r="BX5" s="385"/>
      <c r="BY5" s="673" t="s">
        <v>114</v>
      </c>
      <c r="BZ5" s="674"/>
      <c r="CA5" s="674"/>
      <c r="CB5" s="674"/>
      <c r="CC5" s="674"/>
      <c r="CD5" s="674"/>
      <c r="CE5" s="674"/>
      <c r="CF5" s="674"/>
      <c r="CG5" s="674"/>
      <c r="CH5" s="674"/>
      <c r="CI5" s="674"/>
      <c r="CJ5" s="674"/>
      <c r="CK5" s="674"/>
      <c r="CL5" s="675"/>
      <c r="CM5" s="673" t="s">
        <v>120</v>
      </c>
      <c r="CN5" s="674"/>
      <c r="CO5" s="674"/>
      <c r="CP5" s="674"/>
      <c r="CQ5" s="674"/>
      <c r="CR5" s="674"/>
      <c r="CS5" s="674"/>
      <c r="CT5" s="675"/>
      <c r="CU5" s="673" t="s">
        <v>112</v>
      </c>
      <c r="CV5" s="674"/>
      <c r="CW5" s="674"/>
      <c r="CX5" s="675"/>
      <c r="CY5" s="673" t="s">
        <v>121</v>
      </c>
      <c r="CZ5" s="674"/>
      <c r="DA5" s="674"/>
      <c r="DB5" s="674"/>
      <c r="DC5" s="674"/>
      <c r="DD5" s="674"/>
      <c r="DE5" s="674"/>
      <c r="DF5" s="674"/>
      <c r="DG5" s="674"/>
      <c r="DH5" s="674"/>
      <c r="DI5" s="674"/>
      <c r="DJ5" s="674"/>
      <c r="DK5" s="675"/>
      <c r="DL5" s="673" t="s">
        <v>122</v>
      </c>
      <c r="DM5" s="674"/>
      <c r="DN5" s="674"/>
      <c r="DO5" s="674"/>
      <c r="DP5" s="674"/>
      <c r="DQ5" s="674"/>
      <c r="DR5" s="674"/>
      <c r="DS5" s="674"/>
      <c r="DT5" s="674"/>
      <c r="DU5" s="674"/>
      <c r="DV5" s="674"/>
      <c r="DW5" s="674"/>
      <c r="DX5" s="675"/>
      <c r="DY5" s="385"/>
      <c r="DZ5" s="385"/>
      <c r="EA5" s="385"/>
      <c r="EB5" s="385"/>
      <c r="EC5" s="385"/>
      <c r="ED5" s="385"/>
      <c r="EE5" s="385"/>
      <c r="EF5" s="385"/>
      <c r="EG5" s="385"/>
      <c r="EH5" s="385"/>
    </row>
    <row r="6" spans="2:138" ht="11.25" customHeight="1" x14ac:dyDescent="0.15">
      <c r="B6" s="609" t="s">
        <v>123</v>
      </c>
      <c r="C6" s="610"/>
      <c r="D6" s="610"/>
      <c r="E6" s="610"/>
      <c r="F6" s="610"/>
      <c r="G6" s="610"/>
      <c r="H6" s="610"/>
      <c r="I6" s="610"/>
      <c r="J6" s="610"/>
      <c r="K6" s="610"/>
      <c r="L6" s="610"/>
      <c r="M6" s="610"/>
      <c r="N6" s="610"/>
      <c r="O6" s="610"/>
      <c r="P6" s="610"/>
      <c r="Q6" s="611"/>
      <c r="R6" s="612">
        <v>88377173</v>
      </c>
      <c r="S6" s="613"/>
      <c r="T6" s="613"/>
      <c r="U6" s="613"/>
      <c r="V6" s="613"/>
      <c r="W6" s="613"/>
      <c r="X6" s="613"/>
      <c r="Y6" s="614"/>
      <c r="Z6" s="676">
        <v>4.8</v>
      </c>
      <c r="AA6" s="676"/>
      <c r="AB6" s="676"/>
      <c r="AC6" s="676"/>
      <c r="AD6" s="671">
        <v>88377173</v>
      </c>
      <c r="AE6" s="671"/>
      <c r="AF6" s="671"/>
      <c r="AG6" s="671"/>
      <c r="AH6" s="671"/>
      <c r="AI6" s="671"/>
      <c r="AJ6" s="671"/>
      <c r="AK6" s="671"/>
      <c r="AL6" s="615">
        <v>9.1</v>
      </c>
      <c r="AM6" s="677"/>
      <c r="AN6" s="677"/>
      <c r="AO6" s="678"/>
      <c r="AP6" s="609" t="s">
        <v>124</v>
      </c>
      <c r="AQ6" s="610"/>
      <c r="AR6" s="610"/>
      <c r="AS6" s="610"/>
      <c r="AT6" s="610"/>
      <c r="AU6" s="610"/>
      <c r="AV6" s="610"/>
      <c r="AW6" s="610"/>
      <c r="AX6" s="610"/>
      <c r="AY6" s="610"/>
      <c r="AZ6" s="610"/>
      <c r="BA6" s="610"/>
      <c r="BB6" s="610"/>
      <c r="BC6" s="611"/>
      <c r="BD6" s="612">
        <v>710756283</v>
      </c>
      <c r="BE6" s="613"/>
      <c r="BF6" s="613"/>
      <c r="BG6" s="613"/>
      <c r="BH6" s="613"/>
      <c r="BI6" s="613"/>
      <c r="BJ6" s="613"/>
      <c r="BK6" s="614"/>
      <c r="BL6" s="676">
        <v>100</v>
      </c>
      <c r="BM6" s="676"/>
      <c r="BN6" s="676"/>
      <c r="BO6" s="676"/>
      <c r="BP6" s="671">
        <v>14481206</v>
      </c>
      <c r="BQ6" s="671"/>
      <c r="BR6" s="671"/>
      <c r="BS6" s="671"/>
      <c r="BT6" s="671"/>
      <c r="BU6" s="671"/>
      <c r="BV6" s="671"/>
      <c r="BW6" s="672"/>
      <c r="BY6" s="665" t="s">
        <v>125</v>
      </c>
      <c r="BZ6" s="666"/>
      <c r="CA6" s="666"/>
      <c r="CB6" s="666"/>
      <c r="CC6" s="666"/>
      <c r="CD6" s="666"/>
      <c r="CE6" s="666"/>
      <c r="CF6" s="666"/>
      <c r="CG6" s="666"/>
      <c r="CH6" s="666"/>
      <c r="CI6" s="666"/>
      <c r="CJ6" s="666"/>
      <c r="CK6" s="666"/>
      <c r="CL6" s="667"/>
      <c r="CM6" s="612">
        <v>2319265</v>
      </c>
      <c r="CN6" s="613"/>
      <c r="CO6" s="613"/>
      <c r="CP6" s="613"/>
      <c r="CQ6" s="613"/>
      <c r="CR6" s="613"/>
      <c r="CS6" s="613"/>
      <c r="CT6" s="614"/>
      <c r="CU6" s="676">
        <v>0.1</v>
      </c>
      <c r="CV6" s="676"/>
      <c r="CW6" s="676"/>
      <c r="CX6" s="676"/>
      <c r="CY6" s="618">
        <v>1552</v>
      </c>
      <c r="CZ6" s="613"/>
      <c r="DA6" s="613"/>
      <c r="DB6" s="613"/>
      <c r="DC6" s="613"/>
      <c r="DD6" s="613"/>
      <c r="DE6" s="613"/>
      <c r="DF6" s="613"/>
      <c r="DG6" s="613"/>
      <c r="DH6" s="613"/>
      <c r="DI6" s="613"/>
      <c r="DJ6" s="613"/>
      <c r="DK6" s="614"/>
      <c r="DL6" s="618">
        <v>2316705</v>
      </c>
      <c r="DM6" s="613"/>
      <c r="DN6" s="613"/>
      <c r="DO6" s="613"/>
      <c r="DP6" s="613"/>
      <c r="DQ6" s="613"/>
      <c r="DR6" s="613"/>
      <c r="DS6" s="613"/>
      <c r="DT6" s="613"/>
      <c r="DU6" s="613"/>
      <c r="DV6" s="613"/>
      <c r="DW6" s="613"/>
      <c r="DX6" s="695"/>
    </row>
    <row r="7" spans="2:138" ht="11.25" customHeight="1" x14ac:dyDescent="0.15">
      <c r="B7" s="609" t="s">
        <v>126</v>
      </c>
      <c r="C7" s="610"/>
      <c r="D7" s="610"/>
      <c r="E7" s="610"/>
      <c r="F7" s="610"/>
      <c r="G7" s="610"/>
      <c r="H7" s="610"/>
      <c r="I7" s="610"/>
      <c r="J7" s="610"/>
      <c r="K7" s="610"/>
      <c r="L7" s="610"/>
      <c r="M7" s="610"/>
      <c r="N7" s="610"/>
      <c r="O7" s="610"/>
      <c r="P7" s="610"/>
      <c r="Q7" s="611"/>
      <c r="R7" s="612">
        <v>3524252</v>
      </c>
      <c r="S7" s="613"/>
      <c r="T7" s="613"/>
      <c r="U7" s="613"/>
      <c r="V7" s="613"/>
      <c r="W7" s="613"/>
      <c r="X7" s="613"/>
      <c r="Y7" s="614"/>
      <c r="Z7" s="676">
        <v>0.2</v>
      </c>
      <c r="AA7" s="676"/>
      <c r="AB7" s="676"/>
      <c r="AC7" s="676"/>
      <c r="AD7" s="671">
        <v>3524252</v>
      </c>
      <c r="AE7" s="671"/>
      <c r="AF7" s="671"/>
      <c r="AG7" s="671"/>
      <c r="AH7" s="671"/>
      <c r="AI7" s="671"/>
      <c r="AJ7" s="671"/>
      <c r="AK7" s="671"/>
      <c r="AL7" s="615">
        <v>0.4</v>
      </c>
      <c r="AM7" s="677"/>
      <c r="AN7" s="677"/>
      <c r="AO7" s="678"/>
      <c r="AP7" s="609" t="s">
        <v>127</v>
      </c>
      <c r="AQ7" s="610"/>
      <c r="AR7" s="610"/>
      <c r="AS7" s="610"/>
      <c r="AT7" s="610"/>
      <c r="AU7" s="610"/>
      <c r="AV7" s="610"/>
      <c r="AW7" s="610"/>
      <c r="AX7" s="610"/>
      <c r="AY7" s="610"/>
      <c r="AZ7" s="610"/>
      <c r="BA7" s="610"/>
      <c r="BB7" s="610"/>
      <c r="BC7" s="611"/>
      <c r="BD7" s="612">
        <v>229678404</v>
      </c>
      <c r="BE7" s="613"/>
      <c r="BF7" s="613"/>
      <c r="BG7" s="613"/>
      <c r="BH7" s="613"/>
      <c r="BI7" s="613"/>
      <c r="BJ7" s="613"/>
      <c r="BK7" s="614"/>
      <c r="BL7" s="676">
        <v>32.299999999999997</v>
      </c>
      <c r="BM7" s="676"/>
      <c r="BN7" s="676"/>
      <c r="BO7" s="676"/>
      <c r="BP7" s="671">
        <v>5683961</v>
      </c>
      <c r="BQ7" s="671"/>
      <c r="BR7" s="671"/>
      <c r="BS7" s="671"/>
      <c r="BT7" s="671"/>
      <c r="BU7" s="671"/>
      <c r="BV7" s="671"/>
      <c r="BW7" s="672"/>
      <c r="BY7" s="609" t="s">
        <v>128</v>
      </c>
      <c r="BZ7" s="610"/>
      <c r="CA7" s="610"/>
      <c r="CB7" s="610"/>
      <c r="CC7" s="610"/>
      <c r="CD7" s="610"/>
      <c r="CE7" s="610"/>
      <c r="CF7" s="610"/>
      <c r="CG7" s="610"/>
      <c r="CH7" s="610"/>
      <c r="CI7" s="610"/>
      <c r="CJ7" s="610"/>
      <c r="CK7" s="610"/>
      <c r="CL7" s="611"/>
      <c r="CM7" s="612">
        <v>82369435</v>
      </c>
      <c r="CN7" s="613"/>
      <c r="CO7" s="613"/>
      <c r="CP7" s="613"/>
      <c r="CQ7" s="613"/>
      <c r="CR7" s="613"/>
      <c r="CS7" s="613"/>
      <c r="CT7" s="614"/>
      <c r="CU7" s="676">
        <v>4.5</v>
      </c>
      <c r="CV7" s="676"/>
      <c r="CW7" s="676"/>
      <c r="CX7" s="676"/>
      <c r="CY7" s="618">
        <v>13731580</v>
      </c>
      <c r="CZ7" s="613"/>
      <c r="DA7" s="613"/>
      <c r="DB7" s="613"/>
      <c r="DC7" s="613"/>
      <c r="DD7" s="613"/>
      <c r="DE7" s="613"/>
      <c r="DF7" s="613"/>
      <c r="DG7" s="613"/>
      <c r="DH7" s="613"/>
      <c r="DI7" s="613"/>
      <c r="DJ7" s="613"/>
      <c r="DK7" s="614"/>
      <c r="DL7" s="618">
        <v>59885777</v>
      </c>
      <c r="DM7" s="613"/>
      <c r="DN7" s="613"/>
      <c r="DO7" s="613"/>
      <c r="DP7" s="613"/>
      <c r="DQ7" s="613"/>
      <c r="DR7" s="613"/>
      <c r="DS7" s="613"/>
      <c r="DT7" s="613"/>
      <c r="DU7" s="613"/>
      <c r="DV7" s="613"/>
      <c r="DW7" s="613"/>
      <c r="DX7" s="695"/>
    </row>
    <row r="8" spans="2:138" ht="11.25" customHeight="1" x14ac:dyDescent="0.15">
      <c r="B8" s="609" t="s">
        <v>129</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130</v>
      </c>
      <c r="AQ8" s="610"/>
      <c r="AR8" s="610"/>
      <c r="AS8" s="610"/>
      <c r="AT8" s="610"/>
      <c r="AU8" s="610"/>
      <c r="AV8" s="610"/>
      <c r="AW8" s="610"/>
      <c r="AX8" s="610"/>
      <c r="AY8" s="610"/>
      <c r="AZ8" s="610"/>
      <c r="BA8" s="610"/>
      <c r="BB8" s="610"/>
      <c r="BC8" s="611"/>
      <c r="BD8" s="612">
        <v>6114970</v>
      </c>
      <c r="BE8" s="613"/>
      <c r="BF8" s="613"/>
      <c r="BG8" s="613"/>
      <c r="BH8" s="613"/>
      <c r="BI8" s="613"/>
      <c r="BJ8" s="613"/>
      <c r="BK8" s="614"/>
      <c r="BL8" s="676">
        <v>0.9</v>
      </c>
      <c r="BM8" s="676"/>
      <c r="BN8" s="676"/>
      <c r="BO8" s="676"/>
      <c r="BP8" s="671">
        <v>2102503</v>
      </c>
      <c r="BQ8" s="671"/>
      <c r="BR8" s="671"/>
      <c r="BS8" s="671"/>
      <c r="BT8" s="671"/>
      <c r="BU8" s="671"/>
      <c r="BV8" s="671"/>
      <c r="BW8" s="672"/>
      <c r="BY8" s="609" t="s">
        <v>131</v>
      </c>
      <c r="BZ8" s="610"/>
      <c r="CA8" s="610"/>
      <c r="CB8" s="610"/>
      <c r="CC8" s="610"/>
      <c r="CD8" s="610"/>
      <c r="CE8" s="610"/>
      <c r="CF8" s="610"/>
      <c r="CG8" s="610"/>
      <c r="CH8" s="610"/>
      <c r="CI8" s="610"/>
      <c r="CJ8" s="610"/>
      <c r="CK8" s="610"/>
      <c r="CL8" s="611"/>
      <c r="CM8" s="612">
        <v>326734705</v>
      </c>
      <c r="CN8" s="613"/>
      <c r="CO8" s="613"/>
      <c r="CP8" s="613"/>
      <c r="CQ8" s="613"/>
      <c r="CR8" s="613"/>
      <c r="CS8" s="613"/>
      <c r="CT8" s="614"/>
      <c r="CU8" s="615">
        <v>17.8</v>
      </c>
      <c r="CV8" s="677"/>
      <c r="CW8" s="677"/>
      <c r="CX8" s="679"/>
      <c r="CY8" s="618">
        <v>4165255</v>
      </c>
      <c r="CZ8" s="613"/>
      <c r="DA8" s="613"/>
      <c r="DB8" s="613"/>
      <c r="DC8" s="613"/>
      <c r="DD8" s="613"/>
      <c r="DE8" s="613"/>
      <c r="DF8" s="613"/>
      <c r="DG8" s="613"/>
      <c r="DH8" s="613"/>
      <c r="DI8" s="613"/>
      <c r="DJ8" s="613"/>
      <c r="DK8" s="614"/>
      <c r="DL8" s="618">
        <v>299595902</v>
      </c>
      <c r="DM8" s="613"/>
      <c r="DN8" s="613"/>
      <c r="DO8" s="613"/>
      <c r="DP8" s="613"/>
      <c r="DQ8" s="613"/>
      <c r="DR8" s="613"/>
      <c r="DS8" s="613"/>
      <c r="DT8" s="613"/>
      <c r="DU8" s="613"/>
      <c r="DV8" s="613"/>
      <c r="DW8" s="613"/>
      <c r="DX8" s="695"/>
    </row>
    <row r="9" spans="2:138" ht="11.25" customHeight="1" x14ac:dyDescent="0.15">
      <c r="B9" s="609" t="s">
        <v>132</v>
      </c>
      <c r="C9" s="610"/>
      <c r="D9" s="610"/>
      <c r="E9" s="610"/>
      <c r="F9" s="610"/>
      <c r="G9" s="610"/>
      <c r="H9" s="610"/>
      <c r="I9" s="610"/>
      <c r="J9" s="610"/>
      <c r="K9" s="610"/>
      <c r="L9" s="610"/>
      <c r="M9" s="610"/>
      <c r="N9" s="610"/>
      <c r="O9" s="610"/>
      <c r="P9" s="610"/>
      <c r="Q9" s="611"/>
      <c r="R9" s="612" t="s">
        <v>42</v>
      </c>
      <c r="S9" s="613"/>
      <c r="T9" s="613"/>
      <c r="U9" s="613"/>
      <c r="V9" s="613"/>
      <c r="W9" s="613"/>
      <c r="X9" s="613"/>
      <c r="Y9" s="614"/>
      <c r="Z9" s="676" t="s">
        <v>42</v>
      </c>
      <c r="AA9" s="676"/>
      <c r="AB9" s="676"/>
      <c r="AC9" s="676"/>
      <c r="AD9" s="671" t="s">
        <v>42</v>
      </c>
      <c r="AE9" s="671"/>
      <c r="AF9" s="671"/>
      <c r="AG9" s="671"/>
      <c r="AH9" s="671"/>
      <c r="AI9" s="671"/>
      <c r="AJ9" s="671"/>
      <c r="AK9" s="671"/>
      <c r="AL9" s="615" t="s">
        <v>42</v>
      </c>
      <c r="AM9" s="677"/>
      <c r="AN9" s="677"/>
      <c r="AO9" s="678"/>
      <c r="AP9" s="609" t="s">
        <v>133</v>
      </c>
      <c r="AQ9" s="610"/>
      <c r="AR9" s="610"/>
      <c r="AS9" s="610"/>
      <c r="AT9" s="610"/>
      <c r="AU9" s="610"/>
      <c r="AV9" s="610"/>
      <c r="AW9" s="610"/>
      <c r="AX9" s="610"/>
      <c r="AY9" s="610"/>
      <c r="AZ9" s="610"/>
      <c r="BA9" s="610"/>
      <c r="BB9" s="610"/>
      <c r="BC9" s="611"/>
      <c r="BD9" s="612">
        <v>183698066</v>
      </c>
      <c r="BE9" s="613"/>
      <c r="BF9" s="613"/>
      <c r="BG9" s="613"/>
      <c r="BH9" s="613"/>
      <c r="BI9" s="613"/>
      <c r="BJ9" s="613"/>
      <c r="BK9" s="614"/>
      <c r="BL9" s="676">
        <v>25.8</v>
      </c>
      <c r="BM9" s="676"/>
      <c r="BN9" s="676"/>
      <c r="BO9" s="676"/>
      <c r="BP9" s="671" t="s">
        <v>42</v>
      </c>
      <c r="BQ9" s="671"/>
      <c r="BR9" s="671"/>
      <c r="BS9" s="671"/>
      <c r="BT9" s="671"/>
      <c r="BU9" s="671"/>
      <c r="BV9" s="671"/>
      <c r="BW9" s="672"/>
      <c r="BY9" s="609" t="s">
        <v>134</v>
      </c>
      <c r="BZ9" s="610"/>
      <c r="CA9" s="610"/>
      <c r="CB9" s="610"/>
      <c r="CC9" s="610"/>
      <c r="CD9" s="610"/>
      <c r="CE9" s="610"/>
      <c r="CF9" s="610"/>
      <c r="CG9" s="610"/>
      <c r="CH9" s="610"/>
      <c r="CI9" s="610"/>
      <c r="CJ9" s="610"/>
      <c r="CK9" s="610"/>
      <c r="CL9" s="611"/>
      <c r="CM9" s="612">
        <v>53742804</v>
      </c>
      <c r="CN9" s="613"/>
      <c r="CO9" s="613"/>
      <c r="CP9" s="613"/>
      <c r="CQ9" s="613"/>
      <c r="CR9" s="613"/>
      <c r="CS9" s="613"/>
      <c r="CT9" s="614"/>
      <c r="CU9" s="615">
        <v>2.9</v>
      </c>
      <c r="CV9" s="677"/>
      <c r="CW9" s="677"/>
      <c r="CX9" s="679"/>
      <c r="CY9" s="618">
        <v>4513922</v>
      </c>
      <c r="CZ9" s="613"/>
      <c r="DA9" s="613"/>
      <c r="DB9" s="613"/>
      <c r="DC9" s="613"/>
      <c r="DD9" s="613"/>
      <c r="DE9" s="613"/>
      <c r="DF9" s="613"/>
      <c r="DG9" s="613"/>
      <c r="DH9" s="613"/>
      <c r="DI9" s="613"/>
      <c r="DJ9" s="613"/>
      <c r="DK9" s="614"/>
      <c r="DL9" s="618">
        <v>37437583</v>
      </c>
      <c r="DM9" s="613"/>
      <c r="DN9" s="613"/>
      <c r="DO9" s="613"/>
      <c r="DP9" s="613"/>
      <c r="DQ9" s="613"/>
      <c r="DR9" s="613"/>
      <c r="DS9" s="613"/>
      <c r="DT9" s="613"/>
      <c r="DU9" s="613"/>
      <c r="DV9" s="613"/>
      <c r="DW9" s="613"/>
      <c r="DX9" s="695"/>
    </row>
    <row r="10" spans="2:138" ht="11.25" customHeight="1" x14ac:dyDescent="0.15">
      <c r="B10" s="609" t="s">
        <v>135</v>
      </c>
      <c r="C10" s="610"/>
      <c r="D10" s="610"/>
      <c r="E10" s="610"/>
      <c r="F10" s="610"/>
      <c r="G10" s="610"/>
      <c r="H10" s="610"/>
      <c r="I10" s="610"/>
      <c r="J10" s="610"/>
      <c r="K10" s="610"/>
      <c r="L10" s="610"/>
      <c r="M10" s="610"/>
      <c r="N10" s="610"/>
      <c r="O10" s="610"/>
      <c r="P10" s="610"/>
      <c r="Q10" s="611"/>
      <c r="R10" s="612">
        <v>160380</v>
      </c>
      <c r="S10" s="613"/>
      <c r="T10" s="613"/>
      <c r="U10" s="613"/>
      <c r="V10" s="613"/>
      <c r="W10" s="613"/>
      <c r="X10" s="613"/>
      <c r="Y10" s="614"/>
      <c r="Z10" s="676">
        <v>0</v>
      </c>
      <c r="AA10" s="676"/>
      <c r="AB10" s="676"/>
      <c r="AC10" s="676"/>
      <c r="AD10" s="671">
        <v>160380</v>
      </c>
      <c r="AE10" s="671"/>
      <c r="AF10" s="671"/>
      <c r="AG10" s="671"/>
      <c r="AH10" s="671"/>
      <c r="AI10" s="671"/>
      <c r="AJ10" s="671"/>
      <c r="AK10" s="671"/>
      <c r="AL10" s="615">
        <v>0</v>
      </c>
      <c r="AM10" s="677"/>
      <c r="AN10" s="677"/>
      <c r="AO10" s="678"/>
      <c r="AP10" s="609" t="s">
        <v>136</v>
      </c>
      <c r="AQ10" s="610"/>
      <c r="AR10" s="610"/>
      <c r="AS10" s="610"/>
      <c r="AT10" s="610"/>
      <c r="AU10" s="610"/>
      <c r="AV10" s="610"/>
      <c r="AW10" s="610"/>
      <c r="AX10" s="610"/>
      <c r="AY10" s="610"/>
      <c r="AZ10" s="610"/>
      <c r="BA10" s="610"/>
      <c r="BB10" s="610"/>
      <c r="BC10" s="611"/>
      <c r="BD10" s="612">
        <v>5087641</v>
      </c>
      <c r="BE10" s="613"/>
      <c r="BF10" s="613"/>
      <c r="BG10" s="613"/>
      <c r="BH10" s="613"/>
      <c r="BI10" s="613"/>
      <c r="BJ10" s="613"/>
      <c r="BK10" s="614"/>
      <c r="BL10" s="676">
        <v>0.7</v>
      </c>
      <c r="BM10" s="676"/>
      <c r="BN10" s="676"/>
      <c r="BO10" s="676"/>
      <c r="BP10" s="671">
        <v>462004</v>
      </c>
      <c r="BQ10" s="671"/>
      <c r="BR10" s="671"/>
      <c r="BS10" s="671"/>
      <c r="BT10" s="671"/>
      <c r="BU10" s="671"/>
      <c r="BV10" s="671"/>
      <c r="BW10" s="672"/>
      <c r="BY10" s="609" t="s">
        <v>137</v>
      </c>
      <c r="BZ10" s="610"/>
      <c r="CA10" s="610"/>
      <c r="CB10" s="610"/>
      <c r="CC10" s="610"/>
      <c r="CD10" s="610"/>
      <c r="CE10" s="610"/>
      <c r="CF10" s="610"/>
      <c r="CG10" s="610"/>
      <c r="CH10" s="610"/>
      <c r="CI10" s="610"/>
      <c r="CJ10" s="610"/>
      <c r="CK10" s="610"/>
      <c r="CL10" s="611"/>
      <c r="CM10" s="612">
        <v>8231053</v>
      </c>
      <c r="CN10" s="613"/>
      <c r="CO10" s="613"/>
      <c r="CP10" s="613"/>
      <c r="CQ10" s="613"/>
      <c r="CR10" s="613"/>
      <c r="CS10" s="613"/>
      <c r="CT10" s="614"/>
      <c r="CU10" s="615">
        <v>0.4</v>
      </c>
      <c r="CV10" s="677"/>
      <c r="CW10" s="677"/>
      <c r="CX10" s="679"/>
      <c r="CY10" s="618">
        <v>60939</v>
      </c>
      <c r="CZ10" s="613"/>
      <c r="DA10" s="613"/>
      <c r="DB10" s="613"/>
      <c r="DC10" s="613"/>
      <c r="DD10" s="613"/>
      <c r="DE10" s="613"/>
      <c r="DF10" s="613"/>
      <c r="DG10" s="613"/>
      <c r="DH10" s="613"/>
      <c r="DI10" s="613"/>
      <c r="DJ10" s="613"/>
      <c r="DK10" s="614"/>
      <c r="DL10" s="618">
        <v>4768895</v>
      </c>
      <c r="DM10" s="613"/>
      <c r="DN10" s="613"/>
      <c r="DO10" s="613"/>
      <c r="DP10" s="613"/>
      <c r="DQ10" s="613"/>
      <c r="DR10" s="613"/>
      <c r="DS10" s="613"/>
      <c r="DT10" s="613"/>
      <c r="DU10" s="613"/>
      <c r="DV10" s="613"/>
      <c r="DW10" s="613"/>
      <c r="DX10" s="695"/>
    </row>
    <row r="11" spans="2:138" ht="11.25" customHeight="1" x14ac:dyDescent="0.15">
      <c r="B11" s="609" t="s">
        <v>138</v>
      </c>
      <c r="C11" s="610"/>
      <c r="D11" s="610"/>
      <c r="E11" s="610"/>
      <c r="F11" s="610"/>
      <c r="G11" s="610"/>
      <c r="H11" s="610"/>
      <c r="I11" s="610"/>
      <c r="J11" s="610"/>
      <c r="K11" s="610"/>
      <c r="L11" s="610"/>
      <c r="M11" s="610"/>
      <c r="N11" s="610"/>
      <c r="O11" s="610"/>
      <c r="P11" s="610"/>
      <c r="Q11" s="611"/>
      <c r="R11" s="612">
        <v>335256</v>
      </c>
      <c r="S11" s="613"/>
      <c r="T11" s="613"/>
      <c r="U11" s="613"/>
      <c r="V11" s="613"/>
      <c r="W11" s="613"/>
      <c r="X11" s="613"/>
      <c r="Y11" s="614"/>
      <c r="Z11" s="676">
        <v>0</v>
      </c>
      <c r="AA11" s="676"/>
      <c r="AB11" s="676"/>
      <c r="AC11" s="676"/>
      <c r="AD11" s="671">
        <v>335256</v>
      </c>
      <c r="AE11" s="671"/>
      <c r="AF11" s="671"/>
      <c r="AG11" s="671"/>
      <c r="AH11" s="671"/>
      <c r="AI11" s="671"/>
      <c r="AJ11" s="671"/>
      <c r="AK11" s="671"/>
      <c r="AL11" s="615">
        <v>0</v>
      </c>
      <c r="AM11" s="677"/>
      <c r="AN11" s="677"/>
      <c r="AO11" s="678"/>
      <c r="AP11" s="609" t="s">
        <v>139</v>
      </c>
      <c r="AQ11" s="610"/>
      <c r="AR11" s="610"/>
      <c r="AS11" s="610"/>
      <c r="AT11" s="610"/>
      <c r="AU11" s="610"/>
      <c r="AV11" s="610"/>
      <c r="AW11" s="610"/>
      <c r="AX11" s="610"/>
      <c r="AY11" s="610"/>
      <c r="AZ11" s="610"/>
      <c r="BA11" s="610"/>
      <c r="BB11" s="610"/>
      <c r="BC11" s="611"/>
      <c r="BD11" s="612">
        <v>17667242</v>
      </c>
      <c r="BE11" s="613"/>
      <c r="BF11" s="613"/>
      <c r="BG11" s="613"/>
      <c r="BH11" s="613"/>
      <c r="BI11" s="613"/>
      <c r="BJ11" s="613"/>
      <c r="BK11" s="614"/>
      <c r="BL11" s="676">
        <v>2.5</v>
      </c>
      <c r="BM11" s="676"/>
      <c r="BN11" s="676"/>
      <c r="BO11" s="676"/>
      <c r="BP11" s="671">
        <v>3119454</v>
      </c>
      <c r="BQ11" s="671"/>
      <c r="BR11" s="671"/>
      <c r="BS11" s="671"/>
      <c r="BT11" s="671"/>
      <c r="BU11" s="671"/>
      <c r="BV11" s="671"/>
      <c r="BW11" s="672"/>
      <c r="BY11" s="609" t="s">
        <v>140</v>
      </c>
      <c r="BZ11" s="610"/>
      <c r="CA11" s="610"/>
      <c r="CB11" s="610"/>
      <c r="CC11" s="610"/>
      <c r="CD11" s="610"/>
      <c r="CE11" s="610"/>
      <c r="CF11" s="610"/>
      <c r="CG11" s="610"/>
      <c r="CH11" s="610"/>
      <c r="CI11" s="610"/>
      <c r="CJ11" s="610"/>
      <c r="CK11" s="610"/>
      <c r="CL11" s="611"/>
      <c r="CM11" s="612">
        <v>82968629</v>
      </c>
      <c r="CN11" s="613"/>
      <c r="CO11" s="613"/>
      <c r="CP11" s="613"/>
      <c r="CQ11" s="613"/>
      <c r="CR11" s="613"/>
      <c r="CS11" s="613"/>
      <c r="CT11" s="614"/>
      <c r="CU11" s="615">
        <v>4.5</v>
      </c>
      <c r="CV11" s="677"/>
      <c r="CW11" s="677"/>
      <c r="CX11" s="679"/>
      <c r="CY11" s="618">
        <v>41234836</v>
      </c>
      <c r="CZ11" s="613"/>
      <c r="DA11" s="613"/>
      <c r="DB11" s="613"/>
      <c r="DC11" s="613"/>
      <c r="DD11" s="613"/>
      <c r="DE11" s="613"/>
      <c r="DF11" s="613"/>
      <c r="DG11" s="613"/>
      <c r="DH11" s="613"/>
      <c r="DI11" s="613"/>
      <c r="DJ11" s="613"/>
      <c r="DK11" s="614"/>
      <c r="DL11" s="618">
        <v>14971049</v>
      </c>
      <c r="DM11" s="613"/>
      <c r="DN11" s="613"/>
      <c r="DO11" s="613"/>
      <c r="DP11" s="613"/>
      <c r="DQ11" s="613"/>
      <c r="DR11" s="613"/>
      <c r="DS11" s="613"/>
      <c r="DT11" s="613"/>
      <c r="DU11" s="613"/>
      <c r="DV11" s="613"/>
      <c r="DW11" s="613"/>
      <c r="DX11" s="695"/>
    </row>
    <row r="12" spans="2:138" ht="11.25" customHeight="1" x14ac:dyDescent="0.15">
      <c r="B12" s="609" t="s">
        <v>141</v>
      </c>
      <c r="C12" s="610"/>
      <c r="D12" s="610"/>
      <c r="E12" s="610"/>
      <c r="F12" s="610"/>
      <c r="G12" s="610"/>
      <c r="H12" s="610"/>
      <c r="I12" s="610"/>
      <c r="J12" s="610"/>
      <c r="K12" s="610"/>
      <c r="L12" s="610"/>
      <c r="M12" s="610"/>
      <c r="N12" s="610"/>
      <c r="O12" s="610"/>
      <c r="P12" s="610"/>
      <c r="Q12" s="611"/>
      <c r="R12" s="612">
        <v>311262</v>
      </c>
      <c r="S12" s="613"/>
      <c r="T12" s="613"/>
      <c r="U12" s="613"/>
      <c r="V12" s="613"/>
      <c r="W12" s="613"/>
      <c r="X12" s="613"/>
      <c r="Y12" s="614"/>
      <c r="Z12" s="676">
        <v>0</v>
      </c>
      <c r="AA12" s="676"/>
      <c r="AB12" s="676"/>
      <c r="AC12" s="676"/>
      <c r="AD12" s="671">
        <v>311262</v>
      </c>
      <c r="AE12" s="671"/>
      <c r="AF12" s="671"/>
      <c r="AG12" s="671"/>
      <c r="AH12" s="671"/>
      <c r="AI12" s="671"/>
      <c r="AJ12" s="671"/>
      <c r="AK12" s="671"/>
      <c r="AL12" s="615">
        <v>0</v>
      </c>
      <c r="AM12" s="677"/>
      <c r="AN12" s="677"/>
      <c r="AO12" s="678"/>
      <c r="AP12" s="609" t="s">
        <v>142</v>
      </c>
      <c r="AQ12" s="610"/>
      <c r="AR12" s="610"/>
      <c r="AS12" s="610"/>
      <c r="AT12" s="610"/>
      <c r="AU12" s="610"/>
      <c r="AV12" s="610"/>
      <c r="AW12" s="610"/>
      <c r="AX12" s="610"/>
      <c r="AY12" s="610"/>
      <c r="AZ12" s="610"/>
      <c r="BA12" s="610"/>
      <c r="BB12" s="610"/>
      <c r="BC12" s="611"/>
      <c r="BD12" s="612">
        <v>1527382</v>
      </c>
      <c r="BE12" s="613"/>
      <c r="BF12" s="613"/>
      <c r="BG12" s="613"/>
      <c r="BH12" s="613"/>
      <c r="BI12" s="613"/>
      <c r="BJ12" s="613"/>
      <c r="BK12" s="614"/>
      <c r="BL12" s="676">
        <v>0.2</v>
      </c>
      <c r="BM12" s="676"/>
      <c r="BN12" s="676"/>
      <c r="BO12" s="676"/>
      <c r="BP12" s="671" t="s">
        <v>42</v>
      </c>
      <c r="BQ12" s="671"/>
      <c r="BR12" s="671"/>
      <c r="BS12" s="671"/>
      <c r="BT12" s="671"/>
      <c r="BU12" s="671"/>
      <c r="BV12" s="671"/>
      <c r="BW12" s="672"/>
      <c r="BY12" s="609" t="s">
        <v>143</v>
      </c>
      <c r="BZ12" s="610"/>
      <c r="CA12" s="610"/>
      <c r="CB12" s="610"/>
      <c r="CC12" s="610"/>
      <c r="CD12" s="610"/>
      <c r="CE12" s="610"/>
      <c r="CF12" s="610"/>
      <c r="CG12" s="610"/>
      <c r="CH12" s="610"/>
      <c r="CI12" s="610"/>
      <c r="CJ12" s="610"/>
      <c r="CK12" s="610"/>
      <c r="CL12" s="611"/>
      <c r="CM12" s="612">
        <v>160152604</v>
      </c>
      <c r="CN12" s="613"/>
      <c r="CO12" s="613"/>
      <c r="CP12" s="613"/>
      <c r="CQ12" s="613"/>
      <c r="CR12" s="613"/>
      <c r="CS12" s="613"/>
      <c r="CT12" s="614"/>
      <c r="CU12" s="615">
        <v>8.6999999999999993</v>
      </c>
      <c r="CV12" s="677"/>
      <c r="CW12" s="677"/>
      <c r="CX12" s="679"/>
      <c r="CY12" s="618">
        <v>201648</v>
      </c>
      <c r="CZ12" s="613"/>
      <c r="DA12" s="613"/>
      <c r="DB12" s="613"/>
      <c r="DC12" s="613"/>
      <c r="DD12" s="613"/>
      <c r="DE12" s="613"/>
      <c r="DF12" s="613"/>
      <c r="DG12" s="613"/>
      <c r="DH12" s="613"/>
      <c r="DI12" s="613"/>
      <c r="DJ12" s="613"/>
      <c r="DK12" s="614"/>
      <c r="DL12" s="618">
        <v>8681331</v>
      </c>
      <c r="DM12" s="613"/>
      <c r="DN12" s="613"/>
      <c r="DO12" s="613"/>
      <c r="DP12" s="613"/>
      <c r="DQ12" s="613"/>
      <c r="DR12" s="613"/>
      <c r="DS12" s="613"/>
      <c r="DT12" s="613"/>
      <c r="DU12" s="613"/>
      <c r="DV12" s="613"/>
      <c r="DW12" s="613"/>
      <c r="DX12" s="695"/>
    </row>
    <row r="13" spans="2:138" ht="11.25" customHeight="1" x14ac:dyDescent="0.15">
      <c r="B13" s="609" t="s">
        <v>144</v>
      </c>
      <c r="C13" s="610"/>
      <c r="D13" s="610"/>
      <c r="E13" s="610"/>
      <c r="F13" s="610"/>
      <c r="G13" s="610"/>
      <c r="H13" s="610"/>
      <c r="I13" s="610"/>
      <c r="J13" s="610"/>
      <c r="K13" s="610"/>
      <c r="L13" s="610"/>
      <c r="M13" s="610"/>
      <c r="N13" s="610"/>
      <c r="O13" s="610"/>
      <c r="P13" s="610"/>
      <c r="Q13" s="611"/>
      <c r="R13" s="612">
        <v>83920565</v>
      </c>
      <c r="S13" s="613"/>
      <c r="T13" s="613"/>
      <c r="U13" s="613"/>
      <c r="V13" s="613"/>
      <c r="W13" s="613"/>
      <c r="X13" s="613"/>
      <c r="Y13" s="614"/>
      <c r="Z13" s="676">
        <v>4.5999999999999996</v>
      </c>
      <c r="AA13" s="676"/>
      <c r="AB13" s="676"/>
      <c r="AC13" s="676"/>
      <c r="AD13" s="671">
        <v>83920565</v>
      </c>
      <c r="AE13" s="671"/>
      <c r="AF13" s="671"/>
      <c r="AG13" s="671"/>
      <c r="AH13" s="671"/>
      <c r="AI13" s="671"/>
      <c r="AJ13" s="671"/>
      <c r="AK13" s="671"/>
      <c r="AL13" s="615">
        <v>8.6999999999999993</v>
      </c>
      <c r="AM13" s="677"/>
      <c r="AN13" s="677"/>
      <c r="AO13" s="678"/>
      <c r="AP13" s="609" t="s">
        <v>145</v>
      </c>
      <c r="AQ13" s="610"/>
      <c r="AR13" s="610"/>
      <c r="AS13" s="610"/>
      <c r="AT13" s="610"/>
      <c r="AU13" s="610"/>
      <c r="AV13" s="610"/>
      <c r="AW13" s="610"/>
      <c r="AX13" s="610"/>
      <c r="AY13" s="610"/>
      <c r="AZ13" s="610"/>
      <c r="BA13" s="610"/>
      <c r="BB13" s="610"/>
      <c r="BC13" s="611"/>
      <c r="BD13" s="612">
        <v>10117771</v>
      </c>
      <c r="BE13" s="613"/>
      <c r="BF13" s="613"/>
      <c r="BG13" s="613"/>
      <c r="BH13" s="613"/>
      <c r="BI13" s="613"/>
      <c r="BJ13" s="613"/>
      <c r="BK13" s="614"/>
      <c r="BL13" s="676">
        <v>1.4</v>
      </c>
      <c r="BM13" s="676"/>
      <c r="BN13" s="676"/>
      <c r="BO13" s="676"/>
      <c r="BP13" s="671" t="s">
        <v>42</v>
      </c>
      <c r="BQ13" s="671"/>
      <c r="BR13" s="671"/>
      <c r="BS13" s="671"/>
      <c r="BT13" s="671"/>
      <c r="BU13" s="671"/>
      <c r="BV13" s="671"/>
      <c r="BW13" s="672"/>
      <c r="BY13" s="609" t="s">
        <v>146</v>
      </c>
      <c r="BZ13" s="610"/>
      <c r="CA13" s="610"/>
      <c r="CB13" s="610"/>
      <c r="CC13" s="610"/>
      <c r="CD13" s="610"/>
      <c r="CE13" s="610"/>
      <c r="CF13" s="610"/>
      <c r="CG13" s="610"/>
      <c r="CH13" s="610"/>
      <c r="CI13" s="610"/>
      <c r="CJ13" s="610"/>
      <c r="CK13" s="610"/>
      <c r="CL13" s="611"/>
      <c r="CM13" s="612">
        <v>173100404</v>
      </c>
      <c r="CN13" s="613"/>
      <c r="CO13" s="613"/>
      <c r="CP13" s="613"/>
      <c r="CQ13" s="613"/>
      <c r="CR13" s="613"/>
      <c r="CS13" s="613"/>
      <c r="CT13" s="614"/>
      <c r="CU13" s="615">
        <v>9.4</v>
      </c>
      <c r="CV13" s="677"/>
      <c r="CW13" s="677"/>
      <c r="CX13" s="679"/>
      <c r="CY13" s="618">
        <v>148721699</v>
      </c>
      <c r="CZ13" s="613"/>
      <c r="DA13" s="613"/>
      <c r="DB13" s="613"/>
      <c r="DC13" s="613"/>
      <c r="DD13" s="613"/>
      <c r="DE13" s="613"/>
      <c r="DF13" s="613"/>
      <c r="DG13" s="613"/>
      <c r="DH13" s="613"/>
      <c r="DI13" s="613"/>
      <c r="DJ13" s="613"/>
      <c r="DK13" s="614"/>
      <c r="DL13" s="618">
        <v>24291933</v>
      </c>
      <c r="DM13" s="613"/>
      <c r="DN13" s="613"/>
      <c r="DO13" s="613"/>
      <c r="DP13" s="613"/>
      <c r="DQ13" s="613"/>
      <c r="DR13" s="613"/>
      <c r="DS13" s="613"/>
      <c r="DT13" s="613"/>
      <c r="DU13" s="613"/>
      <c r="DV13" s="613"/>
      <c r="DW13" s="613"/>
      <c r="DX13" s="695"/>
    </row>
    <row r="14" spans="2:138" ht="11.25" customHeight="1" x14ac:dyDescent="0.15">
      <c r="B14" s="609" t="s">
        <v>147</v>
      </c>
      <c r="C14" s="610"/>
      <c r="D14" s="610"/>
      <c r="E14" s="610"/>
      <c r="F14" s="610"/>
      <c r="G14" s="610"/>
      <c r="H14" s="610"/>
      <c r="I14" s="610"/>
      <c r="J14" s="610"/>
      <c r="K14" s="610"/>
      <c r="L14" s="610"/>
      <c r="M14" s="610"/>
      <c r="N14" s="610"/>
      <c r="O14" s="610"/>
      <c r="P14" s="610"/>
      <c r="Q14" s="611"/>
      <c r="R14" s="612">
        <v>125457</v>
      </c>
      <c r="S14" s="613"/>
      <c r="T14" s="613"/>
      <c r="U14" s="613"/>
      <c r="V14" s="613"/>
      <c r="W14" s="613"/>
      <c r="X14" s="613"/>
      <c r="Y14" s="614"/>
      <c r="Z14" s="676">
        <v>0</v>
      </c>
      <c r="AA14" s="676"/>
      <c r="AB14" s="676"/>
      <c r="AC14" s="676"/>
      <c r="AD14" s="671">
        <v>125457</v>
      </c>
      <c r="AE14" s="671"/>
      <c r="AF14" s="671"/>
      <c r="AG14" s="671"/>
      <c r="AH14" s="671"/>
      <c r="AI14" s="671"/>
      <c r="AJ14" s="671"/>
      <c r="AK14" s="671"/>
      <c r="AL14" s="615">
        <v>0</v>
      </c>
      <c r="AM14" s="677"/>
      <c r="AN14" s="677"/>
      <c r="AO14" s="678"/>
      <c r="AP14" s="609" t="s">
        <v>148</v>
      </c>
      <c r="AQ14" s="610"/>
      <c r="AR14" s="610"/>
      <c r="AS14" s="610"/>
      <c r="AT14" s="610"/>
      <c r="AU14" s="610"/>
      <c r="AV14" s="610"/>
      <c r="AW14" s="610"/>
      <c r="AX14" s="610"/>
      <c r="AY14" s="610"/>
      <c r="AZ14" s="610"/>
      <c r="BA14" s="610"/>
      <c r="BB14" s="610"/>
      <c r="BC14" s="611"/>
      <c r="BD14" s="612">
        <v>5465332</v>
      </c>
      <c r="BE14" s="613"/>
      <c r="BF14" s="613"/>
      <c r="BG14" s="613"/>
      <c r="BH14" s="613"/>
      <c r="BI14" s="613"/>
      <c r="BJ14" s="613"/>
      <c r="BK14" s="614"/>
      <c r="BL14" s="676">
        <v>0.8</v>
      </c>
      <c r="BM14" s="676"/>
      <c r="BN14" s="676"/>
      <c r="BO14" s="676"/>
      <c r="BP14" s="671" t="s">
        <v>42</v>
      </c>
      <c r="BQ14" s="671"/>
      <c r="BR14" s="671"/>
      <c r="BS14" s="671"/>
      <c r="BT14" s="671"/>
      <c r="BU14" s="671"/>
      <c r="BV14" s="671"/>
      <c r="BW14" s="672"/>
      <c r="BY14" s="609" t="s">
        <v>149</v>
      </c>
      <c r="BZ14" s="610"/>
      <c r="CA14" s="610"/>
      <c r="CB14" s="610"/>
      <c r="CC14" s="610"/>
      <c r="CD14" s="610"/>
      <c r="CE14" s="610"/>
      <c r="CF14" s="610"/>
      <c r="CG14" s="610"/>
      <c r="CH14" s="610"/>
      <c r="CI14" s="610"/>
      <c r="CJ14" s="610"/>
      <c r="CK14" s="610"/>
      <c r="CL14" s="611"/>
      <c r="CM14" s="612">
        <v>135101949</v>
      </c>
      <c r="CN14" s="613"/>
      <c r="CO14" s="613"/>
      <c r="CP14" s="613"/>
      <c r="CQ14" s="613"/>
      <c r="CR14" s="613"/>
      <c r="CS14" s="613"/>
      <c r="CT14" s="614"/>
      <c r="CU14" s="615">
        <v>7.4</v>
      </c>
      <c r="CV14" s="677"/>
      <c r="CW14" s="677"/>
      <c r="CX14" s="679"/>
      <c r="CY14" s="618">
        <v>7460429</v>
      </c>
      <c r="CZ14" s="613"/>
      <c r="DA14" s="613"/>
      <c r="DB14" s="613"/>
      <c r="DC14" s="613"/>
      <c r="DD14" s="613"/>
      <c r="DE14" s="613"/>
      <c r="DF14" s="613"/>
      <c r="DG14" s="613"/>
      <c r="DH14" s="613"/>
      <c r="DI14" s="613"/>
      <c r="DJ14" s="613"/>
      <c r="DK14" s="614"/>
      <c r="DL14" s="618">
        <v>120356449</v>
      </c>
      <c r="DM14" s="613"/>
      <c r="DN14" s="613"/>
      <c r="DO14" s="613"/>
      <c r="DP14" s="613"/>
      <c r="DQ14" s="613"/>
      <c r="DR14" s="613"/>
      <c r="DS14" s="613"/>
      <c r="DT14" s="613"/>
      <c r="DU14" s="613"/>
      <c r="DV14" s="613"/>
      <c r="DW14" s="613"/>
      <c r="DX14" s="695"/>
    </row>
    <row r="15" spans="2:138" ht="11.25" customHeight="1" x14ac:dyDescent="0.15">
      <c r="B15" s="609" t="s">
        <v>150</v>
      </c>
      <c r="C15" s="610"/>
      <c r="D15" s="610"/>
      <c r="E15" s="610"/>
      <c r="F15" s="610"/>
      <c r="G15" s="610"/>
      <c r="H15" s="610"/>
      <c r="I15" s="610"/>
      <c r="J15" s="610"/>
      <c r="K15" s="610"/>
      <c r="L15" s="610"/>
      <c r="M15" s="610"/>
      <c r="N15" s="610"/>
      <c r="O15" s="610"/>
      <c r="P15" s="610"/>
      <c r="Q15" s="611"/>
      <c r="R15" s="612" t="s">
        <v>42</v>
      </c>
      <c r="S15" s="613"/>
      <c r="T15" s="613"/>
      <c r="U15" s="613"/>
      <c r="V15" s="613"/>
      <c r="W15" s="613"/>
      <c r="X15" s="613"/>
      <c r="Y15" s="614"/>
      <c r="Z15" s="676" t="s">
        <v>42</v>
      </c>
      <c r="AA15" s="676"/>
      <c r="AB15" s="676"/>
      <c r="AC15" s="676"/>
      <c r="AD15" s="671" t="s">
        <v>42</v>
      </c>
      <c r="AE15" s="671"/>
      <c r="AF15" s="671"/>
      <c r="AG15" s="671"/>
      <c r="AH15" s="671"/>
      <c r="AI15" s="671"/>
      <c r="AJ15" s="671"/>
      <c r="AK15" s="671"/>
      <c r="AL15" s="615" t="s">
        <v>42</v>
      </c>
      <c r="AM15" s="677"/>
      <c r="AN15" s="677"/>
      <c r="AO15" s="678"/>
      <c r="AP15" s="609" t="s">
        <v>151</v>
      </c>
      <c r="AQ15" s="610"/>
      <c r="AR15" s="610"/>
      <c r="AS15" s="610"/>
      <c r="AT15" s="610"/>
      <c r="AU15" s="610"/>
      <c r="AV15" s="610"/>
      <c r="AW15" s="610"/>
      <c r="AX15" s="610"/>
      <c r="AY15" s="610"/>
      <c r="AZ15" s="610"/>
      <c r="BA15" s="610"/>
      <c r="BB15" s="610"/>
      <c r="BC15" s="611"/>
      <c r="BD15" s="612">
        <v>153470426</v>
      </c>
      <c r="BE15" s="613"/>
      <c r="BF15" s="613"/>
      <c r="BG15" s="613"/>
      <c r="BH15" s="613"/>
      <c r="BI15" s="613"/>
      <c r="BJ15" s="613"/>
      <c r="BK15" s="614"/>
      <c r="BL15" s="676">
        <v>21.6</v>
      </c>
      <c r="BM15" s="676"/>
      <c r="BN15" s="676"/>
      <c r="BO15" s="676"/>
      <c r="BP15" s="671">
        <v>8797245</v>
      </c>
      <c r="BQ15" s="671"/>
      <c r="BR15" s="671"/>
      <c r="BS15" s="671"/>
      <c r="BT15" s="671"/>
      <c r="BU15" s="671"/>
      <c r="BV15" s="671"/>
      <c r="BW15" s="672"/>
      <c r="BY15" s="609" t="s">
        <v>152</v>
      </c>
      <c r="BZ15" s="610"/>
      <c r="CA15" s="610"/>
      <c r="CB15" s="610"/>
      <c r="CC15" s="610"/>
      <c r="CD15" s="610"/>
      <c r="CE15" s="610"/>
      <c r="CF15" s="610"/>
      <c r="CG15" s="610"/>
      <c r="CH15" s="610"/>
      <c r="CI15" s="610"/>
      <c r="CJ15" s="610"/>
      <c r="CK15" s="610"/>
      <c r="CL15" s="611"/>
      <c r="CM15" s="612" t="s">
        <v>42</v>
      </c>
      <c r="CN15" s="613"/>
      <c r="CO15" s="613"/>
      <c r="CP15" s="613"/>
      <c r="CQ15" s="613"/>
      <c r="CR15" s="613"/>
      <c r="CS15" s="613"/>
      <c r="CT15" s="614"/>
      <c r="CU15" s="615" t="s">
        <v>42</v>
      </c>
      <c r="CV15" s="677"/>
      <c r="CW15" s="677"/>
      <c r="CX15" s="679"/>
      <c r="CY15" s="618" t="s">
        <v>42</v>
      </c>
      <c r="CZ15" s="613"/>
      <c r="DA15" s="613"/>
      <c r="DB15" s="613"/>
      <c r="DC15" s="613"/>
      <c r="DD15" s="613"/>
      <c r="DE15" s="613"/>
      <c r="DF15" s="613"/>
      <c r="DG15" s="613"/>
      <c r="DH15" s="613"/>
      <c r="DI15" s="613"/>
      <c r="DJ15" s="613"/>
      <c r="DK15" s="614"/>
      <c r="DL15" s="618" t="s">
        <v>42</v>
      </c>
      <c r="DM15" s="613"/>
      <c r="DN15" s="613"/>
      <c r="DO15" s="613"/>
      <c r="DP15" s="613"/>
      <c r="DQ15" s="613"/>
      <c r="DR15" s="613"/>
      <c r="DS15" s="613"/>
      <c r="DT15" s="613"/>
      <c r="DU15" s="613"/>
      <c r="DV15" s="613"/>
      <c r="DW15" s="613"/>
      <c r="DX15" s="695"/>
    </row>
    <row r="16" spans="2:138" ht="11.25" customHeight="1" x14ac:dyDescent="0.15">
      <c r="B16" s="609" t="s">
        <v>153</v>
      </c>
      <c r="C16" s="610"/>
      <c r="D16" s="610"/>
      <c r="E16" s="610"/>
      <c r="F16" s="610"/>
      <c r="G16" s="610"/>
      <c r="H16" s="610"/>
      <c r="I16" s="610"/>
      <c r="J16" s="610"/>
      <c r="K16" s="610"/>
      <c r="L16" s="610"/>
      <c r="M16" s="610"/>
      <c r="N16" s="610"/>
      <c r="O16" s="610"/>
      <c r="P16" s="610"/>
      <c r="Q16" s="611"/>
      <c r="R16" s="612">
        <v>6733918</v>
      </c>
      <c r="S16" s="613"/>
      <c r="T16" s="613"/>
      <c r="U16" s="613"/>
      <c r="V16" s="613"/>
      <c r="W16" s="613"/>
      <c r="X16" s="613"/>
      <c r="Y16" s="614"/>
      <c r="Z16" s="676">
        <v>0.4</v>
      </c>
      <c r="AA16" s="676"/>
      <c r="AB16" s="676"/>
      <c r="AC16" s="676"/>
      <c r="AD16" s="671">
        <v>6733918</v>
      </c>
      <c r="AE16" s="671"/>
      <c r="AF16" s="671"/>
      <c r="AG16" s="671"/>
      <c r="AH16" s="671"/>
      <c r="AI16" s="671"/>
      <c r="AJ16" s="671"/>
      <c r="AK16" s="671"/>
      <c r="AL16" s="615">
        <v>0.7</v>
      </c>
      <c r="AM16" s="677"/>
      <c r="AN16" s="677"/>
      <c r="AO16" s="678"/>
      <c r="AP16" s="609" t="s">
        <v>154</v>
      </c>
      <c r="AQ16" s="610"/>
      <c r="AR16" s="610"/>
      <c r="AS16" s="610"/>
      <c r="AT16" s="610"/>
      <c r="AU16" s="610"/>
      <c r="AV16" s="610"/>
      <c r="AW16" s="610"/>
      <c r="AX16" s="610"/>
      <c r="AY16" s="610"/>
      <c r="AZ16" s="610"/>
      <c r="BA16" s="610"/>
      <c r="BB16" s="610"/>
      <c r="BC16" s="611"/>
      <c r="BD16" s="612">
        <v>7360055</v>
      </c>
      <c r="BE16" s="613"/>
      <c r="BF16" s="613"/>
      <c r="BG16" s="613"/>
      <c r="BH16" s="613"/>
      <c r="BI16" s="613"/>
      <c r="BJ16" s="613"/>
      <c r="BK16" s="614"/>
      <c r="BL16" s="676">
        <v>1</v>
      </c>
      <c r="BM16" s="676"/>
      <c r="BN16" s="676"/>
      <c r="BO16" s="676"/>
      <c r="BP16" s="671" t="s">
        <v>42</v>
      </c>
      <c r="BQ16" s="671"/>
      <c r="BR16" s="671"/>
      <c r="BS16" s="671"/>
      <c r="BT16" s="671"/>
      <c r="BU16" s="671"/>
      <c r="BV16" s="671"/>
      <c r="BW16" s="672"/>
      <c r="BY16" s="609" t="s">
        <v>155</v>
      </c>
      <c r="BZ16" s="610"/>
      <c r="CA16" s="610"/>
      <c r="CB16" s="610"/>
      <c r="CC16" s="610"/>
      <c r="CD16" s="610"/>
      <c r="CE16" s="610"/>
      <c r="CF16" s="610"/>
      <c r="CG16" s="610"/>
      <c r="CH16" s="610"/>
      <c r="CI16" s="610"/>
      <c r="CJ16" s="610"/>
      <c r="CK16" s="610"/>
      <c r="CL16" s="611"/>
      <c r="CM16" s="612">
        <v>375008304</v>
      </c>
      <c r="CN16" s="613"/>
      <c r="CO16" s="613"/>
      <c r="CP16" s="613"/>
      <c r="CQ16" s="613"/>
      <c r="CR16" s="613"/>
      <c r="CS16" s="613"/>
      <c r="CT16" s="614"/>
      <c r="CU16" s="615">
        <v>20.399999999999999</v>
      </c>
      <c r="CV16" s="677"/>
      <c r="CW16" s="677"/>
      <c r="CX16" s="679"/>
      <c r="CY16" s="618">
        <v>15078884</v>
      </c>
      <c r="CZ16" s="613"/>
      <c r="DA16" s="613"/>
      <c r="DB16" s="613"/>
      <c r="DC16" s="613"/>
      <c r="DD16" s="613"/>
      <c r="DE16" s="613"/>
      <c r="DF16" s="613"/>
      <c r="DG16" s="613"/>
      <c r="DH16" s="613"/>
      <c r="DI16" s="613"/>
      <c r="DJ16" s="613"/>
      <c r="DK16" s="614"/>
      <c r="DL16" s="618">
        <v>279527038</v>
      </c>
      <c r="DM16" s="613"/>
      <c r="DN16" s="613"/>
      <c r="DO16" s="613"/>
      <c r="DP16" s="613"/>
      <c r="DQ16" s="613"/>
      <c r="DR16" s="613"/>
      <c r="DS16" s="613"/>
      <c r="DT16" s="613"/>
      <c r="DU16" s="613"/>
      <c r="DV16" s="613"/>
      <c r="DW16" s="613"/>
      <c r="DX16" s="695"/>
    </row>
    <row r="17" spans="2:128" ht="11.25" customHeight="1" x14ac:dyDescent="0.15">
      <c r="B17" s="609" t="s">
        <v>156</v>
      </c>
      <c r="C17" s="610"/>
      <c r="D17" s="610"/>
      <c r="E17" s="610"/>
      <c r="F17" s="610"/>
      <c r="G17" s="610"/>
      <c r="H17" s="610"/>
      <c r="I17" s="610"/>
      <c r="J17" s="610"/>
      <c r="K17" s="610"/>
      <c r="L17" s="610"/>
      <c r="M17" s="610"/>
      <c r="N17" s="610"/>
      <c r="O17" s="610"/>
      <c r="P17" s="610"/>
      <c r="Q17" s="611"/>
      <c r="R17" s="612">
        <v>2770694</v>
      </c>
      <c r="S17" s="613"/>
      <c r="T17" s="613"/>
      <c r="U17" s="613"/>
      <c r="V17" s="613"/>
      <c r="W17" s="613"/>
      <c r="X17" s="613"/>
      <c r="Y17" s="614"/>
      <c r="Z17" s="676">
        <v>0.2</v>
      </c>
      <c r="AA17" s="676"/>
      <c r="AB17" s="676"/>
      <c r="AC17" s="676"/>
      <c r="AD17" s="671">
        <v>2770694</v>
      </c>
      <c r="AE17" s="671"/>
      <c r="AF17" s="671"/>
      <c r="AG17" s="671"/>
      <c r="AH17" s="671"/>
      <c r="AI17" s="671"/>
      <c r="AJ17" s="671"/>
      <c r="AK17" s="671"/>
      <c r="AL17" s="615">
        <v>0.3</v>
      </c>
      <c r="AM17" s="677"/>
      <c r="AN17" s="677"/>
      <c r="AO17" s="678"/>
      <c r="AP17" s="609" t="s">
        <v>157</v>
      </c>
      <c r="AQ17" s="610"/>
      <c r="AR17" s="610"/>
      <c r="AS17" s="610"/>
      <c r="AT17" s="610"/>
      <c r="AU17" s="610"/>
      <c r="AV17" s="610"/>
      <c r="AW17" s="610"/>
      <c r="AX17" s="610"/>
      <c r="AY17" s="610"/>
      <c r="AZ17" s="610"/>
      <c r="BA17" s="610"/>
      <c r="BB17" s="610"/>
      <c r="BC17" s="611"/>
      <c r="BD17" s="612">
        <v>146110371</v>
      </c>
      <c r="BE17" s="613"/>
      <c r="BF17" s="613"/>
      <c r="BG17" s="613"/>
      <c r="BH17" s="613"/>
      <c r="BI17" s="613"/>
      <c r="BJ17" s="613"/>
      <c r="BK17" s="614"/>
      <c r="BL17" s="676">
        <v>20.6</v>
      </c>
      <c r="BM17" s="676"/>
      <c r="BN17" s="676"/>
      <c r="BO17" s="676"/>
      <c r="BP17" s="671">
        <v>8797245</v>
      </c>
      <c r="BQ17" s="671"/>
      <c r="BR17" s="671"/>
      <c r="BS17" s="671"/>
      <c r="BT17" s="671"/>
      <c r="BU17" s="671"/>
      <c r="BV17" s="671"/>
      <c r="BW17" s="672"/>
      <c r="BY17" s="609" t="s">
        <v>158</v>
      </c>
      <c r="BZ17" s="610"/>
      <c r="CA17" s="610"/>
      <c r="CB17" s="610"/>
      <c r="CC17" s="610"/>
      <c r="CD17" s="610"/>
      <c r="CE17" s="610"/>
      <c r="CF17" s="610"/>
      <c r="CG17" s="610"/>
      <c r="CH17" s="610"/>
      <c r="CI17" s="610"/>
      <c r="CJ17" s="610"/>
      <c r="CK17" s="610"/>
      <c r="CL17" s="611"/>
      <c r="CM17" s="612">
        <v>13584532</v>
      </c>
      <c r="CN17" s="613"/>
      <c r="CO17" s="613"/>
      <c r="CP17" s="613"/>
      <c r="CQ17" s="613"/>
      <c r="CR17" s="613"/>
      <c r="CS17" s="613"/>
      <c r="CT17" s="614"/>
      <c r="CU17" s="615">
        <v>0.7</v>
      </c>
      <c r="CV17" s="677"/>
      <c r="CW17" s="677"/>
      <c r="CX17" s="679"/>
      <c r="CY17" s="618" t="s">
        <v>42</v>
      </c>
      <c r="CZ17" s="613"/>
      <c r="DA17" s="613"/>
      <c r="DB17" s="613"/>
      <c r="DC17" s="613"/>
      <c r="DD17" s="613"/>
      <c r="DE17" s="613"/>
      <c r="DF17" s="613"/>
      <c r="DG17" s="613"/>
      <c r="DH17" s="613"/>
      <c r="DI17" s="613"/>
      <c r="DJ17" s="613"/>
      <c r="DK17" s="614"/>
      <c r="DL17" s="618">
        <v>59042</v>
      </c>
      <c r="DM17" s="613"/>
      <c r="DN17" s="613"/>
      <c r="DO17" s="613"/>
      <c r="DP17" s="613"/>
      <c r="DQ17" s="613"/>
      <c r="DR17" s="613"/>
      <c r="DS17" s="613"/>
      <c r="DT17" s="613"/>
      <c r="DU17" s="613"/>
      <c r="DV17" s="613"/>
      <c r="DW17" s="613"/>
      <c r="DX17" s="695"/>
    </row>
    <row r="18" spans="2:128" ht="11.25" customHeight="1" x14ac:dyDescent="0.15">
      <c r="B18" s="609" t="s">
        <v>159</v>
      </c>
      <c r="C18" s="610"/>
      <c r="D18" s="610"/>
      <c r="E18" s="610"/>
      <c r="F18" s="610"/>
      <c r="G18" s="610"/>
      <c r="H18" s="610"/>
      <c r="I18" s="610"/>
      <c r="J18" s="610"/>
      <c r="K18" s="610"/>
      <c r="L18" s="610"/>
      <c r="M18" s="610"/>
      <c r="N18" s="610"/>
      <c r="O18" s="610"/>
      <c r="P18" s="610"/>
      <c r="Q18" s="611"/>
      <c r="R18" s="612">
        <v>560252</v>
      </c>
      <c r="S18" s="613"/>
      <c r="T18" s="613"/>
      <c r="U18" s="613"/>
      <c r="V18" s="613"/>
      <c r="W18" s="613"/>
      <c r="X18" s="613"/>
      <c r="Y18" s="614"/>
      <c r="Z18" s="676">
        <v>0</v>
      </c>
      <c r="AA18" s="676"/>
      <c r="AB18" s="676"/>
      <c r="AC18" s="676"/>
      <c r="AD18" s="671">
        <v>560252</v>
      </c>
      <c r="AE18" s="671"/>
      <c r="AF18" s="671"/>
      <c r="AG18" s="671"/>
      <c r="AH18" s="671"/>
      <c r="AI18" s="671"/>
      <c r="AJ18" s="671"/>
      <c r="AK18" s="671"/>
      <c r="AL18" s="615">
        <v>0.1</v>
      </c>
      <c r="AM18" s="677"/>
      <c r="AN18" s="677"/>
      <c r="AO18" s="678"/>
      <c r="AP18" s="609" t="s">
        <v>160</v>
      </c>
      <c r="AQ18" s="610"/>
      <c r="AR18" s="610"/>
      <c r="AS18" s="610"/>
      <c r="AT18" s="610"/>
      <c r="AU18" s="610"/>
      <c r="AV18" s="610"/>
      <c r="AW18" s="610"/>
      <c r="AX18" s="610"/>
      <c r="AY18" s="610"/>
      <c r="AZ18" s="610"/>
      <c r="BA18" s="610"/>
      <c r="BB18" s="610"/>
      <c r="BC18" s="611"/>
      <c r="BD18" s="612">
        <v>194631314</v>
      </c>
      <c r="BE18" s="613"/>
      <c r="BF18" s="613"/>
      <c r="BG18" s="613"/>
      <c r="BH18" s="613"/>
      <c r="BI18" s="613"/>
      <c r="BJ18" s="613"/>
      <c r="BK18" s="614"/>
      <c r="BL18" s="676">
        <v>27.4</v>
      </c>
      <c r="BM18" s="676"/>
      <c r="BN18" s="676"/>
      <c r="BO18" s="676"/>
      <c r="BP18" s="671" t="s">
        <v>42</v>
      </c>
      <c r="BQ18" s="671"/>
      <c r="BR18" s="671"/>
      <c r="BS18" s="671"/>
      <c r="BT18" s="671"/>
      <c r="BU18" s="671"/>
      <c r="BV18" s="671"/>
      <c r="BW18" s="672"/>
      <c r="BY18" s="609" t="s">
        <v>161</v>
      </c>
      <c r="BZ18" s="610"/>
      <c r="CA18" s="610"/>
      <c r="CB18" s="610"/>
      <c r="CC18" s="610"/>
      <c r="CD18" s="610"/>
      <c r="CE18" s="610"/>
      <c r="CF18" s="610"/>
      <c r="CG18" s="610"/>
      <c r="CH18" s="610"/>
      <c r="CI18" s="610"/>
      <c r="CJ18" s="610"/>
      <c r="CK18" s="610"/>
      <c r="CL18" s="611"/>
      <c r="CM18" s="612">
        <v>305331710</v>
      </c>
      <c r="CN18" s="613"/>
      <c r="CO18" s="613"/>
      <c r="CP18" s="613"/>
      <c r="CQ18" s="613"/>
      <c r="CR18" s="613"/>
      <c r="CS18" s="613"/>
      <c r="CT18" s="614"/>
      <c r="CU18" s="615">
        <v>16.600000000000001</v>
      </c>
      <c r="CV18" s="677"/>
      <c r="CW18" s="677"/>
      <c r="CX18" s="679"/>
      <c r="CY18" s="618" t="s">
        <v>42</v>
      </c>
      <c r="CZ18" s="613"/>
      <c r="DA18" s="613"/>
      <c r="DB18" s="613"/>
      <c r="DC18" s="613"/>
      <c r="DD18" s="613"/>
      <c r="DE18" s="613"/>
      <c r="DF18" s="613"/>
      <c r="DG18" s="613"/>
      <c r="DH18" s="613"/>
      <c r="DI18" s="613"/>
      <c r="DJ18" s="613"/>
      <c r="DK18" s="614"/>
      <c r="DL18" s="618">
        <v>276588674</v>
      </c>
      <c r="DM18" s="613"/>
      <c r="DN18" s="613"/>
      <c r="DO18" s="613"/>
      <c r="DP18" s="613"/>
      <c r="DQ18" s="613"/>
      <c r="DR18" s="613"/>
      <c r="DS18" s="613"/>
      <c r="DT18" s="613"/>
      <c r="DU18" s="613"/>
      <c r="DV18" s="613"/>
      <c r="DW18" s="613"/>
      <c r="DX18" s="695"/>
    </row>
    <row r="19" spans="2:128" ht="11.25" customHeight="1" x14ac:dyDescent="0.15">
      <c r="B19" s="609" t="s">
        <v>162</v>
      </c>
      <c r="C19" s="610"/>
      <c r="D19" s="610"/>
      <c r="E19" s="610"/>
      <c r="F19" s="610"/>
      <c r="G19" s="610"/>
      <c r="H19" s="610"/>
      <c r="I19" s="610"/>
      <c r="J19" s="610"/>
      <c r="K19" s="610"/>
      <c r="L19" s="610"/>
      <c r="M19" s="610"/>
      <c r="N19" s="610"/>
      <c r="O19" s="610"/>
      <c r="P19" s="610"/>
      <c r="Q19" s="611"/>
      <c r="R19" s="612">
        <v>3402972</v>
      </c>
      <c r="S19" s="613"/>
      <c r="T19" s="613"/>
      <c r="U19" s="613"/>
      <c r="V19" s="613"/>
      <c r="W19" s="613"/>
      <c r="X19" s="613"/>
      <c r="Y19" s="614"/>
      <c r="Z19" s="676">
        <v>0.2</v>
      </c>
      <c r="AA19" s="676"/>
      <c r="AB19" s="676"/>
      <c r="AC19" s="676"/>
      <c r="AD19" s="671">
        <v>3402972</v>
      </c>
      <c r="AE19" s="671"/>
      <c r="AF19" s="671"/>
      <c r="AG19" s="671"/>
      <c r="AH19" s="671"/>
      <c r="AI19" s="671"/>
      <c r="AJ19" s="671"/>
      <c r="AK19" s="671"/>
      <c r="AL19" s="615">
        <v>0.4</v>
      </c>
      <c r="AM19" s="677"/>
      <c r="AN19" s="677"/>
      <c r="AO19" s="678"/>
      <c r="AP19" s="609" t="s">
        <v>163</v>
      </c>
      <c r="AQ19" s="610"/>
      <c r="AR19" s="610"/>
      <c r="AS19" s="610"/>
      <c r="AT19" s="610"/>
      <c r="AU19" s="610"/>
      <c r="AV19" s="610"/>
      <c r="AW19" s="610"/>
      <c r="AX19" s="610"/>
      <c r="AY19" s="610"/>
      <c r="AZ19" s="610"/>
      <c r="BA19" s="610"/>
      <c r="BB19" s="610"/>
      <c r="BC19" s="611"/>
      <c r="BD19" s="612">
        <v>16890286</v>
      </c>
      <c r="BE19" s="613"/>
      <c r="BF19" s="613"/>
      <c r="BG19" s="613"/>
      <c r="BH19" s="613"/>
      <c r="BI19" s="613"/>
      <c r="BJ19" s="613"/>
      <c r="BK19" s="614"/>
      <c r="BL19" s="676">
        <v>2.4</v>
      </c>
      <c r="BM19" s="676"/>
      <c r="BN19" s="676"/>
      <c r="BO19" s="676"/>
      <c r="BP19" s="671" t="s">
        <v>42</v>
      </c>
      <c r="BQ19" s="671"/>
      <c r="BR19" s="671"/>
      <c r="BS19" s="671"/>
      <c r="BT19" s="671"/>
      <c r="BU19" s="671"/>
      <c r="BV19" s="671"/>
      <c r="BW19" s="672"/>
      <c r="BY19" s="609" t="s">
        <v>164</v>
      </c>
      <c r="BZ19" s="610"/>
      <c r="CA19" s="610"/>
      <c r="CB19" s="610"/>
      <c r="CC19" s="610"/>
      <c r="CD19" s="610"/>
      <c r="CE19" s="610"/>
      <c r="CF19" s="610"/>
      <c r="CG19" s="610"/>
      <c r="CH19" s="610"/>
      <c r="CI19" s="610"/>
      <c r="CJ19" s="610"/>
      <c r="CK19" s="610"/>
      <c r="CL19" s="611"/>
      <c r="CM19" s="612" t="s">
        <v>42</v>
      </c>
      <c r="CN19" s="613"/>
      <c r="CO19" s="613"/>
      <c r="CP19" s="613"/>
      <c r="CQ19" s="613"/>
      <c r="CR19" s="613"/>
      <c r="CS19" s="613"/>
      <c r="CT19" s="614"/>
      <c r="CU19" s="615" t="s">
        <v>42</v>
      </c>
      <c r="CV19" s="677"/>
      <c r="CW19" s="677"/>
      <c r="CX19" s="679"/>
      <c r="CY19" s="618" t="s">
        <v>42</v>
      </c>
      <c r="CZ19" s="613"/>
      <c r="DA19" s="613"/>
      <c r="DB19" s="613"/>
      <c r="DC19" s="613"/>
      <c r="DD19" s="613"/>
      <c r="DE19" s="613"/>
      <c r="DF19" s="613"/>
      <c r="DG19" s="613"/>
      <c r="DH19" s="613"/>
      <c r="DI19" s="613"/>
      <c r="DJ19" s="613"/>
      <c r="DK19" s="614"/>
      <c r="DL19" s="618" t="s">
        <v>42</v>
      </c>
      <c r="DM19" s="613"/>
      <c r="DN19" s="613"/>
      <c r="DO19" s="613"/>
      <c r="DP19" s="613"/>
      <c r="DQ19" s="613"/>
      <c r="DR19" s="613"/>
      <c r="DS19" s="613"/>
      <c r="DT19" s="613"/>
      <c r="DU19" s="613"/>
      <c r="DV19" s="613"/>
      <c r="DW19" s="613"/>
      <c r="DX19" s="695"/>
    </row>
    <row r="20" spans="2:128" ht="11.25" customHeight="1" x14ac:dyDescent="0.15">
      <c r="B20" s="609" t="s">
        <v>165</v>
      </c>
      <c r="C20" s="610"/>
      <c r="D20" s="610"/>
      <c r="E20" s="610"/>
      <c r="F20" s="610"/>
      <c r="G20" s="610"/>
      <c r="H20" s="610"/>
      <c r="I20" s="610"/>
      <c r="J20" s="610"/>
      <c r="K20" s="610"/>
      <c r="L20" s="610"/>
      <c r="M20" s="610"/>
      <c r="N20" s="610"/>
      <c r="O20" s="610"/>
      <c r="P20" s="610"/>
      <c r="Q20" s="611"/>
      <c r="R20" s="612">
        <v>293577248</v>
      </c>
      <c r="S20" s="613"/>
      <c r="T20" s="613"/>
      <c r="U20" s="613"/>
      <c r="V20" s="613"/>
      <c r="W20" s="613"/>
      <c r="X20" s="613"/>
      <c r="Y20" s="614"/>
      <c r="Z20" s="676">
        <v>15.9</v>
      </c>
      <c r="AA20" s="676"/>
      <c r="AB20" s="676"/>
      <c r="AC20" s="676"/>
      <c r="AD20" s="671">
        <v>289049704</v>
      </c>
      <c r="AE20" s="671"/>
      <c r="AF20" s="671"/>
      <c r="AG20" s="671"/>
      <c r="AH20" s="671"/>
      <c r="AI20" s="671"/>
      <c r="AJ20" s="671"/>
      <c r="AK20" s="671"/>
      <c r="AL20" s="615">
        <v>29.9</v>
      </c>
      <c r="AM20" s="677"/>
      <c r="AN20" s="677"/>
      <c r="AO20" s="678"/>
      <c r="AP20" s="609" t="s">
        <v>166</v>
      </c>
      <c r="AQ20" s="680"/>
      <c r="AR20" s="680"/>
      <c r="AS20" s="680"/>
      <c r="AT20" s="680"/>
      <c r="AU20" s="680"/>
      <c r="AV20" s="680"/>
      <c r="AW20" s="680"/>
      <c r="AX20" s="680"/>
      <c r="AY20" s="680"/>
      <c r="AZ20" s="680"/>
      <c r="BA20" s="680"/>
      <c r="BB20" s="680"/>
      <c r="BC20" s="681"/>
      <c r="BD20" s="612">
        <v>5258814</v>
      </c>
      <c r="BE20" s="613"/>
      <c r="BF20" s="613"/>
      <c r="BG20" s="613"/>
      <c r="BH20" s="613"/>
      <c r="BI20" s="613"/>
      <c r="BJ20" s="613"/>
      <c r="BK20" s="614"/>
      <c r="BL20" s="676">
        <v>0.7</v>
      </c>
      <c r="BM20" s="676"/>
      <c r="BN20" s="676"/>
      <c r="BO20" s="676"/>
      <c r="BP20" s="671" t="s">
        <v>42</v>
      </c>
      <c r="BQ20" s="671"/>
      <c r="BR20" s="671"/>
      <c r="BS20" s="671"/>
      <c r="BT20" s="671"/>
      <c r="BU20" s="671"/>
      <c r="BV20" s="671"/>
      <c r="BW20" s="672"/>
      <c r="BY20" s="609" t="s">
        <v>167</v>
      </c>
      <c r="BZ20" s="680"/>
      <c r="CA20" s="680"/>
      <c r="CB20" s="680"/>
      <c r="CC20" s="680"/>
      <c r="CD20" s="680"/>
      <c r="CE20" s="680"/>
      <c r="CF20" s="680"/>
      <c r="CG20" s="680"/>
      <c r="CH20" s="680"/>
      <c r="CI20" s="680"/>
      <c r="CJ20" s="680"/>
      <c r="CK20" s="680"/>
      <c r="CL20" s="681"/>
      <c r="CM20" s="612" t="s">
        <v>42</v>
      </c>
      <c r="CN20" s="613"/>
      <c r="CO20" s="613"/>
      <c r="CP20" s="613"/>
      <c r="CQ20" s="613"/>
      <c r="CR20" s="613"/>
      <c r="CS20" s="613"/>
      <c r="CT20" s="614"/>
      <c r="CU20" s="615" t="s">
        <v>42</v>
      </c>
      <c r="CV20" s="677"/>
      <c r="CW20" s="677"/>
      <c r="CX20" s="679"/>
      <c r="CY20" s="618" t="s">
        <v>42</v>
      </c>
      <c r="CZ20" s="613"/>
      <c r="DA20" s="613"/>
      <c r="DB20" s="613"/>
      <c r="DC20" s="613"/>
      <c r="DD20" s="613"/>
      <c r="DE20" s="613"/>
      <c r="DF20" s="613"/>
      <c r="DG20" s="613"/>
      <c r="DH20" s="613"/>
      <c r="DI20" s="613"/>
      <c r="DJ20" s="613"/>
      <c r="DK20" s="614"/>
      <c r="DL20" s="618" t="s">
        <v>42</v>
      </c>
      <c r="DM20" s="613"/>
      <c r="DN20" s="613"/>
      <c r="DO20" s="613"/>
      <c r="DP20" s="613"/>
      <c r="DQ20" s="613"/>
      <c r="DR20" s="613"/>
      <c r="DS20" s="613"/>
      <c r="DT20" s="613"/>
      <c r="DU20" s="613"/>
      <c r="DV20" s="613"/>
      <c r="DW20" s="613"/>
      <c r="DX20" s="695"/>
    </row>
    <row r="21" spans="2:128" ht="11.25" customHeight="1" x14ac:dyDescent="0.15">
      <c r="B21" s="609" t="s">
        <v>168</v>
      </c>
      <c r="C21" s="610"/>
      <c r="D21" s="610"/>
      <c r="E21" s="610"/>
      <c r="F21" s="610"/>
      <c r="G21" s="610"/>
      <c r="H21" s="610"/>
      <c r="I21" s="610"/>
      <c r="J21" s="610"/>
      <c r="K21" s="610"/>
      <c r="L21" s="610"/>
      <c r="M21" s="610"/>
      <c r="N21" s="610"/>
      <c r="O21" s="610"/>
      <c r="P21" s="610"/>
      <c r="Q21" s="611"/>
      <c r="R21" s="612">
        <v>289049704</v>
      </c>
      <c r="S21" s="613"/>
      <c r="T21" s="613"/>
      <c r="U21" s="613"/>
      <c r="V21" s="613"/>
      <c r="W21" s="613"/>
      <c r="X21" s="613"/>
      <c r="Y21" s="614"/>
      <c r="Z21" s="615">
        <v>15.7</v>
      </c>
      <c r="AA21" s="677"/>
      <c r="AB21" s="677"/>
      <c r="AC21" s="679"/>
      <c r="AD21" s="618">
        <v>289049704</v>
      </c>
      <c r="AE21" s="613"/>
      <c r="AF21" s="613"/>
      <c r="AG21" s="613"/>
      <c r="AH21" s="613"/>
      <c r="AI21" s="613"/>
      <c r="AJ21" s="613"/>
      <c r="AK21" s="614"/>
      <c r="AL21" s="615">
        <v>29.9</v>
      </c>
      <c r="AM21" s="677"/>
      <c r="AN21" s="677"/>
      <c r="AO21" s="678"/>
      <c r="AP21" s="609" t="s">
        <v>169</v>
      </c>
      <c r="AQ21" s="680"/>
      <c r="AR21" s="680"/>
      <c r="AS21" s="680"/>
      <c r="AT21" s="680"/>
      <c r="AU21" s="680"/>
      <c r="AV21" s="680"/>
      <c r="AW21" s="680"/>
      <c r="AX21" s="680"/>
      <c r="AY21" s="680"/>
      <c r="AZ21" s="680"/>
      <c r="BA21" s="680"/>
      <c r="BB21" s="680"/>
      <c r="BC21" s="681"/>
      <c r="BD21" s="612">
        <v>3493069</v>
      </c>
      <c r="BE21" s="613"/>
      <c r="BF21" s="613"/>
      <c r="BG21" s="613"/>
      <c r="BH21" s="613"/>
      <c r="BI21" s="613"/>
      <c r="BJ21" s="613"/>
      <c r="BK21" s="614"/>
      <c r="BL21" s="676">
        <v>0.5</v>
      </c>
      <c r="BM21" s="676"/>
      <c r="BN21" s="676"/>
      <c r="BO21" s="676"/>
      <c r="BP21" s="671" t="s">
        <v>42</v>
      </c>
      <c r="BQ21" s="671"/>
      <c r="BR21" s="671"/>
      <c r="BS21" s="671"/>
      <c r="BT21" s="671"/>
      <c r="BU21" s="671"/>
      <c r="BV21" s="671"/>
      <c r="BW21" s="672"/>
      <c r="BY21" s="609" t="s">
        <v>170</v>
      </c>
      <c r="BZ21" s="680"/>
      <c r="CA21" s="680"/>
      <c r="CB21" s="680"/>
      <c r="CC21" s="680"/>
      <c r="CD21" s="680"/>
      <c r="CE21" s="680"/>
      <c r="CF21" s="680"/>
      <c r="CG21" s="680"/>
      <c r="CH21" s="680"/>
      <c r="CI21" s="680"/>
      <c r="CJ21" s="680"/>
      <c r="CK21" s="680"/>
      <c r="CL21" s="681"/>
      <c r="CM21" s="612">
        <v>928281</v>
      </c>
      <c r="CN21" s="613"/>
      <c r="CO21" s="613"/>
      <c r="CP21" s="613"/>
      <c r="CQ21" s="613"/>
      <c r="CR21" s="613"/>
      <c r="CS21" s="613"/>
      <c r="CT21" s="614"/>
      <c r="CU21" s="615">
        <v>0.1</v>
      </c>
      <c r="CV21" s="677"/>
      <c r="CW21" s="677"/>
      <c r="CX21" s="679"/>
      <c r="CY21" s="618" t="s">
        <v>42</v>
      </c>
      <c r="CZ21" s="613"/>
      <c r="DA21" s="613"/>
      <c r="DB21" s="613"/>
      <c r="DC21" s="613"/>
      <c r="DD21" s="613"/>
      <c r="DE21" s="613"/>
      <c r="DF21" s="613"/>
      <c r="DG21" s="613"/>
      <c r="DH21" s="613"/>
      <c r="DI21" s="613"/>
      <c r="DJ21" s="613"/>
      <c r="DK21" s="614"/>
      <c r="DL21" s="618">
        <v>928281</v>
      </c>
      <c r="DM21" s="613"/>
      <c r="DN21" s="613"/>
      <c r="DO21" s="613"/>
      <c r="DP21" s="613"/>
      <c r="DQ21" s="613"/>
      <c r="DR21" s="613"/>
      <c r="DS21" s="613"/>
      <c r="DT21" s="613"/>
      <c r="DU21" s="613"/>
      <c r="DV21" s="613"/>
      <c r="DW21" s="613"/>
      <c r="DX21" s="695"/>
    </row>
    <row r="22" spans="2:128" ht="11.25" customHeight="1" x14ac:dyDescent="0.15">
      <c r="B22" s="609" t="s">
        <v>171</v>
      </c>
      <c r="C22" s="610"/>
      <c r="D22" s="610"/>
      <c r="E22" s="610"/>
      <c r="F22" s="610"/>
      <c r="G22" s="610"/>
      <c r="H22" s="610"/>
      <c r="I22" s="610"/>
      <c r="J22" s="610"/>
      <c r="K22" s="610"/>
      <c r="L22" s="610"/>
      <c r="M22" s="610"/>
      <c r="N22" s="610"/>
      <c r="O22" s="610"/>
      <c r="P22" s="610"/>
      <c r="Q22" s="611"/>
      <c r="R22" s="612">
        <v>4482177</v>
      </c>
      <c r="S22" s="613"/>
      <c r="T22" s="613"/>
      <c r="U22" s="613"/>
      <c r="V22" s="613"/>
      <c r="W22" s="613"/>
      <c r="X22" s="613"/>
      <c r="Y22" s="614"/>
      <c r="Z22" s="615">
        <v>0.2</v>
      </c>
      <c r="AA22" s="677"/>
      <c r="AB22" s="677"/>
      <c r="AC22" s="679"/>
      <c r="AD22" s="618" t="s">
        <v>42</v>
      </c>
      <c r="AE22" s="613"/>
      <c r="AF22" s="613"/>
      <c r="AG22" s="613"/>
      <c r="AH22" s="613"/>
      <c r="AI22" s="613"/>
      <c r="AJ22" s="613"/>
      <c r="AK22" s="614"/>
      <c r="AL22" s="615" t="s">
        <v>42</v>
      </c>
      <c r="AM22" s="677"/>
      <c r="AN22" s="677"/>
      <c r="AO22" s="678"/>
      <c r="AP22" s="609" t="s">
        <v>172</v>
      </c>
      <c r="AQ22" s="680"/>
      <c r="AR22" s="680"/>
      <c r="AS22" s="680"/>
      <c r="AT22" s="680"/>
      <c r="AU22" s="680"/>
      <c r="AV22" s="680"/>
      <c r="AW22" s="680"/>
      <c r="AX22" s="680"/>
      <c r="AY22" s="680"/>
      <c r="AZ22" s="680"/>
      <c r="BA22" s="680"/>
      <c r="BB22" s="680"/>
      <c r="BC22" s="681"/>
      <c r="BD22" s="612">
        <v>4260561</v>
      </c>
      <c r="BE22" s="613"/>
      <c r="BF22" s="613"/>
      <c r="BG22" s="613"/>
      <c r="BH22" s="613"/>
      <c r="BI22" s="613"/>
      <c r="BJ22" s="613"/>
      <c r="BK22" s="614"/>
      <c r="BL22" s="676">
        <v>0.6</v>
      </c>
      <c r="BM22" s="676"/>
      <c r="BN22" s="676"/>
      <c r="BO22" s="676"/>
      <c r="BP22" s="671" t="s">
        <v>42</v>
      </c>
      <c r="BQ22" s="671"/>
      <c r="BR22" s="671"/>
      <c r="BS22" s="671"/>
      <c r="BT22" s="671"/>
      <c r="BU22" s="671"/>
      <c r="BV22" s="671"/>
      <c r="BW22" s="672"/>
      <c r="BY22" s="609" t="s">
        <v>173</v>
      </c>
      <c r="BZ22" s="680"/>
      <c r="CA22" s="680"/>
      <c r="CB22" s="680"/>
      <c r="CC22" s="680"/>
      <c r="CD22" s="680"/>
      <c r="CE22" s="680"/>
      <c r="CF22" s="680"/>
      <c r="CG22" s="680"/>
      <c r="CH22" s="680"/>
      <c r="CI22" s="680"/>
      <c r="CJ22" s="680"/>
      <c r="CK22" s="680"/>
      <c r="CL22" s="681"/>
      <c r="CM22" s="612">
        <v>6013548</v>
      </c>
      <c r="CN22" s="613"/>
      <c r="CO22" s="613"/>
      <c r="CP22" s="613"/>
      <c r="CQ22" s="613"/>
      <c r="CR22" s="613"/>
      <c r="CS22" s="613"/>
      <c r="CT22" s="614"/>
      <c r="CU22" s="615">
        <v>0.3</v>
      </c>
      <c r="CV22" s="677"/>
      <c r="CW22" s="677"/>
      <c r="CX22" s="679"/>
      <c r="CY22" s="618" t="s">
        <v>42</v>
      </c>
      <c r="CZ22" s="613"/>
      <c r="DA22" s="613"/>
      <c r="DB22" s="613"/>
      <c r="DC22" s="613"/>
      <c r="DD22" s="613"/>
      <c r="DE22" s="613"/>
      <c r="DF22" s="613"/>
      <c r="DG22" s="613"/>
      <c r="DH22" s="613"/>
      <c r="DI22" s="613"/>
      <c r="DJ22" s="613"/>
      <c r="DK22" s="614"/>
      <c r="DL22" s="618">
        <v>6013548</v>
      </c>
      <c r="DM22" s="613"/>
      <c r="DN22" s="613"/>
      <c r="DO22" s="613"/>
      <c r="DP22" s="613"/>
      <c r="DQ22" s="613"/>
      <c r="DR22" s="613"/>
      <c r="DS22" s="613"/>
      <c r="DT22" s="613"/>
      <c r="DU22" s="613"/>
      <c r="DV22" s="613"/>
      <c r="DW22" s="613"/>
      <c r="DX22" s="695"/>
    </row>
    <row r="23" spans="2:128" ht="11.25" customHeight="1" x14ac:dyDescent="0.15">
      <c r="B23" s="609" t="s">
        <v>174</v>
      </c>
      <c r="C23" s="610"/>
      <c r="D23" s="610"/>
      <c r="E23" s="610"/>
      <c r="F23" s="610"/>
      <c r="G23" s="610"/>
      <c r="H23" s="610"/>
      <c r="I23" s="610"/>
      <c r="J23" s="610"/>
      <c r="K23" s="610"/>
      <c r="L23" s="610"/>
      <c r="M23" s="610"/>
      <c r="N23" s="610"/>
      <c r="O23" s="610"/>
      <c r="P23" s="610"/>
      <c r="Q23" s="611"/>
      <c r="R23" s="612">
        <v>45367</v>
      </c>
      <c r="S23" s="613"/>
      <c r="T23" s="613"/>
      <c r="U23" s="613"/>
      <c r="V23" s="613"/>
      <c r="W23" s="613"/>
      <c r="X23" s="613"/>
      <c r="Y23" s="614"/>
      <c r="Z23" s="615">
        <v>0</v>
      </c>
      <c r="AA23" s="677"/>
      <c r="AB23" s="677"/>
      <c r="AC23" s="679"/>
      <c r="AD23" s="618" t="s">
        <v>42</v>
      </c>
      <c r="AE23" s="613"/>
      <c r="AF23" s="613"/>
      <c r="AG23" s="613"/>
      <c r="AH23" s="613"/>
      <c r="AI23" s="613"/>
      <c r="AJ23" s="613"/>
      <c r="AK23" s="614"/>
      <c r="AL23" s="615" t="s">
        <v>42</v>
      </c>
      <c r="AM23" s="677"/>
      <c r="AN23" s="677"/>
      <c r="AO23" s="678"/>
      <c r="AP23" s="609" t="s">
        <v>175</v>
      </c>
      <c r="AQ23" s="680"/>
      <c r="AR23" s="680"/>
      <c r="AS23" s="680"/>
      <c r="AT23" s="680"/>
      <c r="AU23" s="680"/>
      <c r="AV23" s="680"/>
      <c r="AW23" s="680"/>
      <c r="AX23" s="680"/>
      <c r="AY23" s="680"/>
      <c r="AZ23" s="680"/>
      <c r="BA23" s="680"/>
      <c r="BB23" s="680"/>
      <c r="BC23" s="681"/>
      <c r="BD23" s="612">
        <v>39774475</v>
      </c>
      <c r="BE23" s="613"/>
      <c r="BF23" s="613"/>
      <c r="BG23" s="613"/>
      <c r="BH23" s="613"/>
      <c r="BI23" s="613"/>
      <c r="BJ23" s="613"/>
      <c r="BK23" s="614"/>
      <c r="BL23" s="676">
        <v>5.6</v>
      </c>
      <c r="BM23" s="676"/>
      <c r="BN23" s="676"/>
      <c r="BO23" s="676"/>
      <c r="BP23" s="671" t="s">
        <v>42</v>
      </c>
      <c r="BQ23" s="671"/>
      <c r="BR23" s="671"/>
      <c r="BS23" s="671"/>
      <c r="BT23" s="671"/>
      <c r="BU23" s="671"/>
      <c r="BV23" s="671"/>
      <c r="BW23" s="672"/>
      <c r="BY23" s="609" t="s">
        <v>176</v>
      </c>
      <c r="BZ23" s="680"/>
      <c r="CA23" s="680"/>
      <c r="CB23" s="680"/>
      <c r="CC23" s="680"/>
      <c r="CD23" s="680"/>
      <c r="CE23" s="680"/>
      <c r="CF23" s="680"/>
      <c r="CG23" s="680"/>
      <c r="CH23" s="680"/>
      <c r="CI23" s="680"/>
      <c r="CJ23" s="680"/>
      <c r="CK23" s="680"/>
      <c r="CL23" s="681"/>
      <c r="CM23" s="612">
        <v>3219317</v>
      </c>
      <c r="CN23" s="613"/>
      <c r="CO23" s="613"/>
      <c r="CP23" s="613"/>
      <c r="CQ23" s="613"/>
      <c r="CR23" s="613"/>
      <c r="CS23" s="613"/>
      <c r="CT23" s="614"/>
      <c r="CU23" s="615">
        <v>0.2</v>
      </c>
      <c r="CV23" s="677"/>
      <c r="CW23" s="677"/>
      <c r="CX23" s="679"/>
      <c r="CY23" s="618" t="s">
        <v>42</v>
      </c>
      <c r="CZ23" s="613"/>
      <c r="DA23" s="613"/>
      <c r="DB23" s="613"/>
      <c r="DC23" s="613"/>
      <c r="DD23" s="613"/>
      <c r="DE23" s="613"/>
      <c r="DF23" s="613"/>
      <c r="DG23" s="613"/>
      <c r="DH23" s="613"/>
      <c r="DI23" s="613"/>
      <c r="DJ23" s="613"/>
      <c r="DK23" s="614"/>
      <c r="DL23" s="618">
        <v>3219317</v>
      </c>
      <c r="DM23" s="613"/>
      <c r="DN23" s="613"/>
      <c r="DO23" s="613"/>
      <c r="DP23" s="613"/>
      <c r="DQ23" s="613"/>
      <c r="DR23" s="613"/>
      <c r="DS23" s="613"/>
      <c r="DT23" s="613"/>
      <c r="DU23" s="613"/>
      <c r="DV23" s="613"/>
      <c r="DW23" s="613"/>
      <c r="DX23" s="695"/>
    </row>
    <row r="24" spans="2:128" ht="11.25" customHeight="1" x14ac:dyDescent="0.15">
      <c r="B24" s="609" t="s">
        <v>177</v>
      </c>
      <c r="C24" s="610"/>
      <c r="D24" s="610"/>
      <c r="E24" s="610"/>
      <c r="F24" s="610"/>
      <c r="G24" s="610"/>
      <c r="H24" s="610"/>
      <c r="I24" s="610"/>
      <c r="J24" s="610"/>
      <c r="K24" s="610"/>
      <c r="L24" s="610"/>
      <c r="M24" s="610"/>
      <c r="N24" s="610"/>
      <c r="O24" s="610"/>
      <c r="P24" s="610"/>
      <c r="Q24" s="611"/>
      <c r="R24" s="612">
        <v>1099481138</v>
      </c>
      <c r="S24" s="613"/>
      <c r="T24" s="613"/>
      <c r="U24" s="613"/>
      <c r="V24" s="613"/>
      <c r="W24" s="613"/>
      <c r="X24" s="613"/>
      <c r="Y24" s="614"/>
      <c r="Z24" s="615">
        <v>59.6</v>
      </c>
      <c r="AA24" s="677"/>
      <c r="AB24" s="677"/>
      <c r="AC24" s="679"/>
      <c r="AD24" s="618">
        <v>963817963</v>
      </c>
      <c r="AE24" s="613"/>
      <c r="AF24" s="613"/>
      <c r="AG24" s="613"/>
      <c r="AH24" s="613"/>
      <c r="AI24" s="613"/>
      <c r="AJ24" s="613"/>
      <c r="AK24" s="614"/>
      <c r="AL24" s="615">
        <v>99.7</v>
      </c>
      <c r="AM24" s="677"/>
      <c r="AN24" s="677"/>
      <c r="AO24" s="678"/>
      <c r="AP24" s="609" t="s">
        <v>178</v>
      </c>
      <c r="AQ24" s="680"/>
      <c r="AR24" s="680"/>
      <c r="AS24" s="680"/>
      <c r="AT24" s="680"/>
      <c r="AU24" s="680"/>
      <c r="AV24" s="680"/>
      <c r="AW24" s="680"/>
      <c r="AX24" s="680"/>
      <c r="AY24" s="680"/>
      <c r="AZ24" s="680"/>
      <c r="BA24" s="680"/>
      <c r="BB24" s="680"/>
      <c r="BC24" s="681"/>
      <c r="BD24" s="612">
        <v>63288566</v>
      </c>
      <c r="BE24" s="613"/>
      <c r="BF24" s="613"/>
      <c r="BG24" s="613"/>
      <c r="BH24" s="613"/>
      <c r="BI24" s="613"/>
      <c r="BJ24" s="613"/>
      <c r="BK24" s="614"/>
      <c r="BL24" s="676">
        <v>8.9</v>
      </c>
      <c r="BM24" s="676"/>
      <c r="BN24" s="676"/>
      <c r="BO24" s="676"/>
      <c r="BP24" s="671" t="s">
        <v>42</v>
      </c>
      <c r="BQ24" s="671"/>
      <c r="BR24" s="671"/>
      <c r="BS24" s="671"/>
      <c r="BT24" s="671"/>
      <c r="BU24" s="671"/>
      <c r="BV24" s="671"/>
      <c r="BW24" s="672"/>
      <c r="BY24" s="609" t="s">
        <v>179</v>
      </c>
      <c r="BZ24" s="680"/>
      <c r="CA24" s="680"/>
      <c r="CB24" s="680"/>
      <c r="CC24" s="680"/>
      <c r="CD24" s="680"/>
      <c r="CE24" s="680"/>
      <c r="CF24" s="680"/>
      <c r="CG24" s="680"/>
      <c r="CH24" s="680"/>
      <c r="CI24" s="680"/>
      <c r="CJ24" s="680"/>
      <c r="CK24" s="680"/>
      <c r="CL24" s="681"/>
      <c r="CM24" s="612">
        <v>348231</v>
      </c>
      <c r="CN24" s="613"/>
      <c r="CO24" s="613"/>
      <c r="CP24" s="613"/>
      <c r="CQ24" s="613"/>
      <c r="CR24" s="613"/>
      <c r="CS24" s="613"/>
      <c r="CT24" s="614"/>
      <c r="CU24" s="615">
        <v>0</v>
      </c>
      <c r="CV24" s="677"/>
      <c r="CW24" s="677"/>
      <c r="CX24" s="679"/>
      <c r="CY24" s="618" t="s">
        <v>42</v>
      </c>
      <c r="CZ24" s="613"/>
      <c r="DA24" s="613"/>
      <c r="DB24" s="613"/>
      <c r="DC24" s="613"/>
      <c r="DD24" s="613"/>
      <c r="DE24" s="613"/>
      <c r="DF24" s="613"/>
      <c r="DG24" s="613"/>
      <c r="DH24" s="613"/>
      <c r="DI24" s="613"/>
      <c r="DJ24" s="613"/>
      <c r="DK24" s="614"/>
      <c r="DL24" s="618">
        <v>348231</v>
      </c>
      <c r="DM24" s="613"/>
      <c r="DN24" s="613"/>
      <c r="DO24" s="613"/>
      <c r="DP24" s="613"/>
      <c r="DQ24" s="613"/>
      <c r="DR24" s="613"/>
      <c r="DS24" s="613"/>
      <c r="DT24" s="613"/>
      <c r="DU24" s="613"/>
      <c r="DV24" s="613"/>
      <c r="DW24" s="613"/>
      <c r="DX24" s="695"/>
    </row>
    <row r="25" spans="2:128" ht="11.25" customHeight="1" x14ac:dyDescent="0.15">
      <c r="B25" s="609" t="s">
        <v>180</v>
      </c>
      <c r="C25" s="610"/>
      <c r="D25" s="610"/>
      <c r="E25" s="610"/>
      <c r="F25" s="610"/>
      <c r="G25" s="610"/>
      <c r="H25" s="610"/>
      <c r="I25" s="610"/>
      <c r="J25" s="610"/>
      <c r="K25" s="610"/>
      <c r="L25" s="610"/>
      <c r="M25" s="610"/>
      <c r="N25" s="610"/>
      <c r="O25" s="610"/>
      <c r="P25" s="610"/>
      <c r="Q25" s="611"/>
      <c r="R25" s="612">
        <v>1329937</v>
      </c>
      <c r="S25" s="613"/>
      <c r="T25" s="613"/>
      <c r="U25" s="613"/>
      <c r="V25" s="613"/>
      <c r="W25" s="613"/>
      <c r="X25" s="613"/>
      <c r="Y25" s="614"/>
      <c r="Z25" s="615">
        <v>0.1</v>
      </c>
      <c r="AA25" s="677"/>
      <c r="AB25" s="677"/>
      <c r="AC25" s="679"/>
      <c r="AD25" s="618">
        <v>1329937</v>
      </c>
      <c r="AE25" s="613"/>
      <c r="AF25" s="613"/>
      <c r="AG25" s="613"/>
      <c r="AH25" s="613"/>
      <c r="AI25" s="613"/>
      <c r="AJ25" s="613"/>
      <c r="AK25" s="614"/>
      <c r="AL25" s="615">
        <v>0.1</v>
      </c>
      <c r="AM25" s="677"/>
      <c r="AN25" s="677"/>
      <c r="AO25" s="678"/>
      <c r="AP25" s="609" t="s">
        <v>181</v>
      </c>
      <c r="AQ25" s="680"/>
      <c r="AR25" s="680"/>
      <c r="AS25" s="680"/>
      <c r="AT25" s="680"/>
      <c r="AU25" s="680"/>
      <c r="AV25" s="680"/>
      <c r="AW25" s="680"/>
      <c r="AX25" s="680"/>
      <c r="AY25" s="680"/>
      <c r="AZ25" s="680"/>
      <c r="BA25" s="680"/>
      <c r="BB25" s="680"/>
      <c r="BC25" s="681"/>
      <c r="BD25" s="612">
        <v>10368</v>
      </c>
      <c r="BE25" s="613"/>
      <c r="BF25" s="613"/>
      <c r="BG25" s="613"/>
      <c r="BH25" s="613"/>
      <c r="BI25" s="613"/>
      <c r="BJ25" s="613"/>
      <c r="BK25" s="614"/>
      <c r="BL25" s="676">
        <v>0</v>
      </c>
      <c r="BM25" s="676"/>
      <c r="BN25" s="676"/>
      <c r="BO25" s="676"/>
      <c r="BP25" s="671" t="s">
        <v>42</v>
      </c>
      <c r="BQ25" s="671"/>
      <c r="BR25" s="671"/>
      <c r="BS25" s="671"/>
      <c r="BT25" s="671"/>
      <c r="BU25" s="671"/>
      <c r="BV25" s="671"/>
      <c r="BW25" s="672"/>
      <c r="BY25" s="609" t="s">
        <v>182</v>
      </c>
      <c r="BZ25" s="680"/>
      <c r="CA25" s="680"/>
      <c r="CB25" s="680"/>
      <c r="CC25" s="680"/>
      <c r="CD25" s="680"/>
      <c r="CE25" s="680"/>
      <c r="CF25" s="680"/>
      <c r="CG25" s="680"/>
      <c r="CH25" s="680"/>
      <c r="CI25" s="680"/>
      <c r="CJ25" s="680"/>
      <c r="CK25" s="680"/>
      <c r="CL25" s="681"/>
      <c r="CM25" s="612">
        <v>93306504</v>
      </c>
      <c r="CN25" s="613"/>
      <c r="CO25" s="613"/>
      <c r="CP25" s="613"/>
      <c r="CQ25" s="613"/>
      <c r="CR25" s="613"/>
      <c r="CS25" s="613"/>
      <c r="CT25" s="614"/>
      <c r="CU25" s="615">
        <v>5.0999999999999996</v>
      </c>
      <c r="CV25" s="677"/>
      <c r="CW25" s="677"/>
      <c r="CX25" s="679"/>
      <c r="CY25" s="618" t="s">
        <v>42</v>
      </c>
      <c r="CZ25" s="613"/>
      <c r="DA25" s="613"/>
      <c r="DB25" s="613"/>
      <c r="DC25" s="613"/>
      <c r="DD25" s="613"/>
      <c r="DE25" s="613"/>
      <c r="DF25" s="613"/>
      <c r="DG25" s="613"/>
      <c r="DH25" s="613"/>
      <c r="DI25" s="613"/>
      <c r="DJ25" s="613"/>
      <c r="DK25" s="614"/>
      <c r="DL25" s="618">
        <v>93306504</v>
      </c>
      <c r="DM25" s="613"/>
      <c r="DN25" s="613"/>
      <c r="DO25" s="613"/>
      <c r="DP25" s="613"/>
      <c r="DQ25" s="613"/>
      <c r="DR25" s="613"/>
      <c r="DS25" s="613"/>
      <c r="DT25" s="613"/>
      <c r="DU25" s="613"/>
      <c r="DV25" s="613"/>
      <c r="DW25" s="613"/>
      <c r="DX25" s="695"/>
    </row>
    <row r="26" spans="2:128" ht="11.25" customHeight="1" x14ac:dyDescent="0.15">
      <c r="B26" s="609" t="s">
        <v>183</v>
      </c>
      <c r="C26" s="610"/>
      <c r="D26" s="610"/>
      <c r="E26" s="610"/>
      <c r="F26" s="610"/>
      <c r="G26" s="610"/>
      <c r="H26" s="610"/>
      <c r="I26" s="610"/>
      <c r="J26" s="610"/>
      <c r="K26" s="610"/>
      <c r="L26" s="610"/>
      <c r="M26" s="610"/>
      <c r="N26" s="610"/>
      <c r="O26" s="610"/>
      <c r="P26" s="610"/>
      <c r="Q26" s="611"/>
      <c r="R26" s="612">
        <v>4696436</v>
      </c>
      <c r="S26" s="613"/>
      <c r="T26" s="613"/>
      <c r="U26" s="613"/>
      <c r="V26" s="613"/>
      <c r="W26" s="613"/>
      <c r="X26" s="613"/>
      <c r="Y26" s="614"/>
      <c r="Z26" s="615">
        <v>0.3</v>
      </c>
      <c r="AA26" s="677"/>
      <c r="AB26" s="677"/>
      <c r="AC26" s="679"/>
      <c r="AD26" s="618" t="s">
        <v>42</v>
      </c>
      <c r="AE26" s="613"/>
      <c r="AF26" s="613"/>
      <c r="AG26" s="613"/>
      <c r="AH26" s="613"/>
      <c r="AI26" s="613"/>
      <c r="AJ26" s="613"/>
      <c r="AK26" s="614"/>
      <c r="AL26" s="615" t="s">
        <v>42</v>
      </c>
      <c r="AM26" s="677"/>
      <c r="AN26" s="677"/>
      <c r="AO26" s="678"/>
      <c r="AP26" s="609" t="s">
        <v>184</v>
      </c>
      <c r="AQ26" s="680"/>
      <c r="AR26" s="680"/>
      <c r="AS26" s="680"/>
      <c r="AT26" s="680"/>
      <c r="AU26" s="680"/>
      <c r="AV26" s="680"/>
      <c r="AW26" s="680"/>
      <c r="AX26" s="680"/>
      <c r="AY26" s="680"/>
      <c r="AZ26" s="680"/>
      <c r="BA26" s="680"/>
      <c r="BB26" s="680"/>
      <c r="BC26" s="681"/>
      <c r="BD26" s="612" t="s">
        <v>42</v>
      </c>
      <c r="BE26" s="613"/>
      <c r="BF26" s="613"/>
      <c r="BG26" s="613"/>
      <c r="BH26" s="613"/>
      <c r="BI26" s="613"/>
      <c r="BJ26" s="613"/>
      <c r="BK26" s="614"/>
      <c r="BL26" s="676" t="s">
        <v>42</v>
      </c>
      <c r="BM26" s="676"/>
      <c r="BN26" s="676"/>
      <c r="BO26" s="676"/>
      <c r="BP26" s="671" t="s">
        <v>42</v>
      </c>
      <c r="BQ26" s="671"/>
      <c r="BR26" s="671"/>
      <c r="BS26" s="671"/>
      <c r="BT26" s="671"/>
      <c r="BU26" s="671"/>
      <c r="BV26" s="671"/>
      <c r="BW26" s="672"/>
      <c r="BY26" s="609" t="s">
        <v>185</v>
      </c>
      <c r="BZ26" s="680"/>
      <c r="CA26" s="680"/>
      <c r="CB26" s="680"/>
      <c r="CC26" s="680"/>
      <c r="CD26" s="680"/>
      <c r="CE26" s="680"/>
      <c r="CF26" s="680"/>
      <c r="CG26" s="680"/>
      <c r="CH26" s="680"/>
      <c r="CI26" s="680"/>
      <c r="CJ26" s="680"/>
      <c r="CK26" s="680"/>
      <c r="CL26" s="681"/>
      <c r="CM26" s="612">
        <v>2413651</v>
      </c>
      <c r="CN26" s="613"/>
      <c r="CO26" s="613"/>
      <c r="CP26" s="613"/>
      <c r="CQ26" s="613"/>
      <c r="CR26" s="613"/>
      <c r="CS26" s="613"/>
      <c r="CT26" s="614"/>
      <c r="CU26" s="615">
        <v>0.1</v>
      </c>
      <c r="CV26" s="677"/>
      <c r="CW26" s="677"/>
      <c r="CX26" s="679"/>
      <c r="CY26" s="618" t="s">
        <v>42</v>
      </c>
      <c r="CZ26" s="613"/>
      <c r="DA26" s="613"/>
      <c r="DB26" s="613"/>
      <c r="DC26" s="613"/>
      <c r="DD26" s="613"/>
      <c r="DE26" s="613"/>
      <c r="DF26" s="613"/>
      <c r="DG26" s="613"/>
      <c r="DH26" s="613"/>
      <c r="DI26" s="613"/>
      <c r="DJ26" s="613"/>
      <c r="DK26" s="614"/>
      <c r="DL26" s="618">
        <v>2413651</v>
      </c>
      <c r="DM26" s="613"/>
      <c r="DN26" s="613"/>
      <c r="DO26" s="613"/>
      <c r="DP26" s="613"/>
      <c r="DQ26" s="613"/>
      <c r="DR26" s="613"/>
      <c r="DS26" s="613"/>
      <c r="DT26" s="613"/>
      <c r="DU26" s="613"/>
      <c r="DV26" s="613"/>
      <c r="DW26" s="613"/>
      <c r="DX26" s="695"/>
    </row>
    <row r="27" spans="2:128" ht="11.25" customHeight="1" x14ac:dyDescent="0.15">
      <c r="B27" s="609" t="s">
        <v>186</v>
      </c>
      <c r="C27" s="610"/>
      <c r="D27" s="610"/>
      <c r="E27" s="610"/>
      <c r="F27" s="610"/>
      <c r="G27" s="610"/>
      <c r="H27" s="610"/>
      <c r="I27" s="610"/>
      <c r="J27" s="610"/>
      <c r="K27" s="610"/>
      <c r="L27" s="610"/>
      <c r="M27" s="610"/>
      <c r="N27" s="610"/>
      <c r="O27" s="610"/>
      <c r="P27" s="610"/>
      <c r="Q27" s="611"/>
      <c r="R27" s="612">
        <v>26424877</v>
      </c>
      <c r="S27" s="613"/>
      <c r="T27" s="613"/>
      <c r="U27" s="613"/>
      <c r="V27" s="613"/>
      <c r="W27" s="613"/>
      <c r="X27" s="613"/>
      <c r="Y27" s="614"/>
      <c r="Z27" s="615">
        <v>1.4</v>
      </c>
      <c r="AA27" s="677"/>
      <c r="AB27" s="677"/>
      <c r="AC27" s="679"/>
      <c r="AD27" s="618">
        <v>111740</v>
      </c>
      <c r="AE27" s="613"/>
      <c r="AF27" s="613"/>
      <c r="AG27" s="613"/>
      <c r="AH27" s="613"/>
      <c r="AI27" s="613"/>
      <c r="AJ27" s="613"/>
      <c r="AK27" s="614"/>
      <c r="AL27" s="615">
        <v>0</v>
      </c>
      <c r="AM27" s="677"/>
      <c r="AN27" s="677"/>
      <c r="AO27" s="678"/>
      <c r="AP27" s="609" t="s">
        <v>187</v>
      </c>
      <c r="AQ27" s="680"/>
      <c r="AR27" s="680"/>
      <c r="AS27" s="680"/>
      <c r="AT27" s="680"/>
      <c r="AU27" s="680"/>
      <c r="AV27" s="680"/>
      <c r="AW27" s="680"/>
      <c r="AX27" s="680"/>
      <c r="AY27" s="680"/>
      <c r="AZ27" s="680"/>
      <c r="BA27" s="680"/>
      <c r="BB27" s="680"/>
      <c r="BC27" s="681"/>
      <c r="BD27" s="612" t="s">
        <v>42</v>
      </c>
      <c r="BE27" s="613"/>
      <c r="BF27" s="613"/>
      <c r="BG27" s="613"/>
      <c r="BH27" s="613"/>
      <c r="BI27" s="613"/>
      <c r="BJ27" s="613"/>
      <c r="BK27" s="614"/>
      <c r="BL27" s="676" t="s">
        <v>42</v>
      </c>
      <c r="BM27" s="676"/>
      <c r="BN27" s="676"/>
      <c r="BO27" s="676"/>
      <c r="BP27" s="671" t="s">
        <v>42</v>
      </c>
      <c r="BQ27" s="671"/>
      <c r="BR27" s="671"/>
      <c r="BS27" s="671"/>
      <c r="BT27" s="671"/>
      <c r="BU27" s="671"/>
      <c r="BV27" s="671"/>
      <c r="BW27" s="672"/>
      <c r="BY27" s="609" t="s">
        <v>188</v>
      </c>
      <c r="BZ27" s="680"/>
      <c r="CA27" s="680"/>
      <c r="CB27" s="680"/>
      <c r="CC27" s="680"/>
      <c r="CD27" s="680"/>
      <c r="CE27" s="680"/>
      <c r="CF27" s="680"/>
      <c r="CG27" s="680"/>
      <c r="CH27" s="680"/>
      <c r="CI27" s="680"/>
      <c r="CJ27" s="680"/>
      <c r="CK27" s="680"/>
      <c r="CL27" s="681"/>
      <c r="CM27" s="612" t="s">
        <v>42</v>
      </c>
      <c r="CN27" s="613"/>
      <c r="CO27" s="613"/>
      <c r="CP27" s="613"/>
      <c r="CQ27" s="613"/>
      <c r="CR27" s="613"/>
      <c r="CS27" s="613"/>
      <c r="CT27" s="614"/>
      <c r="CU27" s="615" t="s">
        <v>42</v>
      </c>
      <c r="CV27" s="677"/>
      <c r="CW27" s="677"/>
      <c r="CX27" s="679"/>
      <c r="CY27" s="618" t="s">
        <v>42</v>
      </c>
      <c r="CZ27" s="613"/>
      <c r="DA27" s="613"/>
      <c r="DB27" s="613"/>
      <c r="DC27" s="613"/>
      <c r="DD27" s="613"/>
      <c r="DE27" s="613"/>
      <c r="DF27" s="613"/>
      <c r="DG27" s="613"/>
      <c r="DH27" s="613"/>
      <c r="DI27" s="613"/>
      <c r="DJ27" s="613"/>
      <c r="DK27" s="614"/>
      <c r="DL27" s="618" t="s">
        <v>42</v>
      </c>
      <c r="DM27" s="613"/>
      <c r="DN27" s="613"/>
      <c r="DO27" s="613"/>
      <c r="DP27" s="613"/>
      <c r="DQ27" s="613"/>
      <c r="DR27" s="613"/>
      <c r="DS27" s="613"/>
      <c r="DT27" s="613"/>
      <c r="DU27" s="613"/>
      <c r="DV27" s="613"/>
      <c r="DW27" s="613"/>
      <c r="DX27" s="695"/>
    </row>
    <row r="28" spans="2:128" ht="11.25" customHeight="1" x14ac:dyDescent="0.15">
      <c r="B28" s="609" t="s">
        <v>189</v>
      </c>
      <c r="C28" s="610"/>
      <c r="D28" s="610"/>
      <c r="E28" s="610"/>
      <c r="F28" s="610"/>
      <c r="G28" s="610"/>
      <c r="H28" s="610"/>
      <c r="I28" s="610"/>
      <c r="J28" s="610"/>
      <c r="K28" s="610"/>
      <c r="L28" s="610"/>
      <c r="M28" s="610"/>
      <c r="N28" s="610"/>
      <c r="O28" s="610"/>
      <c r="P28" s="610"/>
      <c r="Q28" s="611"/>
      <c r="R28" s="612">
        <v>7646880</v>
      </c>
      <c r="S28" s="613"/>
      <c r="T28" s="613"/>
      <c r="U28" s="613"/>
      <c r="V28" s="613"/>
      <c r="W28" s="613"/>
      <c r="X28" s="613"/>
      <c r="Y28" s="614"/>
      <c r="Z28" s="615">
        <v>0.4</v>
      </c>
      <c r="AA28" s="677"/>
      <c r="AB28" s="677"/>
      <c r="AC28" s="679"/>
      <c r="AD28" s="618">
        <v>324995</v>
      </c>
      <c r="AE28" s="613"/>
      <c r="AF28" s="613"/>
      <c r="AG28" s="613"/>
      <c r="AH28" s="613"/>
      <c r="AI28" s="613"/>
      <c r="AJ28" s="613"/>
      <c r="AK28" s="614"/>
      <c r="AL28" s="615">
        <v>0</v>
      </c>
      <c r="AM28" s="677"/>
      <c r="AN28" s="677"/>
      <c r="AO28" s="678"/>
      <c r="AP28" s="609" t="s">
        <v>190</v>
      </c>
      <c r="AQ28" s="680"/>
      <c r="AR28" s="680"/>
      <c r="AS28" s="680"/>
      <c r="AT28" s="680"/>
      <c r="AU28" s="680"/>
      <c r="AV28" s="680"/>
      <c r="AW28" s="680"/>
      <c r="AX28" s="680"/>
      <c r="AY28" s="680"/>
      <c r="AZ28" s="680"/>
      <c r="BA28" s="680"/>
      <c r="BB28" s="680"/>
      <c r="BC28" s="681"/>
      <c r="BD28" s="612">
        <v>36516</v>
      </c>
      <c r="BE28" s="613"/>
      <c r="BF28" s="613"/>
      <c r="BG28" s="613"/>
      <c r="BH28" s="613"/>
      <c r="BI28" s="613"/>
      <c r="BJ28" s="613"/>
      <c r="BK28" s="614"/>
      <c r="BL28" s="676">
        <v>0</v>
      </c>
      <c r="BM28" s="676"/>
      <c r="BN28" s="676"/>
      <c r="BO28" s="676"/>
      <c r="BP28" s="671" t="s">
        <v>42</v>
      </c>
      <c r="BQ28" s="671"/>
      <c r="BR28" s="671"/>
      <c r="BS28" s="671"/>
      <c r="BT28" s="671"/>
      <c r="BU28" s="671"/>
      <c r="BV28" s="671"/>
      <c r="BW28" s="672"/>
      <c r="BY28" s="609" t="s">
        <v>191</v>
      </c>
      <c r="BZ28" s="680"/>
      <c r="CA28" s="680"/>
      <c r="CB28" s="680"/>
      <c r="CC28" s="680"/>
      <c r="CD28" s="680"/>
      <c r="CE28" s="680"/>
      <c r="CF28" s="680"/>
      <c r="CG28" s="680"/>
      <c r="CH28" s="680"/>
      <c r="CI28" s="680"/>
      <c r="CJ28" s="680"/>
      <c r="CK28" s="680"/>
      <c r="CL28" s="681"/>
      <c r="CM28" s="612">
        <v>3005704</v>
      </c>
      <c r="CN28" s="613"/>
      <c r="CO28" s="613"/>
      <c r="CP28" s="613"/>
      <c r="CQ28" s="613"/>
      <c r="CR28" s="613"/>
      <c r="CS28" s="613"/>
      <c r="CT28" s="614"/>
      <c r="CU28" s="615">
        <v>0.2</v>
      </c>
      <c r="CV28" s="677"/>
      <c r="CW28" s="677"/>
      <c r="CX28" s="679"/>
      <c r="CY28" s="618" t="s">
        <v>42</v>
      </c>
      <c r="CZ28" s="613"/>
      <c r="DA28" s="613"/>
      <c r="DB28" s="613"/>
      <c r="DC28" s="613"/>
      <c r="DD28" s="613"/>
      <c r="DE28" s="613"/>
      <c r="DF28" s="613"/>
      <c r="DG28" s="613"/>
      <c r="DH28" s="613"/>
      <c r="DI28" s="613"/>
      <c r="DJ28" s="613"/>
      <c r="DK28" s="614"/>
      <c r="DL28" s="618">
        <v>3005704</v>
      </c>
      <c r="DM28" s="613"/>
      <c r="DN28" s="613"/>
      <c r="DO28" s="613"/>
      <c r="DP28" s="613"/>
      <c r="DQ28" s="613"/>
      <c r="DR28" s="613"/>
      <c r="DS28" s="613"/>
      <c r="DT28" s="613"/>
      <c r="DU28" s="613"/>
      <c r="DV28" s="613"/>
      <c r="DW28" s="613"/>
      <c r="DX28" s="695"/>
    </row>
    <row r="29" spans="2:128" ht="11.25" customHeight="1" x14ac:dyDescent="0.15">
      <c r="B29" s="609" t="s">
        <v>192</v>
      </c>
      <c r="C29" s="610"/>
      <c r="D29" s="610"/>
      <c r="E29" s="610"/>
      <c r="F29" s="610"/>
      <c r="G29" s="610"/>
      <c r="H29" s="610"/>
      <c r="I29" s="610"/>
      <c r="J29" s="610"/>
      <c r="K29" s="610"/>
      <c r="L29" s="610"/>
      <c r="M29" s="610"/>
      <c r="N29" s="610"/>
      <c r="O29" s="610"/>
      <c r="P29" s="610"/>
      <c r="Q29" s="611"/>
      <c r="R29" s="612">
        <v>176023127</v>
      </c>
      <c r="S29" s="613"/>
      <c r="T29" s="613"/>
      <c r="U29" s="613"/>
      <c r="V29" s="613"/>
      <c r="W29" s="613"/>
      <c r="X29" s="613"/>
      <c r="Y29" s="614"/>
      <c r="Z29" s="615">
        <v>9.5</v>
      </c>
      <c r="AA29" s="677"/>
      <c r="AB29" s="677"/>
      <c r="AC29" s="679"/>
      <c r="AD29" s="618" t="s">
        <v>42</v>
      </c>
      <c r="AE29" s="613"/>
      <c r="AF29" s="613"/>
      <c r="AG29" s="613"/>
      <c r="AH29" s="613"/>
      <c r="AI29" s="613"/>
      <c r="AJ29" s="613"/>
      <c r="AK29" s="614"/>
      <c r="AL29" s="615" t="s">
        <v>42</v>
      </c>
      <c r="AM29" s="677"/>
      <c r="AN29" s="677"/>
      <c r="AO29" s="678"/>
      <c r="AP29" s="609" t="s">
        <v>193</v>
      </c>
      <c r="AQ29" s="680"/>
      <c r="AR29" s="680"/>
      <c r="AS29" s="680"/>
      <c r="AT29" s="680"/>
      <c r="AU29" s="680"/>
      <c r="AV29" s="680"/>
      <c r="AW29" s="680"/>
      <c r="AX29" s="680"/>
      <c r="AY29" s="680"/>
      <c r="AZ29" s="680"/>
      <c r="BA29" s="680"/>
      <c r="BB29" s="680"/>
      <c r="BC29" s="681"/>
      <c r="BD29" s="612">
        <v>36516</v>
      </c>
      <c r="BE29" s="613"/>
      <c r="BF29" s="613"/>
      <c r="BG29" s="613"/>
      <c r="BH29" s="613"/>
      <c r="BI29" s="613"/>
      <c r="BJ29" s="613"/>
      <c r="BK29" s="614"/>
      <c r="BL29" s="676">
        <v>0</v>
      </c>
      <c r="BM29" s="676"/>
      <c r="BN29" s="676"/>
      <c r="BO29" s="676"/>
      <c r="BP29" s="671" t="s">
        <v>42</v>
      </c>
      <c r="BQ29" s="671"/>
      <c r="BR29" s="671"/>
      <c r="BS29" s="671"/>
      <c r="BT29" s="671"/>
      <c r="BU29" s="671"/>
      <c r="BV29" s="671"/>
      <c r="BW29" s="672"/>
      <c r="BY29" s="609" t="s">
        <v>194</v>
      </c>
      <c r="BZ29" s="696"/>
      <c r="CA29" s="696"/>
      <c r="CB29" s="696"/>
      <c r="CC29" s="696"/>
      <c r="CD29" s="696"/>
      <c r="CE29" s="696"/>
      <c r="CF29" s="696"/>
      <c r="CG29" s="696"/>
      <c r="CH29" s="696"/>
      <c r="CI29" s="696"/>
      <c r="CJ29" s="696"/>
      <c r="CK29" s="696"/>
      <c r="CL29" s="681"/>
      <c r="CM29" s="612">
        <v>6533279</v>
      </c>
      <c r="CN29" s="613"/>
      <c r="CO29" s="613"/>
      <c r="CP29" s="613"/>
      <c r="CQ29" s="613"/>
      <c r="CR29" s="613"/>
      <c r="CS29" s="613"/>
      <c r="CT29" s="614"/>
      <c r="CU29" s="615">
        <v>0.4</v>
      </c>
      <c r="CV29" s="677"/>
      <c r="CW29" s="677"/>
      <c r="CX29" s="679"/>
      <c r="CY29" s="618" t="s">
        <v>42</v>
      </c>
      <c r="CZ29" s="613"/>
      <c r="DA29" s="613"/>
      <c r="DB29" s="613"/>
      <c r="DC29" s="613"/>
      <c r="DD29" s="613"/>
      <c r="DE29" s="613"/>
      <c r="DF29" s="613"/>
      <c r="DG29" s="613"/>
      <c r="DH29" s="613"/>
      <c r="DI29" s="613"/>
      <c r="DJ29" s="613"/>
      <c r="DK29" s="614"/>
      <c r="DL29" s="618">
        <v>6533279</v>
      </c>
      <c r="DM29" s="613"/>
      <c r="DN29" s="613"/>
      <c r="DO29" s="613"/>
      <c r="DP29" s="613"/>
      <c r="DQ29" s="613"/>
      <c r="DR29" s="613"/>
      <c r="DS29" s="613"/>
      <c r="DT29" s="613"/>
      <c r="DU29" s="613"/>
      <c r="DV29" s="613"/>
      <c r="DW29" s="613"/>
      <c r="DX29" s="695"/>
    </row>
    <row r="30" spans="2:128" ht="11.25" customHeight="1" x14ac:dyDescent="0.15">
      <c r="B30" s="609" t="s">
        <v>195</v>
      </c>
      <c r="C30" s="610"/>
      <c r="D30" s="610"/>
      <c r="E30" s="610"/>
      <c r="F30" s="610"/>
      <c r="G30" s="610"/>
      <c r="H30" s="610"/>
      <c r="I30" s="610"/>
      <c r="J30" s="610"/>
      <c r="K30" s="610"/>
      <c r="L30" s="610"/>
      <c r="M30" s="610"/>
      <c r="N30" s="610"/>
      <c r="O30" s="610"/>
      <c r="P30" s="610"/>
      <c r="Q30" s="611"/>
      <c r="R30" s="612" t="s">
        <v>42</v>
      </c>
      <c r="S30" s="613"/>
      <c r="T30" s="613"/>
      <c r="U30" s="613"/>
      <c r="V30" s="613"/>
      <c r="W30" s="613"/>
      <c r="X30" s="613"/>
      <c r="Y30" s="614"/>
      <c r="Z30" s="615" t="s">
        <v>42</v>
      </c>
      <c r="AA30" s="677"/>
      <c r="AB30" s="677"/>
      <c r="AC30" s="679"/>
      <c r="AD30" s="618" t="s">
        <v>42</v>
      </c>
      <c r="AE30" s="613"/>
      <c r="AF30" s="613"/>
      <c r="AG30" s="613"/>
      <c r="AH30" s="613"/>
      <c r="AI30" s="613"/>
      <c r="AJ30" s="613"/>
      <c r="AK30" s="614"/>
      <c r="AL30" s="615" t="s">
        <v>42</v>
      </c>
      <c r="AM30" s="677"/>
      <c r="AN30" s="677"/>
      <c r="AO30" s="678"/>
      <c r="AP30" s="609" t="s">
        <v>196</v>
      </c>
      <c r="AQ30" s="680"/>
      <c r="AR30" s="680"/>
      <c r="AS30" s="680"/>
      <c r="AT30" s="680"/>
      <c r="AU30" s="680"/>
      <c r="AV30" s="680"/>
      <c r="AW30" s="680"/>
      <c r="AX30" s="680"/>
      <c r="AY30" s="680"/>
      <c r="AZ30" s="680"/>
      <c r="BA30" s="680"/>
      <c r="BB30" s="680"/>
      <c r="BC30" s="681"/>
      <c r="BD30" s="612">
        <v>36516</v>
      </c>
      <c r="BE30" s="613"/>
      <c r="BF30" s="613"/>
      <c r="BG30" s="613"/>
      <c r="BH30" s="613"/>
      <c r="BI30" s="613"/>
      <c r="BJ30" s="613"/>
      <c r="BK30" s="614"/>
      <c r="BL30" s="676">
        <v>0</v>
      </c>
      <c r="BM30" s="676"/>
      <c r="BN30" s="676"/>
      <c r="BO30" s="676"/>
      <c r="BP30" s="671" t="s">
        <v>42</v>
      </c>
      <c r="BQ30" s="671"/>
      <c r="BR30" s="671"/>
      <c r="BS30" s="671"/>
      <c r="BT30" s="671"/>
      <c r="BU30" s="671"/>
      <c r="BV30" s="671"/>
      <c r="BW30" s="672"/>
      <c r="BY30" s="609" t="s">
        <v>197</v>
      </c>
      <c r="BZ30" s="696"/>
      <c r="CA30" s="696"/>
      <c r="CB30" s="696"/>
      <c r="CC30" s="696"/>
      <c r="CD30" s="696"/>
      <c r="CE30" s="696"/>
      <c r="CF30" s="696"/>
      <c r="CG30" s="696"/>
      <c r="CH30" s="696"/>
      <c r="CI30" s="696"/>
      <c r="CJ30" s="696"/>
      <c r="CK30" s="696"/>
      <c r="CL30" s="681"/>
      <c r="CM30" s="612">
        <v>885910</v>
      </c>
      <c r="CN30" s="613"/>
      <c r="CO30" s="613"/>
      <c r="CP30" s="613"/>
      <c r="CQ30" s="613"/>
      <c r="CR30" s="613"/>
      <c r="CS30" s="613"/>
      <c r="CT30" s="614"/>
      <c r="CU30" s="615">
        <v>0</v>
      </c>
      <c r="CV30" s="677"/>
      <c r="CW30" s="677"/>
      <c r="CX30" s="679"/>
      <c r="CY30" s="618" t="s">
        <v>42</v>
      </c>
      <c r="CZ30" s="613"/>
      <c r="DA30" s="613"/>
      <c r="DB30" s="613"/>
      <c r="DC30" s="613"/>
      <c r="DD30" s="613"/>
      <c r="DE30" s="613"/>
      <c r="DF30" s="613"/>
      <c r="DG30" s="613"/>
      <c r="DH30" s="613"/>
      <c r="DI30" s="613"/>
      <c r="DJ30" s="613"/>
      <c r="DK30" s="614"/>
      <c r="DL30" s="618">
        <v>885910</v>
      </c>
      <c r="DM30" s="613"/>
      <c r="DN30" s="613"/>
      <c r="DO30" s="613"/>
      <c r="DP30" s="613"/>
      <c r="DQ30" s="613"/>
      <c r="DR30" s="613"/>
      <c r="DS30" s="613"/>
      <c r="DT30" s="613"/>
      <c r="DU30" s="613"/>
      <c r="DV30" s="613"/>
      <c r="DW30" s="613"/>
      <c r="DX30" s="695"/>
    </row>
    <row r="31" spans="2:128" ht="11.25" customHeight="1" x14ac:dyDescent="0.15">
      <c r="B31" s="609" t="s">
        <v>198</v>
      </c>
      <c r="C31" s="610"/>
      <c r="D31" s="610"/>
      <c r="E31" s="610"/>
      <c r="F31" s="610"/>
      <c r="G31" s="610"/>
      <c r="H31" s="610"/>
      <c r="I31" s="610"/>
      <c r="J31" s="610"/>
      <c r="K31" s="610"/>
      <c r="L31" s="610"/>
      <c r="M31" s="610"/>
      <c r="N31" s="610"/>
      <c r="O31" s="610"/>
      <c r="P31" s="610"/>
      <c r="Q31" s="611"/>
      <c r="R31" s="612">
        <v>5491034</v>
      </c>
      <c r="S31" s="613"/>
      <c r="T31" s="613"/>
      <c r="U31" s="613"/>
      <c r="V31" s="613"/>
      <c r="W31" s="613"/>
      <c r="X31" s="613"/>
      <c r="Y31" s="614"/>
      <c r="Z31" s="615">
        <v>0.3</v>
      </c>
      <c r="AA31" s="677"/>
      <c r="AB31" s="677"/>
      <c r="AC31" s="679"/>
      <c r="AD31" s="618">
        <v>254240</v>
      </c>
      <c r="AE31" s="613"/>
      <c r="AF31" s="613"/>
      <c r="AG31" s="613"/>
      <c r="AH31" s="613"/>
      <c r="AI31" s="613"/>
      <c r="AJ31" s="613"/>
      <c r="AK31" s="614"/>
      <c r="AL31" s="615">
        <v>0</v>
      </c>
      <c r="AM31" s="677"/>
      <c r="AN31" s="677"/>
      <c r="AO31" s="678"/>
      <c r="AP31" s="609" t="s">
        <v>199</v>
      </c>
      <c r="AQ31" s="680"/>
      <c r="AR31" s="680"/>
      <c r="AS31" s="680"/>
      <c r="AT31" s="680"/>
      <c r="AU31" s="680"/>
      <c r="AV31" s="680"/>
      <c r="AW31" s="680"/>
      <c r="AX31" s="680"/>
      <c r="AY31" s="680"/>
      <c r="AZ31" s="680"/>
      <c r="BA31" s="680"/>
      <c r="BB31" s="680"/>
      <c r="BC31" s="681"/>
      <c r="BD31" s="612" t="s">
        <v>42</v>
      </c>
      <c r="BE31" s="613"/>
      <c r="BF31" s="613"/>
      <c r="BG31" s="613"/>
      <c r="BH31" s="613"/>
      <c r="BI31" s="613"/>
      <c r="BJ31" s="613"/>
      <c r="BK31" s="614"/>
      <c r="BL31" s="676" t="s">
        <v>42</v>
      </c>
      <c r="BM31" s="676"/>
      <c r="BN31" s="676"/>
      <c r="BO31" s="676"/>
      <c r="BP31" s="671" t="s">
        <v>42</v>
      </c>
      <c r="BQ31" s="671"/>
      <c r="BR31" s="671"/>
      <c r="BS31" s="671"/>
      <c r="BT31" s="671"/>
      <c r="BU31" s="671"/>
      <c r="BV31" s="671"/>
      <c r="BW31" s="672"/>
      <c r="BY31" s="609" t="s">
        <v>200</v>
      </c>
      <c r="BZ31" s="610"/>
      <c r="CA31" s="610"/>
      <c r="CB31" s="610"/>
      <c r="CC31" s="610"/>
      <c r="CD31" s="610"/>
      <c r="CE31" s="610"/>
      <c r="CF31" s="610"/>
      <c r="CG31" s="610"/>
      <c r="CH31" s="610"/>
      <c r="CI31" s="610"/>
      <c r="CJ31" s="610"/>
      <c r="CK31" s="610"/>
      <c r="CL31" s="611"/>
      <c r="CM31" s="612" t="s">
        <v>42</v>
      </c>
      <c r="CN31" s="613"/>
      <c r="CO31" s="613"/>
      <c r="CP31" s="613"/>
      <c r="CQ31" s="613"/>
      <c r="CR31" s="613"/>
      <c r="CS31" s="613"/>
      <c r="CT31" s="614"/>
      <c r="CU31" s="615" t="s">
        <v>42</v>
      </c>
      <c r="CV31" s="677"/>
      <c r="CW31" s="677"/>
      <c r="CX31" s="679"/>
      <c r="CY31" s="618" t="s">
        <v>42</v>
      </c>
      <c r="CZ31" s="613"/>
      <c r="DA31" s="613"/>
      <c r="DB31" s="613"/>
      <c r="DC31" s="613"/>
      <c r="DD31" s="613"/>
      <c r="DE31" s="613"/>
      <c r="DF31" s="613"/>
      <c r="DG31" s="613"/>
      <c r="DH31" s="613"/>
      <c r="DI31" s="613"/>
      <c r="DJ31" s="613"/>
      <c r="DK31" s="614"/>
      <c r="DL31" s="618" t="s">
        <v>42</v>
      </c>
      <c r="DM31" s="613"/>
      <c r="DN31" s="613"/>
      <c r="DO31" s="613"/>
      <c r="DP31" s="613"/>
      <c r="DQ31" s="613"/>
      <c r="DR31" s="613"/>
      <c r="DS31" s="613"/>
      <c r="DT31" s="613"/>
      <c r="DU31" s="613"/>
      <c r="DV31" s="613"/>
      <c r="DW31" s="613"/>
      <c r="DX31" s="695"/>
    </row>
    <row r="32" spans="2:128" ht="11.25" customHeight="1" x14ac:dyDescent="0.15">
      <c r="B32" s="609" t="s">
        <v>201</v>
      </c>
      <c r="C32" s="610"/>
      <c r="D32" s="610"/>
      <c r="E32" s="610"/>
      <c r="F32" s="610"/>
      <c r="G32" s="610"/>
      <c r="H32" s="610"/>
      <c r="I32" s="610"/>
      <c r="J32" s="610"/>
      <c r="K32" s="610"/>
      <c r="L32" s="610"/>
      <c r="M32" s="610"/>
      <c r="N32" s="610"/>
      <c r="O32" s="610"/>
      <c r="P32" s="610"/>
      <c r="Q32" s="611"/>
      <c r="R32" s="612">
        <v>228587</v>
      </c>
      <c r="S32" s="613"/>
      <c r="T32" s="613"/>
      <c r="U32" s="613"/>
      <c r="V32" s="613"/>
      <c r="W32" s="613"/>
      <c r="X32" s="613"/>
      <c r="Y32" s="614"/>
      <c r="Z32" s="615">
        <v>0</v>
      </c>
      <c r="AA32" s="677"/>
      <c r="AB32" s="677"/>
      <c r="AC32" s="679"/>
      <c r="AD32" s="618" t="s">
        <v>42</v>
      </c>
      <c r="AE32" s="613"/>
      <c r="AF32" s="613"/>
      <c r="AG32" s="613"/>
      <c r="AH32" s="613"/>
      <c r="AI32" s="613"/>
      <c r="AJ32" s="613"/>
      <c r="AK32" s="614"/>
      <c r="AL32" s="615" t="s">
        <v>42</v>
      </c>
      <c r="AM32" s="677"/>
      <c r="AN32" s="677"/>
      <c r="AO32" s="678"/>
      <c r="AP32" s="609" t="s">
        <v>202</v>
      </c>
      <c r="AQ32" s="680"/>
      <c r="AR32" s="680"/>
      <c r="AS32" s="680"/>
      <c r="AT32" s="680"/>
      <c r="AU32" s="680"/>
      <c r="AV32" s="680"/>
      <c r="AW32" s="680"/>
      <c r="AX32" s="680"/>
      <c r="AY32" s="680"/>
      <c r="AZ32" s="680"/>
      <c r="BA32" s="680"/>
      <c r="BB32" s="680"/>
      <c r="BC32" s="681"/>
      <c r="BD32" s="612" t="s">
        <v>42</v>
      </c>
      <c r="BE32" s="613"/>
      <c r="BF32" s="613"/>
      <c r="BG32" s="613"/>
      <c r="BH32" s="613"/>
      <c r="BI32" s="613"/>
      <c r="BJ32" s="613"/>
      <c r="BK32" s="614"/>
      <c r="BL32" s="676" t="s">
        <v>42</v>
      </c>
      <c r="BM32" s="676"/>
      <c r="BN32" s="676"/>
      <c r="BO32" s="676"/>
      <c r="BP32" s="671" t="s">
        <v>42</v>
      </c>
      <c r="BQ32" s="671"/>
      <c r="BR32" s="671"/>
      <c r="BS32" s="671"/>
      <c r="BT32" s="671"/>
      <c r="BU32" s="671"/>
      <c r="BV32" s="671"/>
      <c r="BW32" s="672"/>
      <c r="BY32" s="591" t="s">
        <v>203</v>
      </c>
      <c r="BZ32" s="592"/>
      <c r="CA32" s="592"/>
      <c r="CB32" s="592"/>
      <c r="CC32" s="592"/>
      <c r="CD32" s="592"/>
      <c r="CE32" s="592"/>
      <c r="CF32" s="592"/>
      <c r="CG32" s="592"/>
      <c r="CH32" s="592"/>
      <c r="CI32" s="592"/>
      <c r="CJ32" s="592"/>
      <c r="CK32" s="592"/>
      <c r="CL32" s="593"/>
      <c r="CM32" s="612">
        <v>1835299819</v>
      </c>
      <c r="CN32" s="613"/>
      <c r="CO32" s="613"/>
      <c r="CP32" s="613"/>
      <c r="CQ32" s="613"/>
      <c r="CR32" s="613"/>
      <c r="CS32" s="613"/>
      <c r="CT32" s="614"/>
      <c r="CU32" s="597">
        <v>100</v>
      </c>
      <c r="CV32" s="693"/>
      <c r="CW32" s="693"/>
      <c r="CX32" s="694"/>
      <c r="CY32" s="618">
        <v>235170744</v>
      </c>
      <c r="CZ32" s="613"/>
      <c r="DA32" s="613"/>
      <c r="DB32" s="613"/>
      <c r="DC32" s="613"/>
      <c r="DD32" s="613"/>
      <c r="DE32" s="613"/>
      <c r="DF32" s="613"/>
      <c r="DG32" s="613"/>
      <c r="DH32" s="613"/>
      <c r="DI32" s="613"/>
      <c r="DJ32" s="613"/>
      <c r="DK32" s="614"/>
      <c r="DL32" s="618">
        <v>1245134803</v>
      </c>
      <c r="DM32" s="613"/>
      <c r="DN32" s="613"/>
      <c r="DO32" s="613"/>
      <c r="DP32" s="613"/>
      <c r="DQ32" s="613"/>
      <c r="DR32" s="613"/>
      <c r="DS32" s="613"/>
      <c r="DT32" s="613"/>
      <c r="DU32" s="613"/>
      <c r="DV32" s="613"/>
      <c r="DW32" s="613"/>
      <c r="DX32" s="695"/>
    </row>
    <row r="33" spans="2:128" ht="11.25" customHeight="1" x14ac:dyDescent="0.15">
      <c r="B33" s="609" t="s">
        <v>204</v>
      </c>
      <c r="C33" s="610"/>
      <c r="D33" s="610"/>
      <c r="E33" s="610"/>
      <c r="F33" s="610"/>
      <c r="G33" s="610"/>
      <c r="H33" s="610"/>
      <c r="I33" s="610"/>
      <c r="J33" s="610"/>
      <c r="K33" s="610"/>
      <c r="L33" s="610"/>
      <c r="M33" s="610"/>
      <c r="N33" s="610"/>
      <c r="O33" s="610"/>
      <c r="P33" s="610"/>
      <c r="Q33" s="611"/>
      <c r="R33" s="612">
        <v>68168040</v>
      </c>
      <c r="S33" s="613"/>
      <c r="T33" s="613"/>
      <c r="U33" s="613"/>
      <c r="V33" s="613"/>
      <c r="W33" s="613"/>
      <c r="X33" s="613"/>
      <c r="Y33" s="614"/>
      <c r="Z33" s="615">
        <v>3.7</v>
      </c>
      <c r="AA33" s="677"/>
      <c r="AB33" s="677"/>
      <c r="AC33" s="679"/>
      <c r="AD33" s="618" t="s">
        <v>42</v>
      </c>
      <c r="AE33" s="613"/>
      <c r="AF33" s="613"/>
      <c r="AG33" s="613"/>
      <c r="AH33" s="613"/>
      <c r="AI33" s="613"/>
      <c r="AJ33" s="613"/>
      <c r="AK33" s="614"/>
      <c r="AL33" s="615" t="s">
        <v>42</v>
      </c>
      <c r="AM33" s="677"/>
      <c r="AN33" s="677"/>
      <c r="AO33" s="678"/>
      <c r="AP33" s="609" t="s">
        <v>76</v>
      </c>
      <c r="AQ33" s="610"/>
      <c r="AR33" s="610"/>
      <c r="AS33" s="610"/>
      <c r="AT33" s="610"/>
      <c r="AU33" s="610"/>
      <c r="AV33" s="610"/>
      <c r="AW33" s="610"/>
      <c r="AX33" s="610"/>
      <c r="AY33" s="610"/>
      <c r="AZ33" s="610"/>
      <c r="BA33" s="610"/>
      <c r="BB33" s="610"/>
      <c r="BC33" s="611"/>
      <c r="BD33" s="612">
        <v>710792799</v>
      </c>
      <c r="BE33" s="613"/>
      <c r="BF33" s="613"/>
      <c r="BG33" s="613"/>
      <c r="BH33" s="613"/>
      <c r="BI33" s="613"/>
      <c r="BJ33" s="613"/>
      <c r="BK33" s="614"/>
      <c r="BL33" s="676">
        <v>100</v>
      </c>
      <c r="BM33" s="676"/>
      <c r="BN33" s="676"/>
      <c r="BO33" s="676"/>
      <c r="BP33" s="671">
        <v>14481206</v>
      </c>
      <c r="BQ33" s="671"/>
      <c r="BR33" s="671"/>
      <c r="BS33" s="671"/>
      <c r="BT33" s="671"/>
      <c r="BU33" s="671"/>
      <c r="BV33" s="671"/>
      <c r="BW33" s="672"/>
      <c r="BY33" s="673" t="s">
        <v>205</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15">
      <c r="B34" s="609" t="s">
        <v>206</v>
      </c>
      <c r="C34" s="610"/>
      <c r="D34" s="610"/>
      <c r="E34" s="610"/>
      <c r="F34" s="610"/>
      <c r="G34" s="610"/>
      <c r="H34" s="610"/>
      <c r="I34" s="610"/>
      <c r="J34" s="610"/>
      <c r="K34" s="610"/>
      <c r="L34" s="610"/>
      <c r="M34" s="610"/>
      <c r="N34" s="610"/>
      <c r="O34" s="610"/>
      <c r="P34" s="610"/>
      <c r="Q34" s="611"/>
      <c r="R34" s="612">
        <v>9752454</v>
      </c>
      <c r="S34" s="613"/>
      <c r="T34" s="613"/>
      <c r="U34" s="613"/>
      <c r="V34" s="613"/>
      <c r="W34" s="613"/>
      <c r="X34" s="613"/>
      <c r="Y34" s="614"/>
      <c r="Z34" s="615">
        <v>0.5</v>
      </c>
      <c r="AA34" s="677"/>
      <c r="AB34" s="677"/>
      <c r="AC34" s="679"/>
      <c r="AD34" s="618" t="s">
        <v>42</v>
      </c>
      <c r="AE34" s="613"/>
      <c r="AF34" s="613"/>
      <c r="AG34" s="613"/>
      <c r="AH34" s="613"/>
      <c r="AI34" s="613"/>
      <c r="AJ34" s="613"/>
      <c r="AK34" s="614"/>
      <c r="AL34" s="615" t="s">
        <v>42</v>
      </c>
      <c r="AM34" s="677"/>
      <c r="AN34" s="677"/>
      <c r="AO34" s="678"/>
      <c r="AP34" s="609"/>
      <c r="AQ34" s="680"/>
      <c r="AR34" s="680"/>
      <c r="AS34" s="680"/>
      <c r="AT34" s="680"/>
      <c r="AU34" s="680"/>
      <c r="AV34" s="680"/>
      <c r="AW34" s="680"/>
      <c r="AX34" s="680"/>
      <c r="AY34" s="680"/>
      <c r="AZ34" s="680"/>
      <c r="BA34" s="680"/>
      <c r="BB34" s="680"/>
      <c r="BC34" s="681"/>
      <c r="BD34" s="612"/>
      <c r="BE34" s="613"/>
      <c r="BF34" s="613"/>
      <c r="BG34" s="613"/>
      <c r="BH34" s="613"/>
      <c r="BI34" s="613"/>
      <c r="BJ34" s="613"/>
      <c r="BK34" s="614"/>
      <c r="BL34" s="676"/>
      <c r="BM34" s="676"/>
      <c r="BN34" s="676"/>
      <c r="BO34" s="676"/>
      <c r="BP34" s="671"/>
      <c r="BQ34" s="671"/>
      <c r="BR34" s="671"/>
      <c r="BS34" s="671"/>
      <c r="BT34" s="671"/>
      <c r="BU34" s="671"/>
      <c r="BV34" s="671"/>
      <c r="BW34" s="672"/>
      <c r="BY34" s="673" t="s">
        <v>114</v>
      </c>
      <c r="BZ34" s="674"/>
      <c r="CA34" s="674"/>
      <c r="CB34" s="674"/>
      <c r="CC34" s="674"/>
      <c r="CD34" s="674"/>
      <c r="CE34" s="674"/>
      <c r="CF34" s="674"/>
      <c r="CG34" s="674"/>
      <c r="CH34" s="674"/>
      <c r="CI34" s="674"/>
      <c r="CJ34" s="674"/>
      <c r="CK34" s="674"/>
      <c r="CL34" s="675"/>
      <c r="CM34" s="673" t="s">
        <v>207</v>
      </c>
      <c r="CN34" s="674"/>
      <c r="CO34" s="674"/>
      <c r="CP34" s="674"/>
      <c r="CQ34" s="674"/>
      <c r="CR34" s="674"/>
      <c r="CS34" s="674"/>
      <c r="CT34" s="675"/>
      <c r="CU34" s="673" t="s">
        <v>208</v>
      </c>
      <c r="CV34" s="674"/>
      <c r="CW34" s="674"/>
      <c r="CX34" s="675"/>
      <c r="CY34" s="673" t="s">
        <v>209</v>
      </c>
      <c r="CZ34" s="674"/>
      <c r="DA34" s="674"/>
      <c r="DB34" s="674"/>
      <c r="DC34" s="674"/>
      <c r="DD34" s="674"/>
      <c r="DE34" s="674"/>
      <c r="DF34" s="675"/>
      <c r="DG34" s="690" t="s">
        <v>210</v>
      </c>
      <c r="DH34" s="691"/>
      <c r="DI34" s="691"/>
      <c r="DJ34" s="691"/>
      <c r="DK34" s="691"/>
      <c r="DL34" s="691"/>
      <c r="DM34" s="691"/>
      <c r="DN34" s="691"/>
      <c r="DO34" s="691"/>
      <c r="DP34" s="691"/>
      <c r="DQ34" s="692"/>
      <c r="DR34" s="673" t="s">
        <v>211</v>
      </c>
      <c r="DS34" s="674"/>
      <c r="DT34" s="674"/>
      <c r="DU34" s="674"/>
      <c r="DV34" s="674"/>
      <c r="DW34" s="674"/>
      <c r="DX34" s="675"/>
    </row>
    <row r="35" spans="2:128" ht="11.25" customHeight="1" x14ac:dyDescent="0.15">
      <c r="B35" s="609" t="s">
        <v>212</v>
      </c>
      <c r="C35" s="610"/>
      <c r="D35" s="610"/>
      <c r="E35" s="610"/>
      <c r="F35" s="610"/>
      <c r="G35" s="610"/>
      <c r="H35" s="610"/>
      <c r="I35" s="610"/>
      <c r="J35" s="610"/>
      <c r="K35" s="610"/>
      <c r="L35" s="610"/>
      <c r="M35" s="610"/>
      <c r="N35" s="610"/>
      <c r="O35" s="610"/>
      <c r="P35" s="610"/>
      <c r="Q35" s="611"/>
      <c r="R35" s="612">
        <v>199035231</v>
      </c>
      <c r="S35" s="613"/>
      <c r="T35" s="613"/>
      <c r="U35" s="613"/>
      <c r="V35" s="613"/>
      <c r="W35" s="613"/>
      <c r="X35" s="613"/>
      <c r="Y35" s="614"/>
      <c r="Z35" s="615">
        <v>10.8</v>
      </c>
      <c r="AA35" s="677"/>
      <c r="AB35" s="677"/>
      <c r="AC35" s="679"/>
      <c r="AD35" s="618">
        <v>903369</v>
      </c>
      <c r="AE35" s="613"/>
      <c r="AF35" s="613"/>
      <c r="AG35" s="613"/>
      <c r="AH35" s="613"/>
      <c r="AI35" s="613"/>
      <c r="AJ35" s="613"/>
      <c r="AK35" s="614"/>
      <c r="AL35" s="615">
        <v>0.1</v>
      </c>
      <c r="AM35" s="677"/>
      <c r="AN35" s="677"/>
      <c r="AO35" s="678"/>
      <c r="AP35" s="609"/>
      <c r="AQ35" s="680"/>
      <c r="AR35" s="680"/>
      <c r="AS35" s="680"/>
      <c r="AT35" s="680"/>
      <c r="AU35" s="680"/>
      <c r="AV35" s="680"/>
      <c r="AW35" s="680"/>
      <c r="AX35" s="680"/>
      <c r="AY35" s="680"/>
      <c r="AZ35" s="680"/>
      <c r="BA35" s="680"/>
      <c r="BB35" s="680"/>
      <c r="BC35" s="681"/>
      <c r="BD35" s="612"/>
      <c r="BE35" s="613"/>
      <c r="BF35" s="613"/>
      <c r="BG35" s="613"/>
      <c r="BH35" s="613"/>
      <c r="BI35" s="613"/>
      <c r="BJ35" s="613"/>
      <c r="BK35" s="614"/>
      <c r="BL35" s="676"/>
      <c r="BM35" s="676"/>
      <c r="BN35" s="676"/>
      <c r="BO35" s="676"/>
      <c r="BP35" s="671"/>
      <c r="BQ35" s="671"/>
      <c r="BR35" s="671"/>
      <c r="BS35" s="671"/>
      <c r="BT35" s="671"/>
      <c r="BU35" s="671"/>
      <c r="BV35" s="671"/>
      <c r="BW35" s="672"/>
      <c r="BY35" s="665" t="s">
        <v>213</v>
      </c>
      <c r="BZ35" s="666"/>
      <c r="CA35" s="666"/>
      <c r="CB35" s="666"/>
      <c r="CC35" s="666"/>
      <c r="CD35" s="666"/>
      <c r="CE35" s="666"/>
      <c r="CF35" s="666"/>
      <c r="CG35" s="666"/>
      <c r="CH35" s="666"/>
      <c r="CI35" s="666"/>
      <c r="CJ35" s="666"/>
      <c r="CK35" s="666"/>
      <c r="CL35" s="667"/>
      <c r="CM35" s="685">
        <v>798356484</v>
      </c>
      <c r="CN35" s="686"/>
      <c r="CO35" s="686"/>
      <c r="CP35" s="686"/>
      <c r="CQ35" s="686"/>
      <c r="CR35" s="686"/>
      <c r="CS35" s="686"/>
      <c r="CT35" s="687"/>
      <c r="CU35" s="682">
        <v>43.5</v>
      </c>
      <c r="CV35" s="683"/>
      <c r="CW35" s="683"/>
      <c r="CX35" s="688"/>
      <c r="CY35" s="689">
        <v>692913654</v>
      </c>
      <c r="CZ35" s="686"/>
      <c r="DA35" s="686"/>
      <c r="DB35" s="686"/>
      <c r="DC35" s="686"/>
      <c r="DD35" s="686"/>
      <c r="DE35" s="686"/>
      <c r="DF35" s="687"/>
      <c r="DG35" s="689">
        <v>651268270</v>
      </c>
      <c r="DH35" s="686"/>
      <c r="DI35" s="686"/>
      <c r="DJ35" s="686"/>
      <c r="DK35" s="686"/>
      <c r="DL35" s="686"/>
      <c r="DM35" s="686"/>
      <c r="DN35" s="686"/>
      <c r="DO35" s="686"/>
      <c r="DP35" s="686"/>
      <c r="DQ35" s="687"/>
      <c r="DR35" s="682">
        <v>61.9</v>
      </c>
      <c r="DS35" s="683"/>
      <c r="DT35" s="683"/>
      <c r="DU35" s="683"/>
      <c r="DV35" s="683"/>
      <c r="DW35" s="683"/>
      <c r="DX35" s="684"/>
    </row>
    <row r="36" spans="2:128" ht="11.25" customHeight="1" x14ac:dyDescent="0.15">
      <c r="B36" s="609" t="s">
        <v>214</v>
      </c>
      <c r="C36" s="610"/>
      <c r="D36" s="610"/>
      <c r="E36" s="610"/>
      <c r="F36" s="610"/>
      <c r="G36" s="610"/>
      <c r="H36" s="610"/>
      <c r="I36" s="610"/>
      <c r="J36" s="610"/>
      <c r="K36" s="610"/>
      <c r="L36" s="610"/>
      <c r="M36" s="610"/>
      <c r="N36" s="610"/>
      <c r="O36" s="610"/>
      <c r="P36" s="610"/>
      <c r="Q36" s="611"/>
      <c r="R36" s="612">
        <v>245040051</v>
      </c>
      <c r="S36" s="613"/>
      <c r="T36" s="613"/>
      <c r="U36" s="613"/>
      <c r="V36" s="613"/>
      <c r="W36" s="613"/>
      <c r="X36" s="613"/>
      <c r="Y36" s="614"/>
      <c r="Z36" s="615">
        <v>13.3</v>
      </c>
      <c r="AA36" s="677"/>
      <c r="AB36" s="677"/>
      <c r="AC36" s="679"/>
      <c r="AD36" s="618" t="s">
        <v>42</v>
      </c>
      <c r="AE36" s="613"/>
      <c r="AF36" s="613"/>
      <c r="AG36" s="613"/>
      <c r="AH36" s="613"/>
      <c r="AI36" s="613"/>
      <c r="AJ36" s="613"/>
      <c r="AK36" s="614"/>
      <c r="AL36" s="615" t="s">
        <v>42</v>
      </c>
      <c r="AM36" s="677"/>
      <c r="AN36" s="677"/>
      <c r="AO36" s="678"/>
      <c r="AP36" s="609"/>
      <c r="AQ36" s="680"/>
      <c r="AR36" s="680"/>
      <c r="AS36" s="680"/>
      <c r="AT36" s="680"/>
      <c r="AU36" s="680"/>
      <c r="AV36" s="680"/>
      <c r="AW36" s="680"/>
      <c r="AX36" s="680"/>
      <c r="AY36" s="680"/>
      <c r="AZ36" s="680"/>
      <c r="BA36" s="680"/>
      <c r="BB36" s="680"/>
      <c r="BC36" s="681"/>
      <c r="BD36" s="612"/>
      <c r="BE36" s="613"/>
      <c r="BF36" s="613"/>
      <c r="BG36" s="613"/>
      <c r="BH36" s="613"/>
      <c r="BI36" s="613"/>
      <c r="BJ36" s="613"/>
      <c r="BK36" s="614"/>
      <c r="BL36" s="676"/>
      <c r="BM36" s="676"/>
      <c r="BN36" s="676"/>
      <c r="BO36" s="676"/>
      <c r="BP36" s="671"/>
      <c r="BQ36" s="671"/>
      <c r="BR36" s="671"/>
      <c r="BS36" s="671"/>
      <c r="BT36" s="671"/>
      <c r="BU36" s="671"/>
      <c r="BV36" s="671"/>
      <c r="BW36" s="672"/>
      <c r="BY36" s="609" t="s">
        <v>215</v>
      </c>
      <c r="BZ36" s="610"/>
      <c r="CA36" s="610"/>
      <c r="CB36" s="610"/>
      <c r="CC36" s="610"/>
      <c r="CD36" s="610"/>
      <c r="CE36" s="610"/>
      <c r="CF36" s="610"/>
      <c r="CG36" s="610"/>
      <c r="CH36" s="610"/>
      <c r="CI36" s="610"/>
      <c r="CJ36" s="610"/>
      <c r="CK36" s="610"/>
      <c r="CL36" s="611"/>
      <c r="CM36" s="612">
        <v>464990221</v>
      </c>
      <c r="CN36" s="619"/>
      <c r="CO36" s="619"/>
      <c r="CP36" s="619"/>
      <c r="CQ36" s="619"/>
      <c r="CR36" s="619"/>
      <c r="CS36" s="619"/>
      <c r="CT36" s="620"/>
      <c r="CU36" s="615">
        <v>25.3</v>
      </c>
      <c r="CV36" s="616"/>
      <c r="CW36" s="616"/>
      <c r="CX36" s="617"/>
      <c r="CY36" s="618">
        <v>402191706</v>
      </c>
      <c r="CZ36" s="619"/>
      <c r="DA36" s="619"/>
      <c r="DB36" s="619"/>
      <c r="DC36" s="619"/>
      <c r="DD36" s="619"/>
      <c r="DE36" s="619"/>
      <c r="DF36" s="620"/>
      <c r="DG36" s="618">
        <v>372601822</v>
      </c>
      <c r="DH36" s="619"/>
      <c r="DI36" s="619"/>
      <c r="DJ36" s="619"/>
      <c r="DK36" s="619"/>
      <c r="DL36" s="619"/>
      <c r="DM36" s="619"/>
      <c r="DN36" s="619"/>
      <c r="DO36" s="619"/>
      <c r="DP36" s="619"/>
      <c r="DQ36" s="620"/>
      <c r="DR36" s="615">
        <v>35.4</v>
      </c>
      <c r="DS36" s="616"/>
      <c r="DT36" s="616"/>
      <c r="DU36" s="616"/>
      <c r="DV36" s="616"/>
      <c r="DW36" s="616"/>
      <c r="DX36" s="636"/>
    </row>
    <row r="37" spans="2:128" ht="11.25" customHeight="1" x14ac:dyDescent="0.15">
      <c r="B37" s="609" t="s">
        <v>216</v>
      </c>
      <c r="C37" s="610"/>
      <c r="D37" s="610"/>
      <c r="E37" s="610"/>
      <c r="F37" s="610"/>
      <c r="G37" s="610"/>
      <c r="H37" s="610"/>
      <c r="I37" s="610"/>
      <c r="J37" s="610"/>
      <c r="K37" s="610"/>
      <c r="L37" s="610"/>
      <c r="M37" s="610"/>
      <c r="N37" s="610"/>
      <c r="O37" s="610"/>
      <c r="P37" s="610"/>
      <c r="Q37" s="611"/>
      <c r="R37" s="612" t="s">
        <v>42</v>
      </c>
      <c r="S37" s="613"/>
      <c r="T37" s="613"/>
      <c r="U37" s="613"/>
      <c r="V37" s="613"/>
      <c r="W37" s="613"/>
      <c r="X37" s="613"/>
      <c r="Y37" s="614"/>
      <c r="Z37" s="615" t="s">
        <v>42</v>
      </c>
      <c r="AA37" s="677"/>
      <c r="AB37" s="677"/>
      <c r="AC37" s="679"/>
      <c r="AD37" s="618" t="s">
        <v>42</v>
      </c>
      <c r="AE37" s="613"/>
      <c r="AF37" s="613"/>
      <c r="AG37" s="613"/>
      <c r="AH37" s="613"/>
      <c r="AI37" s="613"/>
      <c r="AJ37" s="613"/>
      <c r="AK37" s="614"/>
      <c r="AL37" s="615" t="s">
        <v>42</v>
      </c>
      <c r="AM37" s="677"/>
      <c r="AN37" s="677"/>
      <c r="AO37" s="678"/>
      <c r="AP37" s="609"/>
      <c r="AQ37" s="680"/>
      <c r="AR37" s="680"/>
      <c r="AS37" s="680"/>
      <c r="AT37" s="680"/>
      <c r="AU37" s="680"/>
      <c r="AV37" s="680"/>
      <c r="AW37" s="680"/>
      <c r="AX37" s="680"/>
      <c r="AY37" s="680"/>
      <c r="AZ37" s="680"/>
      <c r="BA37" s="680"/>
      <c r="BB37" s="680"/>
      <c r="BC37" s="681"/>
      <c r="BD37" s="612"/>
      <c r="BE37" s="613"/>
      <c r="BF37" s="613"/>
      <c r="BG37" s="613"/>
      <c r="BH37" s="613"/>
      <c r="BI37" s="613"/>
      <c r="BJ37" s="613"/>
      <c r="BK37" s="614"/>
      <c r="BL37" s="676"/>
      <c r="BM37" s="676"/>
      <c r="BN37" s="676"/>
      <c r="BO37" s="676"/>
      <c r="BP37" s="671"/>
      <c r="BQ37" s="671"/>
      <c r="BR37" s="671"/>
      <c r="BS37" s="671"/>
      <c r="BT37" s="671"/>
      <c r="BU37" s="671"/>
      <c r="BV37" s="671"/>
      <c r="BW37" s="672"/>
      <c r="BY37" s="609" t="s">
        <v>217</v>
      </c>
      <c r="BZ37" s="610"/>
      <c r="CA37" s="610"/>
      <c r="CB37" s="610"/>
      <c r="CC37" s="610"/>
      <c r="CD37" s="610"/>
      <c r="CE37" s="610"/>
      <c r="CF37" s="610"/>
      <c r="CG37" s="610"/>
      <c r="CH37" s="610"/>
      <c r="CI37" s="610"/>
      <c r="CJ37" s="610"/>
      <c r="CK37" s="610"/>
      <c r="CL37" s="611"/>
      <c r="CM37" s="612">
        <v>342657749</v>
      </c>
      <c r="CN37" s="613"/>
      <c r="CO37" s="613"/>
      <c r="CP37" s="613"/>
      <c r="CQ37" s="613"/>
      <c r="CR37" s="613"/>
      <c r="CS37" s="613"/>
      <c r="CT37" s="614"/>
      <c r="CU37" s="615">
        <v>18.7</v>
      </c>
      <c r="CV37" s="616"/>
      <c r="CW37" s="616"/>
      <c r="CX37" s="617"/>
      <c r="CY37" s="618">
        <v>281896660</v>
      </c>
      <c r="CZ37" s="619"/>
      <c r="DA37" s="619"/>
      <c r="DB37" s="619"/>
      <c r="DC37" s="619"/>
      <c r="DD37" s="619"/>
      <c r="DE37" s="619"/>
      <c r="DF37" s="620"/>
      <c r="DG37" s="618">
        <v>281658766</v>
      </c>
      <c r="DH37" s="619"/>
      <c r="DI37" s="619"/>
      <c r="DJ37" s="619"/>
      <c r="DK37" s="619"/>
      <c r="DL37" s="619"/>
      <c r="DM37" s="619"/>
      <c r="DN37" s="619"/>
      <c r="DO37" s="619"/>
      <c r="DP37" s="619"/>
      <c r="DQ37" s="620"/>
      <c r="DR37" s="615">
        <v>26.8</v>
      </c>
      <c r="DS37" s="616"/>
      <c r="DT37" s="616"/>
      <c r="DU37" s="616"/>
      <c r="DV37" s="616"/>
      <c r="DW37" s="616"/>
      <c r="DX37" s="636"/>
    </row>
    <row r="38" spans="2:128" ht="11.25" customHeight="1" x14ac:dyDescent="0.15">
      <c r="B38" s="609" t="s">
        <v>218</v>
      </c>
      <c r="C38" s="610"/>
      <c r="D38" s="610"/>
      <c r="E38" s="610"/>
      <c r="F38" s="610"/>
      <c r="G38" s="610"/>
      <c r="H38" s="610"/>
      <c r="I38" s="610"/>
      <c r="J38" s="610"/>
      <c r="K38" s="610"/>
      <c r="L38" s="610"/>
      <c r="M38" s="610"/>
      <c r="N38" s="610"/>
      <c r="O38" s="610"/>
      <c r="P38" s="610"/>
      <c r="Q38" s="611"/>
      <c r="R38" s="612">
        <v>85398700</v>
      </c>
      <c r="S38" s="613"/>
      <c r="T38" s="613"/>
      <c r="U38" s="613"/>
      <c r="V38" s="613"/>
      <c r="W38" s="613"/>
      <c r="X38" s="613"/>
      <c r="Y38" s="614"/>
      <c r="Z38" s="615">
        <v>4.5999999999999996</v>
      </c>
      <c r="AA38" s="677"/>
      <c r="AB38" s="677"/>
      <c r="AC38" s="679"/>
      <c r="AD38" s="618" t="s">
        <v>42</v>
      </c>
      <c r="AE38" s="613"/>
      <c r="AF38" s="613"/>
      <c r="AG38" s="613"/>
      <c r="AH38" s="613"/>
      <c r="AI38" s="613"/>
      <c r="AJ38" s="613"/>
      <c r="AK38" s="614"/>
      <c r="AL38" s="615" t="s">
        <v>42</v>
      </c>
      <c r="AM38" s="677"/>
      <c r="AN38" s="677"/>
      <c r="AO38" s="678"/>
      <c r="AP38" s="609"/>
      <c r="AQ38" s="680"/>
      <c r="AR38" s="680"/>
      <c r="AS38" s="680"/>
      <c r="AT38" s="680"/>
      <c r="AU38" s="680"/>
      <c r="AV38" s="680"/>
      <c r="AW38" s="680"/>
      <c r="AX38" s="680"/>
      <c r="AY38" s="680"/>
      <c r="AZ38" s="680"/>
      <c r="BA38" s="680"/>
      <c r="BB38" s="680"/>
      <c r="BC38" s="681"/>
      <c r="BD38" s="612"/>
      <c r="BE38" s="613"/>
      <c r="BF38" s="613"/>
      <c r="BG38" s="613"/>
      <c r="BH38" s="613"/>
      <c r="BI38" s="613"/>
      <c r="BJ38" s="613"/>
      <c r="BK38" s="614"/>
      <c r="BL38" s="676"/>
      <c r="BM38" s="676"/>
      <c r="BN38" s="676"/>
      <c r="BO38" s="676"/>
      <c r="BP38" s="671"/>
      <c r="BQ38" s="671"/>
      <c r="BR38" s="671"/>
      <c r="BS38" s="671"/>
      <c r="BT38" s="671"/>
      <c r="BU38" s="671"/>
      <c r="BV38" s="671"/>
      <c r="BW38" s="672"/>
      <c r="BY38" s="609" t="s">
        <v>219</v>
      </c>
      <c r="BZ38" s="610"/>
      <c r="CA38" s="610"/>
      <c r="CB38" s="610"/>
      <c r="CC38" s="610"/>
      <c r="CD38" s="610"/>
      <c r="CE38" s="610"/>
      <c r="CF38" s="610"/>
      <c r="CG38" s="610"/>
      <c r="CH38" s="610"/>
      <c r="CI38" s="610"/>
      <c r="CJ38" s="610"/>
      <c r="CK38" s="610"/>
      <c r="CL38" s="611"/>
      <c r="CM38" s="612">
        <v>29146859</v>
      </c>
      <c r="CN38" s="619"/>
      <c r="CO38" s="619"/>
      <c r="CP38" s="619"/>
      <c r="CQ38" s="619"/>
      <c r="CR38" s="619"/>
      <c r="CS38" s="619"/>
      <c r="CT38" s="620"/>
      <c r="CU38" s="615">
        <v>1.6</v>
      </c>
      <c r="CV38" s="616"/>
      <c r="CW38" s="616"/>
      <c r="CX38" s="617"/>
      <c r="CY38" s="618">
        <v>15245564</v>
      </c>
      <c r="CZ38" s="619"/>
      <c r="DA38" s="619"/>
      <c r="DB38" s="619"/>
      <c r="DC38" s="619"/>
      <c r="DD38" s="619"/>
      <c r="DE38" s="619"/>
      <c r="DF38" s="620"/>
      <c r="DG38" s="618">
        <v>15245564</v>
      </c>
      <c r="DH38" s="619"/>
      <c r="DI38" s="619"/>
      <c r="DJ38" s="619"/>
      <c r="DK38" s="619"/>
      <c r="DL38" s="619"/>
      <c r="DM38" s="619"/>
      <c r="DN38" s="619"/>
      <c r="DO38" s="619"/>
      <c r="DP38" s="619"/>
      <c r="DQ38" s="620"/>
      <c r="DR38" s="615">
        <v>1.4</v>
      </c>
      <c r="DS38" s="616"/>
      <c r="DT38" s="616"/>
      <c r="DU38" s="616"/>
      <c r="DV38" s="616"/>
      <c r="DW38" s="616"/>
      <c r="DX38" s="636"/>
    </row>
    <row r="39" spans="2:128" ht="11.25" customHeight="1" x14ac:dyDescent="0.15">
      <c r="B39" s="591" t="s">
        <v>220</v>
      </c>
      <c r="C39" s="592"/>
      <c r="D39" s="592"/>
      <c r="E39" s="592"/>
      <c r="F39" s="592"/>
      <c r="G39" s="592"/>
      <c r="H39" s="592"/>
      <c r="I39" s="592"/>
      <c r="J39" s="592"/>
      <c r="K39" s="592"/>
      <c r="L39" s="592"/>
      <c r="M39" s="592"/>
      <c r="N39" s="592"/>
      <c r="O39" s="592"/>
      <c r="P39" s="592"/>
      <c r="Q39" s="593"/>
      <c r="R39" s="612">
        <v>1843317792</v>
      </c>
      <c r="S39" s="613"/>
      <c r="T39" s="613"/>
      <c r="U39" s="613"/>
      <c r="V39" s="613"/>
      <c r="W39" s="613"/>
      <c r="X39" s="613"/>
      <c r="Y39" s="614"/>
      <c r="Z39" s="676">
        <v>100</v>
      </c>
      <c r="AA39" s="676"/>
      <c r="AB39" s="676"/>
      <c r="AC39" s="676"/>
      <c r="AD39" s="671">
        <v>966742244</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221</v>
      </c>
      <c r="BZ39" s="610"/>
      <c r="CA39" s="610"/>
      <c r="CB39" s="610"/>
      <c r="CC39" s="610"/>
      <c r="CD39" s="610"/>
      <c r="CE39" s="610"/>
      <c r="CF39" s="610"/>
      <c r="CG39" s="610"/>
      <c r="CH39" s="610"/>
      <c r="CI39" s="610"/>
      <c r="CJ39" s="610"/>
      <c r="CK39" s="610"/>
      <c r="CL39" s="611"/>
      <c r="CM39" s="612">
        <v>304219404</v>
      </c>
      <c r="CN39" s="613"/>
      <c r="CO39" s="613"/>
      <c r="CP39" s="613"/>
      <c r="CQ39" s="613"/>
      <c r="CR39" s="613"/>
      <c r="CS39" s="613"/>
      <c r="CT39" s="614"/>
      <c r="CU39" s="615">
        <v>16.600000000000001</v>
      </c>
      <c r="CV39" s="616"/>
      <c r="CW39" s="616"/>
      <c r="CX39" s="617"/>
      <c r="CY39" s="618">
        <v>275476384</v>
      </c>
      <c r="CZ39" s="619"/>
      <c r="DA39" s="619"/>
      <c r="DB39" s="619"/>
      <c r="DC39" s="619"/>
      <c r="DD39" s="619"/>
      <c r="DE39" s="619"/>
      <c r="DF39" s="620"/>
      <c r="DG39" s="618">
        <v>263420884</v>
      </c>
      <c r="DH39" s="619"/>
      <c r="DI39" s="619"/>
      <c r="DJ39" s="619"/>
      <c r="DK39" s="619"/>
      <c r="DL39" s="619"/>
      <c r="DM39" s="619"/>
      <c r="DN39" s="619"/>
      <c r="DO39" s="619"/>
      <c r="DP39" s="619"/>
      <c r="DQ39" s="620"/>
      <c r="DR39" s="615">
        <v>25</v>
      </c>
      <c r="DS39" s="616"/>
      <c r="DT39" s="616"/>
      <c r="DU39" s="616"/>
      <c r="DV39" s="616"/>
      <c r="DW39" s="616"/>
      <c r="DX39" s="636"/>
    </row>
    <row r="40" spans="2:128" ht="11.25" customHeight="1" x14ac:dyDescent="0.15">
      <c r="B40" s="205"/>
      <c r="C40" s="205"/>
      <c r="D40" s="205"/>
      <c r="E40" s="205"/>
      <c r="F40" s="205"/>
      <c r="G40" s="205"/>
      <c r="H40" s="205"/>
      <c r="I40" s="205"/>
      <c r="J40" s="205"/>
      <c r="K40" s="205"/>
      <c r="L40" s="205"/>
      <c r="M40" s="205"/>
      <c r="N40" s="205"/>
      <c r="O40" s="205"/>
      <c r="P40" s="205"/>
      <c r="Q40" s="205"/>
      <c r="R40" s="206"/>
      <c r="S40" s="206"/>
      <c r="T40" s="206"/>
      <c r="U40" s="206"/>
      <c r="V40" s="206"/>
      <c r="W40" s="206"/>
      <c r="X40" s="206"/>
      <c r="Y40" s="206"/>
      <c r="Z40" s="390"/>
      <c r="AA40" s="390"/>
      <c r="AB40" s="390"/>
      <c r="AC40" s="390"/>
      <c r="AD40" s="206"/>
      <c r="AE40" s="206"/>
      <c r="AF40" s="206"/>
      <c r="AG40" s="206"/>
      <c r="AH40" s="206"/>
      <c r="AI40" s="206"/>
      <c r="AJ40" s="206"/>
      <c r="AK40" s="206"/>
      <c r="AL40" s="390"/>
      <c r="AM40" s="390"/>
      <c r="AN40" s="390"/>
      <c r="AO40" s="390"/>
      <c r="AP40" s="207"/>
      <c r="AQ40" s="208"/>
      <c r="AR40" s="208"/>
      <c r="AS40" s="208"/>
      <c r="AT40" s="208"/>
      <c r="AU40" s="208"/>
      <c r="AV40" s="208"/>
      <c r="AW40" s="208"/>
      <c r="AX40" s="208"/>
      <c r="AY40" s="207"/>
      <c r="AZ40" s="206"/>
      <c r="BA40" s="206"/>
      <c r="BB40" s="206"/>
      <c r="BC40" s="206"/>
      <c r="BD40" s="207"/>
      <c r="BE40" s="207"/>
      <c r="BF40" s="207"/>
      <c r="BG40" s="207"/>
      <c r="BH40" s="207"/>
      <c r="BI40" s="207"/>
      <c r="BJ40" s="207"/>
      <c r="BK40" s="207"/>
      <c r="BL40" s="207"/>
      <c r="BM40" s="207"/>
      <c r="BN40" s="207"/>
      <c r="BO40" s="207"/>
      <c r="BP40" s="207"/>
      <c r="BQ40" s="207"/>
      <c r="BR40" s="207"/>
      <c r="BS40" s="206"/>
      <c r="BT40" s="206"/>
      <c r="BU40" s="206"/>
      <c r="BV40" s="206"/>
      <c r="BW40" s="206"/>
      <c r="BY40" s="629" t="s">
        <v>222</v>
      </c>
      <c r="BZ40" s="630"/>
      <c r="CA40" s="609" t="s">
        <v>223</v>
      </c>
      <c r="CB40" s="610"/>
      <c r="CC40" s="610"/>
      <c r="CD40" s="610"/>
      <c r="CE40" s="610"/>
      <c r="CF40" s="610"/>
      <c r="CG40" s="610"/>
      <c r="CH40" s="610"/>
      <c r="CI40" s="610"/>
      <c r="CJ40" s="610"/>
      <c r="CK40" s="610"/>
      <c r="CL40" s="611"/>
      <c r="CM40" s="612">
        <v>304154383</v>
      </c>
      <c r="CN40" s="619"/>
      <c r="CO40" s="619"/>
      <c r="CP40" s="619"/>
      <c r="CQ40" s="619"/>
      <c r="CR40" s="619"/>
      <c r="CS40" s="619"/>
      <c r="CT40" s="620"/>
      <c r="CU40" s="615">
        <v>16.600000000000001</v>
      </c>
      <c r="CV40" s="616"/>
      <c r="CW40" s="616"/>
      <c r="CX40" s="617"/>
      <c r="CY40" s="618">
        <v>275411363</v>
      </c>
      <c r="CZ40" s="619"/>
      <c r="DA40" s="619"/>
      <c r="DB40" s="619"/>
      <c r="DC40" s="619"/>
      <c r="DD40" s="619"/>
      <c r="DE40" s="619"/>
      <c r="DF40" s="620"/>
      <c r="DG40" s="618">
        <v>263355863</v>
      </c>
      <c r="DH40" s="619"/>
      <c r="DI40" s="619"/>
      <c r="DJ40" s="619"/>
      <c r="DK40" s="619"/>
      <c r="DL40" s="619"/>
      <c r="DM40" s="619"/>
      <c r="DN40" s="619"/>
      <c r="DO40" s="619"/>
      <c r="DP40" s="619"/>
      <c r="DQ40" s="620"/>
      <c r="DR40" s="615">
        <v>25</v>
      </c>
      <c r="DS40" s="616"/>
      <c r="DT40" s="616"/>
      <c r="DU40" s="616"/>
      <c r="DV40" s="616"/>
      <c r="DW40" s="616"/>
      <c r="DX40" s="636"/>
    </row>
    <row r="41" spans="2:128" ht="11.25" customHeight="1" x14ac:dyDescent="0.15">
      <c r="B41" s="209"/>
      <c r="C41" s="209"/>
      <c r="D41" s="209"/>
      <c r="E41" s="209"/>
      <c r="F41" s="209"/>
      <c r="G41" s="209"/>
      <c r="H41" s="209"/>
      <c r="I41" s="209"/>
      <c r="J41" s="209"/>
      <c r="K41" s="209"/>
      <c r="L41" s="209"/>
      <c r="M41" s="209"/>
      <c r="N41" s="209"/>
      <c r="O41" s="209"/>
      <c r="P41" s="209"/>
      <c r="Q41" s="209"/>
      <c r="R41" s="383"/>
      <c r="S41" s="383"/>
      <c r="T41" s="383"/>
      <c r="U41" s="383"/>
      <c r="V41" s="383"/>
      <c r="W41" s="383"/>
      <c r="X41" s="383"/>
      <c r="Y41" s="383"/>
      <c r="Z41" s="387"/>
      <c r="AA41" s="387"/>
      <c r="AB41" s="387"/>
      <c r="AC41" s="387"/>
      <c r="AD41" s="383"/>
      <c r="AE41" s="383"/>
      <c r="AF41" s="383"/>
      <c r="AG41" s="383"/>
      <c r="AH41" s="383"/>
      <c r="AI41" s="383"/>
      <c r="AJ41" s="383"/>
      <c r="AK41" s="383"/>
      <c r="AL41" s="387"/>
      <c r="AM41" s="387"/>
      <c r="AN41" s="387"/>
      <c r="AO41" s="387"/>
      <c r="AP41" s="210"/>
      <c r="AQ41" s="386"/>
      <c r="AR41" s="386"/>
      <c r="AS41" s="386"/>
      <c r="AT41" s="386"/>
      <c r="AU41" s="386"/>
      <c r="AV41" s="386"/>
      <c r="AW41" s="386"/>
      <c r="AX41" s="386"/>
      <c r="AY41" s="210"/>
      <c r="AZ41" s="383"/>
      <c r="BA41" s="383"/>
      <c r="BB41" s="383"/>
      <c r="BC41" s="383"/>
      <c r="BD41" s="210"/>
      <c r="BE41" s="210"/>
      <c r="BF41" s="210"/>
      <c r="BG41" s="210"/>
      <c r="BH41" s="210"/>
      <c r="BI41" s="210"/>
      <c r="BJ41" s="210"/>
      <c r="BK41" s="210"/>
      <c r="BL41" s="210"/>
      <c r="BM41" s="210"/>
      <c r="BN41" s="210"/>
      <c r="BO41" s="210"/>
      <c r="BP41" s="210"/>
      <c r="BQ41" s="210"/>
      <c r="BR41" s="210"/>
      <c r="BS41" s="383"/>
      <c r="BT41" s="383"/>
      <c r="BU41" s="383"/>
      <c r="BV41" s="383"/>
      <c r="BW41" s="383"/>
      <c r="BY41" s="631"/>
      <c r="BZ41" s="632"/>
      <c r="CA41" s="609" t="s">
        <v>224</v>
      </c>
      <c r="CB41" s="610"/>
      <c r="CC41" s="610"/>
      <c r="CD41" s="610"/>
      <c r="CE41" s="610"/>
      <c r="CF41" s="610"/>
      <c r="CG41" s="610"/>
      <c r="CH41" s="610"/>
      <c r="CI41" s="610"/>
      <c r="CJ41" s="610"/>
      <c r="CK41" s="610"/>
      <c r="CL41" s="611"/>
      <c r="CM41" s="612">
        <v>269275793</v>
      </c>
      <c r="CN41" s="613"/>
      <c r="CO41" s="613"/>
      <c r="CP41" s="613"/>
      <c r="CQ41" s="613"/>
      <c r="CR41" s="613"/>
      <c r="CS41" s="613"/>
      <c r="CT41" s="614"/>
      <c r="CU41" s="615">
        <v>14.7</v>
      </c>
      <c r="CV41" s="616"/>
      <c r="CW41" s="616"/>
      <c r="CX41" s="617"/>
      <c r="CY41" s="618">
        <v>245657128</v>
      </c>
      <c r="CZ41" s="619"/>
      <c r="DA41" s="619"/>
      <c r="DB41" s="619"/>
      <c r="DC41" s="619"/>
      <c r="DD41" s="619"/>
      <c r="DE41" s="619"/>
      <c r="DF41" s="620"/>
      <c r="DG41" s="618">
        <v>233932628</v>
      </c>
      <c r="DH41" s="619"/>
      <c r="DI41" s="619"/>
      <c r="DJ41" s="619"/>
      <c r="DK41" s="619"/>
      <c r="DL41" s="619"/>
      <c r="DM41" s="619"/>
      <c r="DN41" s="619"/>
      <c r="DO41" s="619"/>
      <c r="DP41" s="619"/>
      <c r="DQ41" s="620"/>
      <c r="DR41" s="615">
        <v>22.2</v>
      </c>
      <c r="DS41" s="616"/>
      <c r="DT41" s="616"/>
      <c r="DU41" s="616"/>
      <c r="DV41" s="616"/>
      <c r="DW41" s="616"/>
      <c r="DX41" s="636"/>
    </row>
    <row r="42" spans="2:128" ht="11.25" customHeight="1" x14ac:dyDescent="0.15">
      <c r="B42" s="209"/>
      <c r="C42" s="209"/>
      <c r="D42" s="209"/>
      <c r="E42" s="209"/>
      <c r="F42" s="209"/>
      <c r="G42" s="209"/>
      <c r="H42" s="209"/>
      <c r="I42" s="209"/>
      <c r="J42" s="209"/>
      <c r="K42" s="209"/>
      <c r="L42" s="209"/>
      <c r="M42" s="209"/>
      <c r="N42" s="209"/>
      <c r="O42" s="209"/>
      <c r="P42" s="209"/>
      <c r="Q42" s="210"/>
      <c r="R42" s="383"/>
      <c r="S42" s="383"/>
      <c r="T42" s="383"/>
      <c r="U42" s="383"/>
      <c r="V42" s="383"/>
      <c r="W42" s="383"/>
      <c r="X42" s="383"/>
      <c r="Y42" s="383"/>
      <c r="Z42" s="387"/>
      <c r="AA42" s="387"/>
      <c r="AB42" s="387"/>
      <c r="AC42" s="387"/>
      <c r="AD42" s="383"/>
      <c r="AE42" s="383"/>
      <c r="AF42" s="383"/>
      <c r="AG42" s="383"/>
      <c r="AH42" s="383"/>
      <c r="AI42" s="383"/>
      <c r="AJ42" s="383"/>
      <c r="AK42" s="383"/>
      <c r="AL42" s="387"/>
      <c r="AM42" s="387"/>
      <c r="AN42" s="387"/>
      <c r="AO42" s="387"/>
      <c r="AP42" s="673" t="s">
        <v>225</v>
      </c>
      <c r="AQ42" s="674"/>
      <c r="AR42" s="674"/>
      <c r="AS42" s="674"/>
      <c r="AT42" s="674"/>
      <c r="AU42" s="674"/>
      <c r="AV42" s="674"/>
      <c r="AW42" s="674"/>
      <c r="AX42" s="674"/>
      <c r="AY42" s="674"/>
      <c r="AZ42" s="674"/>
      <c r="BA42" s="674"/>
      <c r="BB42" s="674"/>
      <c r="BC42" s="675"/>
      <c r="BD42" s="673" t="s">
        <v>226</v>
      </c>
      <c r="BE42" s="674"/>
      <c r="BF42" s="674"/>
      <c r="BG42" s="674"/>
      <c r="BH42" s="674"/>
      <c r="BI42" s="674"/>
      <c r="BJ42" s="674"/>
      <c r="BK42" s="674"/>
      <c r="BL42" s="674"/>
      <c r="BM42" s="675"/>
      <c r="BN42" s="673" t="s">
        <v>227</v>
      </c>
      <c r="BO42" s="674"/>
      <c r="BP42" s="674"/>
      <c r="BQ42" s="674"/>
      <c r="BR42" s="674"/>
      <c r="BS42" s="674"/>
      <c r="BT42" s="674"/>
      <c r="BU42" s="674"/>
      <c r="BV42" s="674"/>
      <c r="BW42" s="675"/>
      <c r="BY42" s="631"/>
      <c r="BZ42" s="632"/>
      <c r="CA42" s="609" t="s">
        <v>228</v>
      </c>
      <c r="CB42" s="610"/>
      <c r="CC42" s="610"/>
      <c r="CD42" s="610"/>
      <c r="CE42" s="610"/>
      <c r="CF42" s="610"/>
      <c r="CG42" s="610"/>
      <c r="CH42" s="610"/>
      <c r="CI42" s="610"/>
      <c r="CJ42" s="610"/>
      <c r="CK42" s="610"/>
      <c r="CL42" s="611"/>
      <c r="CM42" s="612">
        <v>34878590</v>
      </c>
      <c r="CN42" s="619"/>
      <c r="CO42" s="619"/>
      <c r="CP42" s="619"/>
      <c r="CQ42" s="619"/>
      <c r="CR42" s="619"/>
      <c r="CS42" s="619"/>
      <c r="CT42" s="620"/>
      <c r="CU42" s="615">
        <v>1.9</v>
      </c>
      <c r="CV42" s="616"/>
      <c r="CW42" s="616"/>
      <c r="CX42" s="617"/>
      <c r="CY42" s="618">
        <v>29754235</v>
      </c>
      <c r="CZ42" s="619"/>
      <c r="DA42" s="619"/>
      <c r="DB42" s="619"/>
      <c r="DC42" s="619"/>
      <c r="DD42" s="619"/>
      <c r="DE42" s="619"/>
      <c r="DF42" s="620"/>
      <c r="DG42" s="618">
        <v>29423235</v>
      </c>
      <c r="DH42" s="619"/>
      <c r="DI42" s="619"/>
      <c r="DJ42" s="619"/>
      <c r="DK42" s="619"/>
      <c r="DL42" s="619"/>
      <c r="DM42" s="619"/>
      <c r="DN42" s="619"/>
      <c r="DO42" s="619"/>
      <c r="DP42" s="619"/>
      <c r="DQ42" s="620"/>
      <c r="DR42" s="615">
        <v>2.8</v>
      </c>
      <c r="DS42" s="616"/>
      <c r="DT42" s="616"/>
      <c r="DU42" s="616"/>
      <c r="DV42" s="616"/>
      <c r="DW42" s="616"/>
      <c r="DX42" s="636"/>
    </row>
    <row r="43" spans="2:128" ht="11.25" customHeight="1" x14ac:dyDescent="0.15">
      <c r="B43" s="209"/>
      <c r="C43" s="209"/>
      <c r="D43" s="209"/>
      <c r="E43" s="209"/>
      <c r="F43" s="209"/>
      <c r="G43" s="209"/>
      <c r="H43" s="209"/>
      <c r="I43" s="209"/>
      <c r="J43" s="209"/>
      <c r="K43" s="209"/>
      <c r="L43" s="209"/>
      <c r="M43" s="209"/>
      <c r="N43" s="209"/>
      <c r="O43" s="209"/>
      <c r="P43" s="209"/>
      <c r="Q43" s="210"/>
      <c r="R43" s="383"/>
      <c r="S43" s="383"/>
      <c r="T43" s="383"/>
      <c r="U43" s="383"/>
      <c r="V43" s="383"/>
      <c r="W43" s="383"/>
      <c r="X43" s="383"/>
      <c r="Y43" s="383"/>
      <c r="Z43" s="387"/>
      <c r="AA43" s="387"/>
      <c r="AB43" s="387"/>
      <c r="AC43" s="387"/>
      <c r="AD43" s="383"/>
      <c r="AE43" s="383"/>
      <c r="AF43" s="383"/>
      <c r="AG43" s="383"/>
      <c r="AH43" s="383"/>
      <c r="AI43" s="383"/>
      <c r="AJ43" s="383"/>
      <c r="AK43" s="383"/>
      <c r="AL43" s="387"/>
      <c r="AM43" s="387"/>
      <c r="AN43" s="387"/>
      <c r="AO43" s="387"/>
      <c r="AP43" s="656" t="s">
        <v>229</v>
      </c>
      <c r="AQ43" s="657"/>
      <c r="AR43" s="657"/>
      <c r="AS43" s="657"/>
      <c r="AT43" s="662" t="s">
        <v>230</v>
      </c>
      <c r="AU43" s="389"/>
      <c r="AV43" s="389"/>
      <c r="AW43" s="389"/>
      <c r="AX43" s="665" t="s">
        <v>76</v>
      </c>
      <c r="AY43" s="666"/>
      <c r="AZ43" s="666"/>
      <c r="BA43" s="666"/>
      <c r="BB43" s="666"/>
      <c r="BC43" s="667"/>
      <c r="BD43" s="668">
        <v>99.4</v>
      </c>
      <c r="BE43" s="669"/>
      <c r="BF43" s="669"/>
      <c r="BG43" s="669"/>
      <c r="BH43" s="669"/>
      <c r="BI43" s="669">
        <v>98.7</v>
      </c>
      <c r="BJ43" s="669"/>
      <c r="BK43" s="669"/>
      <c r="BL43" s="669"/>
      <c r="BM43" s="670"/>
      <c r="BN43" s="668">
        <v>99.4</v>
      </c>
      <c r="BO43" s="669"/>
      <c r="BP43" s="669"/>
      <c r="BQ43" s="669"/>
      <c r="BR43" s="669"/>
      <c r="BS43" s="669">
        <v>98.6</v>
      </c>
      <c r="BT43" s="669"/>
      <c r="BU43" s="669"/>
      <c r="BV43" s="669"/>
      <c r="BW43" s="670"/>
      <c r="BY43" s="633"/>
      <c r="BZ43" s="634"/>
      <c r="CA43" s="609" t="s">
        <v>231</v>
      </c>
      <c r="CB43" s="610"/>
      <c r="CC43" s="610"/>
      <c r="CD43" s="610"/>
      <c r="CE43" s="610"/>
      <c r="CF43" s="610"/>
      <c r="CG43" s="610"/>
      <c r="CH43" s="610"/>
      <c r="CI43" s="610"/>
      <c r="CJ43" s="610"/>
      <c r="CK43" s="610"/>
      <c r="CL43" s="611"/>
      <c r="CM43" s="612">
        <v>65021</v>
      </c>
      <c r="CN43" s="613"/>
      <c r="CO43" s="613"/>
      <c r="CP43" s="613"/>
      <c r="CQ43" s="613"/>
      <c r="CR43" s="613"/>
      <c r="CS43" s="613"/>
      <c r="CT43" s="614"/>
      <c r="CU43" s="615">
        <v>0</v>
      </c>
      <c r="CV43" s="616"/>
      <c r="CW43" s="616"/>
      <c r="CX43" s="617"/>
      <c r="CY43" s="618">
        <v>65021</v>
      </c>
      <c r="CZ43" s="619"/>
      <c r="DA43" s="619"/>
      <c r="DB43" s="619"/>
      <c r="DC43" s="619"/>
      <c r="DD43" s="619"/>
      <c r="DE43" s="619"/>
      <c r="DF43" s="620"/>
      <c r="DG43" s="618">
        <v>65021</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15">
      <c r="AP44" s="658"/>
      <c r="AQ44" s="659"/>
      <c r="AR44" s="659"/>
      <c r="AS44" s="659"/>
      <c r="AT44" s="663"/>
      <c r="AU44" s="385" t="s">
        <v>232</v>
      </c>
      <c r="AV44" s="385"/>
      <c r="AW44" s="385"/>
      <c r="AX44" s="609" t="s">
        <v>233</v>
      </c>
      <c r="AY44" s="610"/>
      <c r="AZ44" s="610"/>
      <c r="BA44" s="610"/>
      <c r="BB44" s="610"/>
      <c r="BC44" s="611"/>
      <c r="BD44" s="654">
        <v>99.1</v>
      </c>
      <c r="BE44" s="628"/>
      <c r="BF44" s="628"/>
      <c r="BG44" s="628"/>
      <c r="BH44" s="628"/>
      <c r="BI44" s="628">
        <v>96.8</v>
      </c>
      <c r="BJ44" s="628"/>
      <c r="BK44" s="628"/>
      <c r="BL44" s="628"/>
      <c r="BM44" s="655"/>
      <c r="BN44" s="654">
        <v>99.1</v>
      </c>
      <c r="BO44" s="628"/>
      <c r="BP44" s="628"/>
      <c r="BQ44" s="628"/>
      <c r="BR44" s="628"/>
      <c r="BS44" s="628">
        <v>96.5</v>
      </c>
      <c r="BT44" s="628"/>
      <c r="BU44" s="628"/>
      <c r="BV44" s="628"/>
      <c r="BW44" s="655"/>
      <c r="BY44" s="609" t="s">
        <v>234</v>
      </c>
      <c r="BZ44" s="610"/>
      <c r="CA44" s="610"/>
      <c r="CB44" s="610"/>
      <c r="CC44" s="610"/>
      <c r="CD44" s="610"/>
      <c r="CE44" s="610"/>
      <c r="CF44" s="610"/>
      <c r="CG44" s="610"/>
      <c r="CH44" s="610"/>
      <c r="CI44" s="610"/>
      <c r="CJ44" s="610"/>
      <c r="CK44" s="610"/>
      <c r="CL44" s="611"/>
      <c r="CM44" s="612">
        <v>788188059</v>
      </c>
      <c r="CN44" s="619"/>
      <c r="CO44" s="619"/>
      <c r="CP44" s="619"/>
      <c r="CQ44" s="619"/>
      <c r="CR44" s="619"/>
      <c r="CS44" s="619"/>
      <c r="CT44" s="620"/>
      <c r="CU44" s="615">
        <v>42.9</v>
      </c>
      <c r="CV44" s="616"/>
      <c r="CW44" s="616"/>
      <c r="CX44" s="617"/>
      <c r="CY44" s="618">
        <v>539137690</v>
      </c>
      <c r="CZ44" s="619"/>
      <c r="DA44" s="619"/>
      <c r="DB44" s="619"/>
      <c r="DC44" s="619"/>
      <c r="DD44" s="619"/>
      <c r="DE44" s="619"/>
      <c r="DF44" s="620"/>
      <c r="DG44" s="618">
        <v>355740767</v>
      </c>
      <c r="DH44" s="619"/>
      <c r="DI44" s="619"/>
      <c r="DJ44" s="619"/>
      <c r="DK44" s="619"/>
      <c r="DL44" s="619"/>
      <c r="DM44" s="619"/>
      <c r="DN44" s="619"/>
      <c r="DO44" s="619"/>
      <c r="DP44" s="619"/>
      <c r="DQ44" s="620"/>
      <c r="DR44" s="615">
        <v>33.799999999999997</v>
      </c>
      <c r="DS44" s="616"/>
      <c r="DT44" s="616"/>
      <c r="DU44" s="616"/>
      <c r="DV44" s="616"/>
      <c r="DW44" s="616"/>
      <c r="DX44" s="636"/>
    </row>
    <row r="45" spans="2:128" ht="11.25" customHeight="1" x14ac:dyDescent="0.15">
      <c r="B45" s="385"/>
      <c r="C45" s="385"/>
      <c r="D45" s="385"/>
      <c r="E45" s="385"/>
      <c r="F45" s="385"/>
      <c r="G45" s="385"/>
      <c r="H45" s="385"/>
      <c r="I45" s="385"/>
      <c r="J45" s="385"/>
      <c r="K45" s="385"/>
      <c r="L45" s="385"/>
      <c r="M45" s="385"/>
      <c r="N45" s="385"/>
      <c r="O45" s="385"/>
      <c r="P45" s="385"/>
      <c r="Q45" s="385"/>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660"/>
      <c r="AQ45" s="661"/>
      <c r="AR45" s="661"/>
      <c r="AS45" s="661"/>
      <c r="AT45" s="664"/>
      <c r="AU45" s="384"/>
      <c r="AV45" s="384"/>
      <c r="AW45" s="384"/>
      <c r="AX45" s="591" t="s">
        <v>235</v>
      </c>
      <c r="AY45" s="592"/>
      <c r="AZ45" s="592"/>
      <c r="BA45" s="592"/>
      <c r="BB45" s="592"/>
      <c r="BC45" s="593"/>
      <c r="BD45" s="651">
        <v>99.8</v>
      </c>
      <c r="BE45" s="652"/>
      <c r="BF45" s="652"/>
      <c r="BG45" s="652"/>
      <c r="BH45" s="652"/>
      <c r="BI45" s="652">
        <v>99.7</v>
      </c>
      <c r="BJ45" s="652"/>
      <c r="BK45" s="652"/>
      <c r="BL45" s="652"/>
      <c r="BM45" s="653"/>
      <c r="BN45" s="651">
        <v>99.9</v>
      </c>
      <c r="BO45" s="652"/>
      <c r="BP45" s="652"/>
      <c r="BQ45" s="652"/>
      <c r="BR45" s="652"/>
      <c r="BS45" s="652">
        <v>99.8</v>
      </c>
      <c r="BT45" s="652"/>
      <c r="BU45" s="652"/>
      <c r="BV45" s="652"/>
      <c r="BW45" s="653"/>
      <c r="BY45" s="609" t="s">
        <v>236</v>
      </c>
      <c r="BZ45" s="610"/>
      <c r="CA45" s="610"/>
      <c r="CB45" s="610"/>
      <c r="CC45" s="610"/>
      <c r="CD45" s="610"/>
      <c r="CE45" s="610"/>
      <c r="CF45" s="610"/>
      <c r="CG45" s="610"/>
      <c r="CH45" s="610"/>
      <c r="CI45" s="610"/>
      <c r="CJ45" s="610"/>
      <c r="CK45" s="610"/>
      <c r="CL45" s="611"/>
      <c r="CM45" s="612">
        <v>34718409</v>
      </c>
      <c r="CN45" s="613"/>
      <c r="CO45" s="613"/>
      <c r="CP45" s="613"/>
      <c r="CQ45" s="613"/>
      <c r="CR45" s="613"/>
      <c r="CS45" s="613"/>
      <c r="CT45" s="614"/>
      <c r="CU45" s="615">
        <v>1.9</v>
      </c>
      <c r="CV45" s="616"/>
      <c r="CW45" s="616"/>
      <c r="CX45" s="617"/>
      <c r="CY45" s="618">
        <v>19051133</v>
      </c>
      <c r="CZ45" s="619"/>
      <c r="DA45" s="619"/>
      <c r="DB45" s="619"/>
      <c r="DC45" s="619"/>
      <c r="DD45" s="619"/>
      <c r="DE45" s="619"/>
      <c r="DF45" s="620"/>
      <c r="DG45" s="618">
        <v>17372925</v>
      </c>
      <c r="DH45" s="619"/>
      <c r="DI45" s="619"/>
      <c r="DJ45" s="619"/>
      <c r="DK45" s="619"/>
      <c r="DL45" s="619"/>
      <c r="DM45" s="619"/>
      <c r="DN45" s="619"/>
      <c r="DO45" s="619"/>
      <c r="DP45" s="619"/>
      <c r="DQ45" s="620"/>
      <c r="DR45" s="615">
        <v>1.7</v>
      </c>
      <c r="DS45" s="616"/>
      <c r="DT45" s="616"/>
      <c r="DU45" s="616"/>
      <c r="DV45" s="616"/>
      <c r="DW45" s="616"/>
      <c r="DX45" s="636"/>
    </row>
    <row r="46" spans="2:128" ht="11.25" customHeight="1" x14ac:dyDescent="0.15">
      <c r="B46" s="385"/>
      <c r="C46" s="385"/>
      <c r="D46" s="385"/>
      <c r="E46" s="385"/>
      <c r="F46" s="385"/>
      <c r="G46" s="385"/>
      <c r="H46" s="385"/>
      <c r="I46" s="385"/>
      <c r="J46" s="385"/>
      <c r="K46" s="385"/>
      <c r="L46" s="385"/>
      <c r="M46" s="385"/>
      <c r="N46" s="385"/>
      <c r="O46" s="385"/>
      <c r="P46" s="385"/>
      <c r="Q46" s="385"/>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644" t="s">
        <v>237</v>
      </c>
      <c r="AQ46" s="645"/>
      <c r="AR46" s="645"/>
      <c r="AS46" s="645"/>
      <c r="AT46" s="645"/>
      <c r="AU46" s="645"/>
      <c r="AV46" s="645"/>
      <c r="AW46" s="646"/>
      <c r="AX46" s="647" t="s">
        <v>238</v>
      </c>
      <c r="AY46" s="647"/>
      <c r="AZ46" s="647"/>
      <c r="BA46" s="647"/>
      <c r="BB46" s="647"/>
      <c r="BC46" s="647"/>
      <c r="BD46" s="648">
        <v>10133106</v>
      </c>
      <c r="BE46" s="649"/>
      <c r="BF46" s="649"/>
      <c r="BG46" s="649"/>
      <c r="BH46" s="649"/>
      <c r="BI46" s="649"/>
      <c r="BJ46" s="649"/>
      <c r="BK46" s="649"/>
      <c r="BL46" s="649"/>
      <c r="BM46" s="650"/>
      <c r="BN46" s="648">
        <v>9516570</v>
      </c>
      <c r="BO46" s="649"/>
      <c r="BP46" s="649"/>
      <c r="BQ46" s="649"/>
      <c r="BR46" s="649"/>
      <c r="BS46" s="649"/>
      <c r="BT46" s="649"/>
      <c r="BU46" s="649"/>
      <c r="BV46" s="649"/>
      <c r="BW46" s="650"/>
      <c r="BY46" s="609" t="s">
        <v>239</v>
      </c>
      <c r="BZ46" s="610"/>
      <c r="CA46" s="610"/>
      <c r="CB46" s="610"/>
      <c r="CC46" s="610"/>
      <c r="CD46" s="610"/>
      <c r="CE46" s="610"/>
      <c r="CF46" s="610"/>
      <c r="CG46" s="610"/>
      <c r="CH46" s="610"/>
      <c r="CI46" s="610"/>
      <c r="CJ46" s="610"/>
      <c r="CK46" s="610"/>
      <c r="CL46" s="611"/>
      <c r="CM46" s="612">
        <v>10613643</v>
      </c>
      <c r="CN46" s="619"/>
      <c r="CO46" s="619"/>
      <c r="CP46" s="619"/>
      <c r="CQ46" s="619"/>
      <c r="CR46" s="619"/>
      <c r="CS46" s="619"/>
      <c r="CT46" s="620"/>
      <c r="CU46" s="615">
        <v>0.6</v>
      </c>
      <c r="CV46" s="616"/>
      <c r="CW46" s="616"/>
      <c r="CX46" s="617"/>
      <c r="CY46" s="618">
        <v>7611780</v>
      </c>
      <c r="CZ46" s="619"/>
      <c r="DA46" s="619"/>
      <c r="DB46" s="619"/>
      <c r="DC46" s="619"/>
      <c r="DD46" s="619"/>
      <c r="DE46" s="619"/>
      <c r="DF46" s="620"/>
      <c r="DG46" s="618">
        <v>7542626</v>
      </c>
      <c r="DH46" s="619"/>
      <c r="DI46" s="619"/>
      <c r="DJ46" s="619"/>
      <c r="DK46" s="619"/>
      <c r="DL46" s="619"/>
      <c r="DM46" s="619"/>
      <c r="DN46" s="619"/>
      <c r="DO46" s="619"/>
      <c r="DP46" s="619"/>
      <c r="DQ46" s="620"/>
      <c r="DR46" s="615">
        <v>0.7</v>
      </c>
      <c r="DS46" s="616"/>
      <c r="DT46" s="616"/>
      <c r="DU46" s="616"/>
      <c r="DV46" s="616"/>
      <c r="DW46" s="616"/>
      <c r="DX46" s="636"/>
    </row>
    <row r="47" spans="2:128" ht="11.25" customHeight="1" x14ac:dyDescent="0.15">
      <c r="B47" s="209"/>
      <c r="C47" s="209"/>
      <c r="D47" s="209"/>
      <c r="E47" s="209"/>
      <c r="F47" s="209"/>
      <c r="G47" s="209"/>
      <c r="H47" s="209"/>
      <c r="I47" s="209"/>
      <c r="J47" s="209"/>
      <c r="K47" s="209"/>
      <c r="L47" s="209"/>
      <c r="M47" s="209"/>
      <c r="N47" s="209"/>
      <c r="O47" s="209"/>
      <c r="P47" s="209"/>
      <c r="Q47" s="210"/>
      <c r="R47" s="383"/>
      <c r="S47" s="383"/>
      <c r="T47" s="383"/>
      <c r="U47" s="383"/>
      <c r="V47" s="383"/>
      <c r="W47" s="383"/>
      <c r="X47" s="383"/>
      <c r="Y47" s="383"/>
      <c r="Z47" s="387"/>
      <c r="AA47" s="387"/>
      <c r="AB47" s="387"/>
      <c r="AC47" s="387"/>
      <c r="AD47" s="383"/>
      <c r="AE47" s="383"/>
      <c r="AF47" s="383"/>
      <c r="AG47" s="383"/>
      <c r="AH47" s="383"/>
      <c r="AI47" s="383"/>
      <c r="AJ47" s="383"/>
      <c r="AK47" s="383"/>
      <c r="AL47" s="387"/>
      <c r="AM47" s="387"/>
      <c r="AN47" s="387"/>
      <c r="AO47" s="387"/>
      <c r="AP47" s="637" t="s">
        <v>240</v>
      </c>
      <c r="AQ47" s="638"/>
      <c r="AR47" s="638"/>
      <c r="AS47" s="638"/>
      <c r="AT47" s="638"/>
      <c r="AU47" s="638"/>
      <c r="AV47" s="638"/>
      <c r="AW47" s="639"/>
      <c r="AX47" s="640" t="s">
        <v>241</v>
      </c>
      <c r="AY47" s="640"/>
      <c r="AZ47" s="640"/>
      <c r="BA47" s="640"/>
      <c r="BB47" s="640"/>
      <c r="BC47" s="640"/>
      <c r="BD47" s="641">
        <v>10133106</v>
      </c>
      <c r="BE47" s="642"/>
      <c r="BF47" s="642"/>
      <c r="BG47" s="642"/>
      <c r="BH47" s="642"/>
      <c r="BI47" s="642"/>
      <c r="BJ47" s="642"/>
      <c r="BK47" s="642"/>
      <c r="BL47" s="642"/>
      <c r="BM47" s="643"/>
      <c r="BN47" s="641">
        <v>9516570</v>
      </c>
      <c r="BO47" s="642"/>
      <c r="BP47" s="642"/>
      <c r="BQ47" s="642"/>
      <c r="BR47" s="642"/>
      <c r="BS47" s="642"/>
      <c r="BT47" s="642"/>
      <c r="BU47" s="642"/>
      <c r="BV47" s="642"/>
      <c r="BW47" s="643"/>
      <c r="BY47" s="609" t="s">
        <v>242</v>
      </c>
      <c r="BZ47" s="610"/>
      <c r="CA47" s="610"/>
      <c r="CB47" s="610"/>
      <c r="CC47" s="610"/>
      <c r="CD47" s="610"/>
      <c r="CE47" s="610"/>
      <c r="CF47" s="610"/>
      <c r="CG47" s="610"/>
      <c r="CH47" s="610"/>
      <c r="CI47" s="610"/>
      <c r="CJ47" s="610"/>
      <c r="CK47" s="610"/>
      <c r="CL47" s="611"/>
      <c r="CM47" s="612">
        <v>504733438</v>
      </c>
      <c r="CN47" s="613"/>
      <c r="CO47" s="613"/>
      <c r="CP47" s="613"/>
      <c r="CQ47" s="613"/>
      <c r="CR47" s="613"/>
      <c r="CS47" s="613"/>
      <c r="CT47" s="614"/>
      <c r="CU47" s="615">
        <v>27.5</v>
      </c>
      <c r="CV47" s="616"/>
      <c r="CW47" s="616"/>
      <c r="CX47" s="617"/>
      <c r="CY47" s="618">
        <v>457299456</v>
      </c>
      <c r="CZ47" s="619"/>
      <c r="DA47" s="619"/>
      <c r="DB47" s="619"/>
      <c r="DC47" s="619"/>
      <c r="DD47" s="619"/>
      <c r="DE47" s="619"/>
      <c r="DF47" s="620"/>
      <c r="DG47" s="618">
        <v>299195690</v>
      </c>
      <c r="DH47" s="619"/>
      <c r="DI47" s="619"/>
      <c r="DJ47" s="619"/>
      <c r="DK47" s="619"/>
      <c r="DL47" s="619"/>
      <c r="DM47" s="619"/>
      <c r="DN47" s="619"/>
      <c r="DO47" s="619"/>
      <c r="DP47" s="619"/>
      <c r="DQ47" s="620"/>
      <c r="DR47" s="615">
        <v>28.4</v>
      </c>
      <c r="DS47" s="616"/>
      <c r="DT47" s="616"/>
      <c r="DU47" s="616"/>
      <c r="DV47" s="616"/>
      <c r="DW47" s="616"/>
      <c r="DX47" s="636"/>
    </row>
    <row r="48" spans="2:128" ht="11.25" customHeight="1" x14ac:dyDescent="0.15">
      <c r="B48" s="385"/>
      <c r="C48" s="385"/>
      <c r="D48" s="385"/>
      <c r="E48" s="385"/>
      <c r="F48" s="385"/>
      <c r="G48" s="385"/>
      <c r="H48" s="385"/>
      <c r="I48" s="385"/>
      <c r="J48" s="385"/>
      <c r="K48" s="385"/>
      <c r="L48" s="385"/>
      <c r="M48" s="385"/>
      <c r="N48" s="385"/>
      <c r="O48" s="385"/>
      <c r="P48" s="385"/>
      <c r="Q48" s="385"/>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635"/>
      <c r="AQ48" s="635"/>
      <c r="AR48" s="635"/>
      <c r="AS48" s="635"/>
      <c r="AT48" s="209"/>
      <c r="AU48" s="209"/>
      <c r="AV48" s="209"/>
      <c r="AW48" s="209"/>
      <c r="AX48" s="209"/>
      <c r="AY48" s="209"/>
      <c r="AZ48" s="209"/>
      <c r="BA48" s="209"/>
      <c r="BB48" s="209"/>
      <c r="BC48" s="209"/>
      <c r="BD48" s="628"/>
      <c r="BE48" s="628"/>
      <c r="BF48" s="628"/>
      <c r="BG48" s="628"/>
      <c r="BH48" s="628"/>
      <c r="BI48" s="628"/>
      <c r="BJ48" s="628"/>
      <c r="BK48" s="628"/>
      <c r="BL48" s="628"/>
      <c r="BM48" s="628"/>
      <c r="BN48" s="628"/>
      <c r="BO48" s="628"/>
      <c r="BP48" s="628"/>
      <c r="BQ48" s="628"/>
      <c r="BR48" s="628"/>
      <c r="BS48" s="628"/>
      <c r="BT48" s="628"/>
      <c r="BU48" s="628"/>
      <c r="BV48" s="628"/>
      <c r="BW48" s="628"/>
      <c r="BY48" s="609" t="s">
        <v>243</v>
      </c>
      <c r="BZ48" s="610"/>
      <c r="CA48" s="610"/>
      <c r="CB48" s="610"/>
      <c r="CC48" s="610"/>
      <c r="CD48" s="610"/>
      <c r="CE48" s="610"/>
      <c r="CF48" s="610"/>
      <c r="CG48" s="610"/>
      <c r="CH48" s="610"/>
      <c r="CI48" s="610"/>
      <c r="CJ48" s="610"/>
      <c r="CK48" s="610"/>
      <c r="CL48" s="611"/>
      <c r="CM48" s="612">
        <v>31766530</v>
      </c>
      <c r="CN48" s="619"/>
      <c r="CO48" s="619"/>
      <c r="CP48" s="619"/>
      <c r="CQ48" s="619"/>
      <c r="CR48" s="619"/>
      <c r="CS48" s="619"/>
      <c r="CT48" s="620"/>
      <c r="CU48" s="615">
        <v>1.7</v>
      </c>
      <c r="CV48" s="616"/>
      <c r="CW48" s="616"/>
      <c r="CX48" s="617"/>
      <c r="CY48" s="618">
        <v>31766462</v>
      </c>
      <c r="CZ48" s="619"/>
      <c r="DA48" s="619"/>
      <c r="DB48" s="619"/>
      <c r="DC48" s="619"/>
      <c r="DD48" s="619"/>
      <c r="DE48" s="619"/>
      <c r="DF48" s="620"/>
      <c r="DG48" s="618">
        <v>31603640</v>
      </c>
      <c r="DH48" s="619"/>
      <c r="DI48" s="619"/>
      <c r="DJ48" s="619"/>
      <c r="DK48" s="619"/>
      <c r="DL48" s="619"/>
      <c r="DM48" s="619"/>
      <c r="DN48" s="619"/>
      <c r="DO48" s="619"/>
      <c r="DP48" s="619"/>
      <c r="DQ48" s="620"/>
      <c r="DR48" s="615">
        <v>3</v>
      </c>
      <c r="DS48" s="616"/>
      <c r="DT48" s="616"/>
      <c r="DU48" s="616"/>
      <c r="DV48" s="616"/>
      <c r="DW48" s="616"/>
      <c r="DX48" s="636"/>
    </row>
    <row r="49" spans="2:128" ht="11.25" customHeight="1" x14ac:dyDescent="0.15">
      <c r="B49" s="212"/>
      <c r="C49" s="385"/>
      <c r="D49" s="385"/>
      <c r="E49" s="385"/>
      <c r="F49" s="385"/>
      <c r="G49" s="385"/>
      <c r="H49" s="385"/>
      <c r="I49" s="385"/>
      <c r="J49" s="385"/>
      <c r="K49" s="385"/>
      <c r="L49" s="385"/>
      <c r="M49" s="385"/>
      <c r="N49" s="385"/>
      <c r="O49" s="385"/>
      <c r="P49" s="385"/>
      <c r="Q49" s="385"/>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635"/>
      <c r="AQ49" s="635"/>
      <c r="AR49" s="635"/>
      <c r="AS49" s="635"/>
      <c r="AT49" s="209"/>
      <c r="AU49" s="209"/>
      <c r="AV49" s="209"/>
      <c r="AW49" s="209"/>
      <c r="AX49" s="209"/>
      <c r="AY49" s="209"/>
      <c r="AZ49" s="209"/>
      <c r="BA49" s="209"/>
      <c r="BB49" s="209"/>
      <c r="BC49" s="209"/>
      <c r="BD49" s="628"/>
      <c r="BE49" s="628"/>
      <c r="BF49" s="628"/>
      <c r="BG49" s="628"/>
      <c r="BH49" s="628"/>
      <c r="BI49" s="628"/>
      <c r="BJ49" s="628"/>
      <c r="BK49" s="628"/>
      <c r="BL49" s="628"/>
      <c r="BM49" s="628"/>
      <c r="BN49" s="628"/>
      <c r="BO49" s="628"/>
      <c r="BP49" s="628"/>
      <c r="BQ49" s="628"/>
      <c r="BR49" s="628"/>
      <c r="BS49" s="628"/>
      <c r="BT49" s="628"/>
      <c r="BU49" s="628"/>
      <c r="BV49" s="628"/>
      <c r="BW49" s="628"/>
      <c r="BY49" s="609" t="s">
        <v>244</v>
      </c>
      <c r="BZ49" s="610"/>
      <c r="CA49" s="610"/>
      <c r="CB49" s="610"/>
      <c r="CC49" s="610"/>
      <c r="CD49" s="610"/>
      <c r="CE49" s="610"/>
      <c r="CF49" s="610"/>
      <c r="CG49" s="610"/>
      <c r="CH49" s="610"/>
      <c r="CI49" s="610"/>
      <c r="CJ49" s="610"/>
      <c r="CK49" s="610"/>
      <c r="CL49" s="611"/>
      <c r="CM49" s="612">
        <v>28745567</v>
      </c>
      <c r="CN49" s="613"/>
      <c r="CO49" s="613"/>
      <c r="CP49" s="613"/>
      <c r="CQ49" s="613"/>
      <c r="CR49" s="613"/>
      <c r="CS49" s="613"/>
      <c r="CT49" s="614"/>
      <c r="CU49" s="615">
        <v>1.6</v>
      </c>
      <c r="CV49" s="616"/>
      <c r="CW49" s="616"/>
      <c r="CX49" s="617"/>
      <c r="CY49" s="618">
        <v>23331814</v>
      </c>
      <c r="CZ49" s="619"/>
      <c r="DA49" s="619"/>
      <c r="DB49" s="619"/>
      <c r="DC49" s="619"/>
      <c r="DD49" s="619"/>
      <c r="DE49" s="619"/>
      <c r="DF49" s="620"/>
      <c r="DG49" s="618" t="s">
        <v>42</v>
      </c>
      <c r="DH49" s="619"/>
      <c r="DI49" s="619"/>
      <c r="DJ49" s="619"/>
      <c r="DK49" s="619"/>
      <c r="DL49" s="619"/>
      <c r="DM49" s="619"/>
      <c r="DN49" s="619"/>
      <c r="DO49" s="619"/>
      <c r="DP49" s="619"/>
      <c r="DQ49" s="620"/>
      <c r="DR49" s="615" t="s">
        <v>42</v>
      </c>
      <c r="DS49" s="616"/>
      <c r="DT49" s="616"/>
      <c r="DU49" s="616"/>
      <c r="DV49" s="616"/>
      <c r="DW49" s="616"/>
      <c r="DX49" s="636"/>
    </row>
    <row r="50" spans="2:128" ht="11.25" customHeight="1" x14ac:dyDescent="0.15">
      <c r="B50" s="385" t="s">
        <v>245</v>
      </c>
      <c r="C50" s="385"/>
      <c r="F50" s="209"/>
      <c r="G50" s="209"/>
      <c r="H50" s="209"/>
      <c r="I50" s="209"/>
      <c r="J50" s="209"/>
      <c r="K50" s="209"/>
      <c r="L50" s="209"/>
      <c r="M50" s="209"/>
      <c r="N50" s="209"/>
      <c r="O50" s="209"/>
      <c r="P50" s="209"/>
      <c r="Q50" s="209"/>
      <c r="R50" s="383"/>
      <c r="S50" s="383"/>
      <c r="T50" s="383"/>
      <c r="U50" s="383"/>
      <c r="V50" s="383"/>
      <c r="W50" s="383"/>
      <c r="X50" s="383"/>
      <c r="Y50" s="383"/>
      <c r="Z50" s="387"/>
      <c r="AA50" s="387"/>
      <c r="AB50" s="387"/>
      <c r="AC50" s="387"/>
      <c r="AD50" s="383"/>
      <c r="AE50" s="383"/>
      <c r="AF50" s="383"/>
      <c r="AG50" s="383"/>
      <c r="AH50" s="383"/>
      <c r="AI50" s="383"/>
      <c r="AJ50" s="383"/>
      <c r="AK50" s="383"/>
      <c r="AL50" s="387"/>
      <c r="AM50" s="387"/>
      <c r="AN50" s="387"/>
      <c r="AO50" s="387"/>
      <c r="AP50" s="210"/>
      <c r="AQ50" s="386"/>
      <c r="AR50" s="386"/>
      <c r="AS50" s="386"/>
      <c r="AT50" s="386"/>
      <c r="AU50" s="386"/>
      <c r="AV50" s="386"/>
      <c r="AW50" s="386"/>
      <c r="AX50" s="386"/>
      <c r="AY50" s="210"/>
      <c r="AZ50" s="383"/>
      <c r="BA50" s="383"/>
      <c r="BB50" s="383"/>
      <c r="BC50" s="383"/>
      <c r="BD50" s="210"/>
      <c r="BE50" s="210"/>
      <c r="BF50" s="210"/>
      <c r="BG50" s="210"/>
      <c r="BH50" s="210"/>
      <c r="BI50" s="210"/>
      <c r="BJ50" s="210"/>
      <c r="BK50" s="210"/>
      <c r="BL50" s="210"/>
      <c r="BM50" s="210"/>
      <c r="BN50" s="210"/>
      <c r="BO50" s="210"/>
      <c r="BP50" s="210"/>
      <c r="BQ50" s="210"/>
      <c r="BR50" s="210"/>
      <c r="BS50" s="383"/>
      <c r="BT50" s="383"/>
      <c r="BU50" s="383"/>
      <c r="BV50" s="383"/>
      <c r="BW50" s="383"/>
      <c r="BY50" s="609" t="s">
        <v>246</v>
      </c>
      <c r="BZ50" s="610"/>
      <c r="CA50" s="610"/>
      <c r="CB50" s="610"/>
      <c r="CC50" s="610"/>
      <c r="CD50" s="610"/>
      <c r="CE50" s="610"/>
      <c r="CF50" s="610"/>
      <c r="CG50" s="610"/>
      <c r="CH50" s="610"/>
      <c r="CI50" s="610"/>
      <c r="CJ50" s="610"/>
      <c r="CK50" s="610"/>
      <c r="CL50" s="611"/>
      <c r="CM50" s="612">
        <v>1940532</v>
      </c>
      <c r="CN50" s="619"/>
      <c r="CO50" s="619"/>
      <c r="CP50" s="619"/>
      <c r="CQ50" s="619"/>
      <c r="CR50" s="619"/>
      <c r="CS50" s="619"/>
      <c r="CT50" s="620"/>
      <c r="CU50" s="615">
        <v>0.1</v>
      </c>
      <c r="CV50" s="616"/>
      <c r="CW50" s="616"/>
      <c r="CX50" s="617"/>
      <c r="CY50" s="618">
        <v>232</v>
      </c>
      <c r="CZ50" s="619"/>
      <c r="DA50" s="619"/>
      <c r="DB50" s="619"/>
      <c r="DC50" s="619"/>
      <c r="DD50" s="619"/>
      <c r="DE50" s="619"/>
      <c r="DF50" s="620"/>
      <c r="DG50" s="618" t="s">
        <v>42</v>
      </c>
      <c r="DH50" s="619"/>
      <c r="DI50" s="619"/>
      <c r="DJ50" s="619"/>
      <c r="DK50" s="619"/>
      <c r="DL50" s="619"/>
      <c r="DM50" s="619"/>
      <c r="DN50" s="619"/>
      <c r="DO50" s="619"/>
      <c r="DP50" s="619"/>
      <c r="DQ50" s="620"/>
      <c r="DR50" s="615" t="s">
        <v>42</v>
      </c>
      <c r="DS50" s="616"/>
      <c r="DT50" s="616"/>
      <c r="DU50" s="616"/>
      <c r="DV50" s="616"/>
      <c r="DW50" s="616"/>
      <c r="DX50" s="636"/>
    </row>
    <row r="51" spans="2:128" ht="11.25" customHeight="1" x14ac:dyDescent="0.15">
      <c r="B51" s="212" t="s">
        <v>247</v>
      </c>
      <c r="C51" s="385"/>
      <c r="D51" s="209"/>
      <c r="E51" s="209"/>
      <c r="F51" s="209"/>
      <c r="G51" s="209"/>
      <c r="H51" s="209"/>
      <c r="I51" s="209"/>
      <c r="J51" s="209"/>
      <c r="K51" s="209"/>
      <c r="L51" s="209"/>
      <c r="M51" s="209"/>
      <c r="N51" s="209"/>
      <c r="O51" s="209"/>
      <c r="P51" s="209"/>
      <c r="Q51" s="209"/>
      <c r="R51" s="383"/>
      <c r="S51" s="383"/>
      <c r="T51" s="383"/>
      <c r="U51" s="383"/>
      <c r="V51" s="383"/>
      <c r="W51" s="383"/>
      <c r="X51" s="383"/>
      <c r="Y51" s="383"/>
      <c r="Z51" s="387"/>
      <c r="AA51" s="387"/>
      <c r="AB51" s="387"/>
      <c r="AC51" s="387"/>
      <c r="AD51" s="383"/>
      <c r="AE51" s="383"/>
      <c r="AF51" s="383"/>
      <c r="AG51" s="383"/>
      <c r="AH51" s="383"/>
      <c r="AI51" s="383"/>
      <c r="AJ51" s="383"/>
      <c r="AK51" s="383"/>
      <c r="AL51" s="387"/>
      <c r="AM51" s="387"/>
      <c r="AN51" s="387"/>
      <c r="AO51" s="387"/>
      <c r="AP51" s="210"/>
      <c r="AQ51" s="386"/>
      <c r="AR51" s="386"/>
      <c r="AS51" s="386"/>
      <c r="AT51" s="386"/>
      <c r="AU51" s="386"/>
      <c r="AV51" s="386"/>
      <c r="AW51" s="386"/>
      <c r="AX51" s="386"/>
      <c r="AY51" s="210"/>
      <c r="AZ51" s="383"/>
      <c r="BA51" s="383"/>
      <c r="BB51" s="383"/>
      <c r="BC51" s="383"/>
      <c r="BD51" s="210"/>
      <c r="BE51" s="210"/>
      <c r="BF51" s="210"/>
      <c r="BG51" s="210"/>
      <c r="BH51" s="210"/>
      <c r="BI51" s="210"/>
      <c r="BJ51" s="210"/>
      <c r="BK51" s="210"/>
      <c r="BL51" s="210"/>
      <c r="BM51" s="210"/>
      <c r="BN51" s="210"/>
      <c r="BO51" s="210"/>
      <c r="BP51" s="210"/>
      <c r="BQ51" s="210"/>
      <c r="BR51" s="210"/>
      <c r="BS51" s="383"/>
      <c r="BT51" s="383"/>
      <c r="BU51" s="383"/>
      <c r="BV51" s="383"/>
      <c r="BW51" s="383"/>
      <c r="BY51" s="609" t="s">
        <v>248</v>
      </c>
      <c r="BZ51" s="610"/>
      <c r="CA51" s="610"/>
      <c r="CB51" s="610"/>
      <c r="CC51" s="610"/>
      <c r="CD51" s="610"/>
      <c r="CE51" s="610"/>
      <c r="CF51" s="610"/>
      <c r="CG51" s="610"/>
      <c r="CH51" s="610"/>
      <c r="CI51" s="610"/>
      <c r="CJ51" s="610"/>
      <c r="CK51" s="610"/>
      <c r="CL51" s="611"/>
      <c r="CM51" s="612">
        <v>175669940</v>
      </c>
      <c r="CN51" s="613"/>
      <c r="CO51" s="613"/>
      <c r="CP51" s="613"/>
      <c r="CQ51" s="613"/>
      <c r="CR51" s="613"/>
      <c r="CS51" s="613"/>
      <c r="CT51" s="614"/>
      <c r="CU51" s="615">
        <v>9.6</v>
      </c>
      <c r="CV51" s="616"/>
      <c r="CW51" s="616"/>
      <c r="CX51" s="617"/>
      <c r="CY51" s="618">
        <v>76813</v>
      </c>
      <c r="CZ51" s="619"/>
      <c r="DA51" s="619"/>
      <c r="DB51" s="619"/>
      <c r="DC51" s="619"/>
      <c r="DD51" s="619"/>
      <c r="DE51" s="619"/>
      <c r="DF51" s="620"/>
      <c r="DG51" s="618">
        <v>25886</v>
      </c>
      <c r="DH51" s="619"/>
      <c r="DI51" s="619"/>
      <c r="DJ51" s="619"/>
      <c r="DK51" s="619"/>
      <c r="DL51" s="619"/>
      <c r="DM51" s="619"/>
      <c r="DN51" s="619"/>
      <c r="DO51" s="619"/>
      <c r="DP51" s="619"/>
      <c r="DQ51" s="620"/>
      <c r="DR51" s="615">
        <v>0</v>
      </c>
      <c r="DS51" s="616"/>
      <c r="DT51" s="616"/>
      <c r="DU51" s="616"/>
      <c r="DV51" s="616"/>
      <c r="DW51" s="616"/>
      <c r="DX51" s="636"/>
    </row>
    <row r="52" spans="2:128" ht="11.25" customHeight="1" x14ac:dyDescent="0.15">
      <c r="B52" s="213" t="s">
        <v>249</v>
      </c>
      <c r="D52" s="209"/>
      <c r="E52" s="209"/>
      <c r="F52" s="209"/>
      <c r="G52" s="209"/>
      <c r="H52" s="209"/>
      <c r="I52" s="209"/>
      <c r="J52" s="209"/>
      <c r="K52" s="209"/>
      <c r="L52" s="209"/>
      <c r="M52" s="209"/>
      <c r="N52" s="209"/>
      <c r="O52" s="209"/>
      <c r="P52" s="209"/>
      <c r="Q52" s="209"/>
      <c r="R52" s="383"/>
      <c r="S52" s="383"/>
      <c r="T52" s="383"/>
      <c r="U52" s="383"/>
      <c r="V52" s="383"/>
      <c r="W52" s="383"/>
      <c r="X52" s="383"/>
      <c r="Y52" s="383"/>
      <c r="Z52" s="387"/>
      <c r="AA52" s="387"/>
      <c r="AB52" s="387"/>
      <c r="AC52" s="387"/>
      <c r="AD52" s="383"/>
      <c r="AE52" s="383"/>
      <c r="AF52" s="383"/>
      <c r="AG52" s="383"/>
      <c r="AH52" s="383"/>
      <c r="AI52" s="383"/>
      <c r="AJ52" s="383"/>
      <c r="AK52" s="383"/>
      <c r="AL52" s="387"/>
      <c r="AM52" s="387"/>
      <c r="AN52" s="387"/>
      <c r="AO52" s="387"/>
      <c r="AP52" s="210"/>
      <c r="AQ52" s="386"/>
      <c r="AR52" s="386"/>
      <c r="AS52" s="386"/>
      <c r="AT52" s="386"/>
      <c r="AU52" s="386"/>
      <c r="AV52" s="386"/>
      <c r="AW52" s="386"/>
      <c r="AX52" s="386"/>
      <c r="AY52" s="210"/>
      <c r="AZ52" s="383"/>
      <c r="BA52" s="383"/>
      <c r="BB52" s="383"/>
      <c r="BC52" s="383"/>
      <c r="BD52" s="210"/>
      <c r="BE52" s="210"/>
      <c r="BF52" s="210"/>
      <c r="BG52" s="210"/>
      <c r="BH52" s="210"/>
      <c r="BI52" s="210"/>
      <c r="BJ52" s="210"/>
      <c r="BK52" s="210"/>
      <c r="BL52" s="210"/>
      <c r="BM52" s="210"/>
      <c r="BN52" s="210"/>
      <c r="BO52" s="210"/>
      <c r="BP52" s="210"/>
      <c r="BQ52" s="210"/>
      <c r="BR52" s="210"/>
      <c r="BS52" s="383"/>
      <c r="BT52" s="383"/>
      <c r="BU52" s="383"/>
      <c r="BV52" s="383"/>
      <c r="BW52" s="383"/>
      <c r="BY52" s="609" t="s">
        <v>250</v>
      </c>
      <c r="BZ52" s="610"/>
      <c r="CA52" s="610"/>
      <c r="CB52" s="610"/>
      <c r="CC52" s="610"/>
      <c r="CD52" s="610"/>
      <c r="CE52" s="610"/>
      <c r="CF52" s="610"/>
      <c r="CG52" s="610"/>
      <c r="CH52" s="610"/>
      <c r="CI52" s="610"/>
      <c r="CJ52" s="610"/>
      <c r="CK52" s="610"/>
      <c r="CL52" s="611"/>
      <c r="CM52" s="612" t="s">
        <v>42</v>
      </c>
      <c r="CN52" s="619"/>
      <c r="CO52" s="619"/>
      <c r="CP52" s="619"/>
      <c r="CQ52" s="619"/>
      <c r="CR52" s="619"/>
      <c r="CS52" s="619"/>
      <c r="CT52" s="620"/>
      <c r="CU52" s="615" t="s">
        <v>42</v>
      </c>
      <c r="CV52" s="616"/>
      <c r="CW52" s="616"/>
      <c r="CX52" s="617"/>
      <c r="CY52" s="618" t="s">
        <v>42</v>
      </c>
      <c r="CZ52" s="619"/>
      <c r="DA52" s="619"/>
      <c r="DB52" s="619"/>
      <c r="DC52" s="619"/>
      <c r="DD52" s="619"/>
      <c r="DE52" s="619"/>
      <c r="DF52" s="620"/>
      <c r="DG52" s="618" t="s">
        <v>42</v>
      </c>
      <c r="DH52" s="619"/>
      <c r="DI52" s="619"/>
      <c r="DJ52" s="619"/>
      <c r="DK52" s="619"/>
      <c r="DL52" s="619"/>
      <c r="DM52" s="619"/>
      <c r="DN52" s="619"/>
      <c r="DO52" s="619"/>
      <c r="DP52" s="619"/>
      <c r="DQ52" s="620"/>
      <c r="DR52" s="615" t="s">
        <v>42</v>
      </c>
      <c r="DS52" s="616"/>
      <c r="DT52" s="616"/>
      <c r="DU52" s="616"/>
      <c r="DV52" s="616"/>
      <c r="DW52" s="616"/>
      <c r="DX52" s="636"/>
    </row>
    <row r="53" spans="2:128" ht="11.25" customHeight="1" x14ac:dyDescent="0.15">
      <c r="AP53" s="635"/>
      <c r="AQ53" s="635"/>
      <c r="AR53" s="635"/>
      <c r="AS53" s="635"/>
      <c r="AT53" s="209"/>
      <c r="AU53" s="209"/>
      <c r="AV53" s="209"/>
      <c r="AW53" s="209"/>
      <c r="AX53" s="209"/>
      <c r="AY53" s="209"/>
      <c r="AZ53" s="209"/>
      <c r="BA53" s="209"/>
      <c r="BB53" s="209"/>
      <c r="BC53" s="209"/>
      <c r="BD53" s="628"/>
      <c r="BE53" s="628"/>
      <c r="BF53" s="628"/>
      <c r="BG53" s="628"/>
      <c r="BH53" s="628"/>
      <c r="BI53" s="628"/>
      <c r="BJ53" s="628"/>
      <c r="BK53" s="628"/>
      <c r="BL53" s="628"/>
      <c r="BM53" s="628"/>
      <c r="BN53" s="628"/>
      <c r="BO53" s="628"/>
      <c r="BP53" s="628"/>
      <c r="BQ53" s="628"/>
      <c r="BR53" s="628"/>
      <c r="BS53" s="628"/>
      <c r="BT53" s="628"/>
      <c r="BU53" s="628"/>
      <c r="BV53" s="628"/>
      <c r="BW53" s="628"/>
      <c r="BY53" s="609" t="s">
        <v>251</v>
      </c>
      <c r="BZ53" s="610"/>
      <c r="CA53" s="610"/>
      <c r="CB53" s="610"/>
      <c r="CC53" s="610"/>
      <c r="CD53" s="610"/>
      <c r="CE53" s="610"/>
      <c r="CF53" s="610"/>
      <c r="CG53" s="610"/>
      <c r="CH53" s="610"/>
      <c r="CI53" s="610"/>
      <c r="CJ53" s="610"/>
      <c r="CK53" s="610"/>
      <c r="CL53" s="611"/>
      <c r="CM53" s="612">
        <v>248755276</v>
      </c>
      <c r="CN53" s="613"/>
      <c r="CO53" s="613"/>
      <c r="CP53" s="613"/>
      <c r="CQ53" s="613"/>
      <c r="CR53" s="613"/>
      <c r="CS53" s="613"/>
      <c r="CT53" s="614"/>
      <c r="CU53" s="615">
        <v>13.6</v>
      </c>
      <c r="CV53" s="616"/>
      <c r="CW53" s="616"/>
      <c r="CX53" s="617"/>
      <c r="CY53" s="618">
        <v>13083459</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B54" s="385"/>
      <c r="C54" s="385"/>
      <c r="D54" s="385"/>
      <c r="E54" s="385"/>
      <c r="F54" s="385"/>
      <c r="G54" s="385"/>
      <c r="H54" s="385"/>
      <c r="I54" s="385"/>
      <c r="J54" s="385"/>
      <c r="K54" s="385"/>
      <c r="L54" s="385"/>
      <c r="M54" s="385"/>
      <c r="N54" s="385"/>
      <c r="O54" s="385"/>
      <c r="P54" s="385"/>
      <c r="Q54" s="385"/>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635"/>
      <c r="AQ54" s="635"/>
      <c r="AR54" s="635"/>
      <c r="AS54" s="635"/>
      <c r="AT54" s="209"/>
      <c r="AU54" s="209"/>
      <c r="AV54" s="209"/>
      <c r="AW54" s="209"/>
      <c r="AX54" s="209"/>
      <c r="AY54" s="209"/>
      <c r="AZ54" s="209"/>
      <c r="BA54" s="209"/>
      <c r="BB54" s="209"/>
      <c r="BC54" s="209"/>
      <c r="BD54" s="628"/>
      <c r="BE54" s="628"/>
      <c r="BF54" s="628"/>
      <c r="BG54" s="628"/>
      <c r="BH54" s="628"/>
      <c r="BI54" s="628"/>
      <c r="BJ54" s="628"/>
      <c r="BK54" s="628"/>
      <c r="BL54" s="628"/>
      <c r="BM54" s="628"/>
      <c r="BN54" s="628"/>
      <c r="BO54" s="628"/>
      <c r="BP54" s="628"/>
      <c r="BQ54" s="628"/>
      <c r="BR54" s="628"/>
      <c r="BS54" s="628"/>
      <c r="BT54" s="628"/>
      <c r="BU54" s="628"/>
      <c r="BV54" s="628"/>
      <c r="BW54" s="628"/>
      <c r="BY54" s="609" t="s">
        <v>252</v>
      </c>
      <c r="BZ54" s="610"/>
      <c r="CA54" s="610"/>
      <c r="CB54" s="610"/>
      <c r="CC54" s="610"/>
      <c r="CD54" s="610"/>
      <c r="CE54" s="610"/>
      <c r="CF54" s="610"/>
      <c r="CG54" s="610"/>
      <c r="CH54" s="610"/>
      <c r="CI54" s="610"/>
      <c r="CJ54" s="610"/>
      <c r="CK54" s="610"/>
      <c r="CL54" s="611"/>
      <c r="CM54" s="612">
        <v>6391933</v>
      </c>
      <c r="CN54" s="613"/>
      <c r="CO54" s="613"/>
      <c r="CP54" s="613"/>
      <c r="CQ54" s="613"/>
      <c r="CR54" s="613"/>
      <c r="CS54" s="613"/>
      <c r="CT54" s="614"/>
      <c r="CU54" s="615">
        <v>0.3</v>
      </c>
      <c r="CV54" s="616"/>
      <c r="CW54" s="616"/>
      <c r="CX54" s="617"/>
      <c r="CY54" s="618">
        <v>567646</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B55" s="385"/>
      <c r="C55" s="385"/>
      <c r="D55" s="385"/>
      <c r="E55" s="385"/>
      <c r="F55" s="385"/>
      <c r="G55" s="385"/>
      <c r="H55" s="385"/>
      <c r="I55" s="385"/>
      <c r="J55" s="385"/>
      <c r="K55" s="385"/>
      <c r="L55" s="385"/>
      <c r="M55" s="385"/>
      <c r="N55" s="385"/>
      <c r="O55" s="385"/>
      <c r="P55" s="385"/>
      <c r="Q55" s="385"/>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635"/>
      <c r="AQ55" s="635"/>
      <c r="AR55" s="635"/>
      <c r="AS55" s="635"/>
      <c r="AT55" s="209"/>
      <c r="AU55" s="209"/>
      <c r="AV55" s="209"/>
      <c r="AW55" s="209"/>
      <c r="AX55" s="209"/>
      <c r="AY55" s="209"/>
      <c r="AZ55" s="209"/>
      <c r="BA55" s="209"/>
      <c r="BB55" s="209"/>
      <c r="BC55" s="209"/>
      <c r="BD55" s="628"/>
      <c r="BE55" s="628"/>
      <c r="BF55" s="628"/>
      <c r="BG55" s="628"/>
      <c r="BH55" s="628"/>
      <c r="BI55" s="628"/>
      <c r="BJ55" s="628"/>
      <c r="BK55" s="628"/>
      <c r="BL55" s="628"/>
      <c r="BM55" s="628"/>
      <c r="BN55" s="628"/>
      <c r="BO55" s="628"/>
      <c r="BP55" s="628"/>
      <c r="BQ55" s="628"/>
      <c r="BR55" s="628"/>
      <c r="BS55" s="628"/>
      <c r="BT55" s="628"/>
      <c r="BU55" s="628"/>
      <c r="BV55" s="628"/>
      <c r="BW55" s="628"/>
      <c r="BY55" s="629" t="s">
        <v>222</v>
      </c>
      <c r="BZ55" s="630"/>
      <c r="CA55" s="609" t="s">
        <v>253</v>
      </c>
      <c r="CB55" s="610"/>
      <c r="CC55" s="610"/>
      <c r="CD55" s="610"/>
      <c r="CE55" s="610"/>
      <c r="CF55" s="610"/>
      <c r="CG55" s="610"/>
      <c r="CH55" s="610"/>
      <c r="CI55" s="610"/>
      <c r="CJ55" s="610"/>
      <c r="CK55" s="610"/>
      <c r="CL55" s="611"/>
      <c r="CM55" s="612">
        <v>235170744</v>
      </c>
      <c r="CN55" s="613"/>
      <c r="CO55" s="613"/>
      <c r="CP55" s="613"/>
      <c r="CQ55" s="613"/>
      <c r="CR55" s="613"/>
      <c r="CS55" s="613"/>
      <c r="CT55" s="614"/>
      <c r="CU55" s="615">
        <v>12.8</v>
      </c>
      <c r="CV55" s="616"/>
      <c r="CW55" s="616"/>
      <c r="CX55" s="617"/>
      <c r="CY55" s="618">
        <v>13024417</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B56" s="385"/>
      <c r="C56" s="385"/>
      <c r="D56" s="385"/>
      <c r="E56" s="385"/>
      <c r="F56" s="385"/>
      <c r="G56" s="385"/>
      <c r="H56" s="385"/>
      <c r="I56" s="385"/>
      <c r="J56" s="385"/>
      <c r="K56" s="385"/>
      <c r="L56" s="385"/>
      <c r="M56" s="385"/>
      <c r="N56" s="385"/>
      <c r="O56" s="385"/>
      <c r="P56" s="385"/>
      <c r="Q56" s="385"/>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386"/>
      <c r="AQ56" s="386"/>
      <c r="AR56" s="209"/>
      <c r="AS56" s="209"/>
      <c r="AT56" s="209"/>
      <c r="AU56" s="209"/>
      <c r="AV56" s="209"/>
      <c r="AW56" s="209"/>
      <c r="AX56" s="209"/>
      <c r="AY56" s="209"/>
      <c r="AZ56" s="209"/>
      <c r="BA56" s="209"/>
      <c r="BB56" s="209"/>
      <c r="BC56" s="209"/>
      <c r="BD56" s="386"/>
      <c r="BE56" s="386"/>
      <c r="BF56" s="386"/>
      <c r="BG56" s="386"/>
      <c r="BH56" s="386"/>
      <c r="BI56" s="386"/>
      <c r="BJ56" s="386"/>
      <c r="BK56" s="386"/>
      <c r="BL56" s="386"/>
      <c r="BM56" s="386"/>
      <c r="BN56" s="386"/>
      <c r="BO56" s="386"/>
      <c r="BP56" s="386"/>
      <c r="BQ56" s="386"/>
      <c r="BR56" s="386"/>
      <c r="BS56" s="386"/>
      <c r="BT56" s="386"/>
      <c r="BU56" s="386"/>
      <c r="BV56" s="386"/>
      <c r="BW56" s="386"/>
      <c r="BY56" s="631"/>
      <c r="BZ56" s="632"/>
      <c r="CA56" s="609" t="s">
        <v>254</v>
      </c>
      <c r="CB56" s="610"/>
      <c r="CC56" s="610"/>
      <c r="CD56" s="610"/>
      <c r="CE56" s="610"/>
      <c r="CF56" s="610"/>
      <c r="CG56" s="610"/>
      <c r="CH56" s="610"/>
      <c r="CI56" s="610"/>
      <c r="CJ56" s="610"/>
      <c r="CK56" s="610"/>
      <c r="CL56" s="611"/>
      <c r="CM56" s="612">
        <v>128189641</v>
      </c>
      <c r="CN56" s="613"/>
      <c r="CO56" s="613"/>
      <c r="CP56" s="613"/>
      <c r="CQ56" s="613"/>
      <c r="CR56" s="613"/>
      <c r="CS56" s="613"/>
      <c r="CT56" s="614"/>
      <c r="CU56" s="615">
        <v>7</v>
      </c>
      <c r="CV56" s="616"/>
      <c r="CW56" s="616"/>
      <c r="CX56" s="617"/>
      <c r="CY56" s="618">
        <v>3447701</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B57" s="212"/>
      <c r="C57" s="385"/>
      <c r="D57" s="385"/>
      <c r="E57" s="385"/>
      <c r="F57" s="385"/>
      <c r="G57" s="385"/>
      <c r="H57" s="385"/>
      <c r="I57" s="385"/>
      <c r="J57" s="385"/>
      <c r="K57" s="385"/>
      <c r="L57" s="385"/>
      <c r="M57" s="385"/>
      <c r="N57" s="385"/>
      <c r="O57" s="385"/>
      <c r="P57" s="385"/>
      <c r="Q57" s="385"/>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386"/>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255</v>
      </c>
      <c r="CB57" s="610"/>
      <c r="CC57" s="610"/>
      <c r="CD57" s="610"/>
      <c r="CE57" s="610"/>
      <c r="CF57" s="610"/>
      <c r="CG57" s="610"/>
      <c r="CH57" s="610"/>
      <c r="CI57" s="610"/>
      <c r="CJ57" s="610"/>
      <c r="CK57" s="610"/>
      <c r="CL57" s="611"/>
      <c r="CM57" s="612">
        <v>91415227</v>
      </c>
      <c r="CN57" s="613"/>
      <c r="CO57" s="613"/>
      <c r="CP57" s="613"/>
      <c r="CQ57" s="613"/>
      <c r="CR57" s="613"/>
      <c r="CS57" s="613"/>
      <c r="CT57" s="614"/>
      <c r="CU57" s="615">
        <v>5</v>
      </c>
      <c r="CV57" s="616"/>
      <c r="CW57" s="616"/>
      <c r="CX57" s="617"/>
      <c r="CY57" s="618">
        <v>8406051</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B58" s="213"/>
      <c r="AP58" s="386"/>
      <c r="AQ58" s="209"/>
      <c r="AR58" s="209"/>
      <c r="AS58" s="209"/>
      <c r="AT58" s="209"/>
      <c r="AU58" s="209"/>
      <c r="AV58" s="209"/>
      <c r="AW58" s="209"/>
      <c r="AX58" s="209"/>
      <c r="AY58" s="209"/>
      <c r="AZ58" s="590"/>
      <c r="BA58" s="590"/>
      <c r="BB58" s="590"/>
      <c r="BC58" s="590"/>
      <c r="BD58" s="209"/>
      <c r="BE58" s="209"/>
      <c r="BF58" s="209"/>
      <c r="BG58" s="209"/>
      <c r="BH58" s="209"/>
      <c r="BI58" s="209"/>
      <c r="BJ58" s="209"/>
      <c r="BK58" s="209"/>
      <c r="BL58" s="209"/>
      <c r="BM58" s="209"/>
      <c r="BN58" s="209"/>
      <c r="BO58" s="209"/>
      <c r="BP58" s="209"/>
      <c r="BQ58" s="209"/>
      <c r="BR58" s="209"/>
      <c r="BS58" s="590"/>
      <c r="BT58" s="590"/>
      <c r="BU58" s="590"/>
      <c r="BV58" s="590"/>
      <c r="BW58" s="590"/>
      <c r="BY58" s="631"/>
      <c r="BZ58" s="632"/>
      <c r="CA58" s="609" t="s">
        <v>256</v>
      </c>
      <c r="CB58" s="610"/>
      <c r="CC58" s="610"/>
      <c r="CD58" s="610"/>
      <c r="CE58" s="610"/>
      <c r="CF58" s="610"/>
      <c r="CG58" s="610"/>
      <c r="CH58" s="610"/>
      <c r="CI58" s="610"/>
      <c r="CJ58" s="610"/>
      <c r="CK58" s="610"/>
      <c r="CL58" s="611"/>
      <c r="CM58" s="612">
        <v>13584532</v>
      </c>
      <c r="CN58" s="613"/>
      <c r="CO58" s="613"/>
      <c r="CP58" s="613"/>
      <c r="CQ58" s="613"/>
      <c r="CR58" s="613"/>
      <c r="CS58" s="613"/>
      <c r="CT58" s="614"/>
      <c r="CU58" s="615">
        <v>0.7</v>
      </c>
      <c r="CV58" s="616"/>
      <c r="CW58" s="616"/>
      <c r="CX58" s="617"/>
      <c r="CY58" s="618">
        <v>59042</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209"/>
      <c r="AQ59" s="386"/>
      <c r="AR59" s="386"/>
      <c r="AS59" s="386"/>
      <c r="AT59" s="386"/>
      <c r="AU59" s="386"/>
      <c r="AV59" s="386"/>
      <c r="AW59" s="386"/>
      <c r="AX59" s="386"/>
      <c r="AY59" s="209"/>
      <c r="AZ59" s="590"/>
      <c r="BA59" s="590"/>
      <c r="BB59" s="590"/>
      <c r="BC59" s="590"/>
      <c r="BD59" s="209"/>
      <c r="BE59" s="209"/>
      <c r="BF59" s="209"/>
      <c r="BG59" s="209"/>
      <c r="BH59" s="209"/>
      <c r="BI59" s="209"/>
      <c r="BJ59" s="209"/>
      <c r="BK59" s="209"/>
      <c r="BL59" s="209"/>
      <c r="BM59" s="209"/>
      <c r="BN59" s="209"/>
      <c r="BO59" s="209"/>
      <c r="BP59" s="209"/>
      <c r="BQ59" s="209"/>
      <c r="BR59" s="209"/>
      <c r="BS59" s="590"/>
      <c r="BT59" s="590"/>
      <c r="BU59" s="590"/>
      <c r="BV59" s="590"/>
      <c r="BW59" s="590"/>
      <c r="BY59" s="633"/>
      <c r="BZ59" s="634"/>
      <c r="CA59" s="609" t="s">
        <v>257</v>
      </c>
      <c r="CB59" s="610"/>
      <c r="CC59" s="610"/>
      <c r="CD59" s="610"/>
      <c r="CE59" s="610"/>
      <c r="CF59" s="610"/>
      <c r="CG59" s="610"/>
      <c r="CH59" s="610"/>
      <c r="CI59" s="610"/>
      <c r="CJ59" s="610"/>
      <c r="CK59" s="610"/>
      <c r="CL59" s="611"/>
      <c r="CM59" s="612" t="s">
        <v>42</v>
      </c>
      <c r="CN59" s="613"/>
      <c r="CO59" s="613"/>
      <c r="CP59" s="613"/>
      <c r="CQ59" s="613"/>
      <c r="CR59" s="613"/>
      <c r="CS59" s="613"/>
      <c r="CT59" s="614"/>
      <c r="CU59" s="615" t="s">
        <v>42</v>
      </c>
      <c r="CV59" s="616"/>
      <c r="CW59" s="616"/>
      <c r="CX59" s="617"/>
      <c r="CY59" s="618" t="s">
        <v>42</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15">
      <c r="AP60" s="209"/>
      <c r="AQ60" s="386"/>
      <c r="AR60" s="386"/>
      <c r="AS60" s="386"/>
      <c r="AT60" s="386"/>
      <c r="AU60" s="386"/>
      <c r="AV60" s="386"/>
      <c r="AW60" s="386"/>
      <c r="AX60" s="386"/>
      <c r="AY60" s="209"/>
      <c r="AZ60" s="590"/>
      <c r="BA60" s="590"/>
      <c r="BB60" s="590"/>
      <c r="BC60" s="590"/>
      <c r="BD60" s="209"/>
      <c r="BE60" s="209"/>
      <c r="BF60" s="209"/>
      <c r="BG60" s="209"/>
      <c r="BH60" s="209"/>
      <c r="BI60" s="209"/>
      <c r="BJ60" s="209"/>
      <c r="BK60" s="209"/>
      <c r="BL60" s="209"/>
      <c r="BM60" s="209"/>
      <c r="BN60" s="209"/>
      <c r="BO60" s="209"/>
      <c r="BP60" s="209"/>
      <c r="BQ60" s="209"/>
      <c r="BR60" s="209"/>
      <c r="BS60" s="590"/>
      <c r="BT60" s="590"/>
      <c r="BU60" s="590"/>
      <c r="BV60" s="590"/>
      <c r="BW60" s="590"/>
      <c r="BY60" s="591" t="s">
        <v>258</v>
      </c>
      <c r="BZ60" s="592"/>
      <c r="CA60" s="592"/>
      <c r="CB60" s="592"/>
      <c r="CC60" s="592"/>
      <c r="CD60" s="592"/>
      <c r="CE60" s="592"/>
      <c r="CF60" s="592"/>
      <c r="CG60" s="592"/>
      <c r="CH60" s="592"/>
      <c r="CI60" s="592"/>
      <c r="CJ60" s="592"/>
      <c r="CK60" s="592"/>
      <c r="CL60" s="593"/>
      <c r="CM60" s="594">
        <v>1835299819</v>
      </c>
      <c r="CN60" s="595"/>
      <c r="CO60" s="595"/>
      <c r="CP60" s="595"/>
      <c r="CQ60" s="595"/>
      <c r="CR60" s="595"/>
      <c r="CS60" s="595"/>
      <c r="CT60" s="596"/>
      <c r="CU60" s="597">
        <v>100</v>
      </c>
      <c r="CV60" s="598"/>
      <c r="CW60" s="598"/>
      <c r="CX60" s="599"/>
      <c r="CY60" s="600">
        <v>1245134803</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15">
      <c r="AP61" s="209"/>
      <c r="AQ61" s="386"/>
      <c r="AR61" s="386"/>
      <c r="AS61" s="386"/>
      <c r="AT61" s="386"/>
      <c r="AU61" s="386"/>
      <c r="AV61" s="386"/>
      <c r="AW61" s="386"/>
      <c r="AX61" s="386"/>
      <c r="AY61" s="209"/>
      <c r="AZ61" s="383"/>
      <c r="BA61" s="383"/>
      <c r="BB61" s="383"/>
      <c r="BC61" s="383"/>
      <c r="BD61" s="209"/>
      <c r="BE61" s="209"/>
      <c r="BF61" s="209"/>
      <c r="BG61" s="209"/>
      <c r="BH61" s="209"/>
      <c r="BI61" s="209"/>
      <c r="BJ61" s="209"/>
      <c r="BK61" s="209"/>
      <c r="BL61" s="209"/>
      <c r="BM61" s="209"/>
      <c r="BN61" s="209"/>
      <c r="BO61" s="209"/>
      <c r="BP61" s="209"/>
      <c r="BQ61" s="209"/>
      <c r="BR61" s="209"/>
      <c r="BS61" s="383"/>
      <c r="BT61" s="383"/>
      <c r="BU61" s="383"/>
      <c r="BV61" s="383"/>
      <c r="BW61" s="383"/>
    </row>
    <row r="62" spans="2:128" ht="11.25" customHeight="1" x14ac:dyDescent="0.15">
      <c r="AP62" s="209"/>
      <c r="AQ62" s="386"/>
      <c r="AR62" s="386"/>
      <c r="AS62" s="386"/>
      <c r="AT62" s="386"/>
      <c r="AU62" s="386"/>
      <c r="AV62" s="386"/>
      <c r="AW62" s="386"/>
      <c r="AX62" s="386"/>
      <c r="AY62" s="209"/>
      <c r="AZ62" s="383"/>
      <c r="BA62" s="383"/>
      <c r="BB62" s="383"/>
      <c r="BC62" s="383"/>
      <c r="BD62" s="388"/>
      <c r="BE62" s="388"/>
      <c r="BF62" s="388"/>
      <c r="BG62" s="388"/>
      <c r="BH62" s="388"/>
      <c r="BI62" s="388"/>
      <c r="BJ62" s="209"/>
      <c r="BK62" s="209"/>
      <c r="BL62" s="209"/>
      <c r="BM62" s="209"/>
      <c r="BN62" s="209"/>
      <c r="BO62" s="209"/>
      <c r="BP62" s="209"/>
      <c r="BQ62" s="209"/>
      <c r="BR62" s="209"/>
      <c r="BS62" s="383"/>
      <c r="BT62" s="383"/>
      <c r="BU62" s="383"/>
      <c r="BV62" s="383"/>
      <c r="BW62" s="383"/>
    </row>
    <row r="63" spans="2:128" ht="11.25" customHeight="1" x14ac:dyDescent="0.15">
      <c r="AP63" s="209"/>
      <c r="AQ63" s="209"/>
      <c r="AR63" s="209"/>
      <c r="AS63" s="209"/>
      <c r="AT63" s="209"/>
      <c r="AU63" s="209"/>
      <c r="AV63" s="209"/>
      <c r="AW63" s="209"/>
      <c r="AX63" s="209"/>
      <c r="AY63" s="209"/>
      <c r="AZ63" s="383"/>
      <c r="BA63" s="383"/>
      <c r="BB63" s="383"/>
      <c r="BC63" s="383"/>
      <c r="BD63" s="388"/>
      <c r="BE63" s="388"/>
      <c r="BF63" s="388"/>
      <c r="BG63" s="388"/>
      <c r="BH63" s="388"/>
      <c r="BI63" s="388"/>
      <c r="BJ63" s="209"/>
      <c r="BK63" s="209"/>
      <c r="BL63" s="209"/>
      <c r="BM63" s="209"/>
      <c r="BN63" s="209"/>
      <c r="BO63" s="209"/>
      <c r="BP63" s="209"/>
      <c r="BQ63" s="209"/>
      <c r="BR63" s="209"/>
      <c r="BS63" s="383"/>
      <c r="BT63" s="383"/>
      <c r="BU63" s="383"/>
      <c r="BV63" s="383"/>
      <c r="BW63" s="383"/>
    </row>
    <row r="64" spans="2:128" ht="11.25" customHeight="1" x14ac:dyDescent="0.15">
      <c r="AP64" s="209"/>
      <c r="AQ64" s="209"/>
      <c r="AR64" s="209"/>
      <c r="AS64" s="209"/>
      <c r="AT64" s="209"/>
      <c r="AU64" s="209"/>
      <c r="AV64" s="209"/>
      <c r="AW64" s="209"/>
      <c r="AX64" s="209"/>
      <c r="AY64" s="209"/>
      <c r="AZ64" s="383"/>
      <c r="BA64" s="383"/>
      <c r="BB64" s="383"/>
      <c r="BC64" s="383"/>
      <c r="BD64" s="388"/>
      <c r="BE64" s="388"/>
      <c r="BF64" s="388"/>
      <c r="BG64" s="388"/>
      <c r="BH64" s="388"/>
      <c r="BI64" s="388"/>
      <c r="BJ64" s="209"/>
      <c r="BK64" s="209"/>
      <c r="BL64" s="209"/>
      <c r="BM64" s="209"/>
      <c r="BN64" s="209"/>
      <c r="BO64" s="209"/>
      <c r="BP64" s="209"/>
      <c r="BQ64" s="209"/>
      <c r="BR64" s="209"/>
      <c r="BS64" s="383"/>
      <c r="BT64" s="383"/>
      <c r="BU64" s="383"/>
      <c r="BV64" s="383"/>
      <c r="BW64" s="383"/>
    </row>
    <row r="65" spans="42:75" ht="11.25" customHeight="1" x14ac:dyDescent="0.15">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row>
    <row r="66" spans="42:75" ht="11.25" customHeight="1" x14ac:dyDescent="0.15">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row>
    <row r="67" spans="42:75" ht="11.25" hidden="1" customHeight="1" x14ac:dyDescent="0.15">
      <c r="AP67" s="388"/>
      <c r="AQ67" s="388"/>
      <c r="AR67" s="388"/>
      <c r="AS67" s="388"/>
      <c r="AT67" s="214"/>
      <c r="AU67" s="209"/>
      <c r="AV67" s="209"/>
      <c r="AW67" s="209"/>
      <c r="AX67" s="209"/>
      <c r="AY67" s="209"/>
      <c r="AZ67" s="209"/>
      <c r="BA67" s="209"/>
      <c r="BB67" s="209"/>
      <c r="BC67" s="209"/>
      <c r="BD67" s="387"/>
      <c r="BE67" s="387"/>
      <c r="BF67" s="387"/>
      <c r="BG67" s="387"/>
      <c r="BH67" s="387"/>
      <c r="BI67" s="387"/>
      <c r="BJ67" s="387"/>
      <c r="BK67" s="387"/>
      <c r="BL67" s="387"/>
      <c r="BM67" s="387"/>
      <c r="BN67" s="387"/>
      <c r="BO67" s="387"/>
      <c r="BP67" s="387"/>
      <c r="BQ67" s="387"/>
      <c r="BR67" s="387"/>
      <c r="BS67" s="387"/>
      <c r="BT67" s="387"/>
      <c r="BU67" s="387"/>
      <c r="BV67" s="387"/>
      <c r="BW67" s="387"/>
    </row>
    <row r="68" spans="42:75" ht="11.25" hidden="1" customHeight="1" x14ac:dyDescent="0.15">
      <c r="AP68" s="388"/>
      <c r="AQ68" s="388"/>
      <c r="AR68" s="388"/>
      <c r="AS68" s="388"/>
      <c r="AT68" s="214"/>
      <c r="AU68" s="209"/>
      <c r="AV68" s="209"/>
      <c r="AW68" s="209"/>
      <c r="AX68" s="209"/>
      <c r="AY68" s="209"/>
      <c r="AZ68" s="209"/>
      <c r="BA68" s="209"/>
      <c r="BB68" s="209"/>
      <c r="BC68" s="209"/>
      <c r="BD68" s="387"/>
      <c r="BE68" s="387"/>
      <c r="BF68" s="387"/>
      <c r="BG68" s="387"/>
      <c r="BH68" s="387"/>
      <c r="BI68" s="387"/>
      <c r="BJ68" s="387"/>
      <c r="BK68" s="387"/>
      <c r="BL68" s="387"/>
      <c r="BM68" s="387"/>
      <c r="BN68" s="387"/>
      <c r="BO68" s="387"/>
      <c r="BP68" s="387"/>
      <c r="BQ68" s="387"/>
      <c r="BR68" s="387"/>
      <c r="BS68" s="387"/>
      <c r="BT68" s="387"/>
      <c r="BU68" s="387"/>
      <c r="BV68" s="387"/>
      <c r="BW68" s="387"/>
    </row>
    <row r="69" spans="42:75" ht="0" hidden="1" customHeight="1" x14ac:dyDescent="0.15">
      <c r="AP69" s="388"/>
      <c r="AQ69" s="388"/>
      <c r="AR69" s="388"/>
      <c r="AS69" s="388"/>
      <c r="AT69" s="214"/>
      <c r="AU69" s="209"/>
      <c r="AV69" s="209"/>
      <c r="AW69" s="209"/>
      <c r="AX69" s="209"/>
      <c r="AY69" s="209"/>
      <c r="AZ69" s="209"/>
      <c r="BA69" s="209"/>
      <c r="BB69" s="209"/>
      <c r="BC69" s="209"/>
      <c r="BD69" s="387"/>
      <c r="BE69" s="387"/>
      <c r="BF69" s="387"/>
      <c r="BG69" s="387"/>
      <c r="BH69" s="387"/>
      <c r="BI69" s="387"/>
      <c r="BJ69" s="387"/>
      <c r="BK69" s="387"/>
      <c r="BL69" s="387"/>
      <c r="BM69" s="387"/>
      <c r="BN69" s="387"/>
      <c r="BO69" s="387"/>
      <c r="BP69" s="387"/>
      <c r="BQ69" s="387"/>
      <c r="BR69" s="387"/>
      <c r="BS69" s="387"/>
      <c r="BT69" s="387"/>
      <c r="BU69" s="387"/>
      <c r="BV69" s="387"/>
      <c r="BW69" s="387"/>
    </row>
  </sheetData>
  <sheetProtection algorithmName="SHA-512" hashValue="ftcbgCMDpDd67vSsO2oe3vDRkrk+9sChR5LUuZY2kD4cQbNNlIrkYmz7ABIfDuHJ5+EkRMj3rStGDvnAYr/ajg==" saltValue="fSy2+TshB6UleIwyr5//Xw=="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14" zoomScaleNormal="100" zoomScaleSheetLayoutView="70" workbookViewId="0"/>
  </sheetViews>
  <sheetFormatPr defaultColWidth="0" defaultRowHeight="13.5" zeroHeight="1" x14ac:dyDescent="0.15"/>
  <cols>
    <col min="1" max="130" width="2.75" style="256" customWidth="1"/>
    <col min="131" max="131" width="1.625" style="256" customWidth="1"/>
    <col min="132" max="16384" width="9" style="256" hidden="1"/>
  </cols>
  <sheetData>
    <row r="1" spans="1:131" s="220" customFormat="1" ht="11.25" customHeight="1" thickBot="1" x14ac:dyDescent="0.2">
      <c r="A1" s="215"/>
      <c r="B1" s="215"/>
      <c r="C1" s="215"/>
      <c r="D1" s="215"/>
      <c r="E1" s="215"/>
      <c r="F1" s="215"/>
      <c r="G1" s="215"/>
      <c r="H1" s="215"/>
      <c r="I1" s="215"/>
      <c r="J1" s="215"/>
      <c r="K1" s="215"/>
      <c r="L1" s="215"/>
      <c r="M1" s="215"/>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7"/>
      <c r="DQ1" s="218"/>
      <c r="DR1" s="218"/>
      <c r="DS1" s="218"/>
      <c r="DT1" s="218"/>
      <c r="DU1" s="218"/>
      <c r="DV1" s="218"/>
      <c r="DW1" s="218"/>
      <c r="DX1" s="218"/>
      <c r="DY1" s="218"/>
      <c r="DZ1" s="218"/>
      <c r="EA1" s="219"/>
    </row>
    <row r="2" spans="1:131" s="224" customFormat="1" ht="26.25" customHeight="1" thickBot="1" x14ac:dyDescent="0.2">
      <c r="A2" s="221" t="s">
        <v>259</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145" t="s">
        <v>260</v>
      </c>
      <c r="DK2" s="1146"/>
      <c r="DL2" s="1146"/>
      <c r="DM2" s="1146"/>
      <c r="DN2" s="1146"/>
      <c r="DO2" s="1147"/>
      <c r="DP2" s="222"/>
      <c r="DQ2" s="1145" t="s">
        <v>261</v>
      </c>
      <c r="DR2" s="1146"/>
      <c r="DS2" s="1146"/>
      <c r="DT2" s="1146"/>
      <c r="DU2" s="1146"/>
      <c r="DV2" s="1146"/>
      <c r="DW2" s="1146"/>
      <c r="DX2" s="1146"/>
      <c r="DY2" s="1146"/>
      <c r="DZ2" s="1147"/>
      <c r="EA2" s="223"/>
    </row>
    <row r="3" spans="1:131" s="220" customFormat="1" ht="11.25" customHeight="1" x14ac:dyDescent="0.15">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9"/>
    </row>
    <row r="4" spans="1:131" s="227" customFormat="1" ht="26.25" customHeight="1" thickBot="1" x14ac:dyDescent="0.2">
      <c r="A4" s="1072" t="s">
        <v>262</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395"/>
      <c r="BA4" s="395"/>
      <c r="BB4" s="395"/>
      <c r="BC4" s="395"/>
      <c r="BD4" s="395"/>
      <c r="BE4" s="225"/>
      <c r="BF4" s="225"/>
      <c r="BG4" s="225"/>
      <c r="BH4" s="225"/>
      <c r="BI4" s="225"/>
      <c r="BJ4" s="225"/>
      <c r="BK4" s="225"/>
      <c r="BL4" s="225"/>
      <c r="BM4" s="225"/>
      <c r="BN4" s="225"/>
      <c r="BO4" s="225"/>
      <c r="BP4" s="225"/>
      <c r="BQ4" s="395" t="s">
        <v>263</v>
      </c>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395"/>
      <c r="DG4" s="395"/>
      <c r="DH4" s="395"/>
      <c r="DI4" s="395"/>
      <c r="DJ4" s="395"/>
      <c r="DK4" s="395"/>
      <c r="DL4" s="395"/>
      <c r="DM4" s="395"/>
      <c r="DN4" s="395"/>
      <c r="DO4" s="395"/>
      <c r="DP4" s="395"/>
      <c r="DQ4" s="395"/>
      <c r="DR4" s="395"/>
      <c r="DS4" s="395"/>
      <c r="DT4" s="395"/>
      <c r="DU4" s="395"/>
      <c r="DV4" s="395"/>
      <c r="DW4" s="395"/>
      <c r="DX4" s="395"/>
      <c r="DY4" s="395"/>
      <c r="DZ4" s="395"/>
      <c r="EA4" s="226"/>
    </row>
    <row r="5" spans="1:131" s="227" customFormat="1" ht="26.25" customHeight="1" x14ac:dyDescent="0.15">
      <c r="A5" s="994" t="s">
        <v>264</v>
      </c>
      <c r="B5" s="995"/>
      <c r="C5" s="995"/>
      <c r="D5" s="995"/>
      <c r="E5" s="995"/>
      <c r="F5" s="995"/>
      <c r="G5" s="995"/>
      <c r="H5" s="995"/>
      <c r="I5" s="995"/>
      <c r="J5" s="995"/>
      <c r="K5" s="995"/>
      <c r="L5" s="995"/>
      <c r="M5" s="995"/>
      <c r="N5" s="995"/>
      <c r="O5" s="995"/>
      <c r="P5" s="996"/>
      <c r="Q5" s="1000" t="s">
        <v>265</v>
      </c>
      <c r="R5" s="1001"/>
      <c r="S5" s="1001"/>
      <c r="T5" s="1001"/>
      <c r="U5" s="1002"/>
      <c r="V5" s="1000" t="s">
        <v>266</v>
      </c>
      <c r="W5" s="1001"/>
      <c r="X5" s="1001"/>
      <c r="Y5" s="1001"/>
      <c r="Z5" s="1002"/>
      <c r="AA5" s="1000" t="s">
        <v>267</v>
      </c>
      <c r="AB5" s="1001"/>
      <c r="AC5" s="1001"/>
      <c r="AD5" s="1001"/>
      <c r="AE5" s="1001"/>
      <c r="AF5" s="1148" t="s">
        <v>268</v>
      </c>
      <c r="AG5" s="1001"/>
      <c r="AH5" s="1001"/>
      <c r="AI5" s="1001"/>
      <c r="AJ5" s="1016"/>
      <c r="AK5" s="1001" t="s">
        <v>269</v>
      </c>
      <c r="AL5" s="1001"/>
      <c r="AM5" s="1001"/>
      <c r="AN5" s="1001"/>
      <c r="AO5" s="1002"/>
      <c r="AP5" s="1000" t="s">
        <v>270</v>
      </c>
      <c r="AQ5" s="1001"/>
      <c r="AR5" s="1001"/>
      <c r="AS5" s="1001"/>
      <c r="AT5" s="1002"/>
      <c r="AU5" s="1000" t="s">
        <v>271</v>
      </c>
      <c r="AV5" s="1001"/>
      <c r="AW5" s="1001"/>
      <c r="AX5" s="1001"/>
      <c r="AY5" s="1016"/>
      <c r="AZ5" s="392"/>
      <c r="BA5" s="392"/>
      <c r="BB5" s="392"/>
      <c r="BC5" s="392"/>
      <c r="BD5" s="392"/>
      <c r="BE5" s="228"/>
      <c r="BF5" s="228"/>
      <c r="BG5" s="228"/>
      <c r="BH5" s="228"/>
      <c r="BI5" s="228"/>
      <c r="BJ5" s="228"/>
      <c r="BK5" s="228"/>
      <c r="BL5" s="228"/>
      <c r="BM5" s="228"/>
      <c r="BN5" s="228"/>
      <c r="BO5" s="228"/>
      <c r="BP5" s="228"/>
      <c r="BQ5" s="994" t="s">
        <v>272</v>
      </c>
      <c r="BR5" s="995"/>
      <c r="BS5" s="995"/>
      <c r="BT5" s="995"/>
      <c r="BU5" s="995"/>
      <c r="BV5" s="995"/>
      <c r="BW5" s="995"/>
      <c r="BX5" s="995"/>
      <c r="BY5" s="995"/>
      <c r="BZ5" s="995"/>
      <c r="CA5" s="995"/>
      <c r="CB5" s="995"/>
      <c r="CC5" s="995"/>
      <c r="CD5" s="995"/>
      <c r="CE5" s="995"/>
      <c r="CF5" s="995"/>
      <c r="CG5" s="996"/>
      <c r="CH5" s="1000" t="s">
        <v>273</v>
      </c>
      <c r="CI5" s="1001"/>
      <c r="CJ5" s="1001"/>
      <c r="CK5" s="1001"/>
      <c r="CL5" s="1002"/>
      <c r="CM5" s="1000" t="s">
        <v>274</v>
      </c>
      <c r="CN5" s="1001"/>
      <c r="CO5" s="1001"/>
      <c r="CP5" s="1001"/>
      <c r="CQ5" s="1002"/>
      <c r="CR5" s="1000" t="s">
        <v>275</v>
      </c>
      <c r="CS5" s="1001"/>
      <c r="CT5" s="1001"/>
      <c r="CU5" s="1001"/>
      <c r="CV5" s="1002"/>
      <c r="CW5" s="1000" t="s">
        <v>276</v>
      </c>
      <c r="CX5" s="1001"/>
      <c r="CY5" s="1001"/>
      <c r="CZ5" s="1001"/>
      <c r="DA5" s="1002"/>
      <c r="DB5" s="1000" t="s">
        <v>277</v>
      </c>
      <c r="DC5" s="1001"/>
      <c r="DD5" s="1001"/>
      <c r="DE5" s="1001"/>
      <c r="DF5" s="1002"/>
      <c r="DG5" s="1133" t="s">
        <v>278</v>
      </c>
      <c r="DH5" s="1134"/>
      <c r="DI5" s="1134"/>
      <c r="DJ5" s="1134"/>
      <c r="DK5" s="1135"/>
      <c r="DL5" s="1133" t="s">
        <v>279</v>
      </c>
      <c r="DM5" s="1134"/>
      <c r="DN5" s="1134"/>
      <c r="DO5" s="1134"/>
      <c r="DP5" s="1135"/>
      <c r="DQ5" s="1000" t="s">
        <v>280</v>
      </c>
      <c r="DR5" s="1001"/>
      <c r="DS5" s="1001"/>
      <c r="DT5" s="1001"/>
      <c r="DU5" s="1002"/>
      <c r="DV5" s="1000" t="s">
        <v>271</v>
      </c>
      <c r="DW5" s="1001"/>
      <c r="DX5" s="1001"/>
      <c r="DY5" s="1001"/>
      <c r="DZ5" s="1016"/>
      <c r="EA5" s="226"/>
    </row>
    <row r="6" spans="1:131" s="227"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49"/>
      <c r="AG6" s="1004"/>
      <c r="AH6" s="1004"/>
      <c r="AI6" s="1004"/>
      <c r="AJ6" s="1017"/>
      <c r="AK6" s="1004"/>
      <c r="AL6" s="1004"/>
      <c r="AM6" s="1004"/>
      <c r="AN6" s="1004"/>
      <c r="AO6" s="1005"/>
      <c r="AP6" s="1003"/>
      <c r="AQ6" s="1004"/>
      <c r="AR6" s="1004"/>
      <c r="AS6" s="1004"/>
      <c r="AT6" s="1005"/>
      <c r="AU6" s="1003"/>
      <c r="AV6" s="1004"/>
      <c r="AW6" s="1004"/>
      <c r="AX6" s="1004"/>
      <c r="AY6" s="1017"/>
      <c r="AZ6" s="395"/>
      <c r="BA6" s="395"/>
      <c r="BB6" s="395"/>
      <c r="BC6" s="395"/>
      <c r="BD6" s="395"/>
      <c r="BE6" s="225"/>
      <c r="BF6" s="225"/>
      <c r="BG6" s="225"/>
      <c r="BH6" s="225"/>
      <c r="BI6" s="225"/>
      <c r="BJ6" s="225"/>
      <c r="BK6" s="225"/>
      <c r="BL6" s="225"/>
      <c r="BM6" s="225"/>
      <c r="BN6" s="225"/>
      <c r="BO6" s="225"/>
      <c r="BP6" s="225"/>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36"/>
      <c r="DH6" s="1137"/>
      <c r="DI6" s="1137"/>
      <c r="DJ6" s="1137"/>
      <c r="DK6" s="1138"/>
      <c r="DL6" s="1136"/>
      <c r="DM6" s="1137"/>
      <c r="DN6" s="1137"/>
      <c r="DO6" s="1137"/>
      <c r="DP6" s="1138"/>
      <c r="DQ6" s="1003"/>
      <c r="DR6" s="1004"/>
      <c r="DS6" s="1004"/>
      <c r="DT6" s="1004"/>
      <c r="DU6" s="1005"/>
      <c r="DV6" s="1003"/>
      <c r="DW6" s="1004"/>
      <c r="DX6" s="1004"/>
      <c r="DY6" s="1004"/>
      <c r="DZ6" s="1017"/>
      <c r="EA6" s="226"/>
    </row>
    <row r="7" spans="1:131" s="227" customFormat="1" ht="26.25" customHeight="1" thickTop="1" x14ac:dyDescent="0.15">
      <c r="A7" s="229">
        <v>1</v>
      </c>
      <c r="B7" s="1059" t="s">
        <v>281</v>
      </c>
      <c r="C7" s="1060"/>
      <c r="D7" s="1060"/>
      <c r="E7" s="1060"/>
      <c r="F7" s="1060"/>
      <c r="G7" s="1060"/>
      <c r="H7" s="1060"/>
      <c r="I7" s="1060"/>
      <c r="J7" s="1060"/>
      <c r="K7" s="1060"/>
      <c r="L7" s="1060"/>
      <c r="M7" s="1060"/>
      <c r="N7" s="1060"/>
      <c r="O7" s="1060"/>
      <c r="P7" s="1061"/>
      <c r="Q7" s="1139">
        <v>1793858</v>
      </c>
      <c r="R7" s="1140"/>
      <c r="S7" s="1140"/>
      <c r="T7" s="1140"/>
      <c r="U7" s="1141"/>
      <c r="V7" s="1142">
        <v>1788629</v>
      </c>
      <c r="W7" s="1140"/>
      <c r="X7" s="1140"/>
      <c r="Y7" s="1140"/>
      <c r="Z7" s="1141"/>
      <c r="AA7" s="1142">
        <f>Q7-V7</f>
        <v>5229</v>
      </c>
      <c r="AB7" s="1140"/>
      <c r="AC7" s="1140"/>
      <c r="AD7" s="1140"/>
      <c r="AE7" s="1143"/>
      <c r="AF7" s="1144">
        <v>25</v>
      </c>
      <c r="AG7" s="1140"/>
      <c r="AH7" s="1140"/>
      <c r="AI7" s="1140"/>
      <c r="AJ7" s="1143"/>
      <c r="AK7" s="1123">
        <v>0</v>
      </c>
      <c r="AL7" s="1124"/>
      <c r="AM7" s="1124"/>
      <c r="AN7" s="1124"/>
      <c r="AO7" s="1125"/>
      <c r="AP7" s="1126">
        <v>4911749</v>
      </c>
      <c r="AQ7" s="1124"/>
      <c r="AR7" s="1124"/>
      <c r="AS7" s="1124"/>
      <c r="AT7" s="1125"/>
      <c r="AU7" s="1127"/>
      <c r="AV7" s="1128"/>
      <c r="AW7" s="1128"/>
      <c r="AX7" s="1128"/>
      <c r="AY7" s="1129"/>
      <c r="AZ7" s="395"/>
      <c r="BA7" s="395"/>
      <c r="BB7" s="395"/>
      <c r="BC7" s="395"/>
      <c r="BD7" s="395"/>
      <c r="BE7" s="225"/>
      <c r="BF7" s="225"/>
      <c r="BG7" s="225"/>
      <c r="BH7" s="225"/>
      <c r="BI7" s="225"/>
      <c r="BJ7" s="225"/>
      <c r="BK7" s="225"/>
      <c r="BL7" s="225"/>
      <c r="BM7" s="225"/>
      <c r="BN7" s="225"/>
      <c r="BO7" s="225"/>
      <c r="BP7" s="225"/>
      <c r="BQ7" s="229">
        <v>1</v>
      </c>
      <c r="BR7" s="230"/>
      <c r="BS7" s="1130" t="s">
        <v>282</v>
      </c>
      <c r="BT7" s="1131"/>
      <c r="BU7" s="1131"/>
      <c r="BV7" s="1131"/>
      <c r="BW7" s="1131"/>
      <c r="BX7" s="1131"/>
      <c r="BY7" s="1131"/>
      <c r="BZ7" s="1131"/>
      <c r="CA7" s="1131"/>
      <c r="CB7" s="1131"/>
      <c r="CC7" s="1131"/>
      <c r="CD7" s="1131"/>
      <c r="CE7" s="1131"/>
      <c r="CF7" s="1131"/>
      <c r="CG7" s="1132"/>
      <c r="CH7" s="1120">
        <v>1</v>
      </c>
      <c r="CI7" s="1121"/>
      <c r="CJ7" s="1121"/>
      <c r="CK7" s="1121"/>
      <c r="CL7" s="1122"/>
      <c r="CM7" s="1120">
        <v>2</v>
      </c>
      <c r="CN7" s="1121"/>
      <c r="CO7" s="1121"/>
      <c r="CP7" s="1121"/>
      <c r="CQ7" s="1122"/>
      <c r="CR7" s="1120">
        <v>10</v>
      </c>
      <c r="CS7" s="1121"/>
      <c r="CT7" s="1121"/>
      <c r="CU7" s="1121"/>
      <c r="CV7" s="1122"/>
      <c r="CW7" s="1120">
        <v>0</v>
      </c>
      <c r="CX7" s="1121"/>
      <c r="CY7" s="1121"/>
      <c r="CZ7" s="1121"/>
      <c r="DA7" s="1122"/>
      <c r="DB7" s="1120">
        <v>0</v>
      </c>
      <c r="DC7" s="1121"/>
      <c r="DD7" s="1121"/>
      <c r="DE7" s="1121"/>
      <c r="DF7" s="1122"/>
      <c r="DG7" s="1120">
        <v>0</v>
      </c>
      <c r="DH7" s="1121"/>
      <c r="DI7" s="1121"/>
      <c r="DJ7" s="1121"/>
      <c r="DK7" s="1122"/>
      <c r="DL7" s="1120">
        <v>0</v>
      </c>
      <c r="DM7" s="1121"/>
      <c r="DN7" s="1121"/>
      <c r="DO7" s="1121"/>
      <c r="DP7" s="1122"/>
      <c r="DQ7" s="1120"/>
      <c r="DR7" s="1121"/>
      <c r="DS7" s="1121"/>
      <c r="DT7" s="1121"/>
      <c r="DU7" s="1122"/>
      <c r="DV7" s="1130"/>
      <c r="DW7" s="1131"/>
      <c r="DX7" s="1131"/>
      <c r="DY7" s="1131"/>
      <c r="DZ7" s="1150"/>
      <c r="EA7" s="226"/>
    </row>
    <row r="8" spans="1:131" s="227" customFormat="1" ht="26.25" customHeight="1" x14ac:dyDescent="0.15">
      <c r="A8" s="231">
        <v>2</v>
      </c>
      <c r="B8" s="1042" t="s">
        <v>283</v>
      </c>
      <c r="C8" s="1043"/>
      <c r="D8" s="1043"/>
      <c r="E8" s="1043"/>
      <c r="F8" s="1043"/>
      <c r="G8" s="1043"/>
      <c r="H8" s="1043"/>
      <c r="I8" s="1043"/>
      <c r="J8" s="1043"/>
      <c r="K8" s="1043"/>
      <c r="L8" s="1043"/>
      <c r="M8" s="1043"/>
      <c r="N8" s="1043"/>
      <c r="O8" s="1043"/>
      <c r="P8" s="1044"/>
      <c r="Q8" s="1113">
        <v>18139</v>
      </c>
      <c r="R8" s="1114"/>
      <c r="S8" s="1114"/>
      <c r="T8" s="1114"/>
      <c r="U8" s="1115"/>
      <c r="V8" s="1116">
        <v>18139</v>
      </c>
      <c r="W8" s="1114"/>
      <c r="X8" s="1114"/>
      <c r="Y8" s="1114"/>
      <c r="Z8" s="1115"/>
      <c r="AA8" s="1116">
        <f t="shared" ref="AA8:AA19" si="0">Q8-V8</f>
        <v>0</v>
      </c>
      <c r="AB8" s="1114"/>
      <c r="AC8" s="1114"/>
      <c r="AD8" s="1114"/>
      <c r="AE8" s="1117"/>
      <c r="AF8" s="1118">
        <v>0</v>
      </c>
      <c r="AG8" s="1114"/>
      <c r="AH8" s="1114"/>
      <c r="AI8" s="1114"/>
      <c r="AJ8" s="1117"/>
      <c r="AK8" s="1119">
        <v>0</v>
      </c>
      <c r="AL8" s="1109"/>
      <c r="AM8" s="1109"/>
      <c r="AN8" s="1109"/>
      <c r="AO8" s="1106"/>
      <c r="AP8" s="1108">
        <v>164112</v>
      </c>
      <c r="AQ8" s="1109"/>
      <c r="AR8" s="1109"/>
      <c r="AS8" s="1109"/>
      <c r="AT8" s="1106"/>
      <c r="AU8" s="1110"/>
      <c r="AV8" s="1111"/>
      <c r="AW8" s="1111"/>
      <c r="AX8" s="1111"/>
      <c r="AY8" s="1112"/>
      <c r="AZ8" s="395"/>
      <c r="BA8" s="395"/>
      <c r="BB8" s="395"/>
      <c r="BC8" s="395"/>
      <c r="BD8" s="395"/>
      <c r="BE8" s="225"/>
      <c r="BF8" s="225"/>
      <c r="BG8" s="225"/>
      <c r="BH8" s="225"/>
      <c r="BI8" s="225"/>
      <c r="BJ8" s="225"/>
      <c r="BK8" s="225"/>
      <c r="BL8" s="225"/>
      <c r="BM8" s="225"/>
      <c r="BN8" s="225"/>
      <c r="BO8" s="225"/>
      <c r="BP8" s="225"/>
      <c r="BQ8" s="231">
        <v>2</v>
      </c>
      <c r="BR8" s="233" t="s">
        <v>284</v>
      </c>
      <c r="BS8" s="1013" t="s">
        <v>285</v>
      </c>
      <c r="BT8" s="1014"/>
      <c r="BU8" s="1014"/>
      <c r="BV8" s="1014"/>
      <c r="BW8" s="1014"/>
      <c r="BX8" s="1014"/>
      <c r="BY8" s="1014"/>
      <c r="BZ8" s="1014"/>
      <c r="CA8" s="1014"/>
      <c r="CB8" s="1014"/>
      <c r="CC8" s="1014"/>
      <c r="CD8" s="1014"/>
      <c r="CE8" s="1014"/>
      <c r="CF8" s="1014"/>
      <c r="CG8" s="1015"/>
      <c r="CH8" s="988">
        <v>1</v>
      </c>
      <c r="CI8" s="989"/>
      <c r="CJ8" s="989"/>
      <c r="CK8" s="989"/>
      <c r="CL8" s="990"/>
      <c r="CM8" s="988">
        <v>2143</v>
      </c>
      <c r="CN8" s="989"/>
      <c r="CO8" s="989"/>
      <c r="CP8" s="989"/>
      <c r="CQ8" s="990"/>
      <c r="CR8" s="988">
        <v>5</v>
      </c>
      <c r="CS8" s="989"/>
      <c r="CT8" s="989"/>
      <c r="CU8" s="989"/>
      <c r="CV8" s="990"/>
      <c r="CW8" s="988">
        <v>874</v>
      </c>
      <c r="CX8" s="989"/>
      <c r="CY8" s="989"/>
      <c r="CZ8" s="989"/>
      <c r="DA8" s="990"/>
      <c r="DB8" s="988">
        <v>2348</v>
      </c>
      <c r="DC8" s="989"/>
      <c r="DD8" s="989"/>
      <c r="DE8" s="989"/>
      <c r="DF8" s="990"/>
      <c r="DG8" s="988">
        <v>0</v>
      </c>
      <c r="DH8" s="989"/>
      <c r="DI8" s="989"/>
      <c r="DJ8" s="989"/>
      <c r="DK8" s="990"/>
      <c r="DL8" s="988">
        <v>32662</v>
      </c>
      <c r="DM8" s="989"/>
      <c r="DN8" s="989"/>
      <c r="DO8" s="989"/>
      <c r="DP8" s="990"/>
      <c r="DQ8" s="988"/>
      <c r="DR8" s="989"/>
      <c r="DS8" s="989"/>
      <c r="DT8" s="989"/>
      <c r="DU8" s="990"/>
      <c r="DV8" s="1013"/>
      <c r="DW8" s="1014"/>
      <c r="DX8" s="1014"/>
      <c r="DY8" s="1014"/>
      <c r="DZ8" s="1048"/>
      <c r="EA8" s="226"/>
    </row>
    <row r="9" spans="1:131" s="227" customFormat="1" ht="26.25" customHeight="1" x14ac:dyDescent="0.15">
      <c r="A9" s="231">
        <v>3</v>
      </c>
      <c r="B9" s="1042" t="s">
        <v>286</v>
      </c>
      <c r="C9" s="1043"/>
      <c r="D9" s="1043"/>
      <c r="E9" s="1043"/>
      <c r="F9" s="1043"/>
      <c r="G9" s="1043"/>
      <c r="H9" s="1043"/>
      <c r="I9" s="1043"/>
      <c r="J9" s="1043"/>
      <c r="K9" s="1043"/>
      <c r="L9" s="1043"/>
      <c r="M9" s="1043"/>
      <c r="N9" s="1043"/>
      <c r="O9" s="1043"/>
      <c r="P9" s="1044"/>
      <c r="Q9" s="1113">
        <v>12063</v>
      </c>
      <c r="R9" s="1114"/>
      <c r="S9" s="1114"/>
      <c r="T9" s="1114"/>
      <c r="U9" s="1115"/>
      <c r="V9" s="1116">
        <v>12063</v>
      </c>
      <c r="W9" s="1114"/>
      <c r="X9" s="1114"/>
      <c r="Y9" s="1114"/>
      <c r="Z9" s="1115"/>
      <c r="AA9" s="1116">
        <f t="shared" si="0"/>
        <v>0</v>
      </c>
      <c r="AB9" s="1114"/>
      <c r="AC9" s="1114"/>
      <c r="AD9" s="1114"/>
      <c r="AE9" s="1117"/>
      <c r="AF9" s="1118">
        <v>0</v>
      </c>
      <c r="AG9" s="1114"/>
      <c r="AH9" s="1114"/>
      <c r="AI9" s="1114"/>
      <c r="AJ9" s="1117"/>
      <c r="AK9" s="1119">
        <v>0</v>
      </c>
      <c r="AL9" s="1109"/>
      <c r="AM9" s="1109"/>
      <c r="AN9" s="1109"/>
      <c r="AO9" s="1106"/>
      <c r="AP9" s="1108">
        <v>49037</v>
      </c>
      <c r="AQ9" s="1109"/>
      <c r="AR9" s="1109"/>
      <c r="AS9" s="1109"/>
      <c r="AT9" s="1106"/>
      <c r="AU9" s="1110"/>
      <c r="AV9" s="1111"/>
      <c r="AW9" s="1111"/>
      <c r="AX9" s="1111"/>
      <c r="AY9" s="1112"/>
      <c r="AZ9" s="395"/>
      <c r="BA9" s="395"/>
      <c r="BB9" s="395"/>
      <c r="BC9" s="395"/>
      <c r="BD9" s="395"/>
      <c r="BE9" s="225"/>
      <c r="BF9" s="225"/>
      <c r="BG9" s="225"/>
      <c r="BH9" s="225"/>
      <c r="BI9" s="225"/>
      <c r="BJ9" s="225"/>
      <c r="BK9" s="225"/>
      <c r="BL9" s="225"/>
      <c r="BM9" s="225"/>
      <c r="BN9" s="225"/>
      <c r="BO9" s="225"/>
      <c r="BP9" s="225"/>
      <c r="BQ9" s="231">
        <v>3</v>
      </c>
      <c r="BR9" s="233"/>
      <c r="BS9" s="1013" t="s">
        <v>287</v>
      </c>
      <c r="BT9" s="1014"/>
      <c r="BU9" s="1014"/>
      <c r="BV9" s="1014"/>
      <c r="BW9" s="1014"/>
      <c r="BX9" s="1014"/>
      <c r="BY9" s="1014"/>
      <c r="BZ9" s="1014"/>
      <c r="CA9" s="1014"/>
      <c r="CB9" s="1014"/>
      <c r="CC9" s="1014"/>
      <c r="CD9" s="1014"/>
      <c r="CE9" s="1014"/>
      <c r="CF9" s="1014"/>
      <c r="CG9" s="1015"/>
      <c r="CH9" s="1049">
        <v>11.2</v>
      </c>
      <c r="CI9" s="1050"/>
      <c r="CJ9" s="1050"/>
      <c r="CK9" s="1050"/>
      <c r="CL9" s="1051"/>
      <c r="CM9" s="1049">
        <v>1314.3</v>
      </c>
      <c r="CN9" s="1050"/>
      <c r="CO9" s="1050"/>
      <c r="CP9" s="1050"/>
      <c r="CQ9" s="1051"/>
      <c r="CR9" s="1049">
        <v>5</v>
      </c>
      <c r="CS9" s="1050"/>
      <c r="CT9" s="1050"/>
      <c r="CU9" s="1050"/>
      <c r="CV9" s="1051"/>
      <c r="CW9" s="1049">
        <v>90</v>
      </c>
      <c r="CX9" s="1050"/>
      <c r="CY9" s="1050"/>
      <c r="CZ9" s="1050"/>
      <c r="DA9" s="1051"/>
      <c r="DB9" s="1049">
        <v>0</v>
      </c>
      <c r="DC9" s="1050"/>
      <c r="DD9" s="1050"/>
      <c r="DE9" s="1050"/>
      <c r="DF9" s="1051"/>
      <c r="DG9" s="1049">
        <v>0</v>
      </c>
      <c r="DH9" s="1050"/>
      <c r="DI9" s="1050"/>
      <c r="DJ9" s="1050"/>
      <c r="DK9" s="1051"/>
      <c r="DL9" s="1049">
        <v>0</v>
      </c>
      <c r="DM9" s="1050"/>
      <c r="DN9" s="1050"/>
      <c r="DO9" s="1050"/>
      <c r="DP9" s="1051"/>
      <c r="DQ9" s="988"/>
      <c r="DR9" s="989"/>
      <c r="DS9" s="989"/>
      <c r="DT9" s="989"/>
      <c r="DU9" s="990"/>
      <c r="DV9" s="1013"/>
      <c r="DW9" s="1014"/>
      <c r="DX9" s="1014"/>
      <c r="DY9" s="1014"/>
      <c r="DZ9" s="1048"/>
      <c r="EA9" s="226"/>
    </row>
    <row r="10" spans="1:131" s="227" customFormat="1" ht="26.25" customHeight="1" x14ac:dyDescent="0.15">
      <c r="A10" s="231">
        <v>4</v>
      </c>
      <c r="B10" s="1042" t="s">
        <v>288</v>
      </c>
      <c r="C10" s="1043"/>
      <c r="D10" s="1043"/>
      <c r="E10" s="1043"/>
      <c r="F10" s="1043"/>
      <c r="G10" s="1043"/>
      <c r="H10" s="1043"/>
      <c r="I10" s="1043"/>
      <c r="J10" s="1043"/>
      <c r="K10" s="1043"/>
      <c r="L10" s="1043"/>
      <c r="M10" s="1043"/>
      <c r="N10" s="1043"/>
      <c r="O10" s="1043"/>
      <c r="P10" s="1044"/>
      <c r="Q10" s="1113">
        <v>28919</v>
      </c>
      <c r="R10" s="1114"/>
      <c r="S10" s="1114"/>
      <c r="T10" s="1114"/>
      <c r="U10" s="1115"/>
      <c r="V10" s="1116">
        <v>28856</v>
      </c>
      <c r="W10" s="1114"/>
      <c r="X10" s="1114"/>
      <c r="Y10" s="1114"/>
      <c r="Z10" s="1115"/>
      <c r="AA10" s="1116">
        <f t="shared" si="0"/>
        <v>63</v>
      </c>
      <c r="AB10" s="1114"/>
      <c r="AC10" s="1114"/>
      <c r="AD10" s="1114"/>
      <c r="AE10" s="1117"/>
      <c r="AF10" s="1118">
        <v>62</v>
      </c>
      <c r="AG10" s="1114"/>
      <c r="AH10" s="1114"/>
      <c r="AI10" s="1114"/>
      <c r="AJ10" s="1117"/>
      <c r="AK10" s="1119">
        <v>0</v>
      </c>
      <c r="AL10" s="1109"/>
      <c r="AM10" s="1109"/>
      <c r="AN10" s="1109"/>
      <c r="AO10" s="1106"/>
      <c r="AP10" s="1108">
        <v>150083</v>
      </c>
      <c r="AQ10" s="1109"/>
      <c r="AR10" s="1109"/>
      <c r="AS10" s="1109"/>
      <c r="AT10" s="1106"/>
      <c r="AU10" s="1110"/>
      <c r="AV10" s="1111"/>
      <c r="AW10" s="1111"/>
      <c r="AX10" s="1111"/>
      <c r="AY10" s="1112"/>
      <c r="AZ10" s="395"/>
      <c r="BA10" s="395"/>
      <c r="BB10" s="395"/>
      <c r="BC10" s="395"/>
      <c r="BD10" s="395"/>
      <c r="BE10" s="225"/>
      <c r="BF10" s="225"/>
      <c r="BG10" s="225"/>
      <c r="BH10" s="225"/>
      <c r="BI10" s="225"/>
      <c r="BJ10" s="225"/>
      <c r="BK10" s="225"/>
      <c r="BL10" s="225"/>
      <c r="BM10" s="225"/>
      <c r="BN10" s="225"/>
      <c r="BO10" s="225"/>
      <c r="BP10" s="225"/>
      <c r="BQ10" s="231">
        <v>4</v>
      </c>
      <c r="BR10" s="233"/>
      <c r="BS10" s="1013" t="s">
        <v>289</v>
      </c>
      <c r="BT10" s="1014"/>
      <c r="BU10" s="1014"/>
      <c r="BV10" s="1014"/>
      <c r="BW10" s="1014"/>
      <c r="BX10" s="1014"/>
      <c r="BY10" s="1014"/>
      <c r="BZ10" s="1014"/>
      <c r="CA10" s="1014"/>
      <c r="CB10" s="1014"/>
      <c r="CC10" s="1014"/>
      <c r="CD10" s="1014"/>
      <c r="CE10" s="1014"/>
      <c r="CF10" s="1014"/>
      <c r="CG10" s="1015"/>
      <c r="CH10" s="1049">
        <v>178.6</v>
      </c>
      <c r="CI10" s="1050"/>
      <c r="CJ10" s="1050"/>
      <c r="CK10" s="1050"/>
      <c r="CL10" s="1051"/>
      <c r="CM10" s="1049">
        <v>3620.5</v>
      </c>
      <c r="CN10" s="1050"/>
      <c r="CO10" s="1050"/>
      <c r="CP10" s="1050"/>
      <c r="CQ10" s="1051"/>
      <c r="CR10" s="1049">
        <v>277.5</v>
      </c>
      <c r="CS10" s="1050"/>
      <c r="CT10" s="1050"/>
      <c r="CU10" s="1050"/>
      <c r="CV10" s="1051"/>
      <c r="CW10" s="1049">
        <v>22</v>
      </c>
      <c r="CX10" s="1050"/>
      <c r="CY10" s="1050"/>
      <c r="CZ10" s="1050"/>
      <c r="DA10" s="1051"/>
      <c r="DB10" s="1049">
        <v>0</v>
      </c>
      <c r="DC10" s="1050"/>
      <c r="DD10" s="1050"/>
      <c r="DE10" s="1050"/>
      <c r="DF10" s="1051"/>
      <c r="DG10" s="1049">
        <v>0</v>
      </c>
      <c r="DH10" s="1050"/>
      <c r="DI10" s="1050"/>
      <c r="DJ10" s="1050"/>
      <c r="DK10" s="1051"/>
      <c r="DL10" s="1049">
        <v>0</v>
      </c>
      <c r="DM10" s="1050"/>
      <c r="DN10" s="1050"/>
      <c r="DO10" s="1050"/>
      <c r="DP10" s="1051"/>
      <c r="DQ10" s="988"/>
      <c r="DR10" s="989"/>
      <c r="DS10" s="989"/>
      <c r="DT10" s="989"/>
      <c r="DU10" s="990"/>
      <c r="DV10" s="1013"/>
      <c r="DW10" s="1014"/>
      <c r="DX10" s="1014"/>
      <c r="DY10" s="1014"/>
      <c r="DZ10" s="1048"/>
      <c r="EA10" s="226"/>
    </row>
    <row r="11" spans="1:131" s="227" customFormat="1" ht="26.25" customHeight="1" x14ac:dyDescent="0.15">
      <c r="A11" s="231">
        <v>5</v>
      </c>
      <c r="B11" s="1042" t="s">
        <v>290</v>
      </c>
      <c r="C11" s="1043"/>
      <c r="D11" s="1043"/>
      <c r="E11" s="1043"/>
      <c r="F11" s="1043"/>
      <c r="G11" s="1043"/>
      <c r="H11" s="1043"/>
      <c r="I11" s="1043"/>
      <c r="J11" s="1043"/>
      <c r="K11" s="1043"/>
      <c r="L11" s="1043"/>
      <c r="M11" s="1043"/>
      <c r="N11" s="1043"/>
      <c r="O11" s="1043"/>
      <c r="P11" s="1044"/>
      <c r="Q11" s="1113">
        <v>2273</v>
      </c>
      <c r="R11" s="1114"/>
      <c r="S11" s="1114"/>
      <c r="T11" s="1114"/>
      <c r="U11" s="1115"/>
      <c r="V11" s="1116">
        <v>2273</v>
      </c>
      <c r="W11" s="1114"/>
      <c r="X11" s="1114"/>
      <c r="Y11" s="1114"/>
      <c r="Z11" s="1115"/>
      <c r="AA11" s="1116">
        <f t="shared" si="0"/>
        <v>0</v>
      </c>
      <c r="AB11" s="1114"/>
      <c r="AC11" s="1114"/>
      <c r="AD11" s="1114"/>
      <c r="AE11" s="1117"/>
      <c r="AF11" s="1118">
        <v>0</v>
      </c>
      <c r="AG11" s="1114"/>
      <c r="AH11" s="1114"/>
      <c r="AI11" s="1114"/>
      <c r="AJ11" s="1117"/>
      <c r="AK11" s="1119">
        <v>0</v>
      </c>
      <c r="AL11" s="1109"/>
      <c r="AM11" s="1109"/>
      <c r="AN11" s="1109"/>
      <c r="AO11" s="1106"/>
      <c r="AP11" s="1108">
        <v>0</v>
      </c>
      <c r="AQ11" s="1109"/>
      <c r="AR11" s="1109"/>
      <c r="AS11" s="1109"/>
      <c r="AT11" s="1106"/>
      <c r="AU11" s="1110"/>
      <c r="AV11" s="1111"/>
      <c r="AW11" s="1111"/>
      <c r="AX11" s="1111"/>
      <c r="AY11" s="1112"/>
      <c r="AZ11" s="395"/>
      <c r="BA11" s="395"/>
      <c r="BB11" s="395"/>
      <c r="BC11" s="395"/>
      <c r="BD11" s="395"/>
      <c r="BE11" s="225"/>
      <c r="BF11" s="225"/>
      <c r="BG11" s="225"/>
      <c r="BH11" s="225"/>
      <c r="BI11" s="225"/>
      <c r="BJ11" s="225"/>
      <c r="BK11" s="225"/>
      <c r="BL11" s="225"/>
      <c r="BM11" s="225"/>
      <c r="BN11" s="225"/>
      <c r="BO11" s="225"/>
      <c r="BP11" s="225"/>
      <c r="BQ11" s="231">
        <v>5</v>
      </c>
      <c r="BR11" s="233"/>
      <c r="BS11" s="1013" t="s">
        <v>291</v>
      </c>
      <c r="BT11" s="1014"/>
      <c r="BU11" s="1014"/>
      <c r="BV11" s="1014"/>
      <c r="BW11" s="1014"/>
      <c r="BX11" s="1014"/>
      <c r="BY11" s="1014"/>
      <c r="BZ11" s="1014"/>
      <c r="CA11" s="1014"/>
      <c r="CB11" s="1014"/>
      <c r="CC11" s="1014"/>
      <c r="CD11" s="1014"/>
      <c r="CE11" s="1014"/>
      <c r="CF11" s="1014"/>
      <c r="CG11" s="1015"/>
      <c r="CH11" s="1049">
        <v>1.8</v>
      </c>
      <c r="CI11" s="1050"/>
      <c r="CJ11" s="1050"/>
      <c r="CK11" s="1050"/>
      <c r="CL11" s="1051"/>
      <c r="CM11" s="1049">
        <v>221</v>
      </c>
      <c r="CN11" s="1050"/>
      <c r="CO11" s="1050"/>
      <c r="CP11" s="1050"/>
      <c r="CQ11" s="1051"/>
      <c r="CR11" s="1049">
        <v>10</v>
      </c>
      <c r="CS11" s="1050"/>
      <c r="CT11" s="1050"/>
      <c r="CU11" s="1050"/>
      <c r="CV11" s="1051"/>
      <c r="CW11" s="1049">
        <v>0</v>
      </c>
      <c r="CX11" s="1050"/>
      <c r="CY11" s="1050"/>
      <c r="CZ11" s="1050"/>
      <c r="DA11" s="1051"/>
      <c r="DB11" s="1049">
        <v>0</v>
      </c>
      <c r="DC11" s="1050"/>
      <c r="DD11" s="1050"/>
      <c r="DE11" s="1050"/>
      <c r="DF11" s="1051"/>
      <c r="DG11" s="1049">
        <v>0</v>
      </c>
      <c r="DH11" s="1050"/>
      <c r="DI11" s="1050"/>
      <c r="DJ11" s="1050"/>
      <c r="DK11" s="1051"/>
      <c r="DL11" s="1049">
        <v>0</v>
      </c>
      <c r="DM11" s="1050"/>
      <c r="DN11" s="1050"/>
      <c r="DO11" s="1050"/>
      <c r="DP11" s="1051"/>
      <c r="DQ11" s="988"/>
      <c r="DR11" s="989"/>
      <c r="DS11" s="989"/>
      <c r="DT11" s="989"/>
      <c r="DU11" s="990"/>
      <c r="DV11" s="1013"/>
      <c r="DW11" s="1014"/>
      <c r="DX11" s="1014"/>
      <c r="DY11" s="1014"/>
      <c r="DZ11" s="1048"/>
      <c r="EA11" s="226"/>
    </row>
    <row r="12" spans="1:131" s="227" customFormat="1" ht="26.25" customHeight="1" x14ac:dyDescent="0.15">
      <c r="A12" s="231">
        <v>6</v>
      </c>
      <c r="B12" s="1042" t="s">
        <v>292</v>
      </c>
      <c r="C12" s="1043"/>
      <c r="D12" s="1043"/>
      <c r="E12" s="1043"/>
      <c r="F12" s="1043"/>
      <c r="G12" s="1043"/>
      <c r="H12" s="1043"/>
      <c r="I12" s="1043"/>
      <c r="J12" s="1043"/>
      <c r="K12" s="1043"/>
      <c r="L12" s="1043"/>
      <c r="M12" s="1043"/>
      <c r="N12" s="1043"/>
      <c r="O12" s="1043"/>
      <c r="P12" s="1044"/>
      <c r="Q12" s="1113">
        <v>199</v>
      </c>
      <c r="R12" s="1114"/>
      <c r="S12" s="1114"/>
      <c r="T12" s="1114"/>
      <c r="U12" s="1115"/>
      <c r="V12" s="1116">
        <v>199</v>
      </c>
      <c r="W12" s="1114"/>
      <c r="X12" s="1114"/>
      <c r="Y12" s="1114"/>
      <c r="Z12" s="1115"/>
      <c r="AA12" s="1116">
        <f t="shared" si="0"/>
        <v>0</v>
      </c>
      <c r="AB12" s="1114"/>
      <c r="AC12" s="1114"/>
      <c r="AD12" s="1114"/>
      <c r="AE12" s="1117"/>
      <c r="AF12" s="1118">
        <v>0</v>
      </c>
      <c r="AG12" s="1114"/>
      <c r="AH12" s="1114"/>
      <c r="AI12" s="1114"/>
      <c r="AJ12" s="1117"/>
      <c r="AK12" s="1106">
        <v>0</v>
      </c>
      <c r="AL12" s="1107"/>
      <c r="AM12" s="1107"/>
      <c r="AN12" s="1107"/>
      <c r="AO12" s="1107"/>
      <c r="AP12" s="1108">
        <v>0</v>
      </c>
      <c r="AQ12" s="1109"/>
      <c r="AR12" s="1109"/>
      <c r="AS12" s="1109"/>
      <c r="AT12" s="1106"/>
      <c r="AU12" s="1110"/>
      <c r="AV12" s="1111"/>
      <c r="AW12" s="1111"/>
      <c r="AX12" s="1111"/>
      <c r="AY12" s="1112"/>
      <c r="AZ12" s="395"/>
      <c r="BA12" s="395"/>
      <c r="BB12" s="395"/>
      <c r="BC12" s="395"/>
      <c r="BD12" s="395"/>
      <c r="BE12" s="225"/>
      <c r="BF12" s="225"/>
      <c r="BG12" s="225"/>
      <c r="BH12" s="225"/>
      <c r="BI12" s="225"/>
      <c r="BJ12" s="225"/>
      <c r="BK12" s="225"/>
      <c r="BL12" s="225"/>
      <c r="BM12" s="225"/>
      <c r="BN12" s="225"/>
      <c r="BO12" s="225"/>
      <c r="BP12" s="225"/>
      <c r="BQ12" s="231">
        <v>6</v>
      </c>
      <c r="BR12" s="233"/>
      <c r="BS12" s="1013" t="s">
        <v>293</v>
      </c>
      <c r="BT12" s="1014"/>
      <c r="BU12" s="1014"/>
      <c r="BV12" s="1014"/>
      <c r="BW12" s="1014"/>
      <c r="BX12" s="1014"/>
      <c r="BY12" s="1014"/>
      <c r="BZ12" s="1014"/>
      <c r="CA12" s="1014"/>
      <c r="CB12" s="1014"/>
      <c r="CC12" s="1014"/>
      <c r="CD12" s="1014"/>
      <c r="CE12" s="1014"/>
      <c r="CF12" s="1014"/>
      <c r="CG12" s="1015"/>
      <c r="CH12" s="988">
        <v>0.06</v>
      </c>
      <c r="CI12" s="989"/>
      <c r="CJ12" s="989"/>
      <c r="CK12" s="989"/>
      <c r="CL12" s="990"/>
      <c r="CM12" s="988">
        <v>167</v>
      </c>
      <c r="CN12" s="989"/>
      <c r="CO12" s="989"/>
      <c r="CP12" s="989"/>
      <c r="CQ12" s="990"/>
      <c r="CR12" s="988">
        <v>80</v>
      </c>
      <c r="CS12" s="989"/>
      <c r="CT12" s="989"/>
      <c r="CU12" s="989"/>
      <c r="CV12" s="990"/>
      <c r="CW12" s="988">
        <v>32</v>
      </c>
      <c r="CX12" s="989"/>
      <c r="CY12" s="989"/>
      <c r="CZ12" s="989"/>
      <c r="DA12" s="990"/>
      <c r="DB12" s="988">
        <v>5</v>
      </c>
      <c r="DC12" s="989"/>
      <c r="DD12" s="989"/>
      <c r="DE12" s="989"/>
      <c r="DF12" s="990"/>
      <c r="DG12" s="988">
        <v>0</v>
      </c>
      <c r="DH12" s="989"/>
      <c r="DI12" s="989"/>
      <c r="DJ12" s="989"/>
      <c r="DK12" s="990"/>
      <c r="DL12" s="988">
        <v>0</v>
      </c>
      <c r="DM12" s="989"/>
      <c r="DN12" s="989"/>
      <c r="DO12" s="989"/>
      <c r="DP12" s="990"/>
      <c r="DQ12" s="988"/>
      <c r="DR12" s="989"/>
      <c r="DS12" s="989"/>
      <c r="DT12" s="989"/>
      <c r="DU12" s="990"/>
      <c r="DV12" s="1013"/>
      <c r="DW12" s="1014"/>
      <c r="DX12" s="1014"/>
      <c r="DY12" s="1014"/>
      <c r="DZ12" s="1048"/>
      <c r="EA12" s="226"/>
    </row>
    <row r="13" spans="1:131" s="227" customFormat="1" ht="26.25" customHeight="1" x14ac:dyDescent="0.15">
      <c r="A13" s="231">
        <v>7</v>
      </c>
      <c r="B13" s="1042" t="s">
        <v>294</v>
      </c>
      <c r="C13" s="1043"/>
      <c r="D13" s="1043"/>
      <c r="E13" s="1043"/>
      <c r="F13" s="1043"/>
      <c r="G13" s="1043"/>
      <c r="H13" s="1043"/>
      <c r="I13" s="1043"/>
      <c r="J13" s="1043"/>
      <c r="K13" s="1043"/>
      <c r="L13" s="1043"/>
      <c r="M13" s="1043"/>
      <c r="N13" s="1043"/>
      <c r="O13" s="1043"/>
      <c r="P13" s="1044"/>
      <c r="Q13" s="1113">
        <v>621913</v>
      </c>
      <c r="R13" s="1114"/>
      <c r="S13" s="1114"/>
      <c r="T13" s="1114"/>
      <c r="U13" s="1115"/>
      <c r="V13" s="1116">
        <v>621913</v>
      </c>
      <c r="W13" s="1114"/>
      <c r="X13" s="1114"/>
      <c r="Y13" s="1114"/>
      <c r="Z13" s="1115"/>
      <c r="AA13" s="1116">
        <f t="shared" si="0"/>
        <v>0</v>
      </c>
      <c r="AB13" s="1114"/>
      <c r="AC13" s="1114"/>
      <c r="AD13" s="1114"/>
      <c r="AE13" s="1117"/>
      <c r="AF13" s="1118">
        <v>0</v>
      </c>
      <c r="AG13" s="1114"/>
      <c r="AH13" s="1114"/>
      <c r="AI13" s="1114"/>
      <c r="AJ13" s="1117"/>
      <c r="AK13" s="1106">
        <v>0</v>
      </c>
      <c r="AL13" s="1107"/>
      <c r="AM13" s="1107"/>
      <c r="AN13" s="1107"/>
      <c r="AO13" s="1107"/>
      <c r="AP13" s="1108">
        <v>0</v>
      </c>
      <c r="AQ13" s="1109"/>
      <c r="AR13" s="1109"/>
      <c r="AS13" s="1109"/>
      <c r="AT13" s="1106"/>
      <c r="AU13" s="1110"/>
      <c r="AV13" s="1111"/>
      <c r="AW13" s="1111"/>
      <c r="AX13" s="1111"/>
      <c r="AY13" s="1112"/>
      <c r="AZ13" s="395"/>
      <c r="BA13" s="395"/>
      <c r="BB13" s="395"/>
      <c r="BC13" s="395"/>
      <c r="BD13" s="395"/>
      <c r="BE13" s="225"/>
      <c r="BF13" s="225"/>
      <c r="BG13" s="225"/>
      <c r="BH13" s="225"/>
      <c r="BI13" s="225"/>
      <c r="BJ13" s="225"/>
      <c r="BK13" s="225"/>
      <c r="BL13" s="225"/>
      <c r="BM13" s="225"/>
      <c r="BN13" s="225"/>
      <c r="BO13" s="225"/>
      <c r="BP13" s="225"/>
      <c r="BQ13" s="231">
        <v>7</v>
      </c>
      <c r="BR13" s="233"/>
      <c r="BS13" s="1013" t="s">
        <v>295</v>
      </c>
      <c r="BT13" s="1014"/>
      <c r="BU13" s="1014"/>
      <c r="BV13" s="1014"/>
      <c r="BW13" s="1014"/>
      <c r="BX13" s="1014"/>
      <c r="BY13" s="1014"/>
      <c r="BZ13" s="1014"/>
      <c r="CA13" s="1014"/>
      <c r="CB13" s="1014"/>
      <c r="CC13" s="1014"/>
      <c r="CD13" s="1014"/>
      <c r="CE13" s="1014"/>
      <c r="CF13" s="1014"/>
      <c r="CG13" s="1015"/>
      <c r="CH13" s="988">
        <v>118</v>
      </c>
      <c r="CI13" s="989"/>
      <c r="CJ13" s="989"/>
      <c r="CK13" s="989"/>
      <c r="CL13" s="990"/>
      <c r="CM13" s="988">
        <v>1410</v>
      </c>
      <c r="CN13" s="989"/>
      <c r="CO13" s="989"/>
      <c r="CP13" s="989"/>
      <c r="CQ13" s="990"/>
      <c r="CR13" s="988">
        <v>80</v>
      </c>
      <c r="CS13" s="989"/>
      <c r="CT13" s="989"/>
      <c r="CU13" s="989"/>
      <c r="CV13" s="990"/>
      <c r="CW13" s="988">
        <v>647</v>
      </c>
      <c r="CX13" s="989"/>
      <c r="CY13" s="989"/>
      <c r="CZ13" s="989"/>
      <c r="DA13" s="990"/>
      <c r="DB13" s="1049">
        <v>7901</v>
      </c>
      <c r="DC13" s="1050"/>
      <c r="DD13" s="1050"/>
      <c r="DE13" s="1050"/>
      <c r="DF13" s="1051"/>
      <c r="DG13" s="1049">
        <v>0</v>
      </c>
      <c r="DH13" s="1050"/>
      <c r="DI13" s="1050"/>
      <c r="DJ13" s="1050"/>
      <c r="DK13" s="1051"/>
      <c r="DL13" s="1049">
        <v>0</v>
      </c>
      <c r="DM13" s="1050"/>
      <c r="DN13" s="1050"/>
      <c r="DO13" s="1050"/>
      <c r="DP13" s="1051"/>
      <c r="DQ13" s="988"/>
      <c r="DR13" s="989"/>
      <c r="DS13" s="989"/>
      <c r="DT13" s="989"/>
      <c r="DU13" s="990"/>
      <c r="DV13" s="1013"/>
      <c r="DW13" s="1014"/>
      <c r="DX13" s="1014"/>
      <c r="DY13" s="1014"/>
      <c r="DZ13" s="1048"/>
      <c r="EA13" s="226"/>
    </row>
    <row r="14" spans="1:131" s="227" customFormat="1" ht="26.25" customHeight="1" x14ac:dyDescent="0.15">
      <c r="A14" s="231">
        <v>8</v>
      </c>
      <c r="B14" s="1042" t="s">
        <v>296</v>
      </c>
      <c r="C14" s="1043"/>
      <c r="D14" s="1043"/>
      <c r="E14" s="1043"/>
      <c r="F14" s="1043"/>
      <c r="G14" s="1043"/>
      <c r="H14" s="1043"/>
      <c r="I14" s="1043"/>
      <c r="J14" s="1043"/>
      <c r="K14" s="1043"/>
      <c r="L14" s="1043"/>
      <c r="M14" s="1043"/>
      <c r="N14" s="1043"/>
      <c r="O14" s="1043"/>
      <c r="P14" s="1044"/>
      <c r="Q14" s="1113">
        <v>1383</v>
      </c>
      <c r="R14" s="1114"/>
      <c r="S14" s="1114"/>
      <c r="T14" s="1114"/>
      <c r="U14" s="1115"/>
      <c r="V14" s="1116">
        <v>1006</v>
      </c>
      <c r="W14" s="1114"/>
      <c r="X14" s="1114"/>
      <c r="Y14" s="1114"/>
      <c r="Z14" s="1115"/>
      <c r="AA14" s="1116">
        <f t="shared" si="0"/>
        <v>377</v>
      </c>
      <c r="AB14" s="1114"/>
      <c r="AC14" s="1114"/>
      <c r="AD14" s="1114"/>
      <c r="AE14" s="1117"/>
      <c r="AF14" s="1118">
        <v>0</v>
      </c>
      <c r="AG14" s="1114"/>
      <c r="AH14" s="1114"/>
      <c r="AI14" s="1114"/>
      <c r="AJ14" s="1117"/>
      <c r="AK14" s="1106">
        <v>0</v>
      </c>
      <c r="AL14" s="1107"/>
      <c r="AM14" s="1107"/>
      <c r="AN14" s="1107"/>
      <c r="AO14" s="1107"/>
      <c r="AP14" s="1108">
        <v>0</v>
      </c>
      <c r="AQ14" s="1109"/>
      <c r="AR14" s="1109"/>
      <c r="AS14" s="1109"/>
      <c r="AT14" s="1106"/>
      <c r="AU14" s="1110"/>
      <c r="AV14" s="1111"/>
      <c r="AW14" s="1111"/>
      <c r="AX14" s="1111"/>
      <c r="AY14" s="1112"/>
      <c r="AZ14" s="395"/>
      <c r="BA14" s="395"/>
      <c r="BB14" s="395"/>
      <c r="BC14" s="395"/>
      <c r="BD14" s="395"/>
      <c r="BE14" s="225"/>
      <c r="BF14" s="225"/>
      <c r="BG14" s="225"/>
      <c r="BH14" s="225"/>
      <c r="BI14" s="225"/>
      <c r="BJ14" s="225"/>
      <c r="BK14" s="225"/>
      <c r="BL14" s="225"/>
      <c r="BM14" s="225"/>
      <c r="BN14" s="225"/>
      <c r="BO14" s="225"/>
      <c r="BP14" s="225"/>
      <c r="BQ14" s="231">
        <v>8</v>
      </c>
      <c r="BR14" s="233"/>
      <c r="BS14" s="1013" t="s">
        <v>297</v>
      </c>
      <c r="BT14" s="1014"/>
      <c r="BU14" s="1014"/>
      <c r="BV14" s="1014"/>
      <c r="BW14" s="1014"/>
      <c r="BX14" s="1014"/>
      <c r="BY14" s="1014"/>
      <c r="BZ14" s="1014"/>
      <c r="CA14" s="1014"/>
      <c r="CB14" s="1014"/>
      <c r="CC14" s="1014"/>
      <c r="CD14" s="1014"/>
      <c r="CE14" s="1014"/>
      <c r="CF14" s="1014"/>
      <c r="CG14" s="1015"/>
      <c r="CH14" s="988">
        <v>-12</v>
      </c>
      <c r="CI14" s="989"/>
      <c r="CJ14" s="989"/>
      <c r="CK14" s="989"/>
      <c r="CL14" s="990"/>
      <c r="CM14" s="988">
        <v>558</v>
      </c>
      <c r="CN14" s="989"/>
      <c r="CO14" s="989"/>
      <c r="CP14" s="989"/>
      <c r="CQ14" s="990"/>
      <c r="CR14" s="988">
        <v>44</v>
      </c>
      <c r="CS14" s="989"/>
      <c r="CT14" s="989"/>
      <c r="CU14" s="989"/>
      <c r="CV14" s="990"/>
      <c r="CW14" s="988">
        <v>154</v>
      </c>
      <c r="CX14" s="989"/>
      <c r="CY14" s="989"/>
      <c r="CZ14" s="989"/>
      <c r="DA14" s="990"/>
      <c r="DB14" s="988">
        <v>0</v>
      </c>
      <c r="DC14" s="989"/>
      <c r="DD14" s="989"/>
      <c r="DE14" s="989"/>
      <c r="DF14" s="990"/>
      <c r="DG14" s="988">
        <v>0</v>
      </c>
      <c r="DH14" s="989"/>
      <c r="DI14" s="989"/>
      <c r="DJ14" s="989"/>
      <c r="DK14" s="990"/>
      <c r="DL14" s="988">
        <v>0</v>
      </c>
      <c r="DM14" s="989"/>
      <c r="DN14" s="989"/>
      <c r="DO14" s="989"/>
      <c r="DP14" s="990"/>
      <c r="DQ14" s="988"/>
      <c r="DR14" s="989"/>
      <c r="DS14" s="989"/>
      <c r="DT14" s="989"/>
      <c r="DU14" s="990"/>
      <c r="DV14" s="1013"/>
      <c r="DW14" s="1014"/>
      <c r="DX14" s="1014"/>
      <c r="DY14" s="1014"/>
      <c r="DZ14" s="1048"/>
      <c r="EA14" s="226"/>
    </row>
    <row r="15" spans="1:131" s="227" customFormat="1" ht="26.25" customHeight="1" x14ac:dyDescent="0.15">
      <c r="A15" s="231">
        <v>9</v>
      </c>
      <c r="B15" s="1042" t="s">
        <v>298</v>
      </c>
      <c r="C15" s="1043"/>
      <c r="D15" s="1043"/>
      <c r="E15" s="1043"/>
      <c r="F15" s="1043"/>
      <c r="G15" s="1043"/>
      <c r="H15" s="1043"/>
      <c r="I15" s="1043"/>
      <c r="J15" s="1043"/>
      <c r="K15" s="1043"/>
      <c r="L15" s="1043"/>
      <c r="M15" s="1043"/>
      <c r="N15" s="1043"/>
      <c r="O15" s="1043"/>
      <c r="P15" s="1044"/>
      <c r="Q15" s="1113">
        <v>340</v>
      </c>
      <c r="R15" s="1114"/>
      <c r="S15" s="1114"/>
      <c r="T15" s="1114"/>
      <c r="U15" s="1115"/>
      <c r="V15" s="1116">
        <v>280</v>
      </c>
      <c r="W15" s="1114"/>
      <c r="X15" s="1114"/>
      <c r="Y15" s="1114"/>
      <c r="Z15" s="1115"/>
      <c r="AA15" s="1116">
        <f t="shared" si="0"/>
        <v>60</v>
      </c>
      <c r="AB15" s="1114"/>
      <c r="AC15" s="1114"/>
      <c r="AD15" s="1114"/>
      <c r="AE15" s="1117"/>
      <c r="AF15" s="1118">
        <v>0</v>
      </c>
      <c r="AG15" s="1114"/>
      <c r="AH15" s="1114"/>
      <c r="AI15" s="1114"/>
      <c r="AJ15" s="1117"/>
      <c r="AK15" s="1106">
        <v>0</v>
      </c>
      <c r="AL15" s="1107"/>
      <c r="AM15" s="1107"/>
      <c r="AN15" s="1107"/>
      <c r="AO15" s="1107"/>
      <c r="AP15" s="1108">
        <v>888</v>
      </c>
      <c r="AQ15" s="1109"/>
      <c r="AR15" s="1109"/>
      <c r="AS15" s="1109"/>
      <c r="AT15" s="1106"/>
      <c r="AU15" s="1110"/>
      <c r="AV15" s="1111"/>
      <c r="AW15" s="1111"/>
      <c r="AX15" s="1111"/>
      <c r="AY15" s="1112"/>
      <c r="AZ15" s="395"/>
      <c r="BA15" s="395"/>
      <c r="BB15" s="395"/>
      <c r="BC15" s="395"/>
      <c r="BD15" s="395"/>
      <c r="BE15" s="225"/>
      <c r="BF15" s="225"/>
      <c r="BG15" s="225"/>
      <c r="BH15" s="225"/>
      <c r="BI15" s="225"/>
      <c r="BJ15" s="225"/>
      <c r="BK15" s="225"/>
      <c r="BL15" s="225"/>
      <c r="BM15" s="225"/>
      <c r="BN15" s="225"/>
      <c r="BO15" s="225"/>
      <c r="BP15" s="225"/>
      <c r="BQ15" s="231">
        <v>9</v>
      </c>
      <c r="BR15" s="233"/>
      <c r="BS15" s="1013" t="s">
        <v>299</v>
      </c>
      <c r="BT15" s="1014"/>
      <c r="BU15" s="1014"/>
      <c r="BV15" s="1014"/>
      <c r="BW15" s="1014"/>
      <c r="BX15" s="1014"/>
      <c r="BY15" s="1014"/>
      <c r="BZ15" s="1014"/>
      <c r="CA15" s="1014"/>
      <c r="CB15" s="1014"/>
      <c r="CC15" s="1014"/>
      <c r="CD15" s="1014"/>
      <c r="CE15" s="1014"/>
      <c r="CF15" s="1014"/>
      <c r="CG15" s="1015"/>
      <c r="CH15" s="988">
        <v>5.6</v>
      </c>
      <c r="CI15" s="989"/>
      <c r="CJ15" s="989"/>
      <c r="CK15" s="989"/>
      <c r="CL15" s="990"/>
      <c r="CM15" s="988">
        <v>2013.5</v>
      </c>
      <c r="CN15" s="989"/>
      <c r="CO15" s="989"/>
      <c r="CP15" s="989"/>
      <c r="CQ15" s="990"/>
      <c r="CR15" s="988">
        <v>100</v>
      </c>
      <c r="CS15" s="989"/>
      <c r="CT15" s="989"/>
      <c r="CU15" s="989"/>
      <c r="CV15" s="990"/>
      <c r="CW15" s="988">
        <v>10.6</v>
      </c>
      <c r="CX15" s="989"/>
      <c r="CY15" s="989"/>
      <c r="CZ15" s="989"/>
      <c r="DA15" s="990"/>
      <c r="DB15" s="988">
        <v>0</v>
      </c>
      <c r="DC15" s="989"/>
      <c r="DD15" s="989"/>
      <c r="DE15" s="989"/>
      <c r="DF15" s="990"/>
      <c r="DG15" s="988">
        <v>0</v>
      </c>
      <c r="DH15" s="989"/>
      <c r="DI15" s="989"/>
      <c r="DJ15" s="989"/>
      <c r="DK15" s="990"/>
      <c r="DL15" s="988">
        <v>0</v>
      </c>
      <c r="DM15" s="989"/>
      <c r="DN15" s="989"/>
      <c r="DO15" s="989"/>
      <c r="DP15" s="990"/>
      <c r="DQ15" s="988"/>
      <c r="DR15" s="989"/>
      <c r="DS15" s="989"/>
      <c r="DT15" s="989"/>
      <c r="DU15" s="990"/>
      <c r="DV15" s="1013"/>
      <c r="DW15" s="1014"/>
      <c r="DX15" s="1014"/>
      <c r="DY15" s="1014"/>
      <c r="DZ15" s="1048"/>
      <c r="EA15" s="226"/>
    </row>
    <row r="16" spans="1:131" s="227" customFormat="1" ht="26.25" customHeight="1" x14ac:dyDescent="0.15">
      <c r="A16" s="231">
        <v>10</v>
      </c>
      <c r="B16" s="1042" t="s">
        <v>300</v>
      </c>
      <c r="C16" s="1043"/>
      <c r="D16" s="1043"/>
      <c r="E16" s="1043"/>
      <c r="F16" s="1043"/>
      <c r="G16" s="1043"/>
      <c r="H16" s="1043"/>
      <c r="I16" s="1043"/>
      <c r="J16" s="1043"/>
      <c r="K16" s="1043"/>
      <c r="L16" s="1043"/>
      <c r="M16" s="1043"/>
      <c r="N16" s="1043"/>
      <c r="O16" s="1043"/>
      <c r="P16" s="1044"/>
      <c r="Q16" s="1113">
        <v>4525</v>
      </c>
      <c r="R16" s="1114"/>
      <c r="S16" s="1114"/>
      <c r="T16" s="1114"/>
      <c r="U16" s="1115"/>
      <c r="V16" s="1116">
        <v>3389</v>
      </c>
      <c r="W16" s="1114"/>
      <c r="X16" s="1114"/>
      <c r="Y16" s="1114"/>
      <c r="Z16" s="1115"/>
      <c r="AA16" s="1116">
        <f t="shared" si="0"/>
        <v>1136</v>
      </c>
      <c r="AB16" s="1114"/>
      <c r="AC16" s="1114"/>
      <c r="AD16" s="1114"/>
      <c r="AE16" s="1117"/>
      <c r="AF16" s="1118">
        <v>0</v>
      </c>
      <c r="AG16" s="1114"/>
      <c r="AH16" s="1114"/>
      <c r="AI16" s="1114"/>
      <c r="AJ16" s="1117"/>
      <c r="AK16" s="1106">
        <v>0</v>
      </c>
      <c r="AL16" s="1107"/>
      <c r="AM16" s="1107"/>
      <c r="AN16" s="1107"/>
      <c r="AO16" s="1107"/>
      <c r="AP16" s="1108">
        <v>20801</v>
      </c>
      <c r="AQ16" s="1109"/>
      <c r="AR16" s="1109"/>
      <c r="AS16" s="1109"/>
      <c r="AT16" s="1106"/>
      <c r="AU16" s="1110"/>
      <c r="AV16" s="1111"/>
      <c r="AW16" s="1111"/>
      <c r="AX16" s="1111"/>
      <c r="AY16" s="1112"/>
      <c r="AZ16" s="395"/>
      <c r="BA16" s="395"/>
      <c r="BB16" s="395"/>
      <c r="BC16" s="395"/>
      <c r="BD16" s="395"/>
      <c r="BE16" s="225"/>
      <c r="BF16" s="225"/>
      <c r="BG16" s="225"/>
      <c r="BH16" s="225"/>
      <c r="BI16" s="225"/>
      <c r="BJ16" s="225"/>
      <c r="BK16" s="225"/>
      <c r="BL16" s="225"/>
      <c r="BM16" s="225"/>
      <c r="BN16" s="225"/>
      <c r="BO16" s="225"/>
      <c r="BP16" s="225"/>
      <c r="BQ16" s="231">
        <v>10</v>
      </c>
      <c r="BR16" s="233"/>
      <c r="BS16" s="1013" t="s">
        <v>301</v>
      </c>
      <c r="BT16" s="1014"/>
      <c r="BU16" s="1014"/>
      <c r="BV16" s="1014"/>
      <c r="BW16" s="1014"/>
      <c r="BX16" s="1014"/>
      <c r="BY16" s="1014"/>
      <c r="BZ16" s="1014"/>
      <c r="CA16" s="1014"/>
      <c r="CB16" s="1014"/>
      <c r="CC16" s="1014"/>
      <c r="CD16" s="1014"/>
      <c r="CE16" s="1014"/>
      <c r="CF16" s="1014"/>
      <c r="CG16" s="1015"/>
      <c r="CH16" s="1049">
        <v>0</v>
      </c>
      <c r="CI16" s="1050"/>
      <c r="CJ16" s="1050"/>
      <c r="CK16" s="1050"/>
      <c r="CL16" s="1051"/>
      <c r="CM16" s="988">
        <v>208</v>
      </c>
      <c r="CN16" s="989"/>
      <c r="CO16" s="989"/>
      <c r="CP16" s="989"/>
      <c r="CQ16" s="990"/>
      <c r="CR16" s="988">
        <v>200</v>
      </c>
      <c r="CS16" s="989"/>
      <c r="CT16" s="989"/>
      <c r="CU16" s="989"/>
      <c r="CV16" s="990"/>
      <c r="CW16" s="988">
        <v>0</v>
      </c>
      <c r="CX16" s="989"/>
      <c r="CY16" s="989"/>
      <c r="CZ16" s="989"/>
      <c r="DA16" s="990"/>
      <c r="DB16" s="988">
        <v>0</v>
      </c>
      <c r="DC16" s="989"/>
      <c r="DD16" s="989"/>
      <c r="DE16" s="989"/>
      <c r="DF16" s="990"/>
      <c r="DG16" s="988">
        <v>0</v>
      </c>
      <c r="DH16" s="989"/>
      <c r="DI16" s="989"/>
      <c r="DJ16" s="989"/>
      <c r="DK16" s="990"/>
      <c r="DL16" s="988">
        <v>0</v>
      </c>
      <c r="DM16" s="989"/>
      <c r="DN16" s="989"/>
      <c r="DO16" s="989"/>
      <c r="DP16" s="990"/>
      <c r="DQ16" s="988"/>
      <c r="DR16" s="989"/>
      <c r="DS16" s="989"/>
      <c r="DT16" s="989"/>
      <c r="DU16" s="990"/>
      <c r="DV16" s="1013"/>
      <c r="DW16" s="1014"/>
      <c r="DX16" s="1014"/>
      <c r="DY16" s="1014"/>
      <c r="DZ16" s="1048"/>
      <c r="EA16" s="226"/>
    </row>
    <row r="17" spans="1:131" s="227" customFormat="1" ht="26.25" customHeight="1" x14ac:dyDescent="0.15">
      <c r="A17" s="231">
        <v>11</v>
      </c>
      <c r="B17" s="1042" t="s">
        <v>302</v>
      </c>
      <c r="C17" s="1043"/>
      <c r="D17" s="1043"/>
      <c r="E17" s="1043"/>
      <c r="F17" s="1043"/>
      <c r="G17" s="1043"/>
      <c r="H17" s="1043"/>
      <c r="I17" s="1043"/>
      <c r="J17" s="1043"/>
      <c r="K17" s="1043"/>
      <c r="L17" s="1043"/>
      <c r="M17" s="1043"/>
      <c r="N17" s="1043"/>
      <c r="O17" s="1043"/>
      <c r="P17" s="1044"/>
      <c r="Q17" s="1113">
        <v>1466</v>
      </c>
      <c r="R17" s="1114"/>
      <c r="S17" s="1114"/>
      <c r="T17" s="1114"/>
      <c r="U17" s="1115"/>
      <c r="V17" s="1116">
        <v>313</v>
      </c>
      <c r="W17" s="1114"/>
      <c r="X17" s="1114"/>
      <c r="Y17" s="1114"/>
      <c r="Z17" s="1115"/>
      <c r="AA17" s="1116">
        <f t="shared" si="0"/>
        <v>1153</v>
      </c>
      <c r="AB17" s="1114"/>
      <c r="AC17" s="1114"/>
      <c r="AD17" s="1114"/>
      <c r="AE17" s="1117"/>
      <c r="AF17" s="1118">
        <v>0</v>
      </c>
      <c r="AG17" s="1114"/>
      <c r="AH17" s="1114"/>
      <c r="AI17" s="1114"/>
      <c r="AJ17" s="1117"/>
      <c r="AK17" s="1106">
        <v>0</v>
      </c>
      <c r="AL17" s="1107"/>
      <c r="AM17" s="1107"/>
      <c r="AN17" s="1107"/>
      <c r="AO17" s="1107"/>
      <c r="AP17" s="1108">
        <v>281</v>
      </c>
      <c r="AQ17" s="1109"/>
      <c r="AR17" s="1109"/>
      <c r="AS17" s="1109"/>
      <c r="AT17" s="1106"/>
      <c r="AU17" s="1110"/>
      <c r="AV17" s="1111"/>
      <c r="AW17" s="1111"/>
      <c r="AX17" s="1111"/>
      <c r="AY17" s="1112"/>
      <c r="AZ17" s="395"/>
      <c r="BA17" s="395"/>
      <c r="BB17" s="395"/>
      <c r="BC17" s="395"/>
      <c r="BD17" s="395"/>
      <c r="BE17" s="225"/>
      <c r="BF17" s="225"/>
      <c r="BG17" s="225"/>
      <c r="BH17" s="225"/>
      <c r="BI17" s="225"/>
      <c r="BJ17" s="225"/>
      <c r="BK17" s="225"/>
      <c r="BL17" s="225"/>
      <c r="BM17" s="225"/>
      <c r="BN17" s="225"/>
      <c r="BO17" s="225"/>
      <c r="BP17" s="225"/>
      <c r="BQ17" s="231">
        <v>11</v>
      </c>
      <c r="BR17" s="233"/>
      <c r="BS17" s="1013" t="s">
        <v>303</v>
      </c>
      <c r="BT17" s="1014"/>
      <c r="BU17" s="1014"/>
      <c r="BV17" s="1014"/>
      <c r="BW17" s="1014"/>
      <c r="BX17" s="1014"/>
      <c r="BY17" s="1014"/>
      <c r="BZ17" s="1014"/>
      <c r="CA17" s="1014"/>
      <c r="CB17" s="1014"/>
      <c r="CC17" s="1014"/>
      <c r="CD17" s="1014"/>
      <c r="CE17" s="1014"/>
      <c r="CF17" s="1014"/>
      <c r="CG17" s="1015"/>
      <c r="CH17" s="988">
        <v>158</v>
      </c>
      <c r="CI17" s="989"/>
      <c r="CJ17" s="989"/>
      <c r="CK17" s="989"/>
      <c r="CL17" s="990"/>
      <c r="CM17" s="988">
        <v>3059</v>
      </c>
      <c r="CN17" s="989"/>
      <c r="CO17" s="989"/>
      <c r="CP17" s="989"/>
      <c r="CQ17" s="990"/>
      <c r="CR17" s="988">
        <v>13</v>
      </c>
      <c r="CS17" s="989"/>
      <c r="CT17" s="989"/>
      <c r="CU17" s="989"/>
      <c r="CV17" s="990"/>
      <c r="CW17" s="988">
        <v>75</v>
      </c>
      <c r="CX17" s="989"/>
      <c r="CY17" s="989"/>
      <c r="CZ17" s="989"/>
      <c r="DA17" s="990"/>
      <c r="DB17" s="988">
        <v>0</v>
      </c>
      <c r="DC17" s="989"/>
      <c r="DD17" s="989"/>
      <c r="DE17" s="989"/>
      <c r="DF17" s="990"/>
      <c r="DG17" s="988">
        <v>0</v>
      </c>
      <c r="DH17" s="989"/>
      <c r="DI17" s="989"/>
      <c r="DJ17" s="989"/>
      <c r="DK17" s="990"/>
      <c r="DL17" s="988">
        <v>0</v>
      </c>
      <c r="DM17" s="989"/>
      <c r="DN17" s="989"/>
      <c r="DO17" s="989"/>
      <c r="DP17" s="990"/>
      <c r="DQ17" s="988"/>
      <c r="DR17" s="989"/>
      <c r="DS17" s="989"/>
      <c r="DT17" s="989"/>
      <c r="DU17" s="990"/>
      <c r="DV17" s="1013"/>
      <c r="DW17" s="1014"/>
      <c r="DX17" s="1014"/>
      <c r="DY17" s="1014"/>
      <c r="DZ17" s="1048"/>
      <c r="EA17" s="226"/>
    </row>
    <row r="18" spans="1:131" s="227" customFormat="1" ht="26.25" customHeight="1" x14ac:dyDescent="0.15">
      <c r="A18" s="231">
        <v>12</v>
      </c>
      <c r="B18" s="1042" t="s">
        <v>304</v>
      </c>
      <c r="C18" s="1043"/>
      <c r="D18" s="1043"/>
      <c r="E18" s="1043"/>
      <c r="F18" s="1043"/>
      <c r="G18" s="1043"/>
      <c r="H18" s="1043"/>
      <c r="I18" s="1043"/>
      <c r="J18" s="1043"/>
      <c r="K18" s="1043"/>
      <c r="L18" s="1043"/>
      <c r="M18" s="1043"/>
      <c r="N18" s="1043"/>
      <c r="O18" s="1043"/>
      <c r="P18" s="1044"/>
      <c r="Q18" s="1113">
        <v>16946</v>
      </c>
      <c r="R18" s="1114"/>
      <c r="S18" s="1114"/>
      <c r="T18" s="1114"/>
      <c r="U18" s="1115"/>
      <c r="V18" s="1116">
        <v>16946</v>
      </c>
      <c r="W18" s="1114"/>
      <c r="X18" s="1114"/>
      <c r="Y18" s="1114"/>
      <c r="Z18" s="1115"/>
      <c r="AA18" s="1116">
        <f t="shared" si="0"/>
        <v>0</v>
      </c>
      <c r="AB18" s="1114"/>
      <c r="AC18" s="1114"/>
      <c r="AD18" s="1114"/>
      <c r="AE18" s="1117"/>
      <c r="AF18" s="1118">
        <v>0</v>
      </c>
      <c r="AG18" s="1114"/>
      <c r="AH18" s="1114"/>
      <c r="AI18" s="1114"/>
      <c r="AJ18" s="1117"/>
      <c r="AK18" s="1106">
        <v>0</v>
      </c>
      <c r="AL18" s="1107"/>
      <c r="AM18" s="1107"/>
      <c r="AN18" s="1107"/>
      <c r="AO18" s="1107"/>
      <c r="AP18" s="1108">
        <v>0</v>
      </c>
      <c r="AQ18" s="1109"/>
      <c r="AR18" s="1109"/>
      <c r="AS18" s="1109"/>
      <c r="AT18" s="1106"/>
      <c r="AU18" s="1110"/>
      <c r="AV18" s="1111"/>
      <c r="AW18" s="1111"/>
      <c r="AX18" s="1111"/>
      <c r="AY18" s="1112"/>
      <c r="AZ18" s="395"/>
      <c r="BA18" s="395"/>
      <c r="BB18" s="395"/>
      <c r="BC18" s="395"/>
      <c r="BD18" s="395"/>
      <c r="BE18" s="225"/>
      <c r="BF18" s="225"/>
      <c r="BG18" s="225"/>
      <c r="BH18" s="225"/>
      <c r="BI18" s="225"/>
      <c r="BJ18" s="225"/>
      <c r="BK18" s="225"/>
      <c r="BL18" s="225"/>
      <c r="BM18" s="225"/>
      <c r="BN18" s="225"/>
      <c r="BO18" s="225"/>
      <c r="BP18" s="225"/>
      <c r="BQ18" s="231">
        <v>12</v>
      </c>
      <c r="BR18" s="233"/>
      <c r="BS18" s="1013" t="s">
        <v>305</v>
      </c>
      <c r="BT18" s="1014"/>
      <c r="BU18" s="1014"/>
      <c r="BV18" s="1014"/>
      <c r="BW18" s="1014"/>
      <c r="BX18" s="1014"/>
      <c r="BY18" s="1014"/>
      <c r="BZ18" s="1014"/>
      <c r="CA18" s="1014"/>
      <c r="CB18" s="1014"/>
      <c r="CC18" s="1014"/>
      <c r="CD18" s="1014"/>
      <c r="CE18" s="1014"/>
      <c r="CF18" s="1014"/>
      <c r="CG18" s="1015"/>
      <c r="CH18" s="988">
        <v>-29</v>
      </c>
      <c r="CI18" s="989"/>
      <c r="CJ18" s="989"/>
      <c r="CK18" s="989"/>
      <c r="CL18" s="990"/>
      <c r="CM18" s="988">
        <v>714</v>
      </c>
      <c r="CN18" s="989"/>
      <c r="CO18" s="989"/>
      <c r="CP18" s="989"/>
      <c r="CQ18" s="990"/>
      <c r="CR18" s="988">
        <v>10</v>
      </c>
      <c r="CS18" s="989"/>
      <c r="CT18" s="989"/>
      <c r="CU18" s="989"/>
      <c r="CV18" s="990"/>
      <c r="CW18" s="1049">
        <v>502</v>
      </c>
      <c r="CX18" s="1050"/>
      <c r="CY18" s="1050"/>
      <c r="CZ18" s="1050"/>
      <c r="DA18" s="1051"/>
      <c r="DB18" s="988">
        <v>50</v>
      </c>
      <c r="DC18" s="989"/>
      <c r="DD18" s="989"/>
      <c r="DE18" s="989"/>
      <c r="DF18" s="990"/>
      <c r="DG18" s="988">
        <v>0</v>
      </c>
      <c r="DH18" s="989"/>
      <c r="DI18" s="989"/>
      <c r="DJ18" s="989"/>
      <c r="DK18" s="990"/>
      <c r="DL18" s="988">
        <v>0</v>
      </c>
      <c r="DM18" s="989"/>
      <c r="DN18" s="989"/>
      <c r="DO18" s="989"/>
      <c r="DP18" s="990"/>
      <c r="DQ18" s="988"/>
      <c r="DR18" s="989"/>
      <c r="DS18" s="989"/>
      <c r="DT18" s="989"/>
      <c r="DU18" s="990"/>
      <c r="DV18" s="1013"/>
      <c r="DW18" s="1014"/>
      <c r="DX18" s="1014"/>
      <c r="DY18" s="1014"/>
      <c r="DZ18" s="1048"/>
      <c r="EA18" s="226"/>
    </row>
    <row r="19" spans="1:131" s="227" customFormat="1" ht="26.25" customHeight="1" x14ac:dyDescent="0.15">
      <c r="A19" s="231">
        <v>13</v>
      </c>
      <c r="B19" s="1042" t="s">
        <v>306</v>
      </c>
      <c r="C19" s="1043"/>
      <c r="D19" s="1043"/>
      <c r="E19" s="1043"/>
      <c r="F19" s="1043"/>
      <c r="G19" s="1043"/>
      <c r="H19" s="1043"/>
      <c r="I19" s="1043"/>
      <c r="J19" s="1043"/>
      <c r="K19" s="1043"/>
      <c r="L19" s="1043"/>
      <c r="M19" s="1043"/>
      <c r="N19" s="1043"/>
      <c r="O19" s="1043"/>
      <c r="P19" s="1044"/>
      <c r="Q19" s="1113">
        <v>373806</v>
      </c>
      <c r="R19" s="1114"/>
      <c r="S19" s="1114"/>
      <c r="T19" s="1114"/>
      <c r="U19" s="1115"/>
      <c r="V19" s="1116">
        <v>373806</v>
      </c>
      <c r="W19" s="1114"/>
      <c r="X19" s="1114"/>
      <c r="Y19" s="1114"/>
      <c r="Z19" s="1115"/>
      <c r="AA19" s="1116">
        <f t="shared" si="0"/>
        <v>0</v>
      </c>
      <c r="AB19" s="1114"/>
      <c r="AC19" s="1114"/>
      <c r="AD19" s="1114"/>
      <c r="AE19" s="1117"/>
      <c r="AF19" s="1118">
        <v>0</v>
      </c>
      <c r="AG19" s="1114"/>
      <c r="AH19" s="1114"/>
      <c r="AI19" s="1114"/>
      <c r="AJ19" s="1117"/>
      <c r="AK19" s="1106">
        <v>0</v>
      </c>
      <c r="AL19" s="1107"/>
      <c r="AM19" s="1107"/>
      <c r="AN19" s="1107"/>
      <c r="AO19" s="1107"/>
      <c r="AP19" s="1108">
        <v>0</v>
      </c>
      <c r="AQ19" s="1109"/>
      <c r="AR19" s="1109"/>
      <c r="AS19" s="1109"/>
      <c r="AT19" s="1106"/>
      <c r="AU19" s="1110"/>
      <c r="AV19" s="1111"/>
      <c r="AW19" s="1111"/>
      <c r="AX19" s="1111"/>
      <c r="AY19" s="1112"/>
      <c r="AZ19" s="395"/>
      <c r="BA19" s="395"/>
      <c r="BB19" s="395"/>
      <c r="BC19" s="395"/>
      <c r="BD19" s="395"/>
      <c r="BE19" s="225"/>
      <c r="BF19" s="225"/>
      <c r="BG19" s="225"/>
      <c r="BH19" s="225"/>
      <c r="BI19" s="225"/>
      <c r="BJ19" s="225"/>
      <c r="BK19" s="225"/>
      <c r="BL19" s="225"/>
      <c r="BM19" s="225"/>
      <c r="BN19" s="225"/>
      <c r="BO19" s="225"/>
      <c r="BP19" s="225"/>
      <c r="BQ19" s="231">
        <v>13</v>
      </c>
      <c r="BR19" s="233"/>
      <c r="BS19" s="1013" t="s">
        <v>307</v>
      </c>
      <c r="BT19" s="1014"/>
      <c r="BU19" s="1014"/>
      <c r="BV19" s="1014"/>
      <c r="BW19" s="1014"/>
      <c r="BX19" s="1014"/>
      <c r="BY19" s="1014"/>
      <c r="BZ19" s="1014"/>
      <c r="CA19" s="1014"/>
      <c r="CB19" s="1014"/>
      <c r="CC19" s="1014"/>
      <c r="CD19" s="1014"/>
      <c r="CE19" s="1014"/>
      <c r="CF19" s="1014"/>
      <c r="CG19" s="1015"/>
      <c r="CH19" s="988">
        <v>1</v>
      </c>
      <c r="CI19" s="989"/>
      <c r="CJ19" s="989"/>
      <c r="CK19" s="989"/>
      <c r="CL19" s="990"/>
      <c r="CM19" s="988">
        <v>64</v>
      </c>
      <c r="CN19" s="989"/>
      <c r="CO19" s="989"/>
      <c r="CP19" s="989"/>
      <c r="CQ19" s="990"/>
      <c r="CR19" s="988">
        <v>10</v>
      </c>
      <c r="CS19" s="989"/>
      <c r="CT19" s="989"/>
      <c r="CU19" s="989"/>
      <c r="CV19" s="990"/>
      <c r="CW19" s="988">
        <v>35</v>
      </c>
      <c r="CX19" s="989"/>
      <c r="CY19" s="989"/>
      <c r="CZ19" s="989"/>
      <c r="DA19" s="990"/>
      <c r="DB19" s="988">
        <v>0</v>
      </c>
      <c r="DC19" s="989"/>
      <c r="DD19" s="989"/>
      <c r="DE19" s="989"/>
      <c r="DF19" s="990"/>
      <c r="DG19" s="988">
        <v>0</v>
      </c>
      <c r="DH19" s="989"/>
      <c r="DI19" s="989"/>
      <c r="DJ19" s="989"/>
      <c r="DK19" s="990"/>
      <c r="DL19" s="988">
        <v>0</v>
      </c>
      <c r="DM19" s="989"/>
      <c r="DN19" s="989"/>
      <c r="DO19" s="989"/>
      <c r="DP19" s="990"/>
      <c r="DQ19" s="988"/>
      <c r="DR19" s="989"/>
      <c r="DS19" s="989"/>
      <c r="DT19" s="989"/>
      <c r="DU19" s="990"/>
      <c r="DV19" s="1013"/>
      <c r="DW19" s="1014"/>
      <c r="DX19" s="1014"/>
      <c r="DY19" s="1014"/>
      <c r="DZ19" s="1048"/>
      <c r="EA19" s="226"/>
    </row>
    <row r="20" spans="1:131" s="227" customFormat="1" ht="26.25" customHeight="1" x14ac:dyDescent="0.15">
      <c r="A20" s="231">
        <v>14</v>
      </c>
      <c r="B20" s="1042"/>
      <c r="C20" s="1043"/>
      <c r="D20" s="1043"/>
      <c r="E20" s="1043"/>
      <c r="F20" s="1043"/>
      <c r="G20" s="1043"/>
      <c r="H20" s="1043"/>
      <c r="I20" s="1043"/>
      <c r="J20" s="1043"/>
      <c r="K20" s="1043"/>
      <c r="L20" s="1043"/>
      <c r="M20" s="1043"/>
      <c r="N20" s="1043"/>
      <c r="O20" s="1043"/>
      <c r="P20" s="1044"/>
      <c r="Q20" s="1053"/>
      <c r="R20" s="1046"/>
      <c r="S20" s="1046"/>
      <c r="T20" s="1046"/>
      <c r="U20" s="1046"/>
      <c r="V20" s="1046"/>
      <c r="W20" s="1046"/>
      <c r="X20" s="1046"/>
      <c r="Y20" s="1046"/>
      <c r="Z20" s="1046"/>
      <c r="AA20" s="1046"/>
      <c r="AB20" s="1046"/>
      <c r="AC20" s="1046"/>
      <c r="AD20" s="1046"/>
      <c r="AE20" s="1054"/>
      <c r="AF20" s="1101"/>
      <c r="AG20" s="1102"/>
      <c r="AH20" s="1102"/>
      <c r="AI20" s="1102"/>
      <c r="AJ20" s="1103"/>
      <c r="AK20" s="1104"/>
      <c r="AL20" s="1105"/>
      <c r="AM20" s="1105"/>
      <c r="AN20" s="1105"/>
      <c r="AO20" s="1105"/>
      <c r="AP20" s="1105"/>
      <c r="AQ20" s="1105"/>
      <c r="AR20" s="1105"/>
      <c r="AS20" s="1105"/>
      <c r="AT20" s="1105"/>
      <c r="AU20" s="1099"/>
      <c r="AV20" s="1099"/>
      <c r="AW20" s="1099"/>
      <c r="AX20" s="1099"/>
      <c r="AY20" s="1100"/>
      <c r="AZ20" s="395"/>
      <c r="BA20" s="395"/>
      <c r="BB20" s="395"/>
      <c r="BC20" s="395"/>
      <c r="BD20" s="395"/>
      <c r="BE20" s="225"/>
      <c r="BF20" s="225"/>
      <c r="BG20" s="225"/>
      <c r="BH20" s="225"/>
      <c r="BI20" s="225"/>
      <c r="BJ20" s="225"/>
      <c r="BK20" s="225"/>
      <c r="BL20" s="225"/>
      <c r="BM20" s="225"/>
      <c r="BN20" s="225"/>
      <c r="BO20" s="225"/>
      <c r="BP20" s="225"/>
      <c r="BQ20" s="231">
        <v>14</v>
      </c>
      <c r="BR20" s="233"/>
      <c r="BS20" s="1013" t="s">
        <v>308</v>
      </c>
      <c r="BT20" s="1014"/>
      <c r="BU20" s="1014"/>
      <c r="BV20" s="1014"/>
      <c r="BW20" s="1014"/>
      <c r="BX20" s="1014"/>
      <c r="BY20" s="1014"/>
      <c r="BZ20" s="1014"/>
      <c r="CA20" s="1014"/>
      <c r="CB20" s="1014"/>
      <c r="CC20" s="1014"/>
      <c r="CD20" s="1014"/>
      <c r="CE20" s="1014"/>
      <c r="CF20" s="1014"/>
      <c r="CG20" s="1015"/>
      <c r="CH20" s="988">
        <v>-11</v>
      </c>
      <c r="CI20" s="989"/>
      <c r="CJ20" s="989"/>
      <c r="CK20" s="989"/>
      <c r="CL20" s="990"/>
      <c r="CM20" s="988">
        <v>363</v>
      </c>
      <c r="CN20" s="989"/>
      <c r="CO20" s="989"/>
      <c r="CP20" s="989"/>
      <c r="CQ20" s="990"/>
      <c r="CR20" s="988">
        <v>19</v>
      </c>
      <c r="CS20" s="989"/>
      <c r="CT20" s="989"/>
      <c r="CU20" s="989"/>
      <c r="CV20" s="990"/>
      <c r="CW20" s="988">
        <v>195</v>
      </c>
      <c r="CX20" s="989"/>
      <c r="CY20" s="989"/>
      <c r="CZ20" s="989"/>
      <c r="DA20" s="990"/>
      <c r="DB20" s="988">
        <v>0</v>
      </c>
      <c r="DC20" s="989"/>
      <c r="DD20" s="989"/>
      <c r="DE20" s="989"/>
      <c r="DF20" s="990"/>
      <c r="DG20" s="988">
        <v>0</v>
      </c>
      <c r="DH20" s="989"/>
      <c r="DI20" s="989"/>
      <c r="DJ20" s="989"/>
      <c r="DK20" s="990"/>
      <c r="DL20" s="988">
        <v>0</v>
      </c>
      <c r="DM20" s="989"/>
      <c r="DN20" s="989"/>
      <c r="DO20" s="989"/>
      <c r="DP20" s="990"/>
      <c r="DQ20" s="988"/>
      <c r="DR20" s="989"/>
      <c r="DS20" s="989"/>
      <c r="DT20" s="989"/>
      <c r="DU20" s="990"/>
      <c r="DV20" s="1013"/>
      <c r="DW20" s="1014"/>
      <c r="DX20" s="1014"/>
      <c r="DY20" s="1014"/>
      <c r="DZ20" s="1048"/>
      <c r="EA20" s="226"/>
    </row>
    <row r="21" spans="1:131" s="227" customFormat="1" ht="26.25" customHeight="1" thickBot="1" x14ac:dyDescent="0.2">
      <c r="A21" s="231">
        <v>15</v>
      </c>
      <c r="B21" s="1042"/>
      <c r="C21" s="1043"/>
      <c r="D21" s="1043"/>
      <c r="E21" s="1043"/>
      <c r="F21" s="1043"/>
      <c r="G21" s="1043"/>
      <c r="H21" s="1043"/>
      <c r="I21" s="1043"/>
      <c r="J21" s="1043"/>
      <c r="K21" s="1043"/>
      <c r="L21" s="1043"/>
      <c r="M21" s="1043"/>
      <c r="N21" s="1043"/>
      <c r="O21" s="1043"/>
      <c r="P21" s="1044"/>
      <c r="Q21" s="1053"/>
      <c r="R21" s="1046"/>
      <c r="S21" s="1046"/>
      <c r="T21" s="1046"/>
      <c r="U21" s="1046"/>
      <c r="V21" s="1046"/>
      <c r="W21" s="1046"/>
      <c r="X21" s="1046"/>
      <c r="Y21" s="1046"/>
      <c r="Z21" s="1046"/>
      <c r="AA21" s="1046"/>
      <c r="AB21" s="1046"/>
      <c r="AC21" s="1046"/>
      <c r="AD21" s="1046"/>
      <c r="AE21" s="1054"/>
      <c r="AF21" s="1101"/>
      <c r="AG21" s="1102"/>
      <c r="AH21" s="1102"/>
      <c r="AI21" s="1102"/>
      <c r="AJ21" s="1103"/>
      <c r="AK21" s="1104"/>
      <c r="AL21" s="1105"/>
      <c r="AM21" s="1105"/>
      <c r="AN21" s="1105"/>
      <c r="AO21" s="1105"/>
      <c r="AP21" s="1105"/>
      <c r="AQ21" s="1105"/>
      <c r="AR21" s="1105"/>
      <c r="AS21" s="1105"/>
      <c r="AT21" s="1105"/>
      <c r="AU21" s="1099"/>
      <c r="AV21" s="1099"/>
      <c r="AW21" s="1099"/>
      <c r="AX21" s="1099"/>
      <c r="AY21" s="1100"/>
      <c r="AZ21" s="395"/>
      <c r="BA21" s="395"/>
      <c r="BB21" s="395"/>
      <c r="BC21" s="395"/>
      <c r="BD21" s="395"/>
      <c r="BE21" s="225"/>
      <c r="BF21" s="225"/>
      <c r="BG21" s="225"/>
      <c r="BH21" s="225"/>
      <c r="BI21" s="225"/>
      <c r="BJ21" s="225"/>
      <c r="BK21" s="225"/>
      <c r="BL21" s="225"/>
      <c r="BM21" s="225"/>
      <c r="BN21" s="225"/>
      <c r="BO21" s="225"/>
      <c r="BP21" s="225"/>
      <c r="BQ21" s="231">
        <v>15</v>
      </c>
      <c r="BR21" s="233"/>
      <c r="BS21" s="1013" t="s">
        <v>309</v>
      </c>
      <c r="BT21" s="1014"/>
      <c r="BU21" s="1014"/>
      <c r="BV21" s="1014"/>
      <c r="BW21" s="1014"/>
      <c r="BX21" s="1014"/>
      <c r="BY21" s="1014"/>
      <c r="BZ21" s="1014"/>
      <c r="CA21" s="1014"/>
      <c r="CB21" s="1014"/>
      <c r="CC21" s="1014"/>
      <c r="CD21" s="1014"/>
      <c r="CE21" s="1014"/>
      <c r="CF21" s="1014"/>
      <c r="CG21" s="1015"/>
      <c r="CH21" s="988">
        <v>-10</v>
      </c>
      <c r="CI21" s="989"/>
      <c r="CJ21" s="989"/>
      <c r="CK21" s="989"/>
      <c r="CL21" s="990"/>
      <c r="CM21" s="988">
        <v>423</v>
      </c>
      <c r="CN21" s="989"/>
      <c r="CO21" s="989"/>
      <c r="CP21" s="989"/>
      <c r="CQ21" s="990"/>
      <c r="CR21" s="988">
        <v>100</v>
      </c>
      <c r="CS21" s="989"/>
      <c r="CT21" s="989"/>
      <c r="CU21" s="989"/>
      <c r="CV21" s="990"/>
      <c r="CW21" s="988">
        <v>0</v>
      </c>
      <c r="CX21" s="989"/>
      <c r="CY21" s="989"/>
      <c r="CZ21" s="989"/>
      <c r="DA21" s="990"/>
      <c r="DB21" s="988">
        <v>0</v>
      </c>
      <c r="DC21" s="989"/>
      <c r="DD21" s="989"/>
      <c r="DE21" s="989"/>
      <c r="DF21" s="990"/>
      <c r="DG21" s="988">
        <v>0</v>
      </c>
      <c r="DH21" s="989"/>
      <c r="DI21" s="989"/>
      <c r="DJ21" s="989"/>
      <c r="DK21" s="990"/>
      <c r="DL21" s="988">
        <v>0</v>
      </c>
      <c r="DM21" s="989"/>
      <c r="DN21" s="989"/>
      <c r="DO21" s="989"/>
      <c r="DP21" s="990"/>
      <c r="DQ21" s="988"/>
      <c r="DR21" s="989"/>
      <c r="DS21" s="989"/>
      <c r="DT21" s="989"/>
      <c r="DU21" s="990"/>
      <c r="DV21" s="1013"/>
      <c r="DW21" s="1014"/>
      <c r="DX21" s="1014"/>
      <c r="DY21" s="1014"/>
      <c r="DZ21" s="1048"/>
      <c r="EA21" s="226"/>
    </row>
    <row r="22" spans="1:131" s="227" customFormat="1" ht="26.25" customHeight="1" x14ac:dyDescent="0.15">
      <c r="A22" s="231">
        <v>16</v>
      </c>
      <c r="B22" s="1090"/>
      <c r="C22" s="1091"/>
      <c r="D22" s="1091"/>
      <c r="E22" s="1091"/>
      <c r="F22" s="1091"/>
      <c r="G22" s="1091"/>
      <c r="H22" s="1091"/>
      <c r="I22" s="1091"/>
      <c r="J22" s="1091"/>
      <c r="K22" s="1091"/>
      <c r="L22" s="1091"/>
      <c r="M22" s="1091"/>
      <c r="N22" s="1091"/>
      <c r="O22" s="1091"/>
      <c r="P22" s="1092"/>
      <c r="Q22" s="1093"/>
      <c r="R22" s="1094"/>
      <c r="S22" s="1094"/>
      <c r="T22" s="1094"/>
      <c r="U22" s="1094"/>
      <c r="V22" s="1094"/>
      <c r="W22" s="1094"/>
      <c r="X22" s="1094"/>
      <c r="Y22" s="1094"/>
      <c r="Z22" s="1094"/>
      <c r="AA22" s="1094"/>
      <c r="AB22" s="1094"/>
      <c r="AC22" s="1094"/>
      <c r="AD22" s="1094"/>
      <c r="AE22" s="1095"/>
      <c r="AF22" s="1096"/>
      <c r="AG22" s="1097"/>
      <c r="AH22" s="1097"/>
      <c r="AI22" s="1097"/>
      <c r="AJ22" s="1098"/>
      <c r="AK22" s="1086"/>
      <c r="AL22" s="1087"/>
      <c r="AM22" s="1087"/>
      <c r="AN22" s="1087"/>
      <c r="AO22" s="1087"/>
      <c r="AP22" s="1087"/>
      <c r="AQ22" s="1087"/>
      <c r="AR22" s="1087"/>
      <c r="AS22" s="1087"/>
      <c r="AT22" s="1087"/>
      <c r="AU22" s="1088"/>
      <c r="AV22" s="1088"/>
      <c r="AW22" s="1088"/>
      <c r="AX22" s="1088"/>
      <c r="AY22" s="1089"/>
      <c r="AZ22" s="1033" t="s">
        <v>310</v>
      </c>
      <c r="BA22" s="1033"/>
      <c r="BB22" s="1033"/>
      <c r="BC22" s="1033"/>
      <c r="BD22" s="1034"/>
      <c r="BE22" s="225"/>
      <c r="BF22" s="225"/>
      <c r="BG22" s="225"/>
      <c r="BH22" s="225"/>
      <c r="BI22" s="225"/>
      <c r="BJ22" s="225"/>
      <c r="BK22" s="225"/>
      <c r="BL22" s="225"/>
      <c r="BM22" s="225"/>
      <c r="BN22" s="225"/>
      <c r="BO22" s="225"/>
      <c r="BP22" s="225"/>
      <c r="BQ22" s="231">
        <v>16</v>
      </c>
      <c r="BR22" s="233"/>
      <c r="BS22" s="1013" t="s">
        <v>311</v>
      </c>
      <c r="BT22" s="1014"/>
      <c r="BU22" s="1014"/>
      <c r="BV22" s="1014"/>
      <c r="BW22" s="1014"/>
      <c r="BX22" s="1014"/>
      <c r="BY22" s="1014"/>
      <c r="BZ22" s="1014"/>
      <c r="CA22" s="1014"/>
      <c r="CB22" s="1014"/>
      <c r="CC22" s="1014"/>
      <c r="CD22" s="1014"/>
      <c r="CE22" s="1014"/>
      <c r="CF22" s="1014"/>
      <c r="CG22" s="1015"/>
      <c r="CH22" s="988">
        <v>0.3</v>
      </c>
      <c r="CI22" s="989"/>
      <c r="CJ22" s="989"/>
      <c r="CK22" s="989"/>
      <c r="CL22" s="990"/>
      <c r="CM22" s="988">
        <v>148.80000000000001</v>
      </c>
      <c r="CN22" s="989"/>
      <c r="CO22" s="989"/>
      <c r="CP22" s="989"/>
      <c r="CQ22" s="990"/>
      <c r="CR22" s="988">
        <v>3</v>
      </c>
      <c r="CS22" s="989"/>
      <c r="CT22" s="989"/>
      <c r="CU22" s="989"/>
      <c r="CV22" s="990"/>
      <c r="CW22" s="988">
        <v>2.5</v>
      </c>
      <c r="CX22" s="989"/>
      <c r="CY22" s="989"/>
      <c r="CZ22" s="989"/>
      <c r="DA22" s="990"/>
      <c r="DB22" s="988">
        <v>0</v>
      </c>
      <c r="DC22" s="989"/>
      <c r="DD22" s="989"/>
      <c r="DE22" s="989"/>
      <c r="DF22" s="990"/>
      <c r="DG22" s="988">
        <v>0</v>
      </c>
      <c r="DH22" s="989"/>
      <c r="DI22" s="989"/>
      <c r="DJ22" s="989"/>
      <c r="DK22" s="990"/>
      <c r="DL22" s="988">
        <v>0</v>
      </c>
      <c r="DM22" s="989"/>
      <c r="DN22" s="989"/>
      <c r="DO22" s="989"/>
      <c r="DP22" s="990"/>
      <c r="DQ22" s="988"/>
      <c r="DR22" s="989"/>
      <c r="DS22" s="989"/>
      <c r="DT22" s="989"/>
      <c r="DU22" s="990"/>
      <c r="DV22" s="1013"/>
      <c r="DW22" s="1014"/>
      <c r="DX22" s="1014"/>
      <c r="DY22" s="1014"/>
      <c r="DZ22" s="1048"/>
      <c r="EA22" s="226"/>
    </row>
    <row r="23" spans="1:131" s="227" customFormat="1" ht="26.25" customHeight="1" thickBot="1" x14ac:dyDescent="0.2">
      <c r="A23" s="234" t="s">
        <v>312</v>
      </c>
      <c r="B23" s="932" t="s">
        <v>313</v>
      </c>
      <c r="C23" s="933"/>
      <c r="D23" s="933"/>
      <c r="E23" s="933"/>
      <c r="F23" s="933"/>
      <c r="G23" s="933"/>
      <c r="H23" s="933"/>
      <c r="I23" s="933"/>
      <c r="J23" s="933"/>
      <c r="K23" s="933"/>
      <c r="L23" s="933"/>
      <c r="M23" s="933"/>
      <c r="N23" s="933"/>
      <c r="O23" s="933"/>
      <c r="P23" s="934"/>
      <c r="Q23" s="1077">
        <v>2217124</v>
      </c>
      <c r="R23" s="1078"/>
      <c r="S23" s="1078"/>
      <c r="T23" s="1078"/>
      <c r="U23" s="1078"/>
      <c r="V23" s="1078">
        <v>2209106</v>
      </c>
      <c r="W23" s="1078"/>
      <c r="X23" s="1078"/>
      <c r="Y23" s="1078"/>
      <c r="Z23" s="1078"/>
      <c r="AA23" s="1078">
        <v>8018</v>
      </c>
      <c r="AB23" s="1078"/>
      <c r="AC23" s="1078"/>
      <c r="AD23" s="1078"/>
      <c r="AE23" s="1079"/>
      <c r="AF23" s="1080">
        <v>87</v>
      </c>
      <c r="AG23" s="1078"/>
      <c r="AH23" s="1078"/>
      <c r="AI23" s="1078"/>
      <c r="AJ23" s="1081"/>
      <c r="AK23" s="1082"/>
      <c r="AL23" s="1083"/>
      <c r="AM23" s="1083"/>
      <c r="AN23" s="1083"/>
      <c r="AO23" s="1083"/>
      <c r="AP23" s="1078">
        <v>5296951</v>
      </c>
      <c r="AQ23" s="1078"/>
      <c r="AR23" s="1078"/>
      <c r="AS23" s="1078"/>
      <c r="AT23" s="1078"/>
      <c r="AU23" s="1084"/>
      <c r="AV23" s="1084"/>
      <c r="AW23" s="1084"/>
      <c r="AX23" s="1084"/>
      <c r="AY23" s="1085"/>
      <c r="AZ23" s="1074" t="s">
        <v>42</v>
      </c>
      <c r="BA23" s="1075"/>
      <c r="BB23" s="1075"/>
      <c r="BC23" s="1075"/>
      <c r="BD23" s="1076"/>
      <c r="BE23" s="225"/>
      <c r="BF23" s="225"/>
      <c r="BG23" s="225"/>
      <c r="BH23" s="225"/>
      <c r="BI23" s="225"/>
      <c r="BJ23" s="225"/>
      <c r="BK23" s="225"/>
      <c r="BL23" s="225"/>
      <c r="BM23" s="225"/>
      <c r="BN23" s="225"/>
      <c r="BO23" s="225"/>
      <c r="BP23" s="225"/>
      <c r="BQ23" s="231">
        <v>17</v>
      </c>
      <c r="BR23" s="233"/>
      <c r="BS23" s="1013" t="s">
        <v>314</v>
      </c>
      <c r="BT23" s="1014"/>
      <c r="BU23" s="1014"/>
      <c r="BV23" s="1014"/>
      <c r="BW23" s="1014"/>
      <c r="BX23" s="1014"/>
      <c r="BY23" s="1014"/>
      <c r="BZ23" s="1014"/>
      <c r="CA23" s="1014"/>
      <c r="CB23" s="1014"/>
      <c r="CC23" s="1014"/>
      <c r="CD23" s="1014"/>
      <c r="CE23" s="1014"/>
      <c r="CF23" s="1014"/>
      <c r="CG23" s="1015"/>
      <c r="CH23" s="988">
        <v>-2</v>
      </c>
      <c r="CI23" s="989"/>
      <c r="CJ23" s="989"/>
      <c r="CK23" s="989"/>
      <c r="CL23" s="990"/>
      <c r="CM23" s="988">
        <v>1846</v>
      </c>
      <c r="CN23" s="989"/>
      <c r="CO23" s="989"/>
      <c r="CP23" s="989"/>
      <c r="CQ23" s="990"/>
      <c r="CR23" s="988">
        <v>366</v>
      </c>
      <c r="CS23" s="989"/>
      <c r="CT23" s="989"/>
      <c r="CU23" s="989"/>
      <c r="CV23" s="990"/>
      <c r="CW23" s="988">
        <v>311</v>
      </c>
      <c r="CX23" s="989"/>
      <c r="CY23" s="989"/>
      <c r="CZ23" s="989"/>
      <c r="DA23" s="990"/>
      <c r="DB23" s="988">
        <v>0</v>
      </c>
      <c r="DC23" s="989"/>
      <c r="DD23" s="989"/>
      <c r="DE23" s="989"/>
      <c r="DF23" s="990"/>
      <c r="DG23" s="988">
        <v>0</v>
      </c>
      <c r="DH23" s="989"/>
      <c r="DI23" s="989"/>
      <c r="DJ23" s="989"/>
      <c r="DK23" s="990"/>
      <c r="DL23" s="988">
        <v>0</v>
      </c>
      <c r="DM23" s="989"/>
      <c r="DN23" s="989"/>
      <c r="DO23" s="989"/>
      <c r="DP23" s="990"/>
      <c r="DQ23" s="988"/>
      <c r="DR23" s="989"/>
      <c r="DS23" s="989"/>
      <c r="DT23" s="989"/>
      <c r="DU23" s="990"/>
      <c r="DV23" s="1013"/>
      <c r="DW23" s="1014"/>
      <c r="DX23" s="1014"/>
      <c r="DY23" s="1014"/>
      <c r="DZ23" s="1048"/>
      <c r="EA23" s="226"/>
    </row>
    <row r="24" spans="1:131" s="227" customFormat="1" ht="26.25" customHeight="1" x14ac:dyDescent="0.15">
      <c r="A24" s="1073" t="s">
        <v>315</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395"/>
      <c r="BA24" s="395"/>
      <c r="BB24" s="395"/>
      <c r="BC24" s="395"/>
      <c r="BD24" s="395"/>
      <c r="BE24" s="225"/>
      <c r="BF24" s="225"/>
      <c r="BG24" s="225"/>
      <c r="BH24" s="225"/>
      <c r="BI24" s="225"/>
      <c r="BJ24" s="225"/>
      <c r="BK24" s="225"/>
      <c r="BL24" s="225"/>
      <c r="BM24" s="225"/>
      <c r="BN24" s="225"/>
      <c r="BO24" s="225"/>
      <c r="BP24" s="225"/>
      <c r="BQ24" s="231">
        <v>18</v>
      </c>
      <c r="BR24" s="233"/>
      <c r="BS24" s="1013" t="s">
        <v>316</v>
      </c>
      <c r="BT24" s="1014"/>
      <c r="BU24" s="1014"/>
      <c r="BV24" s="1014"/>
      <c r="BW24" s="1014"/>
      <c r="BX24" s="1014"/>
      <c r="BY24" s="1014"/>
      <c r="BZ24" s="1014"/>
      <c r="CA24" s="1014"/>
      <c r="CB24" s="1014"/>
      <c r="CC24" s="1014"/>
      <c r="CD24" s="1014"/>
      <c r="CE24" s="1014"/>
      <c r="CF24" s="1014"/>
      <c r="CG24" s="1015"/>
      <c r="CH24" s="988">
        <v>1</v>
      </c>
      <c r="CI24" s="989"/>
      <c r="CJ24" s="989"/>
      <c r="CK24" s="989"/>
      <c r="CL24" s="990"/>
      <c r="CM24" s="988">
        <v>107</v>
      </c>
      <c r="CN24" s="989"/>
      <c r="CO24" s="989"/>
      <c r="CP24" s="989"/>
      <c r="CQ24" s="990"/>
      <c r="CR24" s="988">
        <v>42</v>
      </c>
      <c r="CS24" s="989"/>
      <c r="CT24" s="989"/>
      <c r="CU24" s="989"/>
      <c r="CV24" s="990"/>
      <c r="CW24" s="988">
        <v>309</v>
      </c>
      <c r="CX24" s="989"/>
      <c r="CY24" s="989"/>
      <c r="CZ24" s="989"/>
      <c r="DA24" s="990"/>
      <c r="DB24" s="988">
        <v>0</v>
      </c>
      <c r="DC24" s="989"/>
      <c r="DD24" s="989"/>
      <c r="DE24" s="989"/>
      <c r="DF24" s="990"/>
      <c r="DG24" s="988">
        <v>0</v>
      </c>
      <c r="DH24" s="989"/>
      <c r="DI24" s="989"/>
      <c r="DJ24" s="989"/>
      <c r="DK24" s="990"/>
      <c r="DL24" s="988">
        <v>0</v>
      </c>
      <c r="DM24" s="989"/>
      <c r="DN24" s="989"/>
      <c r="DO24" s="989"/>
      <c r="DP24" s="990"/>
      <c r="DQ24" s="988"/>
      <c r="DR24" s="989"/>
      <c r="DS24" s="989"/>
      <c r="DT24" s="989"/>
      <c r="DU24" s="990"/>
      <c r="DV24" s="1013"/>
      <c r="DW24" s="1014"/>
      <c r="DX24" s="1014"/>
      <c r="DY24" s="1014"/>
      <c r="DZ24" s="1048"/>
      <c r="EA24" s="226"/>
    </row>
    <row r="25" spans="1:131" s="220" customFormat="1" ht="26.25" customHeight="1" thickBot="1" x14ac:dyDescent="0.2">
      <c r="A25" s="1072" t="s">
        <v>317</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395"/>
      <c r="BK25" s="395"/>
      <c r="BL25" s="395"/>
      <c r="BM25" s="395"/>
      <c r="BN25" s="395"/>
      <c r="BO25" s="235"/>
      <c r="BP25" s="235"/>
      <c r="BQ25" s="231">
        <v>19</v>
      </c>
      <c r="BR25" s="233"/>
      <c r="BS25" s="1013" t="s">
        <v>318</v>
      </c>
      <c r="BT25" s="1014"/>
      <c r="BU25" s="1014"/>
      <c r="BV25" s="1014"/>
      <c r="BW25" s="1014"/>
      <c r="BX25" s="1014"/>
      <c r="BY25" s="1014"/>
      <c r="BZ25" s="1014"/>
      <c r="CA25" s="1014"/>
      <c r="CB25" s="1014"/>
      <c r="CC25" s="1014"/>
      <c r="CD25" s="1014"/>
      <c r="CE25" s="1014"/>
      <c r="CF25" s="1014"/>
      <c r="CG25" s="1015"/>
      <c r="CH25" s="988">
        <v>-3</v>
      </c>
      <c r="CI25" s="989"/>
      <c r="CJ25" s="989"/>
      <c r="CK25" s="989"/>
      <c r="CL25" s="990"/>
      <c r="CM25" s="988">
        <v>36</v>
      </c>
      <c r="CN25" s="989"/>
      <c r="CO25" s="989"/>
      <c r="CP25" s="989"/>
      <c r="CQ25" s="990"/>
      <c r="CR25" s="988">
        <v>5</v>
      </c>
      <c r="CS25" s="989"/>
      <c r="CT25" s="989"/>
      <c r="CU25" s="989"/>
      <c r="CV25" s="990"/>
      <c r="CW25" s="1049">
        <v>0</v>
      </c>
      <c r="CX25" s="1050"/>
      <c r="CY25" s="1050"/>
      <c r="CZ25" s="1050"/>
      <c r="DA25" s="1051"/>
      <c r="DB25" s="988">
        <v>0</v>
      </c>
      <c r="DC25" s="989"/>
      <c r="DD25" s="989"/>
      <c r="DE25" s="989"/>
      <c r="DF25" s="990"/>
      <c r="DG25" s="988">
        <v>0</v>
      </c>
      <c r="DH25" s="989"/>
      <c r="DI25" s="989"/>
      <c r="DJ25" s="989"/>
      <c r="DK25" s="990"/>
      <c r="DL25" s="988">
        <v>0</v>
      </c>
      <c r="DM25" s="989"/>
      <c r="DN25" s="989"/>
      <c r="DO25" s="989"/>
      <c r="DP25" s="990"/>
      <c r="DQ25" s="988"/>
      <c r="DR25" s="989"/>
      <c r="DS25" s="989"/>
      <c r="DT25" s="989"/>
      <c r="DU25" s="990"/>
      <c r="DV25" s="1013"/>
      <c r="DW25" s="1014"/>
      <c r="DX25" s="1014"/>
      <c r="DY25" s="1014"/>
      <c r="DZ25" s="1048"/>
      <c r="EA25" s="219"/>
    </row>
    <row r="26" spans="1:131" s="220" customFormat="1" ht="26.25" customHeight="1" x14ac:dyDescent="0.15">
      <c r="A26" s="994" t="s">
        <v>264</v>
      </c>
      <c r="B26" s="995"/>
      <c r="C26" s="995"/>
      <c r="D26" s="995"/>
      <c r="E26" s="995"/>
      <c r="F26" s="995"/>
      <c r="G26" s="995"/>
      <c r="H26" s="995"/>
      <c r="I26" s="995"/>
      <c r="J26" s="995"/>
      <c r="K26" s="995"/>
      <c r="L26" s="995"/>
      <c r="M26" s="995"/>
      <c r="N26" s="995"/>
      <c r="O26" s="995"/>
      <c r="P26" s="996"/>
      <c r="Q26" s="1000" t="s">
        <v>319</v>
      </c>
      <c r="R26" s="1001"/>
      <c r="S26" s="1001"/>
      <c r="T26" s="1001"/>
      <c r="U26" s="1002"/>
      <c r="V26" s="1000" t="s">
        <v>320</v>
      </c>
      <c r="W26" s="1001"/>
      <c r="X26" s="1001"/>
      <c r="Y26" s="1001"/>
      <c r="Z26" s="1002"/>
      <c r="AA26" s="1000" t="s">
        <v>321</v>
      </c>
      <c r="AB26" s="1001"/>
      <c r="AC26" s="1001"/>
      <c r="AD26" s="1001"/>
      <c r="AE26" s="1001"/>
      <c r="AF26" s="1068" t="s">
        <v>322</v>
      </c>
      <c r="AG26" s="1007"/>
      <c r="AH26" s="1007"/>
      <c r="AI26" s="1007"/>
      <c r="AJ26" s="1069"/>
      <c r="AK26" s="1001" t="s">
        <v>323</v>
      </c>
      <c r="AL26" s="1001"/>
      <c r="AM26" s="1001"/>
      <c r="AN26" s="1001"/>
      <c r="AO26" s="1002"/>
      <c r="AP26" s="1000" t="s">
        <v>324</v>
      </c>
      <c r="AQ26" s="1001"/>
      <c r="AR26" s="1001"/>
      <c r="AS26" s="1001"/>
      <c r="AT26" s="1002"/>
      <c r="AU26" s="1000" t="s">
        <v>325</v>
      </c>
      <c r="AV26" s="1001"/>
      <c r="AW26" s="1001"/>
      <c r="AX26" s="1001"/>
      <c r="AY26" s="1002"/>
      <c r="AZ26" s="1000" t="s">
        <v>326</v>
      </c>
      <c r="BA26" s="1001"/>
      <c r="BB26" s="1001"/>
      <c r="BC26" s="1001"/>
      <c r="BD26" s="1002"/>
      <c r="BE26" s="1000" t="s">
        <v>271</v>
      </c>
      <c r="BF26" s="1001"/>
      <c r="BG26" s="1001"/>
      <c r="BH26" s="1001"/>
      <c r="BI26" s="1016"/>
      <c r="BJ26" s="395"/>
      <c r="BK26" s="395"/>
      <c r="BL26" s="395"/>
      <c r="BM26" s="395"/>
      <c r="BN26" s="395"/>
      <c r="BO26" s="235"/>
      <c r="BP26" s="235"/>
      <c r="BQ26" s="231">
        <v>20</v>
      </c>
      <c r="BR26" s="233"/>
      <c r="BS26" s="1013" t="s">
        <v>327</v>
      </c>
      <c r="BT26" s="1014"/>
      <c r="BU26" s="1014"/>
      <c r="BV26" s="1014"/>
      <c r="BW26" s="1014"/>
      <c r="BX26" s="1014"/>
      <c r="BY26" s="1014"/>
      <c r="BZ26" s="1014"/>
      <c r="CA26" s="1014"/>
      <c r="CB26" s="1014"/>
      <c r="CC26" s="1014"/>
      <c r="CD26" s="1014"/>
      <c r="CE26" s="1014"/>
      <c r="CF26" s="1014"/>
      <c r="CG26" s="1015"/>
      <c r="CH26" s="988">
        <v>-68</v>
      </c>
      <c r="CI26" s="989"/>
      <c r="CJ26" s="989"/>
      <c r="CK26" s="989"/>
      <c r="CL26" s="990"/>
      <c r="CM26" s="988">
        <v>1290</v>
      </c>
      <c r="CN26" s="989"/>
      <c r="CO26" s="989"/>
      <c r="CP26" s="989"/>
      <c r="CQ26" s="990"/>
      <c r="CR26" s="988">
        <v>53</v>
      </c>
      <c r="CS26" s="989"/>
      <c r="CT26" s="989"/>
      <c r="CU26" s="989"/>
      <c r="CV26" s="990"/>
      <c r="CW26" s="988">
        <v>1390</v>
      </c>
      <c r="CX26" s="989"/>
      <c r="CY26" s="989"/>
      <c r="CZ26" s="989"/>
      <c r="DA26" s="990"/>
      <c r="DB26" s="988">
        <v>0</v>
      </c>
      <c r="DC26" s="989"/>
      <c r="DD26" s="989"/>
      <c r="DE26" s="989"/>
      <c r="DF26" s="990"/>
      <c r="DG26" s="988">
        <v>0</v>
      </c>
      <c r="DH26" s="989"/>
      <c r="DI26" s="989"/>
      <c r="DJ26" s="989"/>
      <c r="DK26" s="990"/>
      <c r="DL26" s="988">
        <v>0</v>
      </c>
      <c r="DM26" s="989"/>
      <c r="DN26" s="989"/>
      <c r="DO26" s="989"/>
      <c r="DP26" s="990"/>
      <c r="DQ26" s="988"/>
      <c r="DR26" s="989"/>
      <c r="DS26" s="989"/>
      <c r="DT26" s="989"/>
      <c r="DU26" s="990"/>
      <c r="DV26" s="1013"/>
      <c r="DW26" s="1014"/>
      <c r="DX26" s="1014"/>
      <c r="DY26" s="1014"/>
      <c r="DZ26" s="1048"/>
      <c r="EA26" s="219"/>
    </row>
    <row r="27" spans="1:131" s="22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70"/>
      <c r="AG27" s="1010"/>
      <c r="AH27" s="1010"/>
      <c r="AI27" s="1010"/>
      <c r="AJ27" s="107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395"/>
      <c r="BK27" s="395"/>
      <c r="BL27" s="395"/>
      <c r="BM27" s="395"/>
      <c r="BN27" s="395"/>
      <c r="BO27" s="235"/>
      <c r="BP27" s="235"/>
      <c r="BQ27" s="231">
        <v>21</v>
      </c>
      <c r="BR27" s="233"/>
      <c r="BS27" s="1013" t="s">
        <v>328</v>
      </c>
      <c r="BT27" s="1014"/>
      <c r="BU27" s="1014"/>
      <c r="BV27" s="1014"/>
      <c r="BW27" s="1014"/>
      <c r="BX27" s="1014"/>
      <c r="BY27" s="1014"/>
      <c r="BZ27" s="1014"/>
      <c r="CA27" s="1014"/>
      <c r="CB27" s="1014"/>
      <c r="CC27" s="1014"/>
      <c r="CD27" s="1014"/>
      <c r="CE27" s="1014"/>
      <c r="CF27" s="1014"/>
      <c r="CG27" s="1015"/>
      <c r="CH27" s="988">
        <v>-17</v>
      </c>
      <c r="CI27" s="989"/>
      <c r="CJ27" s="989"/>
      <c r="CK27" s="989"/>
      <c r="CL27" s="990"/>
      <c r="CM27" s="988">
        <v>5414</v>
      </c>
      <c r="CN27" s="989"/>
      <c r="CO27" s="989"/>
      <c r="CP27" s="989"/>
      <c r="CQ27" s="990"/>
      <c r="CR27" s="988">
        <v>160</v>
      </c>
      <c r="CS27" s="989"/>
      <c r="CT27" s="989"/>
      <c r="CU27" s="989"/>
      <c r="CV27" s="990"/>
      <c r="CW27" s="988">
        <v>191</v>
      </c>
      <c r="CX27" s="989"/>
      <c r="CY27" s="989"/>
      <c r="CZ27" s="989"/>
      <c r="DA27" s="990"/>
      <c r="DB27" s="988">
        <v>870</v>
      </c>
      <c r="DC27" s="989"/>
      <c r="DD27" s="989"/>
      <c r="DE27" s="989"/>
      <c r="DF27" s="990"/>
      <c r="DG27" s="988">
        <v>0</v>
      </c>
      <c r="DH27" s="989"/>
      <c r="DI27" s="989"/>
      <c r="DJ27" s="989"/>
      <c r="DK27" s="990"/>
      <c r="DL27" s="988">
        <v>0</v>
      </c>
      <c r="DM27" s="989"/>
      <c r="DN27" s="989"/>
      <c r="DO27" s="989"/>
      <c r="DP27" s="990"/>
      <c r="DQ27" s="988"/>
      <c r="DR27" s="989"/>
      <c r="DS27" s="989"/>
      <c r="DT27" s="989"/>
      <c r="DU27" s="990"/>
      <c r="DV27" s="1013"/>
      <c r="DW27" s="1014"/>
      <c r="DX27" s="1014"/>
      <c r="DY27" s="1014"/>
      <c r="DZ27" s="1048"/>
      <c r="EA27" s="219"/>
    </row>
    <row r="28" spans="1:131" s="220" customFormat="1" ht="26.25" customHeight="1" thickTop="1" x14ac:dyDescent="0.15">
      <c r="A28" s="236">
        <v>1</v>
      </c>
      <c r="B28" s="1059" t="s">
        <v>329</v>
      </c>
      <c r="C28" s="1060"/>
      <c r="D28" s="1060"/>
      <c r="E28" s="1060"/>
      <c r="F28" s="1060"/>
      <c r="G28" s="1060"/>
      <c r="H28" s="1060"/>
      <c r="I28" s="1060"/>
      <c r="J28" s="1060"/>
      <c r="K28" s="1060"/>
      <c r="L28" s="1060"/>
      <c r="M28" s="1060"/>
      <c r="N28" s="1060"/>
      <c r="O28" s="1060"/>
      <c r="P28" s="1061"/>
      <c r="Q28" s="1062">
        <v>514920</v>
      </c>
      <c r="R28" s="1063"/>
      <c r="S28" s="1063"/>
      <c r="T28" s="1063"/>
      <c r="U28" s="1063"/>
      <c r="V28" s="1063">
        <v>504787</v>
      </c>
      <c r="W28" s="1063"/>
      <c r="X28" s="1063"/>
      <c r="Y28" s="1063"/>
      <c r="Z28" s="1063"/>
      <c r="AA28" s="1063">
        <v>10133</v>
      </c>
      <c r="AB28" s="1063"/>
      <c r="AC28" s="1063"/>
      <c r="AD28" s="1063"/>
      <c r="AE28" s="1064"/>
      <c r="AF28" s="1065">
        <v>10133</v>
      </c>
      <c r="AG28" s="1063"/>
      <c r="AH28" s="1063"/>
      <c r="AI28" s="1063"/>
      <c r="AJ28" s="1066"/>
      <c r="AK28" s="1067">
        <v>31604</v>
      </c>
      <c r="AL28" s="1055"/>
      <c r="AM28" s="1055"/>
      <c r="AN28" s="1055"/>
      <c r="AO28" s="1055"/>
      <c r="AP28" s="1055">
        <v>0</v>
      </c>
      <c r="AQ28" s="1055"/>
      <c r="AR28" s="1055"/>
      <c r="AS28" s="1055"/>
      <c r="AT28" s="1055"/>
      <c r="AU28" s="1055">
        <v>0</v>
      </c>
      <c r="AV28" s="1055"/>
      <c r="AW28" s="1055"/>
      <c r="AX28" s="1055"/>
      <c r="AY28" s="1055"/>
      <c r="AZ28" s="1056" t="s">
        <v>330</v>
      </c>
      <c r="BA28" s="1056"/>
      <c r="BB28" s="1056"/>
      <c r="BC28" s="1056"/>
      <c r="BD28" s="1056"/>
      <c r="BE28" s="1057"/>
      <c r="BF28" s="1057"/>
      <c r="BG28" s="1057"/>
      <c r="BH28" s="1057"/>
      <c r="BI28" s="1058"/>
      <c r="BJ28" s="395"/>
      <c r="BK28" s="395"/>
      <c r="BL28" s="395"/>
      <c r="BM28" s="395"/>
      <c r="BN28" s="395"/>
      <c r="BO28" s="235"/>
      <c r="BP28" s="235"/>
      <c r="BQ28" s="231">
        <v>22</v>
      </c>
      <c r="BR28" s="233"/>
      <c r="BS28" s="1013" t="s">
        <v>331</v>
      </c>
      <c r="BT28" s="1014"/>
      <c r="BU28" s="1014"/>
      <c r="BV28" s="1014"/>
      <c r="BW28" s="1014"/>
      <c r="BX28" s="1014"/>
      <c r="BY28" s="1014"/>
      <c r="BZ28" s="1014"/>
      <c r="CA28" s="1014"/>
      <c r="CB28" s="1014"/>
      <c r="CC28" s="1014"/>
      <c r="CD28" s="1014"/>
      <c r="CE28" s="1014"/>
      <c r="CF28" s="1014"/>
      <c r="CG28" s="1015"/>
      <c r="CH28" s="988">
        <v>-10</v>
      </c>
      <c r="CI28" s="989"/>
      <c r="CJ28" s="989"/>
      <c r="CK28" s="989"/>
      <c r="CL28" s="990"/>
      <c r="CM28" s="988">
        <v>1304</v>
      </c>
      <c r="CN28" s="989"/>
      <c r="CO28" s="989"/>
      <c r="CP28" s="989"/>
      <c r="CQ28" s="990"/>
      <c r="CR28" s="988">
        <v>500</v>
      </c>
      <c r="CS28" s="989"/>
      <c r="CT28" s="989"/>
      <c r="CU28" s="989"/>
      <c r="CV28" s="990"/>
      <c r="CW28" s="1049">
        <v>255</v>
      </c>
      <c r="CX28" s="1050"/>
      <c r="CY28" s="1050"/>
      <c r="CZ28" s="1050"/>
      <c r="DA28" s="1051"/>
      <c r="DB28" s="1049">
        <v>99</v>
      </c>
      <c r="DC28" s="1050"/>
      <c r="DD28" s="1050"/>
      <c r="DE28" s="1050"/>
      <c r="DF28" s="1051"/>
      <c r="DG28" s="1049">
        <v>0</v>
      </c>
      <c r="DH28" s="1050"/>
      <c r="DI28" s="1050"/>
      <c r="DJ28" s="1050"/>
      <c r="DK28" s="1051"/>
      <c r="DL28" s="1049">
        <v>0</v>
      </c>
      <c r="DM28" s="1050"/>
      <c r="DN28" s="1050"/>
      <c r="DO28" s="1050"/>
      <c r="DP28" s="1051"/>
      <c r="DQ28" s="988"/>
      <c r="DR28" s="989"/>
      <c r="DS28" s="989"/>
      <c r="DT28" s="989"/>
      <c r="DU28" s="990"/>
      <c r="DV28" s="1013"/>
      <c r="DW28" s="1014"/>
      <c r="DX28" s="1014"/>
      <c r="DY28" s="1014"/>
      <c r="DZ28" s="1048"/>
      <c r="EA28" s="219"/>
    </row>
    <row r="29" spans="1:131" s="220" customFormat="1" ht="26.25" customHeight="1" x14ac:dyDescent="0.15">
      <c r="A29" s="236">
        <v>2</v>
      </c>
      <c r="B29" s="1042" t="s">
        <v>332</v>
      </c>
      <c r="C29" s="1043"/>
      <c r="D29" s="1043"/>
      <c r="E29" s="1043"/>
      <c r="F29" s="1043"/>
      <c r="G29" s="1043"/>
      <c r="H29" s="1043"/>
      <c r="I29" s="1043"/>
      <c r="J29" s="1043"/>
      <c r="K29" s="1043"/>
      <c r="L29" s="1043"/>
      <c r="M29" s="1043"/>
      <c r="N29" s="1043"/>
      <c r="O29" s="1043"/>
      <c r="P29" s="1044"/>
      <c r="Q29" s="1053">
        <v>15117</v>
      </c>
      <c r="R29" s="1046"/>
      <c r="S29" s="1046"/>
      <c r="T29" s="1046"/>
      <c r="U29" s="1046"/>
      <c r="V29" s="1046">
        <v>12239</v>
      </c>
      <c r="W29" s="1046"/>
      <c r="X29" s="1046"/>
      <c r="Y29" s="1046"/>
      <c r="Z29" s="1046"/>
      <c r="AA29" s="1046">
        <v>2878</v>
      </c>
      <c r="AB29" s="1046"/>
      <c r="AC29" s="1046"/>
      <c r="AD29" s="1046"/>
      <c r="AE29" s="1054"/>
      <c r="AF29" s="1045">
        <v>15786</v>
      </c>
      <c r="AG29" s="1046"/>
      <c r="AH29" s="1046"/>
      <c r="AI29" s="1046"/>
      <c r="AJ29" s="1047"/>
      <c r="AK29" s="968">
        <v>1</v>
      </c>
      <c r="AL29" s="959"/>
      <c r="AM29" s="959"/>
      <c r="AN29" s="959"/>
      <c r="AO29" s="959"/>
      <c r="AP29" s="959">
        <v>23963</v>
      </c>
      <c r="AQ29" s="959"/>
      <c r="AR29" s="959"/>
      <c r="AS29" s="959"/>
      <c r="AT29" s="959"/>
      <c r="AU29" s="959">
        <v>24</v>
      </c>
      <c r="AV29" s="959"/>
      <c r="AW29" s="959"/>
      <c r="AX29" s="959"/>
      <c r="AY29" s="959"/>
      <c r="AZ29" s="1052" t="s">
        <v>330</v>
      </c>
      <c r="BA29" s="1052"/>
      <c r="BB29" s="1052"/>
      <c r="BC29" s="1052"/>
      <c r="BD29" s="1052"/>
      <c r="BE29" s="1040" t="s">
        <v>333</v>
      </c>
      <c r="BF29" s="1040"/>
      <c r="BG29" s="1040"/>
      <c r="BH29" s="1040"/>
      <c r="BI29" s="1041"/>
      <c r="BJ29" s="395"/>
      <c r="BK29" s="395"/>
      <c r="BL29" s="395"/>
      <c r="BM29" s="395"/>
      <c r="BN29" s="395"/>
      <c r="BO29" s="235"/>
      <c r="BP29" s="235"/>
      <c r="BQ29" s="231">
        <v>23</v>
      </c>
      <c r="BR29" s="233"/>
      <c r="BS29" s="1013" t="s">
        <v>334</v>
      </c>
      <c r="BT29" s="1014"/>
      <c r="BU29" s="1014"/>
      <c r="BV29" s="1014"/>
      <c r="BW29" s="1014"/>
      <c r="BX29" s="1014"/>
      <c r="BY29" s="1014"/>
      <c r="BZ29" s="1014"/>
      <c r="CA29" s="1014"/>
      <c r="CB29" s="1014"/>
      <c r="CC29" s="1014"/>
      <c r="CD29" s="1014"/>
      <c r="CE29" s="1014"/>
      <c r="CF29" s="1014"/>
      <c r="CG29" s="1015"/>
      <c r="CH29" s="988">
        <v>1</v>
      </c>
      <c r="CI29" s="989"/>
      <c r="CJ29" s="989"/>
      <c r="CK29" s="989"/>
      <c r="CL29" s="990"/>
      <c r="CM29" s="988">
        <v>127</v>
      </c>
      <c r="CN29" s="989"/>
      <c r="CO29" s="989"/>
      <c r="CP29" s="989"/>
      <c r="CQ29" s="990"/>
      <c r="CR29" s="988">
        <v>50</v>
      </c>
      <c r="CS29" s="989"/>
      <c r="CT29" s="989"/>
      <c r="CU29" s="989"/>
      <c r="CV29" s="990"/>
      <c r="CW29" s="988">
        <v>49</v>
      </c>
      <c r="CX29" s="989"/>
      <c r="CY29" s="989"/>
      <c r="CZ29" s="989"/>
      <c r="DA29" s="990"/>
      <c r="DB29" s="988">
        <v>0</v>
      </c>
      <c r="DC29" s="989"/>
      <c r="DD29" s="989"/>
      <c r="DE29" s="989"/>
      <c r="DF29" s="990"/>
      <c r="DG29" s="988">
        <v>0</v>
      </c>
      <c r="DH29" s="989"/>
      <c r="DI29" s="989"/>
      <c r="DJ29" s="989"/>
      <c r="DK29" s="990"/>
      <c r="DL29" s="988">
        <v>0</v>
      </c>
      <c r="DM29" s="989"/>
      <c r="DN29" s="989"/>
      <c r="DO29" s="989"/>
      <c r="DP29" s="990"/>
      <c r="DQ29" s="988"/>
      <c r="DR29" s="989"/>
      <c r="DS29" s="989"/>
      <c r="DT29" s="989"/>
      <c r="DU29" s="990"/>
      <c r="DV29" s="1013"/>
      <c r="DW29" s="1014"/>
      <c r="DX29" s="1014"/>
      <c r="DY29" s="1014"/>
      <c r="DZ29" s="1048"/>
      <c r="EA29" s="219"/>
    </row>
    <row r="30" spans="1:131" s="220" customFormat="1" ht="26.25" customHeight="1" x14ac:dyDescent="0.15">
      <c r="A30" s="236">
        <v>3</v>
      </c>
      <c r="B30" s="1042" t="s">
        <v>335</v>
      </c>
      <c r="C30" s="1043"/>
      <c r="D30" s="1043"/>
      <c r="E30" s="1043"/>
      <c r="F30" s="1043"/>
      <c r="G30" s="1043"/>
      <c r="H30" s="1043"/>
      <c r="I30" s="1043"/>
      <c r="J30" s="1043"/>
      <c r="K30" s="1043"/>
      <c r="L30" s="1043"/>
      <c r="M30" s="1043"/>
      <c r="N30" s="1043"/>
      <c r="O30" s="1043"/>
      <c r="P30" s="1044"/>
      <c r="Q30" s="1053">
        <v>3838</v>
      </c>
      <c r="R30" s="1046"/>
      <c r="S30" s="1046"/>
      <c r="T30" s="1046"/>
      <c r="U30" s="1046"/>
      <c r="V30" s="1046">
        <v>2802</v>
      </c>
      <c r="W30" s="1046"/>
      <c r="X30" s="1046"/>
      <c r="Y30" s="1046"/>
      <c r="Z30" s="1046"/>
      <c r="AA30" s="1046">
        <v>1036</v>
      </c>
      <c r="AB30" s="1046"/>
      <c r="AC30" s="1046"/>
      <c r="AD30" s="1046"/>
      <c r="AE30" s="1054"/>
      <c r="AF30" s="1045">
        <v>12444</v>
      </c>
      <c r="AG30" s="1046"/>
      <c r="AH30" s="1046"/>
      <c r="AI30" s="1046"/>
      <c r="AJ30" s="1047"/>
      <c r="AK30" s="968">
        <v>0</v>
      </c>
      <c r="AL30" s="959"/>
      <c r="AM30" s="959"/>
      <c r="AN30" s="959"/>
      <c r="AO30" s="959"/>
      <c r="AP30" s="959">
        <v>7715</v>
      </c>
      <c r="AQ30" s="959"/>
      <c r="AR30" s="959"/>
      <c r="AS30" s="959"/>
      <c r="AT30" s="959"/>
      <c r="AU30" s="959">
        <v>0</v>
      </c>
      <c r="AV30" s="959"/>
      <c r="AW30" s="959"/>
      <c r="AX30" s="959"/>
      <c r="AY30" s="959"/>
      <c r="AZ30" s="1052" t="s">
        <v>330</v>
      </c>
      <c r="BA30" s="1052"/>
      <c r="BB30" s="1052"/>
      <c r="BC30" s="1052"/>
      <c r="BD30" s="1052"/>
      <c r="BE30" s="1040" t="s">
        <v>333</v>
      </c>
      <c r="BF30" s="1040"/>
      <c r="BG30" s="1040"/>
      <c r="BH30" s="1040"/>
      <c r="BI30" s="1041"/>
      <c r="BJ30" s="395"/>
      <c r="BK30" s="395"/>
      <c r="BL30" s="395"/>
      <c r="BM30" s="395"/>
      <c r="BN30" s="395"/>
      <c r="BO30" s="235"/>
      <c r="BP30" s="235"/>
      <c r="BQ30" s="231">
        <v>24</v>
      </c>
      <c r="BR30" s="233"/>
      <c r="BS30" s="1013" t="s">
        <v>336</v>
      </c>
      <c r="BT30" s="1014"/>
      <c r="BU30" s="1014"/>
      <c r="BV30" s="1014"/>
      <c r="BW30" s="1014"/>
      <c r="BX30" s="1014"/>
      <c r="BY30" s="1014"/>
      <c r="BZ30" s="1014"/>
      <c r="CA30" s="1014"/>
      <c r="CB30" s="1014"/>
      <c r="CC30" s="1014"/>
      <c r="CD30" s="1014"/>
      <c r="CE30" s="1014"/>
      <c r="CF30" s="1014"/>
      <c r="CG30" s="1015"/>
      <c r="CH30" s="988">
        <v>-149</v>
      </c>
      <c r="CI30" s="989"/>
      <c r="CJ30" s="989"/>
      <c r="CK30" s="989"/>
      <c r="CL30" s="990"/>
      <c r="CM30" s="988">
        <v>194</v>
      </c>
      <c r="CN30" s="989"/>
      <c r="CO30" s="989"/>
      <c r="CP30" s="989"/>
      <c r="CQ30" s="990"/>
      <c r="CR30" s="988">
        <v>67</v>
      </c>
      <c r="CS30" s="989"/>
      <c r="CT30" s="989"/>
      <c r="CU30" s="989"/>
      <c r="CV30" s="990"/>
      <c r="CW30" s="988">
        <v>0</v>
      </c>
      <c r="CX30" s="989"/>
      <c r="CY30" s="989"/>
      <c r="CZ30" s="989"/>
      <c r="DA30" s="990"/>
      <c r="DB30" s="988">
        <v>0</v>
      </c>
      <c r="DC30" s="989"/>
      <c r="DD30" s="989"/>
      <c r="DE30" s="989"/>
      <c r="DF30" s="990"/>
      <c r="DG30" s="988">
        <v>0</v>
      </c>
      <c r="DH30" s="989"/>
      <c r="DI30" s="989"/>
      <c r="DJ30" s="989"/>
      <c r="DK30" s="990"/>
      <c r="DL30" s="988">
        <v>0</v>
      </c>
      <c r="DM30" s="989"/>
      <c r="DN30" s="989"/>
      <c r="DO30" s="989"/>
      <c r="DP30" s="990"/>
      <c r="DQ30" s="988"/>
      <c r="DR30" s="989"/>
      <c r="DS30" s="989"/>
      <c r="DT30" s="989"/>
      <c r="DU30" s="990"/>
      <c r="DV30" s="1013"/>
      <c r="DW30" s="1014"/>
      <c r="DX30" s="1014"/>
      <c r="DY30" s="1014"/>
      <c r="DZ30" s="1048"/>
      <c r="EA30" s="219"/>
    </row>
    <row r="31" spans="1:131" s="220" customFormat="1" ht="26.25" customHeight="1" x14ac:dyDescent="0.15">
      <c r="A31" s="236">
        <v>4</v>
      </c>
      <c r="B31" s="1042" t="s">
        <v>337</v>
      </c>
      <c r="C31" s="1043"/>
      <c r="D31" s="1043"/>
      <c r="E31" s="1043"/>
      <c r="F31" s="1043"/>
      <c r="G31" s="1043"/>
      <c r="H31" s="1043"/>
      <c r="I31" s="1043"/>
      <c r="J31" s="1043"/>
      <c r="K31" s="1043"/>
      <c r="L31" s="1043"/>
      <c r="M31" s="1043"/>
      <c r="N31" s="1043"/>
      <c r="O31" s="1043"/>
      <c r="P31" s="1044"/>
      <c r="Q31" s="1053">
        <v>0</v>
      </c>
      <c r="R31" s="1046"/>
      <c r="S31" s="1046"/>
      <c r="T31" s="1046"/>
      <c r="U31" s="1046"/>
      <c r="V31" s="1046">
        <v>0</v>
      </c>
      <c r="W31" s="1046"/>
      <c r="X31" s="1046"/>
      <c r="Y31" s="1046"/>
      <c r="Z31" s="1046"/>
      <c r="AA31" s="1046">
        <v>0</v>
      </c>
      <c r="AB31" s="1046"/>
      <c r="AC31" s="1046"/>
      <c r="AD31" s="1046"/>
      <c r="AE31" s="1054"/>
      <c r="AF31" s="1045">
        <v>170</v>
      </c>
      <c r="AG31" s="1046"/>
      <c r="AH31" s="1046"/>
      <c r="AI31" s="1046"/>
      <c r="AJ31" s="1047"/>
      <c r="AK31" s="968">
        <v>0</v>
      </c>
      <c r="AL31" s="959"/>
      <c r="AM31" s="959"/>
      <c r="AN31" s="959"/>
      <c r="AO31" s="959"/>
      <c r="AP31" s="959">
        <v>0</v>
      </c>
      <c r="AQ31" s="959"/>
      <c r="AR31" s="959"/>
      <c r="AS31" s="959"/>
      <c r="AT31" s="959"/>
      <c r="AU31" s="959">
        <v>0</v>
      </c>
      <c r="AV31" s="959"/>
      <c r="AW31" s="959"/>
      <c r="AX31" s="959"/>
      <c r="AY31" s="959"/>
      <c r="AZ31" s="1052" t="s">
        <v>330</v>
      </c>
      <c r="BA31" s="1052"/>
      <c r="BB31" s="1052"/>
      <c r="BC31" s="1052"/>
      <c r="BD31" s="1052"/>
      <c r="BE31" s="1040" t="s">
        <v>333</v>
      </c>
      <c r="BF31" s="1040"/>
      <c r="BG31" s="1040"/>
      <c r="BH31" s="1040"/>
      <c r="BI31" s="1041"/>
      <c r="BJ31" s="395"/>
      <c r="BK31" s="395"/>
      <c r="BL31" s="395"/>
      <c r="BM31" s="395"/>
      <c r="BN31" s="395"/>
      <c r="BO31" s="235"/>
      <c r="BP31" s="235"/>
      <c r="BQ31" s="231">
        <v>25</v>
      </c>
      <c r="BR31" s="233"/>
      <c r="BS31" s="1013" t="s">
        <v>338</v>
      </c>
      <c r="BT31" s="1014"/>
      <c r="BU31" s="1014"/>
      <c r="BV31" s="1014"/>
      <c r="BW31" s="1014"/>
      <c r="BX31" s="1014"/>
      <c r="BY31" s="1014"/>
      <c r="BZ31" s="1014"/>
      <c r="CA31" s="1014"/>
      <c r="CB31" s="1014"/>
      <c r="CC31" s="1014"/>
      <c r="CD31" s="1014"/>
      <c r="CE31" s="1014"/>
      <c r="CF31" s="1014"/>
      <c r="CG31" s="1015"/>
      <c r="CH31" s="988">
        <v>-17</v>
      </c>
      <c r="CI31" s="989"/>
      <c r="CJ31" s="989"/>
      <c r="CK31" s="989"/>
      <c r="CL31" s="990"/>
      <c r="CM31" s="988">
        <v>1857</v>
      </c>
      <c r="CN31" s="989"/>
      <c r="CO31" s="989"/>
      <c r="CP31" s="989"/>
      <c r="CQ31" s="990"/>
      <c r="CR31" s="988">
        <v>100</v>
      </c>
      <c r="CS31" s="989"/>
      <c r="CT31" s="989"/>
      <c r="CU31" s="989"/>
      <c r="CV31" s="990"/>
      <c r="CW31" s="988">
        <v>140</v>
      </c>
      <c r="CX31" s="989"/>
      <c r="CY31" s="989"/>
      <c r="CZ31" s="989"/>
      <c r="DA31" s="990"/>
      <c r="DB31" s="988">
        <v>0</v>
      </c>
      <c r="DC31" s="989"/>
      <c r="DD31" s="989"/>
      <c r="DE31" s="989"/>
      <c r="DF31" s="990"/>
      <c r="DG31" s="988">
        <v>0</v>
      </c>
      <c r="DH31" s="989"/>
      <c r="DI31" s="989"/>
      <c r="DJ31" s="989"/>
      <c r="DK31" s="990"/>
      <c r="DL31" s="988">
        <v>0</v>
      </c>
      <c r="DM31" s="989"/>
      <c r="DN31" s="989"/>
      <c r="DO31" s="989"/>
      <c r="DP31" s="990"/>
      <c r="DQ31" s="988"/>
      <c r="DR31" s="989"/>
      <c r="DS31" s="989"/>
      <c r="DT31" s="989"/>
      <c r="DU31" s="990"/>
      <c r="DV31" s="1013"/>
      <c r="DW31" s="1014"/>
      <c r="DX31" s="1014"/>
      <c r="DY31" s="1014"/>
      <c r="DZ31" s="1048"/>
      <c r="EA31" s="219"/>
    </row>
    <row r="32" spans="1:131" s="220" customFormat="1" ht="26.25" customHeight="1" x14ac:dyDescent="0.15">
      <c r="A32" s="236">
        <v>5</v>
      </c>
      <c r="B32" s="1042" t="s">
        <v>339</v>
      </c>
      <c r="C32" s="1043"/>
      <c r="D32" s="1043"/>
      <c r="E32" s="1043"/>
      <c r="F32" s="1043"/>
      <c r="G32" s="1043"/>
      <c r="H32" s="1043"/>
      <c r="I32" s="1043"/>
      <c r="J32" s="1043"/>
      <c r="K32" s="1043"/>
      <c r="L32" s="1043"/>
      <c r="M32" s="1043"/>
      <c r="N32" s="1043"/>
      <c r="O32" s="1043"/>
      <c r="P32" s="1044"/>
      <c r="Q32" s="1053">
        <v>1432</v>
      </c>
      <c r="R32" s="1046"/>
      <c r="S32" s="1046"/>
      <c r="T32" s="1046"/>
      <c r="U32" s="1046"/>
      <c r="V32" s="1046">
        <v>1096</v>
      </c>
      <c r="W32" s="1046"/>
      <c r="X32" s="1046"/>
      <c r="Y32" s="1046"/>
      <c r="Z32" s="1046"/>
      <c r="AA32" s="1046">
        <v>336</v>
      </c>
      <c r="AB32" s="1046"/>
      <c r="AC32" s="1046"/>
      <c r="AD32" s="1046"/>
      <c r="AE32" s="1054"/>
      <c r="AF32" s="1045">
        <v>1617</v>
      </c>
      <c r="AG32" s="1046"/>
      <c r="AH32" s="1046"/>
      <c r="AI32" s="1046"/>
      <c r="AJ32" s="1047"/>
      <c r="AK32" s="968">
        <v>0</v>
      </c>
      <c r="AL32" s="959"/>
      <c r="AM32" s="959"/>
      <c r="AN32" s="959"/>
      <c r="AO32" s="959"/>
      <c r="AP32" s="959">
        <v>0</v>
      </c>
      <c r="AQ32" s="959"/>
      <c r="AR32" s="959"/>
      <c r="AS32" s="959"/>
      <c r="AT32" s="959"/>
      <c r="AU32" s="959">
        <v>0</v>
      </c>
      <c r="AV32" s="959"/>
      <c r="AW32" s="959"/>
      <c r="AX32" s="959"/>
      <c r="AY32" s="959"/>
      <c r="AZ32" s="1052" t="s">
        <v>330</v>
      </c>
      <c r="BA32" s="1052"/>
      <c r="BB32" s="1052"/>
      <c r="BC32" s="1052"/>
      <c r="BD32" s="1052"/>
      <c r="BE32" s="1040" t="s">
        <v>333</v>
      </c>
      <c r="BF32" s="1040"/>
      <c r="BG32" s="1040"/>
      <c r="BH32" s="1040"/>
      <c r="BI32" s="1041"/>
      <c r="BJ32" s="395"/>
      <c r="BK32" s="395"/>
      <c r="BL32" s="395"/>
      <c r="BM32" s="395"/>
      <c r="BN32" s="395"/>
      <c r="BO32" s="235"/>
      <c r="BP32" s="235"/>
      <c r="BQ32" s="231">
        <v>26</v>
      </c>
      <c r="BR32" s="233"/>
      <c r="BS32" s="1013" t="s">
        <v>340</v>
      </c>
      <c r="BT32" s="1014"/>
      <c r="BU32" s="1014"/>
      <c r="BV32" s="1014"/>
      <c r="BW32" s="1014"/>
      <c r="BX32" s="1014"/>
      <c r="BY32" s="1014"/>
      <c r="BZ32" s="1014"/>
      <c r="CA32" s="1014"/>
      <c r="CB32" s="1014"/>
      <c r="CC32" s="1014"/>
      <c r="CD32" s="1014"/>
      <c r="CE32" s="1014"/>
      <c r="CF32" s="1014"/>
      <c r="CG32" s="1015"/>
      <c r="CH32" s="988">
        <v>2</v>
      </c>
      <c r="CI32" s="989"/>
      <c r="CJ32" s="989"/>
      <c r="CK32" s="989"/>
      <c r="CL32" s="990"/>
      <c r="CM32" s="988">
        <v>1588</v>
      </c>
      <c r="CN32" s="989"/>
      <c r="CO32" s="989"/>
      <c r="CP32" s="989"/>
      <c r="CQ32" s="990"/>
      <c r="CR32" s="988">
        <v>1100</v>
      </c>
      <c r="CS32" s="989"/>
      <c r="CT32" s="989"/>
      <c r="CU32" s="989"/>
      <c r="CV32" s="990"/>
      <c r="CW32" s="988">
        <v>1</v>
      </c>
      <c r="CX32" s="989"/>
      <c r="CY32" s="989"/>
      <c r="CZ32" s="989"/>
      <c r="DA32" s="990"/>
      <c r="DB32" s="988">
        <v>0</v>
      </c>
      <c r="DC32" s="989"/>
      <c r="DD32" s="989"/>
      <c r="DE32" s="989"/>
      <c r="DF32" s="990"/>
      <c r="DG32" s="988">
        <v>0</v>
      </c>
      <c r="DH32" s="989"/>
      <c r="DI32" s="989"/>
      <c r="DJ32" s="989"/>
      <c r="DK32" s="990"/>
      <c r="DL32" s="988">
        <v>0</v>
      </c>
      <c r="DM32" s="989"/>
      <c r="DN32" s="989"/>
      <c r="DO32" s="989"/>
      <c r="DP32" s="990"/>
      <c r="DQ32" s="988"/>
      <c r="DR32" s="989"/>
      <c r="DS32" s="989"/>
      <c r="DT32" s="989"/>
      <c r="DU32" s="990"/>
      <c r="DV32" s="1013"/>
      <c r="DW32" s="1014"/>
      <c r="DX32" s="1014"/>
      <c r="DY32" s="1014"/>
      <c r="DZ32" s="1048"/>
      <c r="EA32" s="219"/>
    </row>
    <row r="33" spans="1:131" s="220" customFormat="1" ht="26.25" customHeight="1" x14ac:dyDescent="0.15">
      <c r="A33" s="236">
        <v>6</v>
      </c>
      <c r="B33" s="1042" t="s">
        <v>341</v>
      </c>
      <c r="C33" s="1043"/>
      <c r="D33" s="1043"/>
      <c r="E33" s="1043"/>
      <c r="F33" s="1043"/>
      <c r="G33" s="1043"/>
      <c r="H33" s="1043"/>
      <c r="I33" s="1043"/>
      <c r="J33" s="1043"/>
      <c r="K33" s="1043"/>
      <c r="L33" s="1043"/>
      <c r="M33" s="1043"/>
      <c r="N33" s="1043"/>
      <c r="O33" s="1043"/>
      <c r="P33" s="1044"/>
      <c r="Q33" s="1053">
        <v>136175</v>
      </c>
      <c r="R33" s="1046"/>
      <c r="S33" s="1046"/>
      <c r="T33" s="1046"/>
      <c r="U33" s="1046"/>
      <c r="V33" s="1046">
        <v>140179</v>
      </c>
      <c r="W33" s="1046"/>
      <c r="X33" s="1046"/>
      <c r="Y33" s="1046"/>
      <c r="Z33" s="1046"/>
      <c r="AA33" s="1046">
        <v>-4004</v>
      </c>
      <c r="AB33" s="1046"/>
      <c r="AC33" s="1046"/>
      <c r="AD33" s="1046"/>
      <c r="AE33" s="1054"/>
      <c r="AF33" s="1045">
        <v>3432</v>
      </c>
      <c r="AG33" s="1046"/>
      <c r="AH33" s="1046"/>
      <c r="AI33" s="1046"/>
      <c r="AJ33" s="1047"/>
      <c r="AK33" s="968">
        <v>8337</v>
      </c>
      <c r="AL33" s="959"/>
      <c r="AM33" s="959"/>
      <c r="AN33" s="959"/>
      <c r="AO33" s="959"/>
      <c r="AP33" s="959">
        <v>128153</v>
      </c>
      <c r="AQ33" s="959"/>
      <c r="AR33" s="959"/>
      <c r="AS33" s="959"/>
      <c r="AT33" s="959"/>
      <c r="AU33" s="959">
        <v>95089</v>
      </c>
      <c r="AV33" s="959"/>
      <c r="AW33" s="959"/>
      <c r="AX33" s="959"/>
      <c r="AY33" s="959"/>
      <c r="AZ33" s="1052" t="s">
        <v>330</v>
      </c>
      <c r="BA33" s="1052"/>
      <c r="BB33" s="1052"/>
      <c r="BC33" s="1052"/>
      <c r="BD33" s="1052"/>
      <c r="BE33" s="1040" t="s">
        <v>333</v>
      </c>
      <c r="BF33" s="1040"/>
      <c r="BG33" s="1040"/>
      <c r="BH33" s="1040"/>
      <c r="BI33" s="1041"/>
      <c r="BJ33" s="395"/>
      <c r="BK33" s="395"/>
      <c r="BL33" s="395"/>
      <c r="BM33" s="395"/>
      <c r="BN33" s="395"/>
      <c r="BO33" s="235"/>
      <c r="BP33" s="235"/>
      <c r="BQ33" s="231">
        <v>27</v>
      </c>
      <c r="BR33" s="233"/>
      <c r="BS33" s="1013" t="s">
        <v>342</v>
      </c>
      <c r="BT33" s="1014"/>
      <c r="BU33" s="1014"/>
      <c r="BV33" s="1014"/>
      <c r="BW33" s="1014"/>
      <c r="BX33" s="1014"/>
      <c r="BY33" s="1014"/>
      <c r="BZ33" s="1014"/>
      <c r="CA33" s="1014"/>
      <c r="CB33" s="1014"/>
      <c r="CC33" s="1014"/>
      <c r="CD33" s="1014"/>
      <c r="CE33" s="1014"/>
      <c r="CF33" s="1014"/>
      <c r="CG33" s="1015"/>
      <c r="CH33" s="1049">
        <v>41.3</v>
      </c>
      <c r="CI33" s="1050"/>
      <c r="CJ33" s="1050"/>
      <c r="CK33" s="1050"/>
      <c r="CL33" s="1051"/>
      <c r="CM33" s="1049">
        <v>499.8</v>
      </c>
      <c r="CN33" s="1050"/>
      <c r="CO33" s="1050"/>
      <c r="CP33" s="1050"/>
      <c r="CQ33" s="1051"/>
      <c r="CR33" s="1049">
        <v>850</v>
      </c>
      <c r="CS33" s="1050"/>
      <c r="CT33" s="1050"/>
      <c r="CU33" s="1050"/>
      <c r="CV33" s="1051"/>
      <c r="CW33" s="1049">
        <v>0</v>
      </c>
      <c r="CX33" s="1050"/>
      <c r="CY33" s="1050"/>
      <c r="CZ33" s="1050"/>
      <c r="DA33" s="1051"/>
      <c r="DB33" s="1049">
        <v>788.2</v>
      </c>
      <c r="DC33" s="1050"/>
      <c r="DD33" s="1050"/>
      <c r="DE33" s="1050"/>
      <c r="DF33" s="1051"/>
      <c r="DG33" s="1049">
        <v>0</v>
      </c>
      <c r="DH33" s="1050"/>
      <c r="DI33" s="1050"/>
      <c r="DJ33" s="1050"/>
      <c r="DK33" s="1051"/>
      <c r="DL33" s="1049">
        <v>0</v>
      </c>
      <c r="DM33" s="1050"/>
      <c r="DN33" s="1050"/>
      <c r="DO33" s="1050"/>
      <c r="DP33" s="1051"/>
      <c r="DQ33" s="988"/>
      <c r="DR33" s="989"/>
      <c r="DS33" s="989"/>
      <c r="DT33" s="989"/>
      <c r="DU33" s="990"/>
      <c r="DV33" s="1013"/>
      <c r="DW33" s="1014"/>
      <c r="DX33" s="1014"/>
      <c r="DY33" s="1014"/>
      <c r="DZ33" s="1048"/>
      <c r="EA33" s="219"/>
    </row>
    <row r="34" spans="1:131" s="220" customFormat="1" ht="26.25" customHeight="1" x14ac:dyDescent="0.15">
      <c r="A34" s="236">
        <v>7</v>
      </c>
      <c r="B34" s="1042" t="s">
        <v>343</v>
      </c>
      <c r="C34" s="1043"/>
      <c r="D34" s="1043"/>
      <c r="E34" s="1043"/>
      <c r="F34" s="1043"/>
      <c r="G34" s="1043"/>
      <c r="H34" s="1043"/>
      <c r="I34" s="1043"/>
      <c r="J34" s="1043"/>
      <c r="K34" s="1043"/>
      <c r="L34" s="1043"/>
      <c r="M34" s="1043"/>
      <c r="N34" s="1043"/>
      <c r="O34" s="1043"/>
      <c r="P34" s="1044"/>
      <c r="Q34" s="1053">
        <v>29867</v>
      </c>
      <c r="R34" s="1046"/>
      <c r="S34" s="1046"/>
      <c r="T34" s="1046"/>
      <c r="U34" s="1046"/>
      <c r="V34" s="1046">
        <v>28304</v>
      </c>
      <c r="W34" s="1046"/>
      <c r="X34" s="1046"/>
      <c r="Y34" s="1046"/>
      <c r="Z34" s="1046"/>
      <c r="AA34" s="1046">
        <v>1563</v>
      </c>
      <c r="AB34" s="1046"/>
      <c r="AC34" s="1046"/>
      <c r="AD34" s="1046"/>
      <c r="AE34" s="1054"/>
      <c r="AF34" s="1045">
        <v>609</v>
      </c>
      <c r="AG34" s="1046"/>
      <c r="AH34" s="1046"/>
      <c r="AI34" s="1046"/>
      <c r="AJ34" s="1047"/>
      <c r="AK34" s="968">
        <v>5245</v>
      </c>
      <c r="AL34" s="959"/>
      <c r="AM34" s="959"/>
      <c r="AN34" s="959"/>
      <c r="AO34" s="959"/>
      <c r="AP34" s="959">
        <v>74972</v>
      </c>
      <c r="AQ34" s="959"/>
      <c r="AR34" s="959"/>
      <c r="AS34" s="959"/>
      <c r="AT34" s="959"/>
      <c r="AU34" s="959">
        <v>48331</v>
      </c>
      <c r="AV34" s="959"/>
      <c r="AW34" s="959"/>
      <c r="AX34" s="959"/>
      <c r="AY34" s="959"/>
      <c r="AZ34" s="1052" t="s">
        <v>330</v>
      </c>
      <c r="BA34" s="1052"/>
      <c r="BB34" s="1052"/>
      <c r="BC34" s="1052"/>
      <c r="BD34" s="1052"/>
      <c r="BE34" s="1040" t="s">
        <v>333</v>
      </c>
      <c r="BF34" s="1040"/>
      <c r="BG34" s="1040"/>
      <c r="BH34" s="1040"/>
      <c r="BI34" s="1041"/>
      <c r="BJ34" s="395"/>
      <c r="BK34" s="395"/>
      <c r="BL34" s="395"/>
      <c r="BM34" s="395"/>
      <c r="BN34" s="395"/>
      <c r="BO34" s="235"/>
      <c r="BP34" s="235"/>
      <c r="BQ34" s="231">
        <v>28</v>
      </c>
      <c r="BR34" s="233"/>
      <c r="BS34" s="1013" t="s">
        <v>344</v>
      </c>
      <c r="BT34" s="1014"/>
      <c r="BU34" s="1014"/>
      <c r="BV34" s="1014"/>
      <c r="BW34" s="1014"/>
      <c r="BX34" s="1014"/>
      <c r="BY34" s="1014"/>
      <c r="BZ34" s="1014"/>
      <c r="CA34" s="1014"/>
      <c r="CB34" s="1014"/>
      <c r="CC34" s="1014"/>
      <c r="CD34" s="1014"/>
      <c r="CE34" s="1014"/>
      <c r="CF34" s="1014"/>
      <c r="CG34" s="1015"/>
      <c r="CH34" s="1049">
        <v>-67.037892999999997</v>
      </c>
      <c r="CI34" s="1050"/>
      <c r="CJ34" s="1050"/>
      <c r="CK34" s="1050"/>
      <c r="CL34" s="1051"/>
      <c r="CM34" s="988">
        <v>430.69877200000002</v>
      </c>
      <c r="CN34" s="989"/>
      <c r="CO34" s="989"/>
      <c r="CP34" s="989"/>
      <c r="CQ34" s="990"/>
      <c r="CR34" s="988">
        <v>1250</v>
      </c>
      <c r="CS34" s="989"/>
      <c r="CT34" s="989"/>
      <c r="CU34" s="989"/>
      <c r="CV34" s="990"/>
      <c r="CW34" s="1049">
        <v>490.06910499999998</v>
      </c>
      <c r="CX34" s="1050"/>
      <c r="CY34" s="1050"/>
      <c r="CZ34" s="1050"/>
      <c r="DA34" s="1051"/>
      <c r="DB34" s="988">
        <v>0</v>
      </c>
      <c r="DC34" s="989"/>
      <c r="DD34" s="989"/>
      <c r="DE34" s="989"/>
      <c r="DF34" s="990"/>
      <c r="DG34" s="988">
        <v>0</v>
      </c>
      <c r="DH34" s="989"/>
      <c r="DI34" s="989"/>
      <c r="DJ34" s="989"/>
      <c r="DK34" s="990"/>
      <c r="DL34" s="988">
        <v>0</v>
      </c>
      <c r="DM34" s="989"/>
      <c r="DN34" s="989"/>
      <c r="DO34" s="989"/>
      <c r="DP34" s="990"/>
      <c r="DQ34" s="988"/>
      <c r="DR34" s="989"/>
      <c r="DS34" s="989"/>
      <c r="DT34" s="989"/>
      <c r="DU34" s="990"/>
      <c r="DV34" s="1013"/>
      <c r="DW34" s="1014"/>
      <c r="DX34" s="1014"/>
      <c r="DY34" s="1014"/>
      <c r="DZ34" s="1048"/>
      <c r="EA34" s="219"/>
    </row>
    <row r="35" spans="1:131" s="220" customFormat="1" ht="26.25" customHeight="1" x14ac:dyDescent="0.15">
      <c r="A35" s="236">
        <v>8</v>
      </c>
      <c r="B35" s="1042" t="s">
        <v>345</v>
      </c>
      <c r="C35" s="1043"/>
      <c r="D35" s="1043"/>
      <c r="E35" s="1043"/>
      <c r="F35" s="1043"/>
      <c r="G35" s="1043"/>
      <c r="H35" s="1043"/>
      <c r="I35" s="1043"/>
      <c r="J35" s="1043"/>
      <c r="K35" s="1043"/>
      <c r="L35" s="1043"/>
      <c r="M35" s="1043"/>
      <c r="N35" s="1043"/>
      <c r="O35" s="1043"/>
      <c r="P35" s="1044"/>
      <c r="Q35" s="1053">
        <v>2714</v>
      </c>
      <c r="R35" s="1046"/>
      <c r="S35" s="1046"/>
      <c r="T35" s="1046"/>
      <c r="U35" s="1046"/>
      <c r="V35" s="1046">
        <v>2680</v>
      </c>
      <c r="W35" s="1046"/>
      <c r="X35" s="1046"/>
      <c r="Y35" s="1046"/>
      <c r="Z35" s="1046"/>
      <c r="AA35" s="1046">
        <v>34</v>
      </c>
      <c r="AB35" s="1046"/>
      <c r="AC35" s="1046"/>
      <c r="AD35" s="1046"/>
      <c r="AE35" s="1054"/>
      <c r="AF35" s="1045">
        <v>0</v>
      </c>
      <c r="AG35" s="1046"/>
      <c r="AH35" s="1046"/>
      <c r="AI35" s="1046"/>
      <c r="AJ35" s="1047"/>
      <c r="AK35" s="968">
        <v>0</v>
      </c>
      <c r="AL35" s="959"/>
      <c r="AM35" s="959"/>
      <c r="AN35" s="959"/>
      <c r="AO35" s="959"/>
      <c r="AP35" s="959">
        <v>78032</v>
      </c>
      <c r="AQ35" s="959"/>
      <c r="AR35" s="959"/>
      <c r="AS35" s="959"/>
      <c r="AT35" s="959"/>
      <c r="AU35" s="959">
        <v>0</v>
      </c>
      <c r="AV35" s="959"/>
      <c r="AW35" s="959"/>
      <c r="AX35" s="959"/>
      <c r="AY35" s="959"/>
      <c r="AZ35" s="1052" t="s">
        <v>330</v>
      </c>
      <c r="BA35" s="1052"/>
      <c r="BB35" s="1052"/>
      <c r="BC35" s="1052"/>
      <c r="BD35" s="1052"/>
      <c r="BE35" s="1040" t="s">
        <v>333</v>
      </c>
      <c r="BF35" s="1040"/>
      <c r="BG35" s="1040"/>
      <c r="BH35" s="1040"/>
      <c r="BI35" s="1041"/>
      <c r="BJ35" s="395"/>
      <c r="BK35" s="395"/>
      <c r="BL35" s="395"/>
      <c r="BM35" s="395"/>
      <c r="BN35" s="395"/>
      <c r="BO35" s="235"/>
      <c r="BP35" s="235"/>
      <c r="BQ35" s="231">
        <v>29</v>
      </c>
      <c r="BR35" s="233"/>
      <c r="BS35" s="1013" t="s">
        <v>346</v>
      </c>
      <c r="BT35" s="1014"/>
      <c r="BU35" s="1014"/>
      <c r="BV35" s="1014"/>
      <c r="BW35" s="1014"/>
      <c r="BX35" s="1014"/>
      <c r="BY35" s="1014"/>
      <c r="BZ35" s="1014"/>
      <c r="CA35" s="1014"/>
      <c r="CB35" s="1014"/>
      <c r="CC35" s="1014"/>
      <c r="CD35" s="1014"/>
      <c r="CE35" s="1014"/>
      <c r="CF35" s="1014"/>
      <c r="CG35" s="1015"/>
      <c r="CH35" s="988">
        <v>9</v>
      </c>
      <c r="CI35" s="989"/>
      <c r="CJ35" s="989"/>
      <c r="CK35" s="989"/>
      <c r="CL35" s="990"/>
      <c r="CM35" s="988">
        <v>29</v>
      </c>
      <c r="CN35" s="989"/>
      <c r="CO35" s="989"/>
      <c r="CP35" s="989"/>
      <c r="CQ35" s="990"/>
      <c r="CR35" s="988">
        <v>20.85</v>
      </c>
      <c r="CS35" s="989"/>
      <c r="CT35" s="989"/>
      <c r="CU35" s="989"/>
      <c r="CV35" s="990"/>
      <c r="CW35" s="988">
        <v>0</v>
      </c>
      <c r="CX35" s="989"/>
      <c r="CY35" s="989"/>
      <c r="CZ35" s="989"/>
      <c r="DA35" s="990"/>
      <c r="DB35" s="988">
        <v>0</v>
      </c>
      <c r="DC35" s="989"/>
      <c r="DD35" s="989"/>
      <c r="DE35" s="989"/>
      <c r="DF35" s="990"/>
      <c r="DG35" s="988">
        <v>0</v>
      </c>
      <c r="DH35" s="989"/>
      <c r="DI35" s="989"/>
      <c r="DJ35" s="989"/>
      <c r="DK35" s="990"/>
      <c r="DL35" s="988">
        <v>0</v>
      </c>
      <c r="DM35" s="989"/>
      <c r="DN35" s="989"/>
      <c r="DO35" s="989"/>
      <c r="DP35" s="990"/>
      <c r="DQ35" s="988"/>
      <c r="DR35" s="989"/>
      <c r="DS35" s="989"/>
      <c r="DT35" s="989"/>
      <c r="DU35" s="990"/>
      <c r="DV35" s="1013"/>
      <c r="DW35" s="1014"/>
      <c r="DX35" s="1014"/>
      <c r="DY35" s="1014"/>
      <c r="DZ35" s="1048"/>
      <c r="EA35" s="219"/>
    </row>
    <row r="36" spans="1:131" s="220" customFormat="1" ht="26.25" customHeight="1" x14ac:dyDescent="0.15">
      <c r="A36" s="236">
        <v>9</v>
      </c>
      <c r="B36" s="1042" t="s">
        <v>347</v>
      </c>
      <c r="C36" s="1043"/>
      <c r="D36" s="1043"/>
      <c r="E36" s="1043"/>
      <c r="F36" s="1043"/>
      <c r="G36" s="1043"/>
      <c r="H36" s="1043"/>
      <c r="I36" s="1043"/>
      <c r="J36" s="1043"/>
      <c r="K36" s="1043"/>
      <c r="L36" s="1043"/>
      <c r="M36" s="1043"/>
      <c r="N36" s="1043"/>
      <c r="O36" s="1043"/>
      <c r="P36" s="1044"/>
      <c r="Q36" s="1053">
        <v>2749</v>
      </c>
      <c r="R36" s="1046"/>
      <c r="S36" s="1046"/>
      <c r="T36" s="1046"/>
      <c r="U36" s="1046"/>
      <c r="V36" s="1046">
        <v>2055</v>
      </c>
      <c r="W36" s="1046"/>
      <c r="X36" s="1046"/>
      <c r="Y36" s="1046"/>
      <c r="Z36" s="1046"/>
      <c r="AA36" s="1046">
        <v>694</v>
      </c>
      <c r="AB36" s="1046"/>
      <c r="AC36" s="1046"/>
      <c r="AD36" s="1046"/>
      <c r="AE36" s="1054"/>
      <c r="AF36" s="1045">
        <v>0</v>
      </c>
      <c r="AG36" s="1046"/>
      <c r="AH36" s="1046"/>
      <c r="AI36" s="1046"/>
      <c r="AJ36" s="1047"/>
      <c r="AK36" s="968">
        <v>0</v>
      </c>
      <c r="AL36" s="959"/>
      <c r="AM36" s="959"/>
      <c r="AN36" s="959"/>
      <c r="AO36" s="959"/>
      <c r="AP36" s="959">
        <v>2495</v>
      </c>
      <c r="AQ36" s="959"/>
      <c r="AR36" s="959"/>
      <c r="AS36" s="959"/>
      <c r="AT36" s="959"/>
      <c r="AU36" s="959">
        <v>0</v>
      </c>
      <c r="AV36" s="959"/>
      <c r="AW36" s="959"/>
      <c r="AX36" s="959"/>
      <c r="AY36" s="959"/>
      <c r="AZ36" s="1052" t="s">
        <v>330</v>
      </c>
      <c r="BA36" s="1052"/>
      <c r="BB36" s="1052"/>
      <c r="BC36" s="1052"/>
      <c r="BD36" s="1052"/>
      <c r="BE36" s="1040" t="s">
        <v>333</v>
      </c>
      <c r="BF36" s="1040"/>
      <c r="BG36" s="1040"/>
      <c r="BH36" s="1040"/>
      <c r="BI36" s="1041"/>
      <c r="BJ36" s="395"/>
      <c r="BK36" s="395"/>
      <c r="BL36" s="395"/>
      <c r="BM36" s="395"/>
      <c r="BN36" s="395"/>
      <c r="BO36" s="235"/>
      <c r="BP36" s="235"/>
      <c r="BQ36" s="231">
        <v>30</v>
      </c>
      <c r="BR36" s="233"/>
      <c r="BS36" s="1013" t="s">
        <v>348</v>
      </c>
      <c r="BT36" s="1014"/>
      <c r="BU36" s="1014"/>
      <c r="BV36" s="1014"/>
      <c r="BW36" s="1014"/>
      <c r="BX36" s="1014"/>
      <c r="BY36" s="1014"/>
      <c r="BZ36" s="1014"/>
      <c r="CA36" s="1014"/>
      <c r="CB36" s="1014"/>
      <c r="CC36" s="1014"/>
      <c r="CD36" s="1014"/>
      <c r="CE36" s="1014"/>
      <c r="CF36" s="1014"/>
      <c r="CG36" s="1015"/>
      <c r="CH36" s="988">
        <v>-34</v>
      </c>
      <c r="CI36" s="989"/>
      <c r="CJ36" s="989"/>
      <c r="CK36" s="989"/>
      <c r="CL36" s="990"/>
      <c r="CM36" s="988">
        <v>115</v>
      </c>
      <c r="CN36" s="989"/>
      <c r="CO36" s="989"/>
      <c r="CP36" s="989"/>
      <c r="CQ36" s="990"/>
      <c r="CR36" s="988">
        <v>20</v>
      </c>
      <c r="CS36" s="989"/>
      <c r="CT36" s="989"/>
      <c r="CU36" s="989"/>
      <c r="CV36" s="990"/>
      <c r="CW36" s="988">
        <v>0</v>
      </c>
      <c r="CX36" s="989"/>
      <c r="CY36" s="989"/>
      <c r="CZ36" s="989"/>
      <c r="DA36" s="990"/>
      <c r="DB36" s="988">
        <v>0</v>
      </c>
      <c r="DC36" s="989"/>
      <c r="DD36" s="989"/>
      <c r="DE36" s="989"/>
      <c r="DF36" s="990"/>
      <c r="DG36" s="988">
        <v>0</v>
      </c>
      <c r="DH36" s="989"/>
      <c r="DI36" s="989"/>
      <c r="DJ36" s="989"/>
      <c r="DK36" s="990"/>
      <c r="DL36" s="988">
        <v>0</v>
      </c>
      <c r="DM36" s="989"/>
      <c r="DN36" s="989"/>
      <c r="DO36" s="989"/>
      <c r="DP36" s="990"/>
      <c r="DQ36" s="988"/>
      <c r="DR36" s="989"/>
      <c r="DS36" s="989"/>
      <c r="DT36" s="989"/>
      <c r="DU36" s="990"/>
      <c r="DV36" s="1013"/>
      <c r="DW36" s="1014"/>
      <c r="DX36" s="1014"/>
      <c r="DY36" s="1014"/>
      <c r="DZ36" s="1048"/>
      <c r="EA36" s="219"/>
    </row>
    <row r="37" spans="1:131" s="220" customFormat="1" ht="26.25" customHeight="1" x14ac:dyDescent="0.15">
      <c r="A37" s="236">
        <v>10</v>
      </c>
      <c r="B37" s="1042" t="s">
        <v>349</v>
      </c>
      <c r="C37" s="1043"/>
      <c r="D37" s="1043"/>
      <c r="E37" s="1043"/>
      <c r="F37" s="1043"/>
      <c r="G37" s="1043"/>
      <c r="H37" s="1043"/>
      <c r="I37" s="1043"/>
      <c r="J37" s="1043"/>
      <c r="K37" s="1043"/>
      <c r="L37" s="1043"/>
      <c r="M37" s="1043"/>
      <c r="N37" s="1043"/>
      <c r="O37" s="1043"/>
      <c r="P37" s="1044"/>
      <c r="Q37" s="1053">
        <v>8347</v>
      </c>
      <c r="R37" s="1046"/>
      <c r="S37" s="1046"/>
      <c r="T37" s="1046"/>
      <c r="U37" s="1046"/>
      <c r="V37" s="1046">
        <v>8222</v>
      </c>
      <c r="W37" s="1046"/>
      <c r="X37" s="1046"/>
      <c r="Y37" s="1046"/>
      <c r="Z37" s="1046"/>
      <c r="AA37" s="1046">
        <v>125</v>
      </c>
      <c r="AB37" s="1046"/>
      <c r="AC37" s="1046"/>
      <c r="AD37" s="1046"/>
      <c r="AE37" s="1054"/>
      <c r="AF37" s="1045">
        <v>22</v>
      </c>
      <c r="AG37" s="1046"/>
      <c r="AH37" s="1046"/>
      <c r="AI37" s="1046"/>
      <c r="AJ37" s="1047"/>
      <c r="AK37" s="968">
        <v>0</v>
      </c>
      <c r="AL37" s="959"/>
      <c r="AM37" s="959"/>
      <c r="AN37" s="959"/>
      <c r="AO37" s="959"/>
      <c r="AP37" s="959">
        <v>15454</v>
      </c>
      <c r="AQ37" s="959"/>
      <c r="AR37" s="959"/>
      <c r="AS37" s="959"/>
      <c r="AT37" s="959"/>
      <c r="AU37" s="959">
        <v>0</v>
      </c>
      <c r="AV37" s="959"/>
      <c r="AW37" s="959"/>
      <c r="AX37" s="959"/>
      <c r="AY37" s="959"/>
      <c r="AZ37" s="1052" t="s">
        <v>330</v>
      </c>
      <c r="BA37" s="1052"/>
      <c r="BB37" s="1052"/>
      <c r="BC37" s="1052"/>
      <c r="BD37" s="1052"/>
      <c r="BE37" s="1040" t="s">
        <v>350</v>
      </c>
      <c r="BF37" s="1040"/>
      <c r="BG37" s="1040"/>
      <c r="BH37" s="1040"/>
      <c r="BI37" s="1041"/>
      <c r="BJ37" s="395"/>
      <c r="BK37" s="395"/>
      <c r="BL37" s="395"/>
      <c r="BM37" s="395"/>
      <c r="BN37" s="395"/>
      <c r="BO37" s="235"/>
      <c r="BP37" s="235"/>
      <c r="BQ37" s="231">
        <v>31</v>
      </c>
      <c r="BR37" s="233"/>
      <c r="BS37" s="1013" t="s">
        <v>351</v>
      </c>
      <c r="BT37" s="1014"/>
      <c r="BU37" s="1014"/>
      <c r="BV37" s="1014"/>
      <c r="BW37" s="1014"/>
      <c r="BX37" s="1014"/>
      <c r="BY37" s="1014"/>
      <c r="BZ37" s="1014"/>
      <c r="CA37" s="1014"/>
      <c r="CB37" s="1014"/>
      <c r="CC37" s="1014"/>
      <c r="CD37" s="1014"/>
      <c r="CE37" s="1014"/>
      <c r="CF37" s="1014"/>
      <c r="CG37" s="1015"/>
      <c r="CH37" s="1049">
        <v>63.2</v>
      </c>
      <c r="CI37" s="1050"/>
      <c r="CJ37" s="1050"/>
      <c r="CK37" s="1050"/>
      <c r="CL37" s="1051"/>
      <c r="CM37" s="1049">
        <v>1398.7</v>
      </c>
      <c r="CN37" s="1050"/>
      <c r="CO37" s="1050"/>
      <c r="CP37" s="1050"/>
      <c r="CQ37" s="1051"/>
      <c r="CR37" s="1049">
        <v>16.5</v>
      </c>
      <c r="CS37" s="1050"/>
      <c r="CT37" s="1050"/>
      <c r="CU37" s="1050"/>
      <c r="CV37" s="1051"/>
      <c r="CW37" s="1049">
        <v>0</v>
      </c>
      <c r="CX37" s="1050"/>
      <c r="CY37" s="1050"/>
      <c r="CZ37" s="1050"/>
      <c r="DA37" s="1051"/>
      <c r="DB37" s="1049">
        <v>0</v>
      </c>
      <c r="DC37" s="1050"/>
      <c r="DD37" s="1050"/>
      <c r="DE37" s="1050"/>
      <c r="DF37" s="1051"/>
      <c r="DG37" s="1049">
        <v>0</v>
      </c>
      <c r="DH37" s="1050"/>
      <c r="DI37" s="1050"/>
      <c r="DJ37" s="1050"/>
      <c r="DK37" s="1051"/>
      <c r="DL37" s="1049">
        <v>0</v>
      </c>
      <c r="DM37" s="1050"/>
      <c r="DN37" s="1050"/>
      <c r="DO37" s="1050"/>
      <c r="DP37" s="1051"/>
      <c r="DQ37" s="988"/>
      <c r="DR37" s="989"/>
      <c r="DS37" s="989"/>
      <c r="DT37" s="989"/>
      <c r="DU37" s="990"/>
      <c r="DV37" s="1013"/>
      <c r="DW37" s="1014"/>
      <c r="DX37" s="1014"/>
      <c r="DY37" s="1014"/>
      <c r="DZ37" s="1048"/>
      <c r="EA37" s="219"/>
    </row>
    <row r="38" spans="1:131" s="220" customFormat="1" ht="26.25" customHeight="1" x14ac:dyDescent="0.15">
      <c r="A38" s="236">
        <v>11</v>
      </c>
      <c r="B38" s="1042"/>
      <c r="C38" s="1043"/>
      <c r="D38" s="1043"/>
      <c r="E38" s="1043"/>
      <c r="F38" s="1043"/>
      <c r="G38" s="1043"/>
      <c r="H38" s="1043"/>
      <c r="I38" s="1043"/>
      <c r="J38" s="1043"/>
      <c r="K38" s="1043"/>
      <c r="L38" s="1043"/>
      <c r="M38" s="1043"/>
      <c r="N38" s="1043"/>
      <c r="O38" s="1043"/>
      <c r="P38" s="1044"/>
      <c r="Q38" s="1053"/>
      <c r="R38" s="1046"/>
      <c r="S38" s="1046"/>
      <c r="T38" s="1046"/>
      <c r="U38" s="1046"/>
      <c r="V38" s="1046"/>
      <c r="W38" s="1046"/>
      <c r="X38" s="1046"/>
      <c r="Y38" s="1046"/>
      <c r="Z38" s="1046"/>
      <c r="AA38" s="1046"/>
      <c r="AB38" s="1046"/>
      <c r="AC38" s="1046"/>
      <c r="AD38" s="1046"/>
      <c r="AE38" s="1054"/>
      <c r="AF38" s="1045"/>
      <c r="AG38" s="1046"/>
      <c r="AH38" s="1046"/>
      <c r="AI38" s="1046"/>
      <c r="AJ38" s="1047"/>
      <c r="AK38" s="968"/>
      <c r="AL38" s="959"/>
      <c r="AM38" s="959"/>
      <c r="AN38" s="959"/>
      <c r="AO38" s="959"/>
      <c r="AP38" s="959"/>
      <c r="AQ38" s="959"/>
      <c r="AR38" s="959"/>
      <c r="AS38" s="959"/>
      <c r="AT38" s="959"/>
      <c r="AU38" s="959"/>
      <c r="AV38" s="959"/>
      <c r="AW38" s="959"/>
      <c r="AX38" s="959"/>
      <c r="AY38" s="959"/>
      <c r="AZ38" s="1052"/>
      <c r="BA38" s="1052"/>
      <c r="BB38" s="1052"/>
      <c r="BC38" s="1052"/>
      <c r="BD38" s="1052"/>
      <c r="BE38" s="1040"/>
      <c r="BF38" s="1040"/>
      <c r="BG38" s="1040"/>
      <c r="BH38" s="1040"/>
      <c r="BI38" s="1041"/>
      <c r="BJ38" s="395"/>
      <c r="BK38" s="395"/>
      <c r="BL38" s="395"/>
      <c r="BM38" s="395"/>
      <c r="BN38" s="395"/>
      <c r="BO38" s="235"/>
      <c r="BP38" s="235"/>
      <c r="BQ38" s="231">
        <v>32</v>
      </c>
      <c r="BR38" s="233"/>
      <c r="BS38" s="1013" t="s">
        <v>352</v>
      </c>
      <c r="BT38" s="1014"/>
      <c r="BU38" s="1014"/>
      <c r="BV38" s="1014"/>
      <c r="BW38" s="1014"/>
      <c r="BX38" s="1014"/>
      <c r="BY38" s="1014"/>
      <c r="BZ38" s="1014"/>
      <c r="CA38" s="1014"/>
      <c r="CB38" s="1014"/>
      <c r="CC38" s="1014"/>
      <c r="CD38" s="1014"/>
      <c r="CE38" s="1014"/>
      <c r="CF38" s="1014"/>
      <c r="CG38" s="1015"/>
      <c r="CH38" s="1049">
        <v>2.8</v>
      </c>
      <c r="CI38" s="1050"/>
      <c r="CJ38" s="1050"/>
      <c r="CK38" s="1050"/>
      <c r="CL38" s="1051"/>
      <c r="CM38" s="1049">
        <v>331</v>
      </c>
      <c r="CN38" s="1050"/>
      <c r="CO38" s="1050"/>
      <c r="CP38" s="1050"/>
      <c r="CQ38" s="1051"/>
      <c r="CR38" s="1049">
        <v>100</v>
      </c>
      <c r="CS38" s="1050"/>
      <c r="CT38" s="1050"/>
      <c r="CU38" s="1050"/>
      <c r="CV38" s="1051"/>
      <c r="CW38" s="1049">
        <v>470.2</v>
      </c>
      <c r="CX38" s="1050"/>
      <c r="CY38" s="1050"/>
      <c r="CZ38" s="1050"/>
      <c r="DA38" s="1051"/>
      <c r="DB38" s="1049">
        <v>0</v>
      </c>
      <c r="DC38" s="1050"/>
      <c r="DD38" s="1050"/>
      <c r="DE38" s="1050"/>
      <c r="DF38" s="1051"/>
      <c r="DG38" s="1049">
        <v>0</v>
      </c>
      <c r="DH38" s="1050"/>
      <c r="DI38" s="1050"/>
      <c r="DJ38" s="1050"/>
      <c r="DK38" s="1051"/>
      <c r="DL38" s="1049">
        <v>0</v>
      </c>
      <c r="DM38" s="1050"/>
      <c r="DN38" s="1050"/>
      <c r="DO38" s="1050"/>
      <c r="DP38" s="1051"/>
      <c r="DQ38" s="988"/>
      <c r="DR38" s="989"/>
      <c r="DS38" s="989"/>
      <c r="DT38" s="989"/>
      <c r="DU38" s="990"/>
      <c r="DV38" s="1013"/>
      <c r="DW38" s="1014"/>
      <c r="DX38" s="1014"/>
      <c r="DY38" s="1014"/>
      <c r="DZ38" s="1048"/>
      <c r="EA38" s="219"/>
    </row>
    <row r="39" spans="1:131" s="220" customFormat="1" ht="26.25" customHeight="1" x14ac:dyDescent="0.15">
      <c r="A39" s="236">
        <v>12</v>
      </c>
      <c r="B39" s="1042"/>
      <c r="C39" s="1043"/>
      <c r="D39" s="1043"/>
      <c r="E39" s="1043"/>
      <c r="F39" s="1043"/>
      <c r="G39" s="1043"/>
      <c r="H39" s="1043"/>
      <c r="I39" s="1043"/>
      <c r="J39" s="1043"/>
      <c r="K39" s="1043"/>
      <c r="L39" s="1043"/>
      <c r="M39" s="1043"/>
      <c r="N39" s="1043"/>
      <c r="O39" s="1043"/>
      <c r="P39" s="1044"/>
      <c r="Q39" s="1053"/>
      <c r="R39" s="1046"/>
      <c r="S39" s="1046"/>
      <c r="T39" s="1046"/>
      <c r="U39" s="1046"/>
      <c r="V39" s="1046"/>
      <c r="W39" s="1046"/>
      <c r="X39" s="1046"/>
      <c r="Y39" s="1046"/>
      <c r="Z39" s="1046"/>
      <c r="AA39" s="1046"/>
      <c r="AB39" s="1046"/>
      <c r="AC39" s="1046"/>
      <c r="AD39" s="1046"/>
      <c r="AE39" s="1054"/>
      <c r="AF39" s="1045"/>
      <c r="AG39" s="1046"/>
      <c r="AH39" s="1046"/>
      <c r="AI39" s="1046"/>
      <c r="AJ39" s="1047"/>
      <c r="AK39" s="968"/>
      <c r="AL39" s="959"/>
      <c r="AM39" s="959"/>
      <c r="AN39" s="959"/>
      <c r="AO39" s="959"/>
      <c r="AP39" s="959"/>
      <c r="AQ39" s="959"/>
      <c r="AR39" s="959"/>
      <c r="AS39" s="959"/>
      <c r="AT39" s="959"/>
      <c r="AU39" s="959"/>
      <c r="AV39" s="959"/>
      <c r="AW39" s="959"/>
      <c r="AX39" s="959"/>
      <c r="AY39" s="959"/>
      <c r="AZ39" s="1052"/>
      <c r="BA39" s="1052"/>
      <c r="BB39" s="1052"/>
      <c r="BC39" s="1052"/>
      <c r="BD39" s="1052"/>
      <c r="BE39" s="1040"/>
      <c r="BF39" s="1040"/>
      <c r="BG39" s="1040"/>
      <c r="BH39" s="1040"/>
      <c r="BI39" s="1041"/>
      <c r="BJ39" s="395"/>
      <c r="BK39" s="395"/>
      <c r="BL39" s="395"/>
      <c r="BM39" s="395"/>
      <c r="BN39" s="395"/>
      <c r="BO39" s="235"/>
      <c r="BP39" s="235"/>
      <c r="BQ39" s="231">
        <v>33</v>
      </c>
      <c r="BR39" s="233"/>
      <c r="BS39" s="1013" t="s">
        <v>353</v>
      </c>
      <c r="BT39" s="1014"/>
      <c r="BU39" s="1014"/>
      <c r="BV39" s="1014"/>
      <c r="BW39" s="1014"/>
      <c r="BX39" s="1014"/>
      <c r="BY39" s="1014"/>
      <c r="BZ39" s="1014"/>
      <c r="CA39" s="1014"/>
      <c r="CB39" s="1014"/>
      <c r="CC39" s="1014"/>
      <c r="CD39" s="1014"/>
      <c r="CE39" s="1014"/>
      <c r="CF39" s="1014"/>
      <c r="CG39" s="1015"/>
      <c r="CH39" s="988">
        <v>594</v>
      </c>
      <c r="CI39" s="989"/>
      <c r="CJ39" s="989"/>
      <c r="CK39" s="989"/>
      <c r="CL39" s="990"/>
      <c r="CM39" s="988">
        <v>6401</v>
      </c>
      <c r="CN39" s="989"/>
      <c r="CO39" s="989"/>
      <c r="CP39" s="989"/>
      <c r="CQ39" s="990"/>
      <c r="CR39" s="988">
        <v>750</v>
      </c>
      <c r="CS39" s="989"/>
      <c r="CT39" s="989"/>
      <c r="CU39" s="989"/>
      <c r="CV39" s="990"/>
      <c r="CW39" s="988">
        <v>0</v>
      </c>
      <c r="CX39" s="989"/>
      <c r="CY39" s="989"/>
      <c r="CZ39" s="989"/>
      <c r="DA39" s="990"/>
      <c r="DB39" s="988">
        <v>0</v>
      </c>
      <c r="DC39" s="989"/>
      <c r="DD39" s="989"/>
      <c r="DE39" s="989"/>
      <c r="DF39" s="990"/>
      <c r="DG39" s="988">
        <v>0</v>
      </c>
      <c r="DH39" s="989"/>
      <c r="DI39" s="989"/>
      <c r="DJ39" s="989"/>
      <c r="DK39" s="990"/>
      <c r="DL39" s="988">
        <v>0</v>
      </c>
      <c r="DM39" s="989"/>
      <c r="DN39" s="989"/>
      <c r="DO39" s="989"/>
      <c r="DP39" s="990"/>
      <c r="DQ39" s="988"/>
      <c r="DR39" s="989"/>
      <c r="DS39" s="989"/>
      <c r="DT39" s="989"/>
      <c r="DU39" s="990"/>
      <c r="DV39" s="1013"/>
      <c r="DW39" s="1014"/>
      <c r="DX39" s="1014"/>
      <c r="DY39" s="1014"/>
      <c r="DZ39" s="1048"/>
      <c r="EA39" s="219"/>
    </row>
    <row r="40" spans="1:131" s="220" customFormat="1" ht="26.25" customHeight="1" x14ac:dyDescent="0.15">
      <c r="A40" s="231">
        <v>13</v>
      </c>
      <c r="B40" s="1042"/>
      <c r="C40" s="1043"/>
      <c r="D40" s="1043"/>
      <c r="E40" s="1043"/>
      <c r="F40" s="1043"/>
      <c r="G40" s="1043"/>
      <c r="H40" s="1043"/>
      <c r="I40" s="1043"/>
      <c r="J40" s="1043"/>
      <c r="K40" s="1043"/>
      <c r="L40" s="1043"/>
      <c r="M40" s="1043"/>
      <c r="N40" s="1043"/>
      <c r="O40" s="1043"/>
      <c r="P40" s="1044"/>
      <c r="Q40" s="1053"/>
      <c r="R40" s="1046"/>
      <c r="S40" s="1046"/>
      <c r="T40" s="1046"/>
      <c r="U40" s="1046"/>
      <c r="V40" s="1046"/>
      <c r="W40" s="1046"/>
      <c r="X40" s="1046"/>
      <c r="Y40" s="1046"/>
      <c r="Z40" s="1046"/>
      <c r="AA40" s="1046"/>
      <c r="AB40" s="1046"/>
      <c r="AC40" s="1046"/>
      <c r="AD40" s="1046"/>
      <c r="AE40" s="1054"/>
      <c r="AF40" s="1045"/>
      <c r="AG40" s="1046"/>
      <c r="AH40" s="1046"/>
      <c r="AI40" s="1046"/>
      <c r="AJ40" s="1047"/>
      <c r="AK40" s="968"/>
      <c r="AL40" s="959"/>
      <c r="AM40" s="959"/>
      <c r="AN40" s="959"/>
      <c r="AO40" s="959"/>
      <c r="AP40" s="959"/>
      <c r="AQ40" s="959"/>
      <c r="AR40" s="959"/>
      <c r="AS40" s="959"/>
      <c r="AT40" s="959"/>
      <c r="AU40" s="959"/>
      <c r="AV40" s="959"/>
      <c r="AW40" s="959"/>
      <c r="AX40" s="959"/>
      <c r="AY40" s="959"/>
      <c r="AZ40" s="1052"/>
      <c r="BA40" s="1052"/>
      <c r="BB40" s="1052"/>
      <c r="BC40" s="1052"/>
      <c r="BD40" s="1052"/>
      <c r="BE40" s="1040"/>
      <c r="BF40" s="1040"/>
      <c r="BG40" s="1040"/>
      <c r="BH40" s="1040"/>
      <c r="BI40" s="1041"/>
      <c r="BJ40" s="395"/>
      <c r="BK40" s="395"/>
      <c r="BL40" s="395"/>
      <c r="BM40" s="395"/>
      <c r="BN40" s="395"/>
      <c r="BO40" s="235"/>
      <c r="BP40" s="235"/>
      <c r="BQ40" s="231">
        <v>34</v>
      </c>
      <c r="BR40" s="233"/>
      <c r="BS40" s="1013" t="s">
        <v>354</v>
      </c>
      <c r="BT40" s="1014"/>
      <c r="BU40" s="1014"/>
      <c r="BV40" s="1014"/>
      <c r="BW40" s="1014"/>
      <c r="BX40" s="1014"/>
      <c r="BY40" s="1014"/>
      <c r="BZ40" s="1014"/>
      <c r="CA40" s="1014"/>
      <c r="CB40" s="1014"/>
      <c r="CC40" s="1014"/>
      <c r="CD40" s="1014"/>
      <c r="CE40" s="1014"/>
      <c r="CF40" s="1014"/>
      <c r="CG40" s="1015"/>
      <c r="CH40" s="988">
        <v>268</v>
      </c>
      <c r="CI40" s="989"/>
      <c r="CJ40" s="989"/>
      <c r="CK40" s="989"/>
      <c r="CL40" s="990"/>
      <c r="CM40" s="988">
        <v>4507</v>
      </c>
      <c r="CN40" s="989"/>
      <c r="CO40" s="989"/>
      <c r="CP40" s="989"/>
      <c r="CQ40" s="990"/>
      <c r="CR40" s="988">
        <v>385</v>
      </c>
      <c r="CS40" s="989"/>
      <c r="CT40" s="989"/>
      <c r="CU40" s="989"/>
      <c r="CV40" s="990"/>
      <c r="CW40" s="988">
        <v>0</v>
      </c>
      <c r="CX40" s="989"/>
      <c r="CY40" s="989"/>
      <c r="CZ40" s="989"/>
      <c r="DA40" s="990"/>
      <c r="DB40" s="988">
        <v>0</v>
      </c>
      <c r="DC40" s="989"/>
      <c r="DD40" s="989"/>
      <c r="DE40" s="989"/>
      <c r="DF40" s="990"/>
      <c r="DG40" s="988">
        <v>0</v>
      </c>
      <c r="DH40" s="989"/>
      <c r="DI40" s="989"/>
      <c r="DJ40" s="989"/>
      <c r="DK40" s="990"/>
      <c r="DL40" s="988">
        <v>0</v>
      </c>
      <c r="DM40" s="989"/>
      <c r="DN40" s="989"/>
      <c r="DO40" s="989"/>
      <c r="DP40" s="990"/>
      <c r="DQ40" s="988"/>
      <c r="DR40" s="989"/>
      <c r="DS40" s="989"/>
      <c r="DT40" s="989"/>
      <c r="DU40" s="990"/>
      <c r="DV40" s="1013"/>
      <c r="DW40" s="1014"/>
      <c r="DX40" s="1014"/>
      <c r="DY40" s="1014"/>
      <c r="DZ40" s="1048"/>
      <c r="EA40" s="219"/>
    </row>
    <row r="41" spans="1:131" s="220" customFormat="1" ht="26.25" customHeight="1" x14ac:dyDescent="0.15">
      <c r="A41" s="231">
        <v>14</v>
      </c>
      <c r="B41" s="1042"/>
      <c r="C41" s="1043"/>
      <c r="D41" s="1043"/>
      <c r="E41" s="1043"/>
      <c r="F41" s="1043"/>
      <c r="G41" s="1043"/>
      <c r="H41" s="1043"/>
      <c r="I41" s="1043"/>
      <c r="J41" s="1043"/>
      <c r="K41" s="1043"/>
      <c r="L41" s="1043"/>
      <c r="M41" s="1043"/>
      <c r="N41" s="1043"/>
      <c r="O41" s="1043"/>
      <c r="P41" s="1044"/>
      <c r="Q41" s="1053"/>
      <c r="R41" s="1046"/>
      <c r="S41" s="1046"/>
      <c r="T41" s="1046"/>
      <c r="U41" s="1046"/>
      <c r="V41" s="1046"/>
      <c r="W41" s="1046"/>
      <c r="X41" s="1046"/>
      <c r="Y41" s="1046"/>
      <c r="Z41" s="1046"/>
      <c r="AA41" s="1046"/>
      <c r="AB41" s="1046"/>
      <c r="AC41" s="1046"/>
      <c r="AD41" s="1046"/>
      <c r="AE41" s="1054"/>
      <c r="AF41" s="1045"/>
      <c r="AG41" s="1046"/>
      <c r="AH41" s="1046"/>
      <c r="AI41" s="1046"/>
      <c r="AJ41" s="1047"/>
      <c r="AK41" s="968"/>
      <c r="AL41" s="959"/>
      <c r="AM41" s="959"/>
      <c r="AN41" s="959"/>
      <c r="AO41" s="959"/>
      <c r="AP41" s="959"/>
      <c r="AQ41" s="959"/>
      <c r="AR41" s="959"/>
      <c r="AS41" s="959"/>
      <c r="AT41" s="959"/>
      <c r="AU41" s="959"/>
      <c r="AV41" s="959"/>
      <c r="AW41" s="959"/>
      <c r="AX41" s="959"/>
      <c r="AY41" s="959"/>
      <c r="AZ41" s="1052"/>
      <c r="BA41" s="1052"/>
      <c r="BB41" s="1052"/>
      <c r="BC41" s="1052"/>
      <c r="BD41" s="1052"/>
      <c r="BE41" s="1040"/>
      <c r="BF41" s="1040"/>
      <c r="BG41" s="1040"/>
      <c r="BH41" s="1040"/>
      <c r="BI41" s="1041"/>
      <c r="BJ41" s="395"/>
      <c r="BK41" s="395"/>
      <c r="BL41" s="395"/>
      <c r="BM41" s="395"/>
      <c r="BN41" s="395"/>
      <c r="BO41" s="235"/>
      <c r="BP41" s="235"/>
      <c r="BQ41" s="231">
        <v>35</v>
      </c>
      <c r="BR41" s="233" t="s">
        <v>284</v>
      </c>
      <c r="BS41" s="1013" t="s">
        <v>355</v>
      </c>
      <c r="BT41" s="1014"/>
      <c r="BU41" s="1014"/>
      <c r="BV41" s="1014"/>
      <c r="BW41" s="1014"/>
      <c r="BX41" s="1014"/>
      <c r="BY41" s="1014"/>
      <c r="BZ41" s="1014"/>
      <c r="CA41" s="1014"/>
      <c r="CB41" s="1014"/>
      <c r="CC41" s="1014"/>
      <c r="CD41" s="1014"/>
      <c r="CE41" s="1014"/>
      <c r="CF41" s="1014"/>
      <c r="CG41" s="1015"/>
      <c r="CH41" s="1049">
        <v>478.4</v>
      </c>
      <c r="CI41" s="1050"/>
      <c r="CJ41" s="1050"/>
      <c r="CK41" s="1050"/>
      <c r="CL41" s="1051"/>
      <c r="CM41" s="1049">
        <v>6357.7</v>
      </c>
      <c r="CN41" s="1050"/>
      <c r="CO41" s="1050"/>
      <c r="CP41" s="1050"/>
      <c r="CQ41" s="1051"/>
      <c r="CR41" s="1049">
        <v>8</v>
      </c>
      <c r="CS41" s="1050"/>
      <c r="CT41" s="1050"/>
      <c r="CU41" s="1050"/>
      <c r="CV41" s="1051"/>
      <c r="CW41" s="1049">
        <v>81</v>
      </c>
      <c r="CX41" s="1050"/>
      <c r="CY41" s="1050"/>
      <c r="CZ41" s="1050"/>
      <c r="DA41" s="1051"/>
      <c r="DB41" s="1049">
        <v>0</v>
      </c>
      <c r="DC41" s="1050"/>
      <c r="DD41" s="1050"/>
      <c r="DE41" s="1050"/>
      <c r="DF41" s="1051"/>
      <c r="DG41" s="1049">
        <v>0</v>
      </c>
      <c r="DH41" s="1050"/>
      <c r="DI41" s="1050"/>
      <c r="DJ41" s="1050"/>
      <c r="DK41" s="1051"/>
      <c r="DL41" s="1049">
        <v>13864.3</v>
      </c>
      <c r="DM41" s="1050"/>
      <c r="DN41" s="1050"/>
      <c r="DO41" s="1050"/>
      <c r="DP41" s="1051"/>
      <c r="DQ41" s="988"/>
      <c r="DR41" s="989"/>
      <c r="DS41" s="989"/>
      <c r="DT41" s="989"/>
      <c r="DU41" s="990"/>
      <c r="DV41" s="1013"/>
      <c r="DW41" s="1014"/>
      <c r="DX41" s="1014"/>
      <c r="DY41" s="1014"/>
      <c r="DZ41" s="1048"/>
      <c r="EA41" s="219"/>
    </row>
    <row r="42" spans="1:131" s="220" customFormat="1" ht="26.25" customHeight="1" x14ac:dyDescent="0.15">
      <c r="A42" s="231">
        <v>15</v>
      </c>
      <c r="B42" s="1042"/>
      <c r="C42" s="1043"/>
      <c r="D42" s="1043"/>
      <c r="E42" s="1043"/>
      <c r="F42" s="1043"/>
      <c r="G42" s="1043"/>
      <c r="H42" s="1043"/>
      <c r="I42" s="1043"/>
      <c r="J42" s="1043"/>
      <c r="K42" s="1043"/>
      <c r="L42" s="1043"/>
      <c r="M42" s="1043"/>
      <c r="N42" s="1043"/>
      <c r="O42" s="1043"/>
      <c r="P42" s="1044"/>
      <c r="Q42" s="1053"/>
      <c r="R42" s="1046"/>
      <c r="S42" s="1046"/>
      <c r="T42" s="1046"/>
      <c r="U42" s="1046"/>
      <c r="V42" s="1046"/>
      <c r="W42" s="1046"/>
      <c r="X42" s="1046"/>
      <c r="Y42" s="1046"/>
      <c r="Z42" s="1046"/>
      <c r="AA42" s="1046"/>
      <c r="AB42" s="1046"/>
      <c r="AC42" s="1046"/>
      <c r="AD42" s="1046"/>
      <c r="AE42" s="1054"/>
      <c r="AF42" s="1045"/>
      <c r="AG42" s="1046"/>
      <c r="AH42" s="1046"/>
      <c r="AI42" s="1046"/>
      <c r="AJ42" s="1047"/>
      <c r="AK42" s="968"/>
      <c r="AL42" s="959"/>
      <c r="AM42" s="959"/>
      <c r="AN42" s="959"/>
      <c r="AO42" s="959"/>
      <c r="AP42" s="959"/>
      <c r="AQ42" s="959"/>
      <c r="AR42" s="959"/>
      <c r="AS42" s="959"/>
      <c r="AT42" s="959"/>
      <c r="AU42" s="959"/>
      <c r="AV42" s="959"/>
      <c r="AW42" s="959"/>
      <c r="AX42" s="959"/>
      <c r="AY42" s="959"/>
      <c r="AZ42" s="1052"/>
      <c r="BA42" s="1052"/>
      <c r="BB42" s="1052"/>
      <c r="BC42" s="1052"/>
      <c r="BD42" s="1052"/>
      <c r="BE42" s="1040"/>
      <c r="BF42" s="1040"/>
      <c r="BG42" s="1040"/>
      <c r="BH42" s="1040"/>
      <c r="BI42" s="1041"/>
      <c r="BJ42" s="395"/>
      <c r="BK42" s="395"/>
      <c r="BL42" s="395"/>
      <c r="BM42" s="395"/>
      <c r="BN42" s="395"/>
      <c r="BO42" s="235"/>
      <c r="BP42" s="235"/>
      <c r="BQ42" s="231">
        <v>36</v>
      </c>
      <c r="BR42" s="233" t="s">
        <v>284</v>
      </c>
      <c r="BS42" s="1013" t="s">
        <v>356</v>
      </c>
      <c r="BT42" s="1014"/>
      <c r="BU42" s="1014"/>
      <c r="BV42" s="1014"/>
      <c r="BW42" s="1014"/>
      <c r="BX42" s="1014"/>
      <c r="BY42" s="1014"/>
      <c r="BZ42" s="1014"/>
      <c r="CA42" s="1014"/>
      <c r="CB42" s="1014"/>
      <c r="CC42" s="1014"/>
      <c r="CD42" s="1014"/>
      <c r="CE42" s="1014"/>
      <c r="CF42" s="1014"/>
      <c r="CG42" s="1015"/>
      <c r="CH42" s="1049">
        <v>19</v>
      </c>
      <c r="CI42" s="1050"/>
      <c r="CJ42" s="1050"/>
      <c r="CK42" s="1050"/>
      <c r="CL42" s="1051"/>
      <c r="CM42" s="1049">
        <v>55942</v>
      </c>
      <c r="CN42" s="1050"/>
      <c r="CO42" s="1050"/>
      <c r="CP42" s="1050"/>
      <c r="CQ42" s="1051"/>
      <c r="CR42" s="1049">
        <v>55561</v>
      </c>
      <c r="CS42" s="1050"/>
      <c r="CT42" s="1050"/>
      <c r="CU42" s="1050"/>
      <c r="CV42" s="1051"/>
      <c r="CW42" s="1049">
        <v>0</v>
      </c>
      <c r="CX42" s="1050"/>
      <c r="CY42" s="1050"/>
      <c r="CZ42" s="1050"/>
      <c r="DA42" s="1051"/>
      <c r="DB42" s="1049">
        <v>0</v>
      </c>
      <c r="DC42" s="1050"/>
      <c r="DD42" s="1050"/>
      <c r="DE42" s="1050"/>
      <c r="DF42" s="1051"/>
      <c r="DG42" s="1049">
        <v>1145</v>
      </c>
      <c r="DH42" s="1050"/>
      <c r="DI42" s="1050"/>
      <c r="DJ42" s="1050"/>
      <c r="DK42" s="1051"/>
      <c r="DL42" s="1049">
        <v>0</v>
      </c>
      <c r="DM42" s="1050"/>
      <c r="DN42" s="1050"/>
      <c r="DO42" s="1050"/>
      <c r="DP42" s="1051"/>
      <c r="DQ42" s="988"/>
      <c r="DR42" s="989"/>
      <c r="DS42" s="989"/>
      <c r="DT42" s="989"/>
      <c r="DU42" s="990"/>
      <c r="DV42" s="1013"/>
      <c r="DW42" s="1014"/>
      <c r="DX42" s="1014"/>
      <c r="DY42" s="1014"/>
      <c r="DZ42" s="1048"/>
      <c r="EA42" s="219"/>
    </row>
    <row r="43" spans="1:131" s="220" customFormat="1" ht="26.25" customHeight="1" x14ac:dyDescent="0.15">
      <c r="A43" s="231">
        <v>16</v>
      </c>
      <c r="B43" s="1042"/>
      <c r="C43" s="1043"/>
      <c r="D43" s="1043"/>
      <c r="E43" s="1043"/>
      <c r="F43" s="1043"/>
      <c r="G43" s="1043"/>
      <c r="H43" s="1043"/>
      <c r="I43" s="1043"/>
      <c r="J43" s="1043"/>
      <c r="K43" s="1043"/>
      <c r="L43" s="1043"/>
      <c r="M43" s="1043"/>
      <c r="N43" s="1043"/>
      <c r="O43" s="1043"/>
      <c r="P43" s="1044"/>
      <c r="Q43" s="1053"/>
      <c r="R43" s="1046"/>
      <c r="S43" s="1046"/>
      <c r="T43" s="1046"/>
      <c r="U43" s="1046"/>
      <c r="V43" s="1046"/>
      <c r="W43" s="1046"/>
      <c r="X43" s="1046"/>
      <c r="Y43" s="1046"/>
      <c r="Z43" s="1046"/>
      <c r="AA43" s="1046"/>
      <c r="AB43" s="1046"/>
      <c r="AC43" s="1046"/>
      <c r="AD43" s="1046"/>
      <c r="AE43" s="1054"/>
      <c r="AF43" s="1045"/>
      <c r="AG43" s="1046"/>
      <c r="AH43" s="1046"/>
      <c r="AI43" s="1046"/>
      <c r="AJ43" s="1047"/>
      <c r="AK43" s="968"/>
      <c r="AL43" s="959"/>
      <c r="AM43" s="959"/>
      <c r="AN43" s="959"/>
      <c r="AO43" s="959"/>
      <c r="AP43" s="959"/>
      <c r="AQ43" s="959"/>
      <c r="AR43" s="959"/>
      <c r="AS43" s="959"/>
      <c r="AT43" s="959"/>
      <c r="AU43" s="959"/>
      <c r="AV43" s="959"/>
      <c r="AW43" s="959"/>
      <c r="AX43" s="959"/>
      <c r="AY43" s="959"/>
      <c r="AZ43" s="1052"/>
      <c r="BA43" s="1052"/>
      <c r="BB43" s="1052"/>
      <c r="BC43" s="1052"/>
      <c r="BD43" s="1052"/>
      <c r="BE43" s="1040"/>
      <c r="BF43" s="1040"/>
      <c r="BG43" s="1040"/>
      <c r="BH43" s="1040"/>
      <c r="BI43" s="1041"/>
      <c r="BJ43" s="395"/>
      <c r="BK43" s="395"/>
      <c r="BL43" s="395"/>
      <c r="BM43" s="395"/>
      <c r="BN43" s="395"/>
      <c r="BO43" s="235"/>
      <c r="BP43" s="235"/>
      <c r="BQ43" s="231">
        <v>37</v>
      </c>
      <c r="BR43" s="233" t="s">
        <v>284</v>
      </c>
      <c r="BS43" s="1013" t="s">
        <v>357</v>
      </c>
      <c r="BT43" s="1014"/>
      <c r="BU43" s="1014"/>
      <c r="BV43" s="1014"/>
      <c r="BW43" s="1014"/>
      <c r="BX43" s="1014"/>
      <c r="BY43" s="1014"/>
      <c r="BZ43" s="1014"/>
      <c r="CA43" s="1014"/>
      <c r="CB43" s="1014"/>
      <c r="CC43" s="1014"/>
      <c r="CD43" s="1014"/>
      <c r="CE43" s="1014"/>
      <c r="CF43" s="1014"/>
      <c r="CG43" s="1015"/>
      <c r="CH43" s="1049">
        <v>64.3</v>
      </c>
      <c r="CI43" s="1050"/>
      <c r="CJ43" s="1050"/>
      <c r="CK43" s="1050"/>
      <c r="CL43" s="1051"/>
      <c r="CM43" s="1049">
        <v>9001.4</v>
      </c>
      <c r="CN43" s="1050"/>
      <c r="CO43" s="1050"/>
      <c r="CP43" s="1050"/>
      <c r="CQ43" s="1051"/>
      <c r="CR43" s="1049">
        <v>105</v>
      </c>
      <c r="CS43" s="1050"/>
      <c r="CT43" s="1050"/>
      <c r="CU43" s="1050"/>
      <c r="CV43" s="1051"/>
      <c r="CW43" s="1049">
        <v>0</v>
      </c>
      <c r="CX43" s="1050"/>
      <c r="CY43" s="1050"/>
      <c r="CZ43" s="1050"/>
      <c r="DA43" s="1051"/>
      <c r="DB43" s="1049">
        <v>1885.9</v>
      </c>
      <c r="DC43" s="1050"/>
      <c r="DD43" s="1050"/>
      <c r="DE43" s="1050"/>
      <c r="DF43" s="1051"/>
      <c r="DG43" s="1049">
        <v>26346</v>
      </c>
      <c r="DH43" s="1050"/>
      <c r="DI43" s="1050"/>
      <c r="DJ43" s="1050"/>
      <c r="DK43" s="1051"/>
      <c r="DL43" s="1049">
        <v>0</v>
      </c>
      <c r="DM43" s="1050"/>
      <c r="DN43" s="1050"/>
      <c r="DO43" s="1050"/>
      <c r="DP43" s="1051"/>
      <c r="DQ43" s="988"/>
      <c r="DR43" s="989"/>
      <c r="DS43" s="989"/>
      <c r="DT43" s="989"/>
      <c r="DU43" s="990"/>
      <c r="DV43" s="1013"/>
      <c r="DW43" s="1014"/>
      <c r="DX43" s="1014"/>
      <c r="DY43" s="1014"/>
      <c r="DZ43" s="1048"/>
      <c r="EA43" s="219"/>
    </row>
    <row r="44" spans="1:131" s="220" customFormat="1" ht="26.25" customHeight="1" x14ac:dyDescent="0.15">
      <c r="A44" s="231">
        <v>17</v>
      </c>
      <c r="B44" s="1042"/>
      <c r="C44" s="1043"/>
      <c r="D44" s="1043"/>
      <c r="E44" s="1043"/>
      <c r="F44" s="1043"/>
      <c r="G44" s="1043"/>
      <c r="H44" s="1043"/>
      <c r="I44" s="1043"/>
      <c r="J44" s="1043"/>
      <c r="K44" s="1043"/>
      <c r="L44" s="1043"/>
      <c r="M44" s="1043"/>
      <c r="N44" s="1043"/>
      <c r="O44" s="1043"/>
      <c r="P44" s="1044"/>
      <c r="Q44" s="1053"/>
      <c r="R44" s="1046"/>
      <c r="S44" s="1046"/>
      <c r="T44" s="1046"/>
      <c r="U44" s="1046"/>
      <c r="V44" s="1046"/>
      <c r="W44" s="1046"/>
      <c r="X44" s="1046"/>
      <c r="Y44" s="1046"/>
      <c r="Z44" s="1046"/>
      <c r="AA44" s="1046"/>
      <c r="AB44" s="1046"/>
      <c r="AC44" s="1046"/>
      <c r="AD44" s="1046"/>
      <c r="AE44" s="1054"/>
      <c r="AF44" s="1045"/>
      <c r="AG44" s="1046"/>
      <c r="AH44" s="1046"/>
      <c r="AI44" s="1046"/>
      <c r="AJ44" s="1047"/>
      <c r="AK44" s="968"/>
      <c r="AL44" s="959"/>
      <c r="AM44" s="959"/>
      <c r="AN44" s="959"/>
      <c r="AO44" s="959"/>
      <c r="AP44" s="959"/>
      <c r="AQ44" s="959"/>
      <c r="AR44" s="959"/>
      <c r="AS44" s="959"/>
      <c r="AT44" s="959"/>
      <c r="AU44" s="959"/>
      <c r="AV44" s="959"/>
      <c r="AW44" s="959"/>
      <c r="AX44" s="959"/>
      <c r="AY44" s="959"/>
      <c r="AZ44" s="1052"/>
      <c r="BA44" s="1052"/>
      <c r="BB44" s="1052"/>
      <c r="BC44" s="1052"/>
      <c r="BD44" s="1052"/>
      <c r="BE44" s="1040"/>
      <c r="BF44" s="1040"/>
      <c r="BG44" s="1040"/>
      <c r="BH44" s="1040"/>
      <c r="BI44" s="1041"/>
      <c r="BJ44" s="395"/>
      <c r="BK44" s="395"/>
      <c r="BL44" s="395"/>
      <c r="BM44" s="395"/>
      <c r="BN44" s="395"/>
      <c r="BO44" s="235"/>
      <c r="BP44" s="235"/>
      <c r="BQ44" s="231">
        <v>38</v>
      </c>
      <c r="BR44" s="233"/>
      <c r="BS44" s="1013" t="s">
        <v>358</v>
      </c>
      <c r="BT44" s="1014"/>
      <c r="BU44" s="1014"/>
      <c r="BV44" s="1014"/>
      <c r="BW44" s="1014"/>
      <c r="BX44" s="1014"/>
      <c r="BY44" s="1014"/>
      <c r="BZ44" s="1014"/>
      <c r="CA44" s="1014"/>
      <c r="CB44" s="1014"/>
      <c r="CC44" s="1014"/>
      <c r="CD44" s="1014"/>
      <c r="CE44" s="1014"/>
      <c r="CF44" s="1014"/>
      <c r="CG44" s="1015"/>
      <c r="CH44" s="988">
        <v>860</v>
      </c>
      <c r="CI44" s="989"/>
      <c r="CJ44" s="989"/>
      <c r="CK44" s="989"/>
      <c r="CL44" s="990"/>
      <c r="CM44" s="988">
        <v>10045</v>
      </c>
      <c r="CN44" s="989"/>
      <c r="CO44" s="989"/>
      <c r="CP44" s="989"/>
      <c r="CQ44" s="990"/>
      <c r="CR44" s="988">
        <v>100</v>
      </c>
      <c r="CS44" s="989"/>
      <c r="CT44" s="989"/>
      <c r="CU44" s="989"/>
      <c r="CV44" s="990"/>
      <c r="CW44" s="988">
        <v>0</v>
      </c>
      <c r="CX44" s="989"/>
      <c r="CY44" s="989"/>
      <c r="CZ44" s="989"/>
      <c r="DA44" s="990"/>
      <c r="DB44" s="988">
        <v>0</v>
      </c>
      <c r="DC44" s="989"/>
      <c r="DD44" s="989"/>
      <c r="DE44" s="989"/>
      <c r="DF44" s="990"/>
      <c r="DG44" s="988">
        <v>0</v>
      </c>
      <c r="DH44" s="989"/>
      <c r="DI44" s="989"/>
      <c r="DJ44" s="989"/>
      <c r="DK44" s="990"/>
      <c r="DL44" s="988">
        <v>0</v>
      </c>
      <c r="DM44" s="989"/>
      <c r="DN44" s="989"/>
      <c r="DO44" s="989"/>
      <c r="DP44" s="990"/>
      <c r="DQ44" s="988"/>
      <c r="DR44" s="989"/>
      <c r="DS44" s="989"/>
      <c r="DT44" s="989"/>
      <c r="DU44" s="990"/>
      <c r="DV44" s="1013"/>
      <c r="DW44" s="1014"/>
      <c r="DX44" s="1014"/>
      <c r="DY44" s="1014"/>
      <c r="DZ44" s="1048"/>
      <c r="EA44" s="219"/>
    </row>
    <row r="45" spans="1:131" s="220" customFormat="1" ht="26.25" customHeight="1" x14ac:dyDescent="0.15">
      <c r="A45" s="231">
        <v>18</v>
      </c>
      <c r="B45" s="1042"/>
      <c r="C45" s="1043"/>
      <c r="D45" s="1043"/>
      <c r="E45" s="1043"/>
      <c r="F45" s="1043"/>
      <c r="G45" s="1043"/>
      <c r="H45" s="1043"/>
      <c r="I45" s="1043"/>
      <c r="J45" s="1043"/>
      <c r="K45" s="1043"/>
      <c r="L45" s="1043"/>
      <c r="M45" s="1043"/>
      <c r="N45" s="1043"/>
      <c r="O45" s="1043"/>
      <c r="P45" s="1044"/>
      <c r="Q45" s="1053"/>
      <c r="R45" s="1046"/>
      <c r="S45" s="1046"/>
      <c r="T45" s="1046"/>
      <c r="U45" s="1046"/>
      <c r="V45" s="1046"/>
      <c r="W45" s="1046"/>
      <c r="X45" s="1046"/>
      <c r="Y45" s="1046"/>
      <c r="Z45" s="1046"/>
      <c r="AA45" s="1046"/>
      <c r="AB45" s="1046"/>
      <c r="AC45" s="1046"/>
      <c r="AD45" s="1046"/>
      <c r="AE45" s="1054"/>
      <c r="AF45" s="1045"/>
      <c r="AG45" s="1046"/>
      <c r="AH45" s="1046"/>
      <c r="AI45" s="1046"/>
      <c r="AJ45" s="1047"/>
      <c r="AK45" s="968"/>
      <c r="AL45" s="959"/>
      <c r="AM45" s="959"/>
      <c r="AN45" s="959"/>
      <c r="AO45" s="959"/>
      <c r="AP45" s="959"/>
      <c r="AQ45" s="959"/>
      <c r="AR45" s="959"/>
      <c r="AS45" s="959"/>
      <c r="AT45" s="959"/>
      <c r="AU45" s="959"/>
      <c r="AV45" s="959"/>
      <c r="AW45" s="959"/>
      <c r="AX45" s="959"/>
      <c r="AY45" s="959"/>
      <c r="AZ45" s="1052"/>
      <c r="BA45" s="1052"/>
      <c r="BB45" s="1052"/>
      <c r="BC45" s="1052"/>
      <c r="BD45" s="1052"/>
      <c r="BE45" s="1040"/>
      <c r="BF45" s="1040"/>
      <c r="BG45" s="1040"/>
      <c r="BH45" s="1040"/>
      <c r="BI45" s="1041"/>
      <c r="BJ45" s="395"/>
      <c r="BK45" s="395"/>
      <c r="BL45" s="395"/>
      <c r="BM45" s="395"/>
      <c r="BN45" s="395"/>
      <c r="BO45" s="235"/>
      <c r="BP45" s="235"/>
      <c r="BQ45" s="231">
        <v>39</v>
      </c>
      <c r="BR45" s="233"/>
      <c r="BS45" s="1013" t="s">
        <v>359</v>
      </c>
      <c r="BT45" s="1014"/>
      <c r="BU45" s="1014"/>
      <c r="BV45" s="1014"/>
      <c r="BW45" s="1014"/>
      <c r="BX45" s="1014"/>
      <c r="BY45" s="1014"/>
      <c r="BZ45" s="1014"/>
      <c r="CA45" s="1014"/>
      <c r="CB45" s="1014"/>
      <c r="CC45" s="1014"/>
      <c r="CD45" s="1014"/>
      <c r="CE45" s="1014"/>
      <c r="CF45" s="1014"/>
      <c r="CG45" s="1015"/>
      <c r="CH45" s="988">
        <v>-6</v>
      </c>
      <c r="CI45" s="989"/>
      <c r="CJ45" s="989"/>
      <c r="CK45" s="989"/>
      <c r="CL45" s="990"/>
      <c r="CM45" s="988">
        <v>86</v>
      </c>
      <c r="CN45" s="989"/>
      <c r="CO45" s="989"/>
      <c r="CP45" s="989"/>
      <c r="CQ45" s="990"/>
      <c r="CR45" s="988">
        <v>1</v>
      </c>
      <c r="CS45" s="989"/>
      <c r="CT45" s="989"/>
      <c r="CU45" s="989"/>
      <c r="CV45" s="990"/>
      <c r="CW45" s="988">
        <v>0</v>
      </c>
      <c r="CX45" s="989"/>
      <c r="CY45" s="989"/>
      <c r="CZ45" s="989"/>
      <c r="DA45" s="990"/>
      <c r="DB45" s="988">
        <v>0</v>
      </c>
      <c r="DC45" s="989"/>
      <c r="DD45" s="989"/>
      <c r="DE45" s="989"/>
      <c r="DF45" s="990"/>
      <c r="DG45" s="988">
        <v>0</v>
      </c>
      <c r="DH45" s="989"/>
      <c r="DI45" s="989"/>
      <c r="DJ45" s="989"/>
      <c r="DK45" s="990"/>
      <c r="DL45" s="988">
        <v>0</v>
      </c>
      <c r="DM45" s="989"/>
      <c r="DN45" s="989"/>
      <c r="DO45" s="989"/>
      <c r="DP45" s="990"/>
      <c r="DQ45" s="988"/>
      <c r="DR45" s="989"/>
      <c r="DS45" s="989"/>
      <c r="DT45" s="989"/>
      <c r="DU45" s="990"/>
      <c r="DV45" s="1013"/>
      <c r="DW45" s="1014"/>
      <c r="DX45" s="1014"/>
      <c r="DY45" s="1014"/>
      <c r="DZ45" s="1048"/>
      <c r="EA45" s="219"/>
    </row>
    <row r="46" spans="1:131" s="220" customFormat="1" ht="26.25" customHeight="1" x14ac:dyDescent="0.15">
      <c r="A46" s="231">
        <v>19</v>
      </c>
      <c r="B46" s="1042"/>
      <c r="C46" s="1043"/>
      <c r="D46" s="1043"/>
      <c r="E46" s="1043"/>
      <c r="F46" s="1043"/>
      <c r="G46" s="1043"/>
      <c r="H46" s="1043"/>
      <c r="I46" s="1043"/>
      <c r="J46" s="1043"/>
      <c r="K46" s="1043"/>
      <c r="L46" s="1043"/>
      <c r="M46" s="1043"/>
      <c r="N46" s="1043"/>
      <c r="O46" s="1043"/>
      <c r="P46" s="1044"/>
      <c r="Q46" s="1053"/>
      <c r="R46" s="1046"/>
      <c r="S46" s="1046"/>
      <c r="T46" s="1046"/>
      <c r="U46" s="1046"/>
      <c r="V46" s="1046"/>
      <c r="W46" s="1046"/>
      <c r="X46" s="1046"/>
      <c r="Y46" s="1046"/>
      <c r="Z46" s="1046"/>
      <c r="AA46" s="1046"/>
      <c r="AB46" s="1046"/>
      <c r="AC46" s="1046"/>
      <c r="AD46" s="1046"/>
      <c r="AE46" s="1054"/>
      <c r="AF46" s="1045"/>
      <c r="AG46" s="1046"/>
      <c r="AH46" s="1046"/>
      <c r="AI46" s="1046"/>
      <c r="AJ46" s="1047"/>
      <c r="AK46" s="968"/>
      <c r="AL46" s="959"/>
      <c r="AM46" s="959"/>
      <c r="AN46" s="959"/>
      <c r="AO46" s="959"/>
      <c r="AP46" s="959"/>
      <c r="AQ46" s="959"/>
      <c r="AR46" s="959"/>
      <c r="AS46" s="959"/>
      <c r="AT46" s="959"/>
      <c r="AU46" s="959"/>
      <c r="AV46" s="959"/>
      <c r="AW46" s="959"/>
      <c r="AX46" s="959"/>
      <c r="AY46" s="959"/>
      <c r="AZ46" s="1052"/>
      <c r="BA46" s="1052"/>
      <c r="BB46" s="1052"/>
      <c r="BC46" s="1052"/>
      <c r="BD46" s="1052"/>
      <c r="BE46" s="1040"/>
      <c r="BF46" s="1040"/>
      <c r="BG46" s="1040"/>
      <c r="BH46" s="1040"/>
      <c r="BI46" s="1041"/>
      <c r="BJ46" s="395"/>
      <c r="BK46" s="395"/>
      <c r="BL46" s="395"/>
      <c r="BM46" s="395"/>
      <c r="BN46" s="395"/>
      <c r="BO46" s="235"/>
      <c r="BP46" s="235"/>
      <c r="BQ46" s="231">
        <v>40</v>
      </c>
      <c r="BR46" s="233"/>
      <c r="BS46" s="1013" t="s">
        <v>360</v>
      </c>
      <c r="BT46" s="1014"/>
      <c r="BU46" s="1014"/>
      <c r="BV46" s="1014"/>
      <c r="BW46" s="1014"/>
      <c r="BX46" s="1014"/>
      <c r="BY46" s="1014"/>
      <c r="BZ46" s="1014"/>
      <c r="CA46" s="1014"/>
      <c r="CB46" s="1014"/>
      <c r="CC46" s="1014"/>
      <c r="CD46" s="1014"/>
      <c r="CE46" s="1014"/>
      <c r="CF46" s="1014"/>
      <c r="CG46" s="1015"/>
      <c r="CH46" s="988">
        <v>-12</v>
      </c>
      <c r="CI46" s="989"/>
      <c r="CJ46" s="989"/>
      <c r="CK46" s="989"/>
      <c r="CL46" s="990"/>
      <c r="CM46" s="1049">
        <v>213</v>
      </c>
      <c r="CN46" s="1050"/>
      <c r="CO46" s="1050"/>
      <c r="CP46" s="1050"/>
      <c r="CQ46" s="1051"/>
      <c r="CR46" s="988">
        <v>50</v>
      </c>
      <c r="CS46" s="989"/>
      <c r="CT46" s="989"/>
      <c r="CU46" s="989"/>
      <c r="CV46" s="990"/>
      <c r="CW46" s="1049">
        <v>167.1</v>
      </c>
      <c r="CX46" s="1050"/>
      <c r="CY46" s="1050"/>
      <c r="CZ46" s="1050"/>
      <c r="DA46" s="1051"/>
      <c r="DB46" s="988">
        <v>0</v>
      </c>
      <c r="DC46" s="989"/>
      <c r="DD46" s="989"/>
      <c r="DE46" s="989"/>
      <c r="DF46" s="990"/>
      <c r="DG46" s="988">
        <v>0</v>
      </c>
      <c r="DH46" s="989"/>
      <c r="DI46" s="989"/>
      <c r="DJ46" s="989"/>
      <c r="DK46" s="990"/>
      <c r="DL46" s="988">
        <v>0</v>
      </c>
      <c r="DM46" s="989"/>
      <c r="DN46" s="989"/>
      <c r="DO46" s="989"/>
      <c r="DP46" s="990"/>
      <c r="DQ46" s="988"/>
      <c r="DR46" s="989"/>
      <c r="DS46" s="989"/>
      <c r="DT46" s="989"/>
      <c r="DU46" s="990"/>
      <c r="DV46" s="1013"/>
      <c r="DW46" s="1014"/>
      <c r="DX46" s="1014"/>
      <c r="DY46" s="1014"/>
      <c r="DZ46" s="1048"/>
      <c r="EA46" s="219"/>
    </row>
    <row r="47" spans="1:131" s="220" customFormat="1" ht="26.25" customHeight="1" x14ac:dyDescent="0.15">
      <c r="A47" s="231">
        <v>20</v>
      </c>
      <c r="B47" s="1042"/>
      <c r="C47" s="1043"/>
      <c r="D47" s="1043"/>
      <c r="E47" s="1043"/>
      <c r="F47" s="1043"/>
      <c r="G47" s="1043"/>
      <c r="H47" s="1043"/>
      <c r="I47" s="1043"/>
      <c r="J47" s="1043"/>
      <c r="K47" s="1043"/>
      <c r="L47" s="1043"/>
      <c r="M47" s="1043"/>
      <c r="N47" s="1043"/>
      <c r="O47" s="1043"/>
      <c r="P47" s="1044"/>
      <c r="Q47" s="1053"/>
      <c r="R47" s="1046"/>
      <c r="S47" s="1046"/>
      <c r="T47" s="1046"/>
      <c r="U47" s="1046"/>
      <c r="V47" s="1046"/>
      <c r="W47" s="1046"/>
      <c r="X47" s="1046"/>
      <c r="Y47" s="1046"/>
      <c r="Z47" s="1046"/>
      <c r="AA47" s="1046"/>
      <c r="AB47" s="1046"/>
      <c r="AC47" s="1046"/>
      <c r="AD47" s="1046"/>
      <c r="AE47" s="1054"/>
      <c r="AF47" s="1045"/>
      <c r="AG47" s="1046"/>
      <c r="AH47" s="1046"/>
      <c r="AI47" s="1046"/>
      <c r="AJ47" s="1047"/>
      <c r="AK47" s="968"/>
      <c r="AL47" s="959"/>
      <c r="AM47" s="959"/>
      <c r="AN47" s="959"/>
      <c r="AO47" s="959"/>
      <c r="AP47" s="959"/>
      <c r="AQ47" s="959"/>
      <c r="AR47" s="959"/>
      <c r="AS47" s="959"/>
      <c r="AT47" s="959"/>
      <c r="AU47" s="959"/>
      <c r="AV47" s="959"/>
      <c r="AW47" s="959"/>
      <c r="AX47" s="959"/>
      <c r="AY47" s="959"/>
      <c r="AZ47" s="1052"/>
      <c r="BA47" s="1052"/>
      <c r="BB47" s="1052"/>
      <c r="BC47" s="1052"/>
      <c r="BD47" s="1052"/>
      <c r="BE47" s="1040"/>
      <c r="BF47" s="1040"/>
      <c r="BG47" s="1040"/>
      <c r="BH47" s="1040"/>
      <c r="BI47" s="1041"/>
      <c r="BJ47" s="395"/>
      <c r="BK47" s="395"/>
      <c r="BL47" s="395"/>
      <c r="BM47" s="395"/>
      <c r="BN47" s="395"/>
      <c r="BO47" s="235"/>
      <c r="BP47" s="235"/>
      <c r="BQ47" s="231">
        <v>41</v>
      </c>
      <c r="BR47" s="233"/>
      <c r="BS47" s="1013" t="s">
        <v>361</v>
      </c>
      <c r="BT47" s="1014"/>
      <c r="BU47" s="1014"/>
      <c r="BV47" s="1014"/>
      <c r="BW47" s="1014"/>
      <c r="BX47" s="1014"/>
      <c r="BY47" s="1014"/>
      <c r="BZ47" s="1014"/>
      <c r="CA47" s="1014"/>
      <c r="CB47" s="1014"/>
      <c r="CC47" s="1014"/>
      <c r="CD47" s="1014"/>
      <c r="CE47" s="1014"/>
      <c r="CF47" s="1014"/>
      <c r="CG47" s="1015"/>
      <c r="CH47" s="988">
        <v>-171</v>
      </c>
      <c r="CI47" s="989"/>
      <c r="CJ47" s="989"/>
      <c r="CK47" s="989"/>
      <c r="CL47" s="990"/>
      <c r="CM47" s="988">
        <v>1263</v>
      </c>
      <c r="CN47" s="989"/>
      <c r="CO47" s="989"/>
      <c r="CP47" s="989"/>
      <c r="CQ47" s="990"/>
      <c r="CR47" s="988">
        <v>56</v>
      </c>
      <c r="CS47" s="989"/>
      <c r="CT47" s="989"/>
      <c r="CU47" s="989"/>
      <c r="CV47" s="990"/>
      <c r="CW47" s="988">
        <v>4</v>
      </c>
      <c r="CX47" s="989"/>
      <c r="CY47" s="989"/>
      <c r="CZ47" s="989"/>
      <c r="DA47" s="990"/>
      <c r="DB47" s="988">
        <v>0</v>
      </c>
      <c r="DC47" s="989"/>
      <c r="DD47" s="989"/>
      <c r="DE47" s="989"/>
      <c r="DF47" s="990"/>
      <c r="DG47" s="988">
        <v>0</v>
      </c>
      <c r="DH47" s="989"/>
      <c r="DI47" s="989"/>
      <c r="DJ47" s="989"/>
      <c r="DK47" s="990"/>
      <c r="DL47" s="988">
        <v>0</v>
      </c>
      <c r="DM47" s="989"/>
      <c r="DN47" s="989"/>
      <c r="DO47" s="989"/>
      <c r="DP47" s="990"/>
      <c r="DQ47" s="988"/>
      <c r="DR47" s="989"/>
      <c r="DS47" s="989"/>
      <c r="DT47" s="989"/>
      <c r="DU47" s="990"/>
      <c r="DV47" s="1013"/>
      <c r="DW47" s="1014"/>
      <c r="DX47" s="1014"/>
      <c r="DY47" s="1014"/>
      <c r="DZ47" s="1048"/>
      <c r="EA47" s="219"/>
    </row>
    <row r="48" spans="1:131" s="220" customFormat="1" ht="26.25" customHeight="1" x14ac:dyDescent="0.15">
      <c r="A48" s="231">
        <v>21</v>
      </c>
      <c r="B48" s="1042"/>
      <c r="C48" s="1043"/>
      <c r="D48" s="1043"/>
      <c r="E48" s="1043"/>
      <c r="F48" s="1043"/>
      <c r="G48" s="1043"/>
      <c r="H48" s="1043"/>
      <c r="I48" s="1043"/>
      <c r="J48" s="1043"/>
      <c r="K48" s="1043"/>
      <c r="L48" s="1043"/>
      <c r="M48" s="1043"/>
      <c r="N48" s="1043"/>
      <c r="O48" s="1043"/>
      <c r="P48" s="1044"/>
      <c r="Q48" s="1053"/>
      <c r="R48" s="1046"/>
      <c r="S48" s="1046"/>
      <c r="T48" s="1046"/>
      <c r="U48" s="1046"/>
      <c r="V48" s="1046"/>
      <c r="W48" s="1046"/>
      <c r="X48" s="1046"/>
      <c r="Y48" s="1046"/>
      <c r="Z48" s="1046"/>
      <c r="AA48" s="1046"/>
      <c r="AB48" s="1046"/>
      <c r="AC48" s="1046"/>
      <c r="AD48" s="1046"/>
      <c r="AE48" s="1054"/>
      <c r="AF48" s="1045"/>
      <c r="AG48" s="1046"/>
      <c r="AH48" s="1046"/>
      <c r="AI48" s="1046"/>
      <c r="AJ48" s="1047"/>
      <c r="AK48" s="968"/>
      <c r="AL48" s="959"/>
      <c r="AM48" s="959"/>
      <c r="AN48" s="959"/>
      <c r="AO48" s="959"/>
      <c r="AP48" s="959"/>
      <c r="AQ48" s="959"/>
      <c r="AR48" s="959"/>
      <c r="AS48" s="959"/>
      <c r="AT48" s="959"/>
      <c r="AU48" s="959"/>
      <c r="AV48" s="959"/>
      <c r="AW48" s="959"/>
      <c r="AX48" s="959"/>
      <c r="AY48" s="959"/>
      <c r="AZ48" s="1052"/>
      <c r="BA48" s="1052"/>
      <c r="BB48" s="1052"/>
      <c r="BC48" s="1052"/>
      <c r="BD48" s="1052"/>
      <c r="BE48" s="1040"/>
      <c r="BF48" s="1040"/>
      <c r="BG48" s="1040"/>
      <c r="BH48" s="1040"/>
      <c r="BI48" s="1041"/>
      <c r="BJ48" s="395"/>
      <c r="BK48" s="395"/>
      <c r="BL48" s="395"/>
      <c r="BM48" s="395"/>
      <c r="BN48" s="395"/>
      <c r="BO48" s="235"/>
      <c r="BP48" s="235"/>
      <c r="BQ48" s="231">
        <v>42</v>
      </c>
      <c r="BR48" s="233"/>
      <c r="BS48" s="1013" t="s">
        <v>362</v>
      </c>
      <c r="BT48" s="1014"/>
      <c r="BU48" s="1014"/>
      <c r="BV48" s="1014"/>
      <c r="BW48" s="1014"/>
      <c r="BX48" s="1014"/>
      <c r="BY48" s="1014"/>
      <c r="BZ48" s="1014"/>
      <c r="CA48" s="1014"/>
      <c r="CB48" s="1014"/>
      <c r="CC48" s="1014"/>
      <c r="CD48" s="1014"/>
      <c r="CE48" s="1014"/>
      <c r="CF48" s="1014"/>
      <c r="CG48" s="1015"/>
      <c r="CH48" s="988">
        <v>60</v>
      </c>
      <c r="CI48" s="989"/>
      <c r="CJ48" s="989"/>
      <c r="CK48" s="989"/>
      <c r="CL48" s="990"/>
      <c r="CM48" s="988">
        <v>123</v>
      </c>
      <c r="CN48" s="989"/>
      <c r="CO48" s="989"/>
      <c r="CP48" s="989"/>
      <c r="CQ48" s="990"/>
      <c r="CR48" s="988">
        <v>7.2</v>
      </c>
      <c r="CS48" s="989"/>
      <c r="CT48" s="989"/>
      <c r="CU48" s="989"/>
      <c r="CV48" s="990"/>
      <c r="CW48" s="988">
        <v>0</v>
      </c>
      <c r="CX48" s="989"/>
      <c r="CY48" s="989"/>
      <c r="CZ48" s="989"/>
      <c r="DA48" s="990"/>
      <c r="DB48" s="988">
        <v>0</v>
      </c>
      <c r="DC48" s="989"/>
      <c r="DD48" s="989"/>
      <c r="DE48" s="989"/>
      <c r="DF48" s="990"/>
      <c r="DG48" s="988">
        <v>0</v>
      </c>
      <c r="DH48" s="989"/>
      <c r="DI48" s="989"/>
      <c r="DJ48" s="989"/>
      <c r="DK48" s="990"/>
      <c r="DL48" s="988">
        <v>0</v>
      </c>
      <c r="DM48" s="989"/>
      <c r="DN48" s="989"/>
      <c r="DO48" s="989"/>
      <c r="DP48" s="990"/>
      <c r="DQ48" s="988"/>
      <c r="DR48" s="989"/>
      <c r="DS48" s="989"/>
      <c r="DT48" s="989"/>
      <c r="DU48" s="990"/>
      <c r="DV48" s="1013"/>
      <c r="DW48" s="1014"/>
      <c r="DX48" s="1014"/>
      <c r="DY48" s="1014"/>
      <c r="DZ48" s="1048"/>
      <c r="EA48" s="219"/>
    </row>
    <row r="49" spans="1:131" s="220" customFormat="1" ht="26.25" customHeight="1" x14ac:dyDescent="0.15">
      <c r="A49" s="231">
        <v>22</v>
      </c>
      <c r="B49" s="1042"/>
      <c r="C49" s="1043"/>
      <c r="D49" s="1043"/>
      <c r="E49" s="1043"/>
      <c r="F49" s="1043"/>
      <c r="G49" s="1043"/>
      <c r="H49" s="1043"/>
      <c r="I49" s="1043"/>
      <c r="J49" s="1043"/>
      <c r="K49" s="1043"/>
      <c r="L49" s="1043"/>
      <c r="M49" s="1043"/>
      <c r="N49" s="1043"/>
      <c r="O49" s="1043"/>
      <c r="P49" s="1044"/>
      <c r="Q49" s="1053"/>
      <c r="R49" s="1046"/>
      <c r="S49" s="1046"/>
      <c r="T49" s="1046"/>
      <c r="U49" s="1046"/>
      <c r="V49" s="1046"/>
      <c r="W49" s="1046"/>
      <c r="X49" s="1046"/>
      <c r="Y49" s="1046"/>
      <c r="Z49" s="1046"/>
      <c r="AA49" s="1046"/>
      <c r="AB49" s="1046"/>
      <c r="AC49" s="1046"/>
      <c r="AD49" s="1046"/>
      <c r="AE49" s="1054"/>
      <c r="AF49" s="1045"/>
      <c r="AG49" s="1046"/>
      <c r="AH49" s="1046"/>
      <c r="AI49" s="1046"/>
      <c r="AJ49" s="1047"/>
      <c r="AK49" s="968"/>
      <c r="AL49" s="959"/>
      <c r="AM49" s="959"/>
      <c r="AN49" s="959"/>
      <c r="AO49" s="959"/>
      <c r="AP49" s="959"/>
      <c r="AQ49" s="959"/>
      <c r="AR49" s="959"/>
      <c r="AS49" s="959"/>
      <c r="AT49" s="959"/>
      <c r="AU49" s="959"/>
      <c r="AV49" s="959"/>
      <c r="AW49" s="959"/>
      <c r="AX49" s="959"/>
      <c r="AY49" s="959"/>
      <c r="AZ49" s="1052"/>
      <c r="BA49" s="1052"/>
      <c r="BB49" s="1052"/>
      <c r="BC49" s="1052"/>
      <c r="BD49" s="1052"/>
      <c r="BE49" s="1040"/>
      <c r="BF49" s="1040"/>
      <c r="BG49" s="1040"/>
      <c r="BH49" s="1040"/>
      <c r="BI49" s="1041"/>
      <c r="BJ49" s="395"/>
      <c r="BK49" s="395"/>
      <c r="BL49" s="395"/>
      <c r="BM49" s="395"/>
      <c r="BN49" s="395"/>
      <c r="BO49" s="235"/>
      <c r="BP49" s="235"/>
      <c r="BQ49" s="231">
        <v>43</v>
      </c>
      <c r="BR49" s="233" t="s">
        <v>284</v>
      </c>
      <c r="BS49" s="1013" t="s">
        <v>363</v>
      </c>
      <c r="BT49" s="1014"/>
      <c r="BU49" s="1014"/>
      <c r="BV49" s="1014"/>
      <c r="BW49" s="1014"/>
      <c r="BX49" s="1014"/>
      <c r="BY49" s="1014"/>
      <c r="BZ49" s="1014"/>
      <c r="CA49" s="1014"/>
      <c r="CB49" s="1014"/>
      <c r="CC49" s="1014"/>
      <c r="CD49" s="1014"/>
      <c r="CE49" s="1014"/>
      <c r="CF49" s="1014"/>
      <c r="CG49" s="1015"/>
      <c r="CH49" s="988">
        <v>84</v>
      </c>
      <c r="CI49" s="989"/>
      <c r="CJ49" s="989"/>
      <c r="CK49" s="989"/>
      <c r="CL49" s="990"/>
      <c r="CM49" s="988">
        <v>37615</v>
      </c>
      <c r="CN49" s="989"/>
      <c r="CO49" s="989"/>
      <c r="CP49" s="989"/>
      <c r="CQ49" s="990"/>
      <c r="CR49" s="988">
        <v>41309</v>
      </c>
      <c r="CS49" s="989"/>
      <c r="CT49" s="989"/>
      <c r="CU49" s="989"/>
      <c r="CV49" s="990"/>
      <c r="CW49" s="1049">
        <v>7780</v>
      </c>
      <c r="CX49" s="1050"/>
      <c r="CY49" s="1050"/>
      <c r="CZ49" s="1050"/>
      <c r="DA49" s="1051"/>
      <c r="DB49" s="988">
        <v>0</v>
      </c>
      <c r="DC49" s="989"/>
      <c r="DD49" s="989"/>
      <c r="DE49" s="989"/>
      <c r="DF49" s="990"/>
      <c r="DG49" s="988">
        <v>0</v>
      </c>
      <c r="DH49" s="989"/>
      <c r="DI49" s="989"/>
      <c r="DJ49" s="989"/>
      <c r="DK49" s="990"/>
      <c r="DL49" s="988">
        <v>0</v>
      </c>
      <c r="DM49" s="989"/>
      <c r="DN49" s="989"/>
      <c r="DO49" s="989"/>
      <c r="DP49" s="990"/>
      <c r="DQ49" s="988"/>
      <c r="DR49" s="989"/>
      <c r="DS49" s="989"/>
      <c r="DT49" s="989"/>
      <c r="DU49" s="990"/>
      <c r="DV49" s="1013"/>
      <c r="DW49" s="1014"/>
      <c r="DX49" s="1014"/>
      <c r="DY49" s="1014"/>
      <c r="DZ49" s="1048"/>
      <c r="EA49" s="219"/>
    </row>
    <row r="50" spans="1:131" s="220" customFormat="1" ht="26.25" customHeight="1" x14ac:dyDescent="0.15">
      <c r="A50" s="231">
        <v>23</v>
      </c>
      <c r="B50" s="1042"/>
      <c r="C50" s="1043"/>
      <c r="D50" s="1043"/>
      <c r="E50" s="1043"/>
      <c r="F50" s="1043"/>
      <c r="G50" s="1043"/>
      <c r="H50" s="1043"/>
      <c r="I50" s="1043"/>
      <c r="J50" s="1043"/>
      <c r="K50" s="1043"/>
      <c r="L50" s="1043"/>
      <c r="M50" s="1043"/>
      <c r="N50" s="1043"/>
      <c r="O50" s="1043"/>
      <c r="P50" s="1044"/>
      <c r="Q50" s="1038"/>
      <c r="R50" s="1019"/>
      <c r="S50" s="1019"/>
      <c r="T50" s="1019"/>
      <c r="U50" s="1019"/>
      <c r="V50" s="1019"/>
      <c r="W50" s="1019"/>
      <c r="X50" s="1019"/>
      <c r="Y50" s="1019"/>
      <c r="Z50" s="1019"/>
      <c r="AA50" s="1019"/>
      <c r="AB50" s="1019"/>
      <c r="AC50" s="1019"/>
      <c r="AD50" s="1019"/>
      <c r="AE50" s="1039"/>
      <c r="AF50" s="1045"/>
      <c r="AG50" s="1046"/>
      <c r="AH50" s="1046"/>
      <c r="AI50" s="1046"/>
      <c r="AJ50" s="1047"/>
      <c r="AK50" s="1021"/>
      <c r="AL50" s="1019"/>
      <c r="AM50" s="1019"/>
      <c r="AN50" s="1019"/>
      <c r="AO50" s="1019"/>
      <c r="AP50" s="1019"/>
      <c r="AQ50" s="1019"/>
      <c r="AR50" s="1019"/>
      <c r="AS50" s="1019"/>
      <c r="AT50" s="1019"/>
      <c r="AU50" s="1019"/>
      <c r="AV50" s="1019"/>
      <c r="AW50" s="1019"/>
      <c r="AX50" s="1019"/>
      <c r="AY50" s="1019"/>
      <c r="AZ50" s="1022"/>
      <c r="BA50" s="1022"/>
      <c r="BB50" s="1022"/>
      <c r="BC50" s="1022"/>
      <c r="BD50" s="1022"/>
      <c r="BE50" s="1040"/>
      <c r="BF50" s="1040"/>
      <c r="BG50" s="1040"/>
      <c r="BH50" s="1040"/>
      <c r="BI50" s="1041"/>
      <c r="BJ50" s="395"/>
      <c r="BK50" s="395"/>
      <c r="BL50" s="395"/>
      <c r="BM50" s="395"/>
      <c r="BN50" s="395"/>
      <c r="BO50" s="235"/>
      <c r="BP50" s="235"/>
      <c r="BQ50" s="232">
        <v>44</v>
      </c>
      <c r="BR50" s="233"/>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19"/>
    </row>
    <row r="51" spans="1:131" s="220" customFormat="1" ht="26.25" customHeight="1" x14ac:dyDescent="0.15">
      <c r="A51" s="231">
        <v>24</v>
      </c>
      <c r="B51" s="1042"/>
      <c r="C51" s="1043"/>
      <c r="D51" s="1043"/>
      <c r="E51" s="1043"/>
      <c r="F51" s="1043"/>
      <c r="G51" s="1043"/>
      <c r="H51" s="1043"/>
      <c r="I51" s="1043"/>
      <c r="J51" s="1043"/>
      <c r="K51" s="1043"/>
      <c r="L51" s="1043"/>
      <c r="M51" s="1043"/>
      <c r="N51" s="1043"/>
      <c r="O51" s="1043"/>
      <c r="P51" s="1044"/>
      <c r="Q51" s="1038"/>
      <c r="R51" s="1019"/>
      <c r="S51" s="1019"/>
      <c r="T51" s="1019"/>
      <c r="U51" s="1019"/>
      <c r="V51" s="1019"/>
      <c r="W51" s="1019"/>
      <c r="X51" s="1019"/>
      <c r="Y51" s="1019"/>
      <c r="Z51" s="1019"/>
      <c r="AA51" s="1019"/>
      <c r="AB51" s="1019"/>
      <c r="AC51" s="1019"/>
      <c r="AD51" s="1019"/>
      <c r="AE51" s="1039"/>
      <c r="AF51" s="1045"/>
      <c r="AG51" s="1046"/>
      <c r="AH51" s="1046"/>
      <c r="AI51" s="1046"/>
      <c r="AJ51" s="1047"/>
      <c r="AK51" s="1021"/>
      <c r="AL51" s="1019"/>
      <c r="AM51" s="1019"/>
      <c r="AN51" s="1019"/>
      <c r="AO51" s="1019"/>
      <c r="AP51" s="1019"/>
      <c r="AQ51" s="1019"/>
      <c r="AR51" s="1019"/>
      <c r="AS51" s="1019"/>
      <c r="AT51" s="1019"/>
      <c r="AU51" s="1019"/>
      <c r="AV51" s="1019"/>
      <c r="AW51" s="1019"/>
      <c r="AX51" s="1019"/>
      <c r="AY51" s="1019"/>
      <c r="AZ51" s="1022"/>
      <c r="BA51" s="1022"/>
      <c r="BB51" s="1022"/>
      <c r="BC51" s="1022"/>
      <c r="BD51" s="1022"/>
      <c r="BE51" s="1040"/>
      <c r="BF51" s="1040"/>
      <c r="BG51" s="1040"/>
      <c r="BH51" s="1040"/>
      <c r="BI51" s="1041"/>
      <c r="BJ51" s="395"/>
      <c r="BK51" s="395"/>
      <c r="BL51" s="395"/>
      <c r="BM51" s="395"/>
      <c r="BN51" s="395"/>
      <c r="BO51" s="235"/>
      <c r="BP51" s="235"/>
      <c r="BQ51" s="232">
        <v>45</v>
      </c>
      <c r="BR51" s="233"/>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19"/>
    </row>
    <row r="52" spans="1:131" s="220" customFormat="1" ht="26.25" customHeight="1" x14ac:dyDescent="0.15">
      <c r="A52" s="231">
        <v>25</v>
      </c>
      <c r="B52" s="1042"/>
      <c r="C52" s="1043"/>
      <c r="D52" s="1043"/>
      <c r="E52" s="1043"/>
      <c r="F52" s="1043"/>
      <c r="G52" s="1043"/>
      <c r="H52" s="1043"/>
      <c r="I52" s="1043"/>
      <c r="J52" s="1043"/>
      <c r="K52" s="1043"/>
      <c r="L52" s="1043"/>
      <c r="M52" s="1043"/>
      <c r="N52" s="1043"/>
      <c r="O52" s="1043"/>
      <c r="P52" s="1044"/>
      <c r="Q52" s="1038"/>
      <c r="R52" s="1019"/>
      <c r="S52" s="1019"/>
      <c r="T52" s="1019"/>
      <c r="U52" s="1019"/>
      <c r="V52" s="1019"/>
      <c r="W52" s="1019"/>
      <c r="X52" s="1019"/>
      <c r="Y52" s="1019"/>
      <c r="Z52" s="1019"/>
      <c r="AA52" s="1019"/>
      <c r="AB52" s="1019"/>
      <c r="AC52" s="1019"/>
      <c r="AD52" s="1019"/>
      <c r="AE52" s="1039"/>
      <c r="AF52" s="1045"/>
      <c r="AG52" s="1046"/>
      <c r="AH52" s="1046"/>
      <c r="AI52" s="1046"/>
      <c r="AJ52" s="1047"/>
      <c r="AK52" s="1021"/>
      <c r="AL52" s="1019"/>
      <c r="AM52" s="1019"/>
      <c r="AN52" s="1019"/>
      <c r="AO52" s="1019"/>
      <c r="AP52" s="1019"/>
      <c r="AQ52" s="1019"/>
      <c r="AR52" s="1019"/>
      <c r="AS52" s="1019"/>
      <c r="AT52" s="1019"/>
      <c r="AU52" s="1019"/>
      <c r="AV52" s="1019"/>
      <c r="AW52" s="1019"/>
      <c r="AX52" s="1019"/>
      <c r="AY52" s="1019"/>
      <c r="AZ52" s="1022"/>
      <c r="BA52" s="1022"/>
      <c r="BB52" s="1022"/>
      <c r="BC52" s="1022"/>
      <c r="BD52" s="1022"/>
      <c r="BE52" s="1040"/>
      <c r="BF52" s="1040"/>
      <c r="BG52" s="1040"/>
      <c r="BH52" s="1040"/>
      <c r="BI52" s="1041"/>
      <c r="BJ52" s="395"/>
      <c r="BK52" s="395"/>
      <c r="BL52" s="395"/>
      <c r="BM52" s="395"/>
      <c r="BN52" s="395"/>
      <c r="BO52" s="235"/>
      <c r="BP52" s="235"/>
      <c r="BQ52" s="232">
        <v>46</v>
      </c>
      <c r="BR52" s="233"/>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19"/>
    </row>
    <row r="53" spans="1:131" s="220" customFormat="1" ht="26.25" customHeight="1" x14ac:dyDescent="0.15">
      <c r="A53" s="231">
        <v>26</v>
      </c>
      <c r="B53" s="1042"/>
      <c r="C53" s="1043"/>
      <c r="D53" s="1043"/>
      <c r="E53" s="1043"/>
      <c r="F53" s="1043"/>
      <c r="G53" s="1043"/>
      <c r="H53" s="1043"/>
      <c r="I53" s="1043"/>
      <c r="J53" s="1043"/>
      <c r="K53" s="1043"/>
      <c r="L53" s="1043"/>
      <c r="M53" s="1043"/>
      <c r="N53" s="1043"/>
      <c r="O53" s="1043"/>
      <c r="P53" s="1044"/>
      <c r="Q53" s="1038"/>
      <c r="R53" s="1019"/>
      <c r="S53" s="1019"/>
      <c r="T53" s="1019"/>
      <c r="U53" s="1019"/>
      <c r="V53" s="1019"/>
      <c r="W53" s="1019"/>
      <c r="X53" s="1019"/>
      <c r="Y53" s="1019"/>
      <c r="Z53" s="1019"/>
      <c r="AA53" s="1019"/>
      <c r="AB53" s="1019"/>
      <c r="AC53" s="1019"/>
      <c r="AD53" s="1019"/>
      <c r="AE53" s="1039"/>
      <c r="AF53" s="1045"/>
      <c r="AG53" s="1046"/>
      <c r="AH53" s="1046"/>
      <c r="AI53" s="1046"/>
      <c r="AJ53" s="1047"/>
      <c r="AK53" s="1021"/>
      <c r="AL53" s="1019"/>
      <c r="AM53" s="1019"/>
      <c r="AN53" s="1019"/>
      <c r="AO53" s="1019"/>
      <c r="AP53" s="1019"/>
      <c r="AQ53" s="1019"/>
      <c r="AR53" s="1019"/>
      <c r="AS53" s="1019"/>
      <c r="AT53" s="1019"/>
      <c r="AU53" s="1019"/>
      <c r="AV53" s="1019"/>
      <c r="AW53" s="1019"/>
      <c r="AX53" s="1019"/>
      <c r="AY53" s="1019"/>
      <c r="AZ53" s="1022"/>
      <c r="BA53" s="1022"/>
      <c r="BB53" s="1022"/>
      <c r="BC53" s="1022"/>
      <c r="BD53" s="1022"/>
      <c r="BE53" s="1040"/>
      <c r="BF53" s="1040"/>
      <c r="BG53" s="1040"/>
      <c r="BH53" s="1040"/>
      <c r="BI53" s="1041"/>
      <c r="BJ53" s="395"/>
      <c r="BK53" s="395"/>
      <c r="BL53" s="395"/>
      <c r="BM53" s="395"/>
      <c r="BN53" s="395"/>
      <c r="BO53" s="235"/>
      <c r="BP53" s="235"/>
      <c r="BQ53" s="232">
        <v>47</v>
      </c>
      <c r="BR53" s="233"/>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19"/>
    </row>
    <row r="54" spans="1:131" s="220" customFormat="1" ht="26.25" customHeight="1" x14ac:dyDescent="0.15">
      <c r="A54" s="231">
        <v>27</v>
      </c>
      <c r="B54" s="1042"/>
      <c r="C54" s="1043"/>
      <c r="D54" s="1043"/>
      <c r="E54" s="1043"/>
      <c r="F54" s="1043"/>
      <c r="G54" s="1043"/>
      <c r="H54" s="1043"/>
      <c r="I54" s="1043"/>
      <c r="J54" s="1043"/>
      <c r="K54" s="1043"/>
      <c r="L54" s="1043"/>
      <c r="M54" s="1043"/>
      <c r="N54" s="1043"/>
      <c r="O54" s="1043"/>
      <c r="P54" s="1044"/>
      <c r="Q54" s="1038"/>
      <c r="R54" s="1019"/>
      <c r="S54" s="1019"/>
      <c r="T54" s="1019"/>
      <c r="U54" s="1019"/>
      <c r="V54" s="1019"/>
      <c r="W54" s="1019"/>
      <c r="X54" s="1019"/>
      <c r="Y54" s="1019"/>
      <c r="Z54" s="1019"/>
      <c r="AA54" s="1019"/>
      <c r="AB54" s="1019"/>
      <c r="AC54" s="1019"/>
      <c r="AD54" s="1019"/>
      <c r="AE54" s="1039"/>
      <c r="AF54" s="1045"/>
      <c r="AG54" s="1046"/>
      <c r="AH54" s="1046"/>
      <c r="AI54" s="1046"/>
      <c r="AJ54" s="1047"/>
      <c r="AK54" s="1021"/>
      <c r="AL54" s="1019"/>
      <c r="AM54" s="1019"/>
      <c r="AN54" s="1019"/>
      <c r="AO54" s="1019"/>
      <c r="AP54" s="1019"/>
      <c r="AQ54" s="1019"/>
      <c r="AR54" s="1019"/>
      <c r="AS54" s="1019"/>
      <c r="AT54" s="1019"/>
      <c r="AU54" s="1019"/>
      <c r="AV54" s="1019"/>
      <c r="AW54" s="1019"/>
      <c r="AX54" s="1019"/>
      <c r="AY54" s="1019"/>
      <c r="AZ54" s="1022"/>
      <c r="BA54" s="1022"/>
      <c r="BB54" s="1022"/>
      <c r="BC54" s="1022"/>
      <c r="BD54" s="1022"/>
      <c r="BE54" s="1040"/>
      <c r="BF54" s="1040"/>
      <c r="BG54" s="1040"/>
      <c r="BH54" s="1040"/>
      <c r="BI54" s="1041"/>
      <c r="BJ54" s="395"/>
      <c r="BK54" s="395"/>
      <c r="BL54" s="395"/>
      <c r="BM54" s="395"/>
      <c r="BN54" s="395"/>
      <c r="BO54" s="235"/>
      <c r="BP54" s="235"/>
      <c r="BQ54" s="232">
        <v>48</v>
      </c>
      <c r="BR54" s="233"/>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19"/>
    </row>
    <row r="55" spans="1:131" s="220" customFormat="1" ht="26.25" customHeight="1" x14ac:dyDescent="0.15">
      <c r="A55" s="231">
        <v>28</v>
      </c>
      <c r="B55" s="1042"/>
      <c r="C55" s="1043"/>
      <c r="D55" s="1043"/>
      <c r="E55" s="1043"/>
      <c r="F55" s="1043"/>
      <c r="G55" s="1043"/>
      <c r="H55" s="1043"/>
      <c r="I55" s="1043"/>
      <c r="J55" s="1043"/>
      <c r="K55" s="1043"/>
      <c r="L55" s="1043"/>
      <c r="M55" s="1043"/>
      <c r="N55" s="1043"/>
      <c r="O55" s="1043"/>
      <c r="P55" s="1044"/>
      <c r="Q55" s="1038"/>
      <c r="R55" s="1019"/>
      <c r="S55" s="1019"/>
      <c r="T55" s="1019"/>
      <c r="U55" s="1019"/>
      <c r="V55" s="1019"/>
      <c r="W55" s="1019"/>
      <c r="X55" s="1019"/>
      <c r="Y55" s="1019"/>
      <c r="Z55" s="1019"/>
      <c r="AA55" s="1019"/>
      <c r="AB55" s="1019"/>
      <c r="AC55" s="1019"/>
      <c r="AD55" s="1019"/>
      <c r="AE55" s="1039"/>
      <c r="AF55" s="1045"/>
      <c r="AG55" s="1046"/>
      <c r="AH55" s="1046"/>
      <c r="AI55" s="1046"/>
      <c r="AJ55" s="1047"/>
      <c r="AK55" s="1021"/>
      <c r="AL55" s="1019"/>
      <c r="AM55" s="1019"/>
      <c r="AN55" s="1019"/>
      <c r="AO55" s="1019"/>
      <c r="AP55" s="1019"/>
      <c r="AQ55" s="1019"/>
      <c r="AR55" s="1019"/>
      <c r="AS55" s="1019"/>
      <c r="AT55" s="1019"/>
      <c r="AU55" s="1019"/>
      <c r="AV55" s="1019"/>
      <c r="AW55" s="1019"/>
      <c r="AX55" s="1019"/>
      <c r="AY55" s="1019"/>
      <c r="AZ55" s="1022"/>
      <c r="BA55" s="1022"/>
      <c r="BB55" s="1022"/>
      <c r="BC55" s="1022"/>
      <c r="BD55" s="1022"/>
      <c r="BE55" s="1040"/>
      <c r="BF55" s="1040"/>
      <c r="BG55" s="1040"/>
      <c r="BH55" s="1040"/>
      <c r="BI55" s="1041"/>
      <c r="BJ55" s="395"/>
      <c r="BK55" s="395"/>
      <c r="BL55" s="395"/>
      <c r="BM55" s="395"/>
      <c r="BN55" s="395"/>
      <c r="BO55" s="235"/>
      <c r="BP55" s="235"/>
      <c r="BQ55" s="232">
        <v>49</v>
      </c>
      <c r="BR55" s="233"/>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19"/>
    </row>
    <row r="56" spans="1:131" s="220" customFormat="1" ht="26.25" customHeight="1" x14ac:dyDescent="0.15">
      <c r="A56" s="231">
        <v>29</v>
      </c>
      <c r="B56" s="1042"/>
      <c r="C56" s="1043"/>
      <c r="D56" s="1043"/>
      <c r="E56" s="1043"/>
      <c r="F56" s="1043"/>
      <c r="G56" s="1043"/>
      <c r="H56" s="1043"/>
      <c r="I56" s="1043"/>
      <c r="J56" s="1043"/>
      <c r="K56" s="1043"/>
      <c r="L56" s="1043"/>
      <c r="M56" s="1043"/>
      <c r="N56" s="1043"/>
      <c r="O56" s="1043"/>
      <c r="P56" s="1044"/>
      <c r="Q56" s="1038"/>
      <c r="R56" s="1019"/>
      <c r="S56" s="1019"/>
      <c r="T56" s="1019"/>
      <c r="U56" s="1019"/>
      <c r="V56" s="1019"/>
      <c r="W56" s="1019"/>
      <c r="X56" s="1019"/>
      <c r="Y56" s="1019"/>
      <c r="Z56" s="1019"/>
      <c r="AA56" s="1019"/>
      <c r="AB56" s="1019"/>
      <c r="AC56" s="1019"/>
      <c r="AD56" s="1019"/>
      <c r="AE56" s="1039"/>
      <c r="AF56" s="1045"/>
      <c r="AG56" s="1046"/>
      <c r="AH56" s="1046"/>
      <c r="AI56" s="1046"/>
      <c r="AJ56" s="1047"/>
      <c r="AK56" s="1021"/>
      <c r="AL56" s="1019"/>
      <c r="AM56" s="1019"/>
      <c r="AN56" s="1019"/>
      <c r="AO56" s="1019"/>
      <c r="AP56" s="1019"/>
      <c r="AQ56" s="1019"/>
      <c r="AR56" s="1019"/>
      <c r="AS56" s="1019"/>
      <c r="AT56" s="1019"/>
      <c r="AU56" s="1019"/>
      <c r="AV56" s="1019"/>
      <c r="AW56" s="1019"/>
      <c r="AX56" s="1019"/>
      <c r="AY56" s="1019"/>
      <c r="AZ56" s="1022"/>
      <c r="BA56" s="1022"/>
      <c r="BB56" s="1022"/>
      <c r="BC56" s="1022"/>
      <c r="BD56" s="1022"/>
      <c r="BE56" s="1040"/>
      <c r="BF56" s="1040"/>
      <c r="BG56" s="1040"/>
      <c r="BH56" s="1040"/>
      <c r="BI56" s="1041"/>
      <c r="BJ56" s="395"/>
      <c r="BK56" s="395"/>
      <c r="BL56" s="395"/>
      <c r="BM56" s="395"/>
      <c r="BN56" s="395"/>
      <c r="BO56" s="235"/>
      <c r="BP56" s="235"/>
      <c r="BQ56" s="232">
        <v>50</v>
      </c>
      <c r="BR56" s="233"/>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19"/>
    </row>
    <row r="57" spans="1:131" s="220" customFormat="1" ht="26.25" customHeight="1" x14ac:dyDescent="0.15">
      <c r="A57" s="231">
        <v>30</v>
      </c>
      <c r="B57" s="1042"/>
      <c r="C57" s="1043"/>
      <c r="D57" s="1043"/>
      <c r="E57" s="1043"/>
      <c r="F57" s="1043"/>
      <c r="G57" s="1043"/>
      <c r="H57" s="1043"/>
      <c r="I57" s="1043"/>
      <c r="J57" s="1043"/>
      <c r="K57" s="1043"/>
      <c r="L57" s="1043"/>
      <c r="M57" s="1043"/>
      <c r="N57" s="1043"/>
      <c r="O57" s="1043"/>
      <c r="P57" s="1044"/>
      <c r="Q57" s="1038"/>
      <c r="R57" s="1019"/>
      <c r="S57" s="1019"/>
      <c r="T57" s="1019"/>
      <c r="U57" s="1019"/>
      <c r="V57" s="1019"/>
      <c r="W57" s="1019"/>
      <c r="X57" s="1019"/>
      <c r="Y57" s="1019"/>
      <c r="Z57" s="1019"/>
      <c r="AA57" s="1019"/>
      <c r="AB57" s="1019"/>
      <c r="AC57" s="1019"/>
      <c r="AD57" s="1019"/>
      <c r="AE57" s="1039"/>
      <c r="AF57" s="1045"/>
      <c r="AG57" s="1046"/>
      <c r="AH57" s="1046"/>
      <c r="AI57" s="1046"/>
      <c r="AJ57" s="1047"/>
      <c r="AK57" s="1021"/>
      <c r="AL57" s="1019"/>
      <c r="AM57" s="1019"/>
      <c r="AN57" s="1019"/>
      <c r="AO57" s="1019"/>
      <c r="AP57" s="1019"/>
      <c r="AQ57" s="1019"/>
      <c r="AR57" s="1019"/>
      <c r="AS57" s="1019"/>
      <c r="AT57" s="1019"/>
      <c r="AU57" s="1019"/>
      <c r="AV57" s="1019"/>
      <c r="AW57" s="1019"/>
      <c r="AX57" s="1019"/>
      <c r="AY57" s="1019"/>
      <c r="AZ57" s="1022"/>
      <c r="BA57" s="1022"/>
      <c r="BB57" s="1022"/>
      <c r="BC57" s="1022"/>
      <c r="BD57" s="1022"/>
      <c r="BE57" s="1040"/>
      <c r="BF57" s="1040"/>
      <c r="BG57" s="1040"/>
      <c r="BH57" s="1040"/>
      <c r="BI57" s="1041"/>
      <c r="BJ57" s="395"/>
      <c r="BK57" s="395"/>
      <c r="BL57" s="395"/>
      <c r="BM57" s="395"/>
      <c r="BN57" s="395"/>
      <c r="BO57" s="235"/>
      <c r="BP57" s="235"/>
      <c r="BQ57" s="232">
        <v>51</v>
      </c>
      <c r="BR57" s="233"/>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19"/>
    </row>
    <row r="58" spans="1:131" s="220" customFormat="1" ht="26.25" customHeight="1" x14ac:dyDescent="0.15">
      <c r="A58" s="231">
        <v>31</v>
      </c>
      <c r="B58" s="1042"/>
      <c r="C58" s="1043"/>
      <c r="D58" s="1043"/>
      <c r="E58" s="1043"/>
      <c r="F58" s="1043"/>
      <c r="G58" s="1043"/>
      <c r="H58" s="1043"/>
      <c r="I58" s="1043"/>
      <c r="J58" s="1043"/>
      <c r="K58" s="1043"/>
      <c r="L58" s="1043"/>
      <c r="M58" s="1043"/>
      <c r="N58" s="1043"/>
      <c r="O58" s="1043"/>
      <c r="P58" s="1044"/>
      <c r="Q58" s="1038"/>
      <c r="R58" s="1019"/>
      <c r="S58" s="1019"/>
      <c r="T58" s="1019"/>
      <c r="U58" s="1019"/>
      <c r="V58" s="1019"/>
      <c r="W58" s="1019"/>
      <c r="X58" s="1019"/>
      <c r="Y58" s="1019"/>
      <c r="Z58" s="1019"/>
      <c r="AA58" s="1019"/>
      <c r="AB58" s="1019"/>
      <c r="AC58" s="1019"/>
      <c r="AD58" s="1019"/>
      <c r="AE58" s="1039"/>
      <c r="AF58" s="1045"/>
      <c r="AG58" s="1046"/>
      <c r="AH58" s="1046"/>
      <c r="AI58" s="1046"/>
      <c r="AJ58" s="1047"/>
      <c r="AK58" s="1021"/>
      <c r="AL58" s="1019"/>
      <c r="AM58" s="1019"/>
      <c r="AN58" s="1019"/>
      <c r="AO58" s="1019"/>
      <c r="AP58" s="1019"/>
      <c r="AQ58" s="1019"/>
      <c r="AR58" s="1019"/>
      <c r="AS58" s="1019"/>
      <c r="AT58" s="1019"/>
      <c r="AU58" s="1019"/>
      <c r="AV58" s="1019"/>
      <c r="AW58" s="1019"/>
      <c r="AX58" s="1019"/>
      <c r="AY58" s="1019"/>
      <c r="AZ58" s="1022"/>
      <c r="BA58" s="1022"/>
      <c r="BB58" s="1022"/>
      <c r="BC58" s="1022"/>
      <c r="BD58" s="1022"/>
      <c r="BE58" s="1040"/>
      <c r="BF58" s="1040"/>
      <c r="BG58" s="1040"/>
      <c r="BH58" s="1040"/>
      <c r="BI58" s="1041"/>
      <c r="BJ58" s="395"/>
      <c r="BK58" s="395"/>
      <c r="BL58" s="395"/>
      <c r="BM58" s="395"/>
      <c r="BN58" s="395"/>
      <c r="BO58" s="235"/>
      <c r="BP58" s="235"/>
      <c r="BQ58" s="232">
        <v>52</v>
      </c>
      <c r="BR58" s="233"/>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19"/>
    </row>
    <row r="59" spans="1:131" s="220" customFormat="1" ht="26.25" customHeight="1" x14ac:dyDescent="0.15">
      <c r="A59" s="231">
        <v>32</v>
      </c>
      <c r="B59" s="1042"/>
      <c r="C59" s="1043"/>
      <c r="D59" s="1043"/>
      <c r="E59" s="1043"/>
      <c r="F59" s="1043"/>
      <c r="G59" s="1043"/>
      <c r="H59" s="1043"/>
      <c r="I59" s="1043"/>
      <c r="J59" s="1043"/>
      <c r="K59" s="1043"/>
      <c r="L59" s="1043"/>
      <c r="M59" s="1043"/>
      <c r="N59" s="1043"/>
      <c r="O59" s="1043"/>
      <c r="P59" s="1044"/>
      <c r="Q59" s="1038"/>
      <c r="R59" s="1019"/>
      <c r="S59" s="1019"/>
      <c r="T59" s="1019"/>
      <c r="U59" s="1019"/>
      <c r="V59" s="1019"/>
      <c r="W59" s="1019"/>
      <c r="X59" s="1019"/>
      <c r="Y59" s="1019"/>
      <c r="Z59" s="1019"/>
      <c r="AA59" s="1019"/>
      <c r="AB59" s="1019"/>
      <c r="AC59" s="1019"/>
      <c r="AD59" s="1019"/>
      <c r="AE59" s="1039"/>
      <c r="AF59" s="1045"/>
      <c r="AG59" s="1046"/>
      <c r="AH59" s="1046"/>
      <c r="AI59" s="1046"/>
      <c r="AJ59" s="1047"/>
      <c r="AK59" s="1021"/>
      <c r="AL59" s="1019"/>
      <c r="AM59" s="1019"/>
      <c r="AN59" s="1019"/>
      <c r="AO59" s="1019"/>
      <c r="AP59" s="1019"/>
      <c r="AQ59" s="1019"/>
      <c r="AR59" s="1019"/>
      <c r="AS59" s="1019"/>
      <c r="AT59" s="1019"/>
      <c r="AU59" s="1019"/>
      <c r="AV59" s="1019"/>
      <c r="AW59" s="1019"/>
      <c r="AX59" s="1019"/>
      <c r="AY59" s="1019"/>
      <c r="AZ59" s="1022"/>
      <c r="BA59" s="1022"/>
      <c r="BB59" s="1022"/>
      <c r="BC59" s="1022"/>
      <c r="BD59" s="1022"/>
      <c r="BE59" s="1040"/>
      <c r="BF59" s="1040"/>
      <c r="BG59" s="1040"/>
      <c r="BH59" s="1040"/>
      <c r="BI59" s="1041"/>
      <c r="BJ59" s="395"/>
      <c r="BK59" s="395"/>
      <c r="BL59" s="395"/>
      <c r="BM59" s="395"/>
      <c r="BN59" s="395"/>
      <c r="BO59" s="235"/>
      <c r="BP59" s="235"/>
      <c r="BQ59" s="232">
        <v>53</v>
      </c>
      <c r="BR59" s="233"/>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19"/>
    </row>
    <row r="60" spans="1:131" s="220" customFormat="1" ht="26.25" customHeight="1" x14ac:dyDescent="0.15">
      <c r="A60" s="231">
        <v>33</v>
      </c>
      <c r="B60" s="1042"/>
      <c r="C60" s="1043"/>
      <c r="D60" s="1043"/>
      <c r="E60" s="1043"/>
      <c r="F60" s="1043"/>
      <c r="G60" s="1043"/>
      <c r="H60" s="1043"/>
      <c r="I60" s="1043"/>
      <c r="J60" s="1043"/>
      <c r="K60" s="1043"/>
      <c r="L60" s="1043"/>
      <c r="M60" s="1043"/>
      <c r="N60" s="1043"/>
      <c r="O60" s="1043"/>
      <c r="P60" s="1044"/>
      <c r="Q60" s="1038"/>
      <c r="R60" s="1019"/>
      <c r="S60" s="1019"/>
      <c r="T60" s="1019"/>
      <c r="U60" s="1019"/>
      <c r="V60" s="1019"/>
      <c r="W60" s="1019"/>
      <c r="X60" s="1019"/>
      <c r="Y60" s="1019"/>
      <c r="Z60" s="1019"/>
      <c r="AA60" s="1019"/>
      <c r="AB60" s="1019"/>
      <c r="AC60" s="1019"/>
      <c r="AD60" s="1019"/>
      <c r="AE60" s="1039"/>
      <c r="AF60" s="1045"/>
      <c r="AG60" s="1046"/>
      <c r="AH60" s="1046"/>
      <c r="AI60" s="1046"/>
      <c r="AJ60" s="1047"/>
      <c r="AK60" s="1021"/>
      <c r="AL60" s="1019"/>
      <c r="AM60" s="1019"/>
      <c r="AN60" s="1019"/>
      <c r="AO60" s="1019"/>
      <c r="AP60" s="1019"/>
      <c r="AQ60" s="1019"/>
      <c r="AR60" s="1019"/>
      <c r="AS60" s="1019"/>
      <c r="AT60" s="1019"/>
      <c r="AU60" s="1019"/>
      <c r="AV60" s="1019"/>
      <c r="AW60" s="1019"/>
      <c r="AX60" s="1019"/>
      <c r="AY60" s="1019"/>
      <c r="AZ60" s="1022"/>
      <c r="BA60" s="1022"/>
      <c r="BB60" s="1022"/>
      <c r="BC60" s="1022"/>
      <c r="BD60" s="1022"/>
      <c r="BE60" s="1040"/>
      <c r="BF60" s="1040"/>
      <c r="BG60" s="1040"/>
      <c r="BH60" s="1040"/>
      <c r="BI60" s="1041"/>
      <c r="BJ60" s="395"/>
      <c r="BK60" s="395"/>
      <c r="BL60" s="395"/>
      <c r="BM60" s="395"/>
      <c r="BN60" s="395"/>
      <c r="BO60" s="235"/>
      <c r="BP60" s="235"/>
      <c r="BQ60" s="232">
        <v>54</v>
      </c>
      <c r="BR60" s="233"/>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19"/>
    </row>
    <row r="61" spans="1:131" s="220" customFormat="1" ht="26.25" customHeight="1" thickBot="1" x14ac:dyDescent="0.2">
      <c r="A61" s="231">
        <v>34</v>
      </c>
      <c r="B61" s="1042"/>
      <c r="C61" s="1043"/>
      <c r="D61" s="1043"/>
      <c r="E61" s="1043"/>
      <c r="F61" s="1043"/>
      <c r="G61" s="1043"/>
      <c r="H61" s="1043"/>
      <c r="I61" s="1043"/>
      <c r="J61" s="1043"/>
      <c r="K61" s="1043"/>
      <c r="L61" s="1043"/>
      <c r="M61" s="1043"/>
      <c r="N61" s="1043"/>
      <c r="O61" s="1043"/>
      <c r="P61" s="1044"/>
      <c r="Q61" s="1038"/>
      <c r="R61" s="1019"/>
      <c r="S61" s="1019"/>
      <c r="T61" s="1019"/>
      <c r="U61" s="1019"/>
      <c r="V61" s="1019"/>
      <c r="W61" s="1019"/>
      <c r="X61" s="1019"/>
      <c r="Y61" s="1019"/>
      <c r="Z61" s="1019"/>
      <c r="AA61" s="1019"/>
      <c r="AB61" s="1019"/>
      <c r="AC61" s="1019"/>
      <c r="AD61" s="1019"/>
      <c r="AE61" s="1039"/>
      <c r="AF61" s="1045"/>
      <c r="AG61" s="1046"/>
      <c r="AH61" s="1046"/>
      <c r="AI61" s="1046"/>
      <c r="AJ61" s="1047"/>
      <c r="AK61" s="1021"/>
      <c r="AL61" s="1019"/>
      <c r="AM61" s="1019"/>
      <c r="AN61" s="1019"/>
      <c r="AO61" s="1019"/>
      <c r="AP61" s="1019"/>
      <c r="AQ61" s="1019"/>
      <c r="AR61" s="1019"/>
      <c r="AS61" s="1019"/>
      <c r="AT61" s="1019"/>
      <c r="AU61" s="1019"/>
      <c r="AV61" s="1019"/>
      <c r="AW61" s="1019"/>
      <c r="AX61" s="1019"/>
      <c r="AY61" s="1019"/>
      <c r="AZ61" s="1022"/>
      <c r="BA61" s="1022"/>
      <c r="BB61" s="1022"/>
      <c r="BC61" s="1022"/>
      <c r="BD61" s="1022"/>
      <c r="BE61" s="1040"/>
      <c r="BF61" s="1040"/>
      <c r="BG61" s="1040"/>
      <c r="BH61" s="1040"/>
      <c r="BI61" s="1041"/>
      <c r="BJ61" s="395"/>
      <c r="BK61" s="395"/>
      <c r="BL61" s="395"/>
      <c r="BM61" s="395"/>
      <c r="BN61" s="395"/>
      <c r="BO61" s="235"/>
      <c r="BP61" s="235"/>
      <c r="BQ61" s="232">
        <v>55</v>
      </c>
      <c r="BR61" s="233"/>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19"/>
    </row>
    <row r="62" spans="1:131" s="220" customFormat="1" ht="26.25" customHeight="1" x14ac:dyDescent="0.15">
      <c r="A62" s="231">
        <v>35</v>
      </c>
      <c r="B62" s="1035"/>
      <c r="C62" s="1036"/>
      <c r="D62" s="1036"/>
      <c r="E62" s="1036"/>
      <c r="F62" s="1036"/>
      <c r="G62" s="1036"/>
      <c r="H62" s="1036"/>
      <c r="I62" s="1036"/>
      <c r="J62" s="1036"/>
      <c r="K62" s="1036"/>
      <c r="L62" s="1036"/>
      <c r="M62" s="1036"/>
      <c r="N62" s="1036"/>
      <c r="O62" s="1036"/>
      <c r="P62" s="1037"/>
      <c r="Q62" s="1038"/>
      <c r="R62" s="1019"/>
      <c r="S62" s="1019"/>
      <c r="T62" s="1019"/>
      <c r="U62" s="1019"/>
      <c r="V62" s="1019"/>
      <c r="W62" s="1019"/>
      <c r="X62" s="1019"/>
      <c r="Y62" s="1019"/>
      <c r="Z62" s="1019"/>
      <c r="AA62" s="1019"/>
      <c r="AB62" s="1019"/>
      <c r="AC62" s="1019"/>
      <c r="AD62" s="1019"/>
      <c r="AE62" s="1039"/>
      <c r="AF62" s="1018"/>
      <c r="AG62" s="1019"/>
      <c r="AH62" s="1019"/>
      <c r="AI62" s="1019"/>
      <c r="AJ62" s="1020"/>
      <c r="AK62" s="1021"/>
      <c r="AL62" s="1019"/>
      <c r="AM62" s="1019"/>
      <c r="AN62" s="1019"/>
      <c r="AO62" s="1019"/>
      <c r="AP62" s="1019"/>
      <c r="AQ62" s="1019"/>
      <c r="AR62" s="1019"/>
      <c r="AS62" s="1019"/>
      <c r="AT62" s="1019"/>
      <c r="AU62" s="1019"/>
      <c r="AV62" s="1019"/>
      <c r="AW62" s="1019"/>
      <c r="AX62" s="1019"/>
      <c r="AY62" s="1019"/>
      <c r="AZ62" s="1022"/>
      <c r="BA62" s="1022"/>
      <c r="BB62" s="1022"/>
      <c r="BC62" s="1022"/>
      <c r="BD62" s="1022"/>
      <c r="BE62" s="1030"/>
      <c r="BF62" s="1030"/>
      <c r="BG62" s="1030"/>
      <c r="BH62" s="1030"/>
      <c r="BI62" s="1031"/>
      <c r="BJ62" s="1032" t="s">
        <v>364</v>
      </c>
      <c r="BK62" s="1033"/>
      <c r="BL62" s="1033"/>
      <c r="BM62" s="1033"/>
      <c r="BN62" s="1034"/>
      <c r="BO62" s="235"/>
      <c r="BP62" s="235"/>
      <c r="BQ62" s="232">
        <v>56</v>
      </c>
      <c r="BR62" s="233"/>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19"/>
    </row>
    <row r="63" spans="1:131" s="220" customFormat="1" ht="26.25" customHeight="1" thickBot="1" x14ac:dyDescent="0.2">
      <c r="A63" s="234" t="s">
        <v>312</v>
      </c>
      <c r="B63" s="932" t="s">
        <v>365</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26"/>
      <c r="AF63" s="1027">
        <v>44213</v>
      </c>
      <c r="AG63" s="947"/>
      <c r="AH63" s="947"/>
      <c r="AI63" s="947"/>
      <c r="AJ63" s="1028"/>
      <c r="AK63" s="1029"/>
      <c r="AL63" s="951"/>
      <c r="AM63" s="951"/>
      <c r="AN63" s="951"/>
      <c r="AO63" s="951"/>
      <c r="AP63" s="947">
        <v>330784</v>
      </c>
      <c r="AQ63" s="947"/>
      <c r="AR63" s="947"/>
      <c r="AS63" s="947"/>
      <c r="AT63" s="947"/>
      <c r="AU63" s="947">
        <v>143444</v>
      </c>
      <c r="AV63" s="947"/>
      <c r="AW63" s="947"/>
      <c r="AX63" s="947"/>
      <c r="AY63" s="947"/>
      <c r="AZ63" s="1023"/>
      <c r="BA63" s="1023"/>
      <c r="BB63" s="1023"/>
      <c r="BC63" s="1023"/>
      <c r="BD63" s="1023"/>
      <c r="BE63" s="948"/>
      <c r="BF63" s="948"/>
      <c r="BG63" s="948"/>
      <c r="BH63" s="948"/>
      <c r="BI63" s="949"/>
      <c r="BJ63" s="1024" t="s">
        <v>42</v>
      </c>
      <c r="BK63" s="939"/>
      <c r="BL63" s="939"/>
      <c r="BM63" s="939"/>
      <c r="BN63" s="1025"/>
      <c r="BO63" s="235"/>
      <c r="BP63" s="235"/>
      <c r="BQ63" s="232">
        <v>57</v>
      </c>
      <c r="BR63" s="233"/>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19"/>
    </row>
    <row r="64" spans="1:131" s="220" customFormat="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19"/>
    </row>
    <row r="65" spans="1:131" s="220" customFormat="1" ht="26.25" customHeight="1" thickBot="1" x14ac:dyDescent="0.2">
      <c r="A65" s="395" t="s">
        <v>366</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235"/>
      <c r="BF65" s="235"/>
      <c r="BG65" s="235"/>
      <c r="BH65" s="235"/>
      <c r="BI65" s="235"/>
      <c r="BJ65" s="235"/>
      <c r="BK65" s="235"/>
      <c r="BL65" s="235"/>
      <c r="BM65" s="235"/>
      <c r="BN65" s="235"/>
      <c r="BO65" s="235"/>
      <c r="BP65" s="235"/>
      <c r="BQ65" s="232">
        <v>59</v>
      </c>
      <c r="BR65" s="233"/>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19"/>
    </row>
    <row r="66" spans="1:131" s="220" customFormat="1" ht="26.25" customHeight="1" x14ac:dyDescent="0.15">
      <c r="A66" s="994" t="s">
        <v>367</v>
      </c>
      <c r="B66" s="995"/>
      <c r="C66" s="995"/>
      <c r="D66" s="995"/>
      <c r="E66" s="995"/>
      <c r="F66" s="995"/>
      <c r="G66" s="995"/>
      <c r="H66" s="995"/>
      <c r="I66" s="995"/>
      <c r="J66" s="995"/>
      <c r="K66" s="995"/>
      <c r="L66" s="995"/>
      <c r="M66" s="995"/>
      <c r="N66" s="995"/>
      <c r="O66" s="995"/>
      <c r="P66" s="996"/>
      <c r="Q66" s="1000" t="s">
        <v>319</v>
      </c>
      <c r="R66" s="1001"/>
      <c r="S66" s="1001"/>
      <c r="T66" s="1001"/>
      <c r="U66" s="1002"/>
      <c r="V66" s="1000" t="s">
        <v>320</v>
      </c>
      <c r="W66" s="1001"/>
      <c r="X66" s="1001"/>
      <c r="Y66" s="1001"/>
      <c r="Z66" s="1002"/>
      <c r="AA66" s="1000" t="s">
        <v>321</v>
      </c>
      <c r="AB66" s="1001"/>
      <c r="AC66" s="1001"/>
      <c r="AD66" s="1001"/>
      <c r="AE66" s="1002"/>
      <c r="AF66" s="1006" t="s">
        <v>322</v>
      </c>
      <c r="AG66" s="1007"/>
      <c r="AH66" s="1007"/>
      <c r="AI66" s="1007"/>
      <c r="AJ66" s="1008"/>
      <c r="AK66" s="1000" t="s">
        <v>323</v>
      </c>
      <c r="AL66" s="995"/>
      <c r="AM66" s="995"/>
      <c r="AN66" s="995"/>
      <c r="AO66" s="996"/>
      <c r="AP66" s="1000" t="s">
        <v>324</v>
      </c>
      <c r="AQ66" s="1001"/>
      <c r="AR66" s="1001"/>
      <c r="AS66" s="1001"/>
      <c r="AT66" s="1002"/>
      <c r="AU66" s="1000" t="s">
        <v>368</v>
      </c>
      <c r="AV66" s="1001"/>
      <c r="AW66" s="1001"/>
      <c r="AX66" s="1001"/>
      <c r="AY66" s="1002"/>
      <c r="AZ66" s="1000" t="s">
        <v>271</v>
      </c>
      <c r="BA66" s="1001"/>
      <c r="BB66" s="1001"/>
      <c r="BC66" s="1001"/>
      <c r="BD66" s="1016"/>
      <c r="BE66" s="235"/>
      <c r="BF66" s="235"/>
      <c r="BG66" s="235"/>
      <c r="BH66" s="235"/>
      <c r="BI66" s="235"/>
      <c r="BJ66" s="235"/>
      <c r="BK66" s="235"/>
      <c r="BL66" s="235"/>
      <c r="BM66" s="235"/>
      <c r="BN66" s="235"/>
      <c r="BO66" s="235"/>
      <c r="BP66" s="235"/>
      <c r="BQ66" s="232">
        <v>60</v>
      </c>
      <c r="BR66" s="237"/>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219"/>
    </row>
    <row r="67" spans="1:131" s="22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35"/>
      <c r="BF67" s="235"/>
      <c r="BG67" s="235"/>
      <c r="BH67" s="235"/>
      <c r="BI67" s="235"/>
      <c r="BJ67" s="235"/>
      <c r="BK67" s="235"/>
      <c r="BL67" s="235"/>
      <c r="BM67" s="235"/>
      <c r="BN67" s="235"/>
      <c r="BO67" s="235"/>
      <c r="BP67" s="235"/>
      <c r="BQ67" s="232">
        <v>61</v>
      </c>
      <c r="BR67" s="237"/>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219"/>
    </row>
    <row r="68" spans="1:131" s="220" customFormat="1" ht="26.25" customHeight="1" thickTop="1" x14ac:dyDescent="0.15">
      <c r="A68" s="229">
        <v>1</v>
      </c>
      <c r="B68" s="981" t="s">
        <v>369</v>
      </c>
      <c r="C68" s="982"/>
      <c r="D68" s="982"/>
      <c r="E68" s="982"/>
      <c r="F68" s="982"/>
      <c r="G68" s="982"/>
      <c r="H68" s="982"/>
      <c r="I68" s="982"/>
      <c r="J68" s="982"/>
      <c r="K68" s="982"/>
      <c r="L68" s="982"/>
      <c r="M68" s="982"/>
      <c r="N68" s="982"/>
      <c r="O68" s="982"/>
      <c r="P68" s="983"/>
      <c r="Q68" s="984">
        <v>80406</v>
      </c>
      <c r="R68" s="978"/>
      <c r="S68" s="978"/>
      <c r="T68" s="978"/>
      <c r="U68" s="978"/>
      <c r="V68" s="978">
        <v>80397</v>
      </c>
      <c r="W68" s="978"/>
      <c r="X68" s="978"/>
      <c r="Y68" s="978"/>
      <c r="Z68" s="978"/>
      <c r="AA68" s="985">
        <f t="shared" ref="AA68:AA69" si="1">Q68-V68</f>
        <v>9</v>
      </c>
      <c r="AB68" s="986"/>
      <c r="AC68" s="986"/>
      <c r="AD68" s="986"/>
      <c r="AE68" s="987"/>
      <c r="AF68" s="978">
        <f>AA68</f>
        <v>9</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35"/>
      <c r="BF68" s="235"/>
      <c r="BG68" s="235"/>
      <c r="BH68" s="235"/>
      <c r="BI68" s="235"/>
      <c r="BJ68" s="235"/>
      <c r="BK68" s="235"/>
      <c r="BL68" s="235"/>
      <c r="BM68" s="235"/>
      <c r="BN68" s="235"/>
      <c r="BO68" s="235"/>
      <c r="BP68" s="235"/>
      <c r="BQ68" s="232">
        <v>62</v>
      </c>
      <c r="BR68" s="237"/>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219"/>
    </row>
    <row r="69" spans="1:131" s="220" customFormat="1" ht="26.25" customHeight="1" x14ac:dyDescent="0.15">
      <c r="A69" s="231">
        <v>2</v>
      </c>
      <c r="B69" s="970" t="s">
        <v>370</v>
      </c>
      <c r="C69" s="971"/>
      <c r="D69" s="971"/>
      <c r="E69" s="971"/>
      <c r="F69" s="971"/>
      <c r="G69" s="971"/>
      <c r="H69" s="971"/>
      <c r="I69" s="971"/>
      <c r="J69" s="971"/>
      <c r="K69" s="971"/>
      <c r="L69" s="971"/>
      <c r="M69" s="971"/>
      <c r="N69" s="971"/>
      <c r="O69" s="971"/>
      <c r="P69" s="972"/>
      <c r="Q69" s="973">
        <v>2475</v>
      </c>
      <c r="R69" s="974"/>
      <c r="S69" s="974"/>
      <c r="T69" s="974"/>
      <c r="U69" s="974"/>
      <c r="V69" s="974">
        <v>2406</v>
      </c>
      <c r="W69" s="974"/>
      <c r="X69" s="974"/>
      <c r="Y69" s="974"/>
      <c r="Z69" s="974"/>
      <c r="AA69" s="975">
        <f t="shared" si="1"/>
        <v>69</v>
      </c>
      <c r="AB69" s="976"/>
      <c r="AC69" s="976"/>
      <c r="AD69" s="976"/>
      <c r="AE69" s="977"/>
      <c r="AF69" s="974">
        <f>AA69</f>
        <v>69</v>
      </c>
      <c r="AG69" s="974"/>
      <c r="AH69" s="974"/>
      <c r="AI69" s="974"/>
      <c r="AJ69" s="974"/>
      <c r="AK69" s="974">
        <v>0</v>
      </c>
      <c r="AL69" s="974"/>
      <c r="AM69" s="974"/>
      <c r="AN69" s="974"/>
      <c r="AO69" s="974"/>
      <c r="AP69" s="974">
        <v>98</v>
      </c>
      <c r="AQ69" s="974"/>
      <c r="AR69" s="974"/>
      <c r="AS69" s="974"/>
      <c r="AT69" s="974"/>
      <c r="AU69" s="974">
        <v>44</v>
      </c>
      <c r="AV69" s="974"/>
      <c r="AW69" s="974"/>
      <c r="AX69" s="974"/>
      <c r="AY69" s="974"/>
      <c r="AZ69" s="960"/>
      <c r="BA69" s="960"/>
      <c r="BB69" s="960"/>
      <c r="BC69" s="960"/>
      <c r="BD69" s="961"/>
      <c r="BE69" s="235"/>
      <c r="BF69" s="235"/>
      <c r="BG69" s="235"/>
      <c r="BH69" s="235"/>
      <c r="BI69" s="235"/>
      <c r="BJ69" s="235"/>
      <c r="BK69" s="235"/>
      <c r="BL69" s="235"/>
      <c r="BM69" s="235"/>
      <c r="BN69" s="235"/>
      <c r="BO69" s="235"/>
      <c r="BP69" s="235"/>
      <c r="BQ69" s="232">
        <v>63</v>
      </c>
      <c r="BR69" s="237"/>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219"/>
    </row>
    <row r="70" spans="1:131" s="220" customFormat="1" ht="26.25" customHeight="1" x14ac:dyDescent="0.15">
      <c r="A70" s="231">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35"/>
      <c r="BF70" s="235"/>
      <c r="BG70" s="235"/>
      <c r="BH70" s="235"/>
      <c r="BI70" s="235"/>
      <c r="BJ70" s="235"/>
      <c r="BK70" s="235"/>
      <c r="BL70" s="235"/>
      <c r="BM70" s="235"/>
      <c r="BN70" s="235"/>
      <c r="BO70" s="235"/>
      <c r="BP70" s="235"/>
      <c r="BQ70" s="232">
        <v>64</v>
      </c>
      <c r="BR70" s="237"/>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219"/>
    </row>
    <row r="71" spans="1:131" s="220" customFormat="1" ht="26.25" customHeight="1" x14ac:dyDescent="0.15">
      <c r="A71" s="231">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35"/>
      <c r="BF71" s="235"/>
      <c r="BG71" s="235"/>
      <c r="BH71" s="235"/>
      <c r="BI71" s="235"/>
      <c r="BJ71" s="235"/>
      <c r="BK71" s="235"/>
      <c r="BL71" s="235"/>
      <c r="BM71" s="235"/>
      <c r="BN71" s="235"/>
      <c r="BO71" s="235"/>
      <c r="BP71" s="235"/>
      <c r="BQ71" s="232">
        <v>65</v>
      </c>
      <c r="BR71" s="237"/>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219"/>
    </row>
    <row r="72" spans="1:131" s="220" customFormat="1" ht="26.25" customHeight="1" x14ac:dyDescent="0.15">
      <c r="A72" s="231">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35"/>
      <c r="BF72" s="235"/>
      <c r="BG72" s="235"/>
      <c r="BH72" s="235"/>
      <c r="BI72" s="235"/>
      <c r="BJ72" s="235"/>
      <c r="BK72" s="235"/>
      <c r="BL72" s="235"/>
      <c r="BM72" s="235"/>
      <c r="BN72" s="235"/>
      <c r="BO72" s="235"/>
      <c r="BP72" s="235"/>
      <c r="BQ72" s="232">
        <v>66</v>
      </c>
      <c r="BR72" s="237"/>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219"/>
    </row>
    <row r="73" spans="1:131" s="220" customFormat="1" ht="26.25" customHeight="1" x14ac:dyDescent="0.15">
      <c r="A73" s="231">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35"/>
      <c r="BF73" s="235"/>
      <c r="BG73" s="235"/>
      <c r="BH73" s="235"/>
      <c r="BI73" s="235"/>
      <c r="BJ73" s="235"/>
      <c r="BK73" s="235"/>
      <c r="BL73" s="235"/>
      <c r="BM73" s="235"/>
      <c r="BN73" s="235"/>
      <c r="BO73" s="235"/>
      <c r="BP73" s="235"/>
      <c r="BQ73" s="232">
        <v>67</v>
      </c>
      <c r="BR73" s="237"/>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219"/>
    </row>
    <row r="74" spans="1:131" s="220" customFormat="1" ht="26.25" customHeight="1" x14ac:dyDescent="0.15">
      <c r="A74" s="231">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35"/>
      <c r="BF74" s="235"/>
      <c r="BG74" s="235"/>
      <c r="BH74" s="235"/>
      <c r="BI74" s="235"/>
      <c r="BJ74" s="235"/>
      <c r="BK74" s="235"/>
      <c r="BL74" s="235"/>
      <c r="BM74" s="235"/>
      <c r="BN74" s="235"/>
      <c r="BO74" s="235"/>
      <c r="BP74" s="235"/>
      <c r="BQ74" s="232">
        <v>68</v>
      </c>
      <c r="BR74" s="237"/>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219"/>
    </row>
    <row r="75" spans="1:131" s="220" customFormat="1" ht="26.25" customHeight="1" x14ac:dyDescent="0.15">
      <c r="A75" s="231">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35"/>
      <c r="BF75" s="235"/>
      <c r="BG75" s="235"/>
      <c r="BH75" s="235"/>
      <c r="BI75" s="235"/>
      <c r="BJ75" s="235"/>
      <c r="BK75" s="235"/>
      <c r="BL75" s="235"/>
      <c r="BM75" s="235"/>
      <c r="BN75" s="235"/>
      <c r="BO75" s="235"/>
      <c r="BP75" s="235"/>
      <c r="BQ75" s="232">
        <v>69</v>
      </c>
      <c r="BR75" s="237"/>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219"/>
    </row>
    <row r="76" spans="1:131" s="220" customFormat="1" ht="26.25" customHeight="1" x14ac:dyDescent="0.15">
      <c r="A76" s="231">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35"/>
      <c r="BF76" s="235"/>
      <c r="BG76" s="235"/>
      <c r="BH76" s="235"/>
      <c r="BI76" s="235"/>
      <c r="BJ76" s="235"/>
      <c r="BK76" s="235"/>
      <c r="BL76" s="235"/>
      <c r="BM76" s="235"/>
      <c r="BN76" s="235"/>
      <c r="BO76" s="235"/>
      <c r="BP76" s="235"/>
      <c r="BQ76" s="232">
        <v>70</v>
      </c>
      <c r="BR76" s="237"/>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219"/>
    </row>
    <row r="77" spans="1:131" s="220" customFormat="1" ht="26.25" customHeight="1" x14ac:dyDescent="0.15">
      <c r="A77" s="231">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35"/>
      <c r="BF77" s="235"/>
      <c r="BG77" s="235"/>
      <c r="BH77" s="235"/>
      <c r="BI77" s="235"/>
      <c r="BJ77" s="235"/>
      <c r="BK77" s="235"/>
      <c r="BL77" s="235"/>
      <c r="BM77" s="235"/>
      <c r="BN77" s="235"/>
      <c r="BO77" s="235"/>
      <c r="BP77" s="235"/>
      <c r="BQ77" s="232">
        <v>71</v>
      </c>
      <c r="BR77" s="237"/>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219"/>
    </row>
    <row r="78" spans="1:131" s="220" customFormat="1" ht="26.25" customHeight="1" x14ac:dyDescent="0.15">
      <c r="A78" s="231">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35"/>
      <c r="BF78" s="235"/>
      <c r="BG78" s="235"/>
      <c r="BH78" s="235"/>
      <c r="BI78" s="235"/>
      <c r="BJ78" s="238"/>
      <c r="BK78" s="238"/>
      <c r="BL78" s="238"/>
      <c r="BM78" s="238"/>
      <c r="BN78" s="238"/>
      <c r="BO78" s="235"/>
      <c r="BP78" s="235"/>
      <c r="BQ78" s="232">
        <v>72</v>
      </c>
      <c r="BR78" s="237"/>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219"/>
    </row>
    <row r="79" spans="1:131" s="220" customFormat="1" ht="26.25" customHeight="1" x14ac:dyDescent="0.15">
      <c r="A79" s="231">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35"/>
      <c r="BF79" s="235"/>
      <c r="BG79" s="235"/>
      <c r="BH79" s="235"/>
      <c r="BI79" s="235"/>
      <c r="BJ79" s="238"/>
      <c r="BK79" s="238"/>
      <c r="BL79" s="238"/>
      <c r="BM79" s="238"/>
      <c r="BN79" s="238"/>
      <c r="BO79" s="235"/>
      <c r="BP79" s="235"/>
      <c r="BQ79" s="232">
        <v>73</v>
      </c>
      <c r="BR79" s="237"/>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219"/>
    </row>
    <row r="80" spans="1:131" s="220" customFormat="1" ht="26.25" customHeight="1" x14ac:dyDescent="0.15">
      <c r="A80" s="231">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35"/>
      <c r="BF80" s="235"/>
      <c r="BG80" s="235"/>
      <c r="BH80" s="235"/>
      <c r="BI80" s="235"/>
      <c r="BJ80" s="235"/>
      <c r="BK80" s="235"/>
      <c r="BL80" s="235"/>
      <c r="BM80" s="235"/>
      <c r="BN80" s="235"/>
      <c r="BO80" s="235"/>
      <c r="BP80" s="235"/>
      <c r="BQ80" s="232">
        <v>74</v>
      </c>
      <c r="BR80" s="237"/>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219"/>
    </row>
    <row r="81" spans="1:131" s="220" customFormat="1" ht="26.25" customHeight="1" x14ac:dyDescent="0.15">
      <c r="A81" s="231">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35"/>
      <c r="BF81" s="235"/>
      <c r="BG81" s="235"/>
      <c r="BH81" s="235"/>
      <c r="BI81" s="235"/>
      <c r="BJ81" s="235"/>
      <c r="BK81" s="235"/>
      <c r="BL81" s="235"/>
      <c r="BM81" s="235"/>
      <c r="BN81" s="235"/>
      <c r="BO81" s="235"/>
      <c r="BP81" s="235"/>
      <c r="BQ81" s="232">
        <v>75</v>
      </c>
      <c r="BR81" s="237"/>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219"/>
    </row>
    <row r="82" spans="1:131" s="220" customFormat="1" ht="26.25" customHeight="1" x14ac:dyDescent="0.15">
      <c r="A82" s="231">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35"/>
      <c r="BF82" s="235"/>
      <c r="BG82" s="235"/>
      <c r="BH82" s="235"/>
      <c r="BI82" s="235"/>
      <c r="BJ82" s="235"/>
      <c r="BK82" s="235"/>
      <c r="BL82" s="235"/>
      <c r="BM82" s="235"/>
      <c r="BN82" s="235"/>
      <c r="BO82" s="235"/>
      <c r="BP82" s="235"/>
      <c r="BQ82" s="232">
        <v>76</v>
      </c>
      <c r="BR82" s="237"/>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219"/>
    </row>
    <row r="83" spans="1:131" s="220" customFormat="1" ht="26.25" customHeight="1" x14ac:dyDescent="0.15">
      <c r="A83" s="231">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35"/>
      <c r="BF83" s="235"/>
      <c r="BG83" s="235"/>
      <c r="BH83" s="235"/>
      <c r="BI83" s="235"/>
      <c r="BJ83" s="235"/>
      <c r="BK83" s="235"/>
      <c r="BL83" s="235"/>
      <c r="BM83" s="235"/>
      <c r="BN83" s="235"/>
      <c r="BO83" s="235"/>
      <c r="BP83" s="235"/>
      <c r="BQ83" s="232">
        <v>77</v>
      </c>
      <c r="BR83" s="237"/>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219"/>
    </row>
    <row r="84" spans="1:131" s="220" customFormat="1" ht="26.25" customHeight="1" x14ac:dyDescent="0.15">
      <c r="A84" s="231">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35"/>
      <c r="BF84" s="235"/>
      <c r="BG84" s="235"/>
      <c r="BH84" s="235"/>
      <c r="BI84" s="235"/>
      <c r="BJ84" s="235"/>
      <c r="BK84" s="235"/>
      <c r="BL84" s="235"/>
      <c r="BM84" s="235"/>
      <c r="BN84" s="235"/>
      <c r="BO84" s="235"/>
      <c r="BP84" s="235"/>
      <c r="BQ84" s="232">
        <v>78</v>
      </c>
      <c r="BR84" s="237"/>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219"/>
    </row>
    <row r="85" spans="1:131" s="220" customFormat="1" ht="26.25" customHeight="1" x14ac:dyDescent="0.15">
      <c r="A85" s="231">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35"/>
      <c r="BF85" s="235"/>
      <c r="BG85" s="235"/>
      <c r="BH85" s="235"/>
      <c r="BI85" s="235"/>
      <c r="BJ85" s="235"/>
      <c r="BK85" s="235"/>
      <c r="BL85" s="235"/>
      <c r="BM85" s="235"/>
      <c r="BN85" s="235"/>
      <c r="BO85" s="235"/>
      <c r="BP85" s="235"/>
      <c r="BQ85" s="232">
        <v>79</v>
      </c>
      <c r="BR85" s="237"/>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219"/>
    </row>
    <row r="86" spans="1:131" s="220" customFormat="1" ht="26.25" customHeight="1" x14ac:dyDescent="0.15">
      <c r="A86" s="231">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35"/>
      <c r="BF86" s="235"/>
      <c r="BG86" s="235"/>
      <c r="BH86" s="235"/>
      <c r="BI86" s="235"/>
      <c r="BJ86" s="235"/>
      <c r="BK86" s="235"/>
      <c r="BL86" s="235"/>
      <c r="BM86" s="235"/>
      <c r="BN86" s="235"/>
      <c r="BO86" s="235"/>
      <c r="BP86" s="235"/>
      <c r="BQ86" s="232">
        <v>80</v>
      </c>
      <c r="BR86" s="237"/>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219"/>
    </row>
    <row r="87" spans="1:131" s="220" customFormat="1" ht="26.25" customHeight="1" x14ac:dyDescent="0.15">
      <c r="A87" s="239">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35"/>
      <c r="BF87" s="235"/>
      <c r="BG87" s="235"/>
      <c r="BH87" s="235"/>
      <c r="BI87" s="235"/>
      <c r="BJ87" s="235"/>
      <c r="BK87" s="235"/>
      <c r="BL87" s="235"/>
      <c r="BM87" s="235"/>
      <c r="BN87" s="235"/>
      <c r="BO87" s="235"/>
      <c r="BP87" s="235"/>
      <c r="BQ87" s="232">
        <v>81</v>
      </c>
      <c r="BR87" s="237"/>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219"/>
    </row>
    <row r="88" spans="1:131" s="220" customFormat="1" ht="26.25" customHeight="1" thickBot="1" x14ac:dyDescent="0.2">
      <c r="A88" s="234" t="s">
        <v>312</v>
      </c>
      <c r="B88" s="932" t="s">
        <v>371</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v>78</v>
      </c>
      <c r="AG88" s="947"/>
      <c r="AH88" s="947"/>
      <c r="AI88" s="947"/>
      <c r="AJ88" s="947"/>
      <c r="AK88" s="951"/>
      <c r="AL88" s="951"/>
      <c r="AM88" s="951"/>
      <c r="AN88" s="951"/>
      <c r="AO88" s="951"/>
      <c r="AP88" s="947">
        <v>98</v>
      </c>
      <c r="AQ88" s="947"/>
      <c r="AR88" s="947"/>
      <c r="AS88" s="947"/>
      <c r="AT88" s="947"/>
      <c r="AU88" s="947">
        <v>44</v>
      </c>
      <c r="AV88" s="947"/>
      <c r="AW88" s="947"/>
      <c r="AX88" s="947"/>
      <c r="AY88" s="947"/>
      <c r="AZ88" s="948"/>
      <c r="BA88" s="948"/>
      <c r="BB88" s="948"/>
      <c r="BC88" s="948"/>
      <c r="BD88" s="949"/>
      <c r="BE88" s="235"/>
      <c r="BF88" s="235"/>
      <c r="BG88" s="235"/>
      <c r="BH88" s="235"/>
      <c r="BI88" s="235"/>
      <c r="BJ88" s="235"/>
      <c r="BK88" s="235"/>
      <c r="BL88" s="235"/>
      <c r="BM88" s="235"/>
      <c r="BN88" s="235"/>
      <c r="BO88" s="235"/>
      <c r="BP88" s="235"/>
      <c r="BQ88" s="232">
        <v>82</v>
      </c>
      <c r="BR88" s="237"/>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219"/>
    </row>
    <row r="89" spans="1:131" s="220" customFormat="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5"/>
      <c r="BF89" s="235"/>
      <c r="BG89" s="235"/>
      <c r="BH89" s="235"/>
      <c r="BI89" s="235"/>
      <c r="BJ89" s="235"/>
      <c r="BK89" s="235"/>
      <c r="BL89" s="235"/>
      <c r="BM89" s="235"/>
      <c r="BN89" s="235"/>
      <c r="BO89" s="235"/>
      <c r="BP89" s="235"/>
      <c r="BQ89" s="232">
        <v>83</v>
      </c>
      <c r="BR89" s="237"/>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219"/>
    </row>
    <row r="90" spans="1:131" s="220" customFormat="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5"/>
      <c r="BF90" s="235"/>
      <c r="BG90" s="235"/>
      <c r="BH90" s="235"/>
      <c r="BI90" s="235"/>
      <c r="BJ90" s="235"/>
      <c r="BK90" s="235"/>
      <c r="BL90" s="235"/>
      <c r="BM90" s="235"/>
      <c r="BN90" s="235"/>
      <c r="BO90" s="235"/>
      <c r="BP90" s="235"/>
      <c r="BQ90" s="232">
        <v>84</v>
      </c>
      <c r="BR90" s="237"/>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219"/>
    </row>
    <row r="91" spans="1:131" s="220" customFormat="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5"/>
      <c r="BF91" s="235"/>
      <c r="BG91" s="235"/>
      <c r="BH91" s="235"/>
      <c r="BI91" s="235"/>
      <c r="BJ91" s="235"/>
      <c r="BK91" s="235"/>
      <c r="BL91" s="235"/>
      <c r="BM91" s="235"/>
      <c r="BN91" s="235"/>
      <c r="BO91" s="235"/>
      <c r="BP91" s="235"/>
      <c r="BQ91" s="232">
        <v>85</v>
      </c>
      <c r="BR91" s="237"/>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219"/>
    </row>
    <row r="92" spans="1:131" s="220" customFormat="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5"/>
      <c r="BF92" s="235"/>
      <c r="BG92" s="235"/>
      <c r="BH92" s="235"/>
      <c r="BI92" s="235"/>
      <c r="BJ92" s="235"/>
      <c r="BK92" s="235"/>
      <c r="BL92" s="235"/>
      <c r="BM92" s="235"/>
      <c r="BN92" s="235"/>
      <c r="BO92" s="235"/>
      <c r="BP92" s="235"/>
      <c r="BQ92" s="232">
        <v>86</v>
      </c>
      <c r="BR92" s="237"/>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219"/>
    </row>
    <row r="93" spans="1:131" s="220" customFormat="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5"/>
      <c r="BF93" s="235"/>
      <c r="BG93" s="235"/>
      <c r="BH93" s="235"/>
      <c r="BI93" s="235"/>
      <c r="BJ93" s="235"/>
      <c r="BK93" s="235"/>
      <c r="BL93" s="235"/>
      <c r="BM93" s="235"/>
      <c r="BN93" s="235"/>
      <c r="BO93" s="235"/>
      <c r="BP93" s="235"/>
      <c r="BQ93" s="232">
        <v>87</v>
      </c>
      <c r="BR93" s="237"/>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219"/>
    </row>
    <row r="94" spans="1:131" s="220" customFormat="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5"/>
      <c r="BF94" s="235"/>
      <c r="BG94" s="235"/>
      <c r="BH94" s="235"/>
      <c r="BI94" s="235"/>
      <c r="BJ94" s="235"/>
      <c r="BK94" s="235"/>
      <c r="BL94" s="235"/>
      <c r="BM94" s="235"/>
      <c r="BN94" s="235"/>
      <c r="BO94" s="235"/>
      <c r="BP94" s="235"/>
      <c r="BQ94" s="232">
        <v>88</v>
      </c>
      <c r="BR94" s="237"/>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219"/>
    </row>
    <row r="95" spans="1:131" s="220" customFormat="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5"/>
      <c r="BF95" s="235"/>
      <c r="BG95" s="235"/>
      <c r="BH95" s="235"/>
      <c r="BI95" s="235"/>
      <c r="BJ95" s="235"/>
      <c r="BK95" s="235"/>
      <c r="BL95" s="235"/>
      <c r="BM95" s="235"/>
      <c r="BN95" s="235"/>
      <c r="BO95" s="235"/>
      <c r="BP95" s="235"/>
      <c r="BQ95" s="232">
        <v>89</v>
      </c>
      <c r="BR95" s="237"/>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219"/>
    </row>
    <row r="96" spans="1:131" s="220" customFormat="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5"/>
      <c r="BF96" s="235"/>
      <c r="BG96" s="235"/>
      <c r="BH96" s="235"/>
      <c r="BI96" s="235"/>
      <c r="BJ96" s="235"/>
      <c r="BK96" s="235"/>
      <c r="BL96" s="235"/>
      <c r="BM96" s="235"/>
      <c r="BN96" s="235"/>
      <c r="BO96" s="235"/>
      <c r="BP96" s="235"/>
      <c r="BQ96" s="232">
        <v>90</v>
      </c>
      <c r="BR96" s="237"/>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219"/>
    </row>
    <row r="97" spans="1:131" s="220" customFormat="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5"/>
      <c r="BF97" s="235"/>
      <c r="BG97" s="235"/>
      <c r="BH97" s="235"/>
      <c r="BI97" s="235"/>
      <c r="BJ97" s="235"/>
      <c r="BK97" s="235"/>
      <c r="BL97" s="235"/>
      <c r="BM97" s="235"/>
      <c r="BN97" s="235"/>
      <c r="BO97" s="235"/>
      <c r="BP97" s="235"/>
      <c r="BQ97" s="232">
        <v>91</v>
      </c>
      <c r="BR97" s="237"/>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219"/>
    </row>
    <row r="98" spans="1:131" s="220" customFormat="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5"/>
      <c r="BF98" s="235"/>
      <c r="BG98" s="235"/>
      <c r="BH98" s="235"/>
      <c r="BI98" s="235"/>
      <c r="BJ98" s="235"/>
      <c r="BK98" s="235"/>
      <c r="BL98" s="235"/>
      <c r="BM98" s="235"/>
      <c r="BN98" s="235"/>
      <c r="BO98" s="235"/>
      <c r="BP98" s="235"/>
      <c r="BQ98" s="232">
        <v>92</v>
      </c>
      <c r="BR98" s="237"/>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219"/>
    </row>
    <row r="99" spans="1:131" s="220" customFormat="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5"/>
      <c r="BF99" s="235"/>
      <c r="BG99" s="235"/>
      <c r="BH99" s="235"/>
      <c r="BI99" s="235"/>
      <c r="BJ99" s="235"/>
      <c r="BK99" s="235"/>
      <c r="BL99" s="235"/>
      <c r="BM99" s="235"/>
      <c r="BN99" s="235"/>
      <c r="BO99" s="235"/>
      <c r="BP99" s="235"/>
      <c r="BQ99" s="232">
        <v>93</v>
      </c>
      <c r="BR99" s="237"/>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219"/>
    </row>
    <row r="100" spans="1:131" s="220" customFormat="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5"/>
      <c r="BF100" s="235"/>
      <c r="BG100" s="235"/>
      <c r="BH100" s="235"/>
      <c r="BI100" s="235"/>
      <c r="BJ100" s="235"/>
      <c r="BK100" s="235"/>
      <c r="BL100" s="235"/>
      <c r="BM100" s="235"/>
      <c r="BN100" s="235"/>
      <c r="BO100" s="235"/>
      <c r="BP100" s="235"/>
      <c r="BQ100" s="232">
        <v>94</v>
      </c>
      <c r="BR100" s="237"/>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219"/>
    </row>
    <row r="101" spans="1:131" s="220" customFormat="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5"/>
      <c r="BF101" s="235"/>
      <c r="BG101" s="235"/>
      <c r="BH101" s="235"/>
      <c r="BI101" s="235"/>
      <c r="BJ101" s="235"/>
      <c r="BK101" s="235"/>
      <c r="BL101" s="235"/>
      <c r="BM101" s="235"/>
      <c r="BN101" s="235"/>
      <c r="BO101" s="235"/>
      <c r="BP101" s="235"/>
      <c r="BQ101" s="232">
        <v>95</v>
      </c>
      <c r="BR101" s="237"/>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219"/>
    </row>
    <row r="102" spans="1:131" s="220" customFormat="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5"/>
      <c r="BF102" s="235"/>
      <c r="BG102" s="235"/>
      <c r="BH102" s="235"/>
      <c r="BI102" s="235"/>
      <c r="BJ102" s="235"/>
      <c r="BK102" s="235"/>
      <c r="BL102" s="235"/>
      <c r="BM102" s="235"/>
      <c r="BN102" s="235"/>
      <c r="BO102" s="235"/>
      <c r="BP102" s="235"/>
      <c r="BQ102" s="234" t="s">
        <v>312</v>
      </c>
      <c r="BR102" s="932" t="s">
        <v>372</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c r="CS102" s="939"/>
      <c r="CT102" s="939"/>
      <c r="CU102" s="939"/>
      <c r="CV102" s="940"/>
      <c r="CW102" s="938"/>
      <c r="CX102" s="939"/>
      <c r="CY102" s="939"/>
      <c r="CZ102" s="939"/>
      <c r="DA102" s="940"/>
      <c r="DB102" s="938"/>
      <c r="DC102" s="939"/>
      <c r="DD102" s="939"/>
      <c r="DE102" s="939"/>
      <c r="DF102" s="940"/>
      <c r="DG102" s="938"/>
      <c r="DH102" s="939"/>
      <c r="DI102" s="939"/>
      <c r="DJ102" s="939"/>
      <c r="DK102" s="940"/>
      <c r="DL102" s="938"/>
      <c r="DM102" s="939"/>
      <c r="DN102" s="939"/>
      <c r="DO102" s="939"/>
      <c r="DP102" s="940"/>
      <c r="DQ102" s="938"/>
      <c r="DR102" s="939"/>
      <c r="DS102" s="939"/>
      <c r="DT102" s="939"/>
      <c r="DU102" s="940"/>
      <c r="DV102" s="921"/>
      <c r="DW102" s="922"/>
      <c r="DX102" s="922"/>
      <c r="DY102" s="922"/>
      <c r="DZ102" s="923"/>
      <c r="EA102" s="219"/>
    </row>
    <row r="103" spans="1:131" s="220" customFormat="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5"/>
      <c r="BF103" s="235"/>
      <c r="BG103" s="235"/>
      <c r="BH103" s="235"/>
      <c r="BI103" s="235"/>
      <c r="BJ103" s="235"/>
      <c r="BK103" s="235"/>
      <c r="BL103" s="235"/>
      <c r="BM103" s="235"/>
      <c r="BN103" s="235"/>
      <c r="BO103" s="235"/>
      <c r="BP103" s="235"/>
      <c r="BQ103" s="924" t="s">
        <v>373</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9"/>
    </row>
    <row r="104" spans="1:131" s="220" customFormat="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5"/>
      <c r="BF104" s="235"/>
      <c r="BG104" s="235"/>
      <c r="BH104" s="235"/>
      <c r="BI104" s="235"/>
      <c r="BJ104" s="235"/>
      <c r="BK104" s="235"/>
      <c r="BL104" s="235"/>
      <c r="BM104" s="235"/>
      <c r="BN104" s="235"/>
      <c r="BO104" s="235"/>
      <c r="BP104" s="235"/>
      <c r="BQ104" s="925" t="s">
        <v>374</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9"/>
    </row>
    <row r="105" spans="1:131" s="220" customFormat="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19"/>
    </row>
    <row r="106" spans="1:131" s="220" customFormat="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19"/>
    </row>
    <row r="107" spans="1:131" s="219" customFormat="1" ht="26.25" customHeight="1" thickBot="1" x14ac:dyDescent="0.2">
      <c r="A107" s="245" t="s">
        <v>375</v>
      </c>
      <c r="B107" s="391"/>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245" t="s">
        <v>376</v>
      </c>
      <c r="AV107" s="391"/>
      <c r="AW107" s="391"/>
      <c r="AX107" s="391"/>
      <c r="AY107" s="391"/>
      <c r="AZ107" s="391"/>
      <c r="BA107" s="391"/>
      <c r="BB107" s="391"/>
      <c r="BC107" s="391"/>
      <c r="BD107" s="391"/>
      <c r="BE107" s="391"/>
      <c r="BF107" s="391"/>
      <c r="BG107" s="391"/>
      <c r="BH107" s="391"/>
      <c r="BI107" s="391"/>
      <c r="BJ107" s="391"/>
      <c r="BK107" s="391"/>
      <c r="BL107" s="391"/>
      <c r="BM107" s="391"/>
      <c r="BN107" s="391"/>
      <c r="BO107" s="391"/>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c r="CZ107" s="391"/>
      <c r="DA107" s="391"/>
      <c r="DB107" s="391"/>
      <c r="DC107" s="391"/>
      <c r="DD107" s="391"/>
      <c r="DE107" s="391"/>
      <c r="DF107" s="391"/>
      <c r="DG107" s="391"/>
      <c r="DH107" s="391"/>
      <c r="DI107" s="391"/>
      <c r="DJ107" s="391"/>
      <c r="DK107" s="391"/>
      <c r="DL107" s="391"/>
      <c r="DM107" s="391"/>
      <c r="DN107" s="391"/>
      <c r="DO107" s="391"/>
      <c r="DP107" s="391"/>
      <c r="DQ107" s="391"/>
      <c r="DR107" s="391"/>
      <c r="DS107" s="391"/>
      <c r="DT107" s="391"/>
      <c r="DU107" s="391"/>
      <c r="DV107" s="391"/>
      <c r="DW107" s="391"/>
      <c r="DX107" s="391"/>
      <c r="DY107" s="391"/>
      <c r="DZ107" s="391"/>
    </row>
    <row r="108" spans="1:131" s="219" customFormat="1" ht="26.25" customHeight="1" x14ac:dyDescent="0.15">
      <c r="A108" s="926" t="s">
        <v>377</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378</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9" customFormat="1" ht="26.25" customHeight="1" x14ac:dyDescent="0.15">
      <c r="A109" s="881" t="s">
        <v>379</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380</v>
      </c>
      <c r="AB109" s="882"/>
      <c r="AC109" s="882"/>
      <c r="AD109" s="882"/>
      <c r="AE109" s="883"/>
      <c r="AF109" s="884" t="s">
        <v>227</v>
      </c>
      <c r="AG109" s="882"/>
      <c r="AH109" s="882"/>
      <c r="AI109" s="882"/>
      <c r="AJ109" s="883"/>
      <c r="AK109" s="884" t="s">
        <v>226</v>
      </c>
      <c r="AL109" s="882"/>
      <c r="AM109" s="882"/>
      <c r="AN109" s="882"/>
      <c r="AO109" s="883"/>
      <c r="AP109" s="884" t="s">
        <v>381</v>
      </c>
      <c r="AQ109" s="882"/>
      <c r="AR109" s="882"/>
      <c r="AS109" s="882"/>
      <c r="AT109" s="913"/>
      <c r="AU109" s="881" t="s">
        <v>379</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380</v>
      </c>
      <c r="BR109" s="882"/>
      <c r="BS109" s="882"/>
      <c r="BT109" s="882"/>
      <c r="BU109" s="883"/>
      <c r="BV109" s="884" t="s">
        <v>227</v>
      </c>
      <c r="BW109" s="882"/>
      <c r="BX109" s="882"/>
      <c r="BY109" s="882"/>
      <c r="BZ109" s="883"/>
      <c r="CA109" s="884" t="s">
        <v>226</v>
      </c>
      <c r="CB109" s="882"/>
      <c r="CC109" s="882"/>
      <c r="CD109" s="882"/>
      <c r="CE109" s="883"/>
      <c r="CF109" s="920" t="s">
        <v>381</v>
      </c>
      <c r="CG109" s="920"/>
      <c r="CH109" s="920"/>
      <c r="CI109" s="920"/>
      <c r="CJ109" s="920"/>
      <c r="CK109" s="884" t="s">
        <v>382</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380</v>
      </c>
      <c r="DH109" s="882"/>
      <c r="DI109" s="882"/>
      <c r="DJ109" s="882"/>
      <c r="DK109" s="883"/>
      <c r="DL109" s="884" t="s">
        <v>227</v>
      </c>
      <c r="DM109" s="882"/>
      <c r="DN109" s="882"/>
      <c r="DO109" s="882"/>
      <c r="DP109" s="883"/>
      <c r="DQ109" s="884" t="s">
        <v>226</v>
      </c>
      <c r="DR109" s="882"/>
      <c r="DS109" s="882"/>
      <c r="DT109" s="882"/>
      <c r="DU109" s="883"/>
      <c r="DV109" s="884" t="s">
        <v>381</v>
      </c>
      <c r="DW109" s="882"/>
      <c r="DX109" s="882"/>
      <c r="DY109" s="882"/>
      <c r="DZ109" s="913"/>
    </row>
    <row r="110" spans="1:131" s="219" customFormat="1" ht="26.25" customHeight="1" x14ac:dyDescent="0.15">
      <c r="A110" s="791" t="s">
        <v>383</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4">
        <v>160958293</v>
      </c>
      <c r="AB110" s="875"/>
      <c r="AC110" s="875"/>
      <c r="AD110" s="875"/>
      <c r="AE110" s="876"/>
      <c r="AF110" s="877">
        <v>171796285</v>
      </c>
      <c r="AG110" s="875"/>
      <c r="AH110" s="875"/>
      <c r="AI110" s="875"/>
      <c r="AJ110" s="876"/>
      <c r="AK110" s="877">
        <v>178516887</v>
      </c>
      <c r="AL110" s="875"/>
      <c r="AM110" s="875"/>
      <c r="AN110" s="875"/>
      <c r="AO110" s="876"/>
      <c r="AP110" s="878">
        <v>20</v>
      </c>
      <c r="AQ110" s="879"/>
      <c r="AR110" s="879"/>
      <c r="AS110" s="879"/>
      <c r="AT110" s="880"/>
      <c r="AU110" s="914" t="s">
        <v>384</v>
      </c>
      <c r="AV110" s="915"/>
      <c r="AW110" s="915"/>
      <c r="AX110" s="915"/>
      <c r="AY110" s="915"/>
      <c r="AZ110" s="843" t="s">
        <v>385</v>
      </c>
      <c r="BA110" s="792"/>
      <c r="BB110" s="792"/>
      <c r="BC110" s="792"/>
      <c r="BD110" s="792"/>
      <c r="BE110" s="792"/>
      <c r="BF110" s="792"/>
      <c r="BG110" s="792"/>
      <c r="BH110" s="792"/>
      <c r="BI110" s="792"/>
      <c r="BJ110" s="792"/>
      <c r="BK110" s="792"/>
      <c r="BL110" s="792"/>
      <c r="BM110" s="792"/>
      <c r="BN110" s="792"/>
      <c r="BO110" s="792"/>
      <c r="BP110" s="793"/>
      <c r="BQ110" s="844">
        <v>5201325861</v>
      </c>
      <c r="BR110" s="826"/>
      <c r="BS110" s="826"/>
      <c r="BT110" s="826"/>
      <c r="BU110" s="826"/>
      <c r="BV110" s="826">
        <v>5273391514</v>
      </c>
      <c r="BW110" s="826"/>
      <c r="BX110" s="826"/>
      <c r="BY110" s="826"/>
      <c r="BZ110" s="826"/>
      <c r="CA110" s="826">
        <v>5296950934</v>
      </c>
      <c r="CB110" s="826"/>
      <c r="CC110" s="826"/>
      <c r="CD110" s="826"/>
      <c r="CE110" s="826"/>
      <c r="CF110" s="853">
        <v>593.9</v>
      </c>
      <c r="CG110" s="854"/>
      <c r="CH110" s="854"/>
      <c r="CI110" s="854"/>
      <c r="CJ110" s="854"/>
      <c r="CK110" s="910" t="s">
        <v>386</v>
      </c>
      <c r="CL110" s="803"/>
      <c r="CM110" s="843" t="s">
        <v>387</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4">
        <v>2871637</v>
      </c>
      <c r="DH110" s="826"/>
      <c r="DI110" s="826"/>
      <c r="DJ110" s="826"/>
      <c r="DK110" s="826"/>
      <c r="DL110" s="826">
        <v>2744183</v>
      </c>
      <c r="DM110" s="826"/>
      <c r="DN110" s="826"/>
      <c r="DO110" s="826"/>
      <c r="DP110" s="826"/>
      <c r="DQ110" s="826">
        <v>2616660</v>
      </c>
      <c r="DR110" s="826"/>
      <c r="DS110" s="826"/>
      <c r="DT110" s="826"/>
      <c r="DU110" s="826"/>
      <c r="DV110" s="827">
        <v>0.3</v>
      </c>
      <c r="DW110" s="827"/>
      <c r="DX110" s="827"/>
      <c r="DY110" s="827"/>
      <c r="DZ110" s="828"/>
    </row>
    <row r="111" spans="1:131" s="219" customFormat="1" ht="26.25" customHeight="1" x14ac:dyDescent="0.15">
      <c r="A111" s="758" t="s">
        <v>388</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2"/>
      <c r="AA111" s="903">
        <v>12661436</v>
      </c>
      <c r="AB111" s="904"/>
      <c r="AC111" s="904"/>
      <c r="AD111" s="904"/>
      <c r="AE111" s="905"/>
      <c r="AF111" s="906">
        <v>8479371</v>
      </c>
      <c r="AG111" s="904"/>
      <c r="AH111" s="904"/>
      <c r="AI111" s="904"/>
      <c r="AJ111" s="905"/>
      <c r="AK111" s="906">
        <v>13619342</v>
      </c>
      <c r="AL111" s="904"/>
      <c r="AM111" s="904"/>
      <c r="AN111" s="904"/>
      <c r="AO111" s="905"/>
      <c r="AP111" s="907">
        <v>1.5</v>
      </c>
      <c r="AQ111" s="908"/>
      <c r="AR111" s="908"/>
      <c r="AS111" s="908"/>
      <c r="AT111" s="909"/>
      <c r="AU111" s="916"/>
      <c r="AV111" s="917"/>
      <c r="AW111" s="917"/>
      <c r="AX111" s="917"/>
      <c r="AY111" s="917"/>
      <c r="AZ111" s="799" t="s">
        <v>389</v>
      </c>
      <c r="BA111" s="734"/>
      <c r="BB111" s="734"/>
      <c r="BC111" s="734"/>
      <c r="BD111" s="734"/>
      <c r="BE111" s="734"/>
      <c r="BF111" s="734"/>
      <c r="BG111" s="734"/>
      <c r="BH111" s="734"/>
      <c r="BI111" s="734"/>
      <c r="BJ111" s="734"/>
      <c r="BK111" s="734"/>
      <c r="BL111" s="734"/>
      <c r="BM111" s="734"/>
      <c r="BN111" s="734"/>
      <c r="BO111" s="734"/>
      <c r="BP111" s="735"/>
      <c r="BQ111" s="800">
        <v>21372866</v>
      </c>
      <c r="BR111" s="801"/>
      <c r="BS111" s="801"/>
      <c r="BT111" s="801"/>
      <c r="BU111" s="801"/>
      <c r="BV111" s="801">
        <v>21498238</v>
      </c>
      <c r="BW111" s="801"/>
      <c r="BX111" s="801"/>
      <c r="BY111" s="801"/>
      <c r="BZ111" s="801"/>
      <c r="CA111" s="801">
        <v>22933088</v>
      </c>
      <c r="CB111" s="801"/>
      <c r="CC111" s="801"/>
      <c r="CD111" s="801"/>
      <c r="CE111" s="801"/>
      <c r="CF111" s="862">
        <v>2.6</v>
      </c>
      <c r="CG111" s="863"/>
      <c r="CH111" s="863"/>
      <c r="CI111" s="863"/>
      <c r="CJ111" s="863"/>
      <c r="CK111" s="911"/>
      <c r="CL111" s="805"/>
      <c r="CM111" s="799" t="s">
        <v>390</v>
      </c>
      <c r="CN111" s="734"/>
      <c r="CO111" s="734"/>
      <c r="CP111" s="734"/>
      <c r="CQ111" s="734"/>
      <c r="CR111" s="734"/>
      <c r="CS111" s="734"/>
      <c r="CT111" s="734"/>
      <c r="CU111" s="734"/>
      <c r="CV111" s="734"/>
      <c r="CW111" s="734"/>
      <c r="CX111" s="734"/>
      <c r="CY111" s="734"/>
      <c r="CZ111" s="734"/>
      <c r="DA111" s="734"/>
      <c r="DB111" s="734"/>
      <c r="DC111" s="734"/>
      <c r="DD111" s="734"/>
      <c r="DE111" s="734"/>
      <c r="DF111" s="735"/>
      <c r="DG111" s="800">
        <v>5156556</v>
      </c>
      <c r="DH111" s="801"/>
      <c r="DI111" s="801"/>
      <c r="DJ111" s="801"/>
      <c r="DK111" s="801"/>
      <c r="DL111" s="801">
        <v>4581267</v>
      </c>
      <c r="DM111" s="801"/>
      <c r="DN111" s="801"/>
      <c r="DO111" s="801"/>
      <c r="DP111" s="801"/>
      <c r="DQ111" s="801">
        <v>4005838</v>
      </c>
      <c r="DR111" s="801"/>
      <c r="DS111" s="801"/>
      <c r="DT111" s="801"/>
      <c r="DU111" s="801"/>
      <c r="DV111" s="778">
        <v>0.4</v>
      </c>
      <c r="DW111" s="778"/>
      <c r="DX111" s="778"/>
      <c r="DY111" s="778"/>
      <c r="DZ111" s="779"/>
    </row>
    <row r="112" spans="1:131" s="219" customFormat="1" ht="26.25" customHeight="1" x14ac:dyDescent="0.15">
      <c r="A112" s="896" t="s">
        <v>391</v>
      </c>
      <c r="B112" s="897"/>
      <c r="C112" s="734" t="s">
        <v>392</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111760219</v>
      </c>
      <c r="AB112" s="764"/>
      <c r="AC112" s="764"/>
      <c r="AD112" s="764"/>
      <c r="AE112" s="765"/>
      <c r="AF112" s="766">
        <v>110918791</v>
      </c>
      <c r="AG112" s="764"/>
      <c r="AH112" s="764"/>
      <c r="AI112" s="764"/>
      <c r="AJ112" s="765"/>
      <c r="AK112" s="766">
        <v>110528508</v>
      </c>
      <c r="AL112" s="764"/>
      <c r="AM112" s="764"/>
      <c r="AN112" s="764"/>
      <c r="AO112" s="765"/>
      <c r="AP112" s="808">
        <v>12.4</v>
      </c>
      <c r="AQ112" s="809"/>
      <c r="AR112" s="809"/>
      <c r="AS112" s="809"/>
      <c r="AT112" s="810"/>
      <c r="AU112" s="916"/>
      <c r="AV112" s="917"/>
      <c r="AW112" s="917"/>
      <c r="AX112" s="917"/>
      <c r="AY112" s="917"/>
      <c r="AZ112" s="799" t="s">
        <v>393</v>
      </c>
      <c r="BA112" s="734"/>
      <c r="BB112" s="734"/>
      <c r="BC112" s="734"/>
      <c r="BD112" s="734"/>
      <c r="BE112" s="734"/>
      <c r="BF112" s="734"/>
      <c r="BG112" s="734"/>
      <c r="BH112" s="734"/>
      <c r="BI112" s="734"/>
      <c r="BJ112" s="734"/>
      <c r="BK112" s="734"/>
      <c r="BL112" s="734"/>
      <c r="BM112" s="734"/>
      <c r="BN112" s="734"/>
      <c r="BO112" s="734"/>
      <c r="BP112" s="735"/>
      <c r="BQ112" s="800">
        <v>110756674</v>
      </c>
      <c r="BR112" s="801"/>
      <c r="BS112" s="801"/>
      <c r="BT112" s="801"/>
      <c r="BU112" s="801"/>
      <c r="BV112" s="801">
        <v>134660685</v>
      </c>
      <c r="BW112" s="801"/>
      <c r="BX112" s="801"/>
      <c r="BY112" s="801"/>
      <c r="BZ112" s="801"/>
      <c r="CA112" s="801">
        <v>143443994</v>
      </c>
      <c r="CB112" s="801"/>
      <c r="CC112" s="801"/>
      <c r="CD112" s="801"/>
      <c r="CE112" s="801"/>
      <c r="CF112" s="862">
        <v>16.100000000000001</v>
      </c>
      <c r="CG112" s="863"/>
      <c r="CH112" s="863"/>
      <c r="CI112" s="863"/>
      <c r="CJ112" s="863"/>
      <c r="CK112" s="911"/>
      <c r="CL112" s="805"/>
      <c r="CM112" s="799" t="s">
        <v>394</v>
      </c>
      <c r="CN112" s="734"/>
      <c r="CO112" s="734"/>
      <c r="CP112" s="734"/>
      <c r="CQ112" s="734"/>
      <c r="CR112" s="734"/>
      <c r="CS112" s="734"/>
      <c r="CT112" s="734"/>
      <c r="CU112" s="734"/>
      <c r="CV112" s="734"/>
      <c r="CW112" s="734"/>
      <c r="CX112" s="734"/>
      <c r="CY112" s="734"/>
      <c r="CZ112" s="734"/>
      <c r="DA112" s="734"/>
      <c r="DB112" s="734"/>
      <c r="DC112" s="734"/>
      <c r="DD112" s="734"/>
      <c r="DE112" s="734"/>
      <c r="DF112" s="735"/>
      <c r="DG112" s="800">
        <v>1487644</v>
      </c>
      <c r="DH112" s="801"/>
      <c r="DI112" s="801"/>
      <c r="DJ112" s="801"/>
      <c r="DK112" s="801"/>
      <c r="DL112" s="801" t="s">
        <v>42</v>
      </c>
      <c r="DM112" s="801"/>
      <c r="DN112" s="801"/>
      <c r="DO112" s="801"/>
      <c r="DP112" s="801"/>
      <c r="DQ112" s="801" t="s">
        <v>42</v>
      </c>
      <c r="DR112" s="801"/>
      <c r="DS112" s="801"/>
      <c r="DT112" s="801"/>
      <c r="DU112" s="801"/>
      <c r="DV112" s="778" t="s">
        <v>42</v>
      </c>
      <c r="DW112" s="778"/>
      <c r="DX112" s="778"/>
      <c r="DY112" s="778"/>
      <c r="DZ112" s="779"/>
    </row>
    <row r="113" spans="1:130" s="219" customFormat="1" ht="26.25" customHeight="1" x14ac:dyDescent="0.15">
      <c r="A113" s="898"/>
      <c r="B113" s="899"/>
      <c r="C113" s="734" t="s">
        <v>395</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11405323</v>
      </c>
      <c r="AB113" s="764"/>
      <c r="AC113" s="764"/>
      <c r="AD113" s="764"/>
      <c r="AE113" s="765"/>
      <c r="AF113" s="766">
        <v>15737966</v>
      </c>
      <c r="AG113" s="764"/>
      <c r="AH113" s="764"/>
      <c r="AI113" s="764"/>
      <c r="AJ113" s="765"/>
      <c r="AK113" s="766">
        <v>13583625</v>
      </c>
      <c r="AL113" s="764"/>
      <c r="AM113" s="764"/>
      <c r="AN113" s="764"/>
      <c r="AO113" s="765"/>
      <c r="AP113" s="808">
        <v>1.5</v>
      </c>
      <c r="AQ113" s="809"/>
      <c r="AR113" s="809"/>
      <c r="AS113" s="809"/>
      <c r="AT113" s="810"/>
      <c r="AU113" s="916"/>
      <c r="AV113" s="917"/>
      <c r="AW113" s="917"/>
      <c r="AX113" s="917"/>
      <c r="AY113" s="917"/>
      <c r="AZ113" s="799" t="s">
        <v>396</v>
      </c>
      <c r="BA113" s="734"/>
      <c r="BB113" s="734"/>
      <c r="BC113" s="734"/>
      <c r="BD113" s="734"/>
      <c r="BE113" s="734"/>
      <c r="BF113" s="734"/>
      <c r="BG113" s="734"/>
      <c r="BH113" s="734"/>
      <c r="BI113" s="734"/>
      <c r="BJ113" s="734"/>
      <c r="BK113" s="734"/>
      <c r="BL113" s="734"/>
      <c r="BM113" s="734"/>
      <c r="BN113" s="734"/>
      <c r="BO113" s="734"/>
      <c r="BP113" s="735"/>
      <c r="BQ113" s="800">
        <v>58950</v>
      </c>
      <c r="BR113" s="801"/>
      <c r="BS113" s="801"/>
      <c r="BT113" s="801"/>
      <c r="BU113" s="801"/>
      <c r="BV113" s="801">
        <v>52066</v>
      </c>
      <c r="BW113" s="801"/>
      <c r="BX113" s="801"/>
      <c r="BY113" s="801"/>
      <c r="BZ113" s="801"/>
      <c r="CA113" s="801">
        <v>44257</v>
      </c>
      <c r="CB113" s="801"/>
      <c r="CC113" s="801"/>
      <c r="CD113" s="801"/>
      <c r="CE113" s="801"/>
      <c r="CF113" s="862">
        <v>0</v>
      </c>
      <c r="CG113" s="863"/>
      <c r="CH113" s="863"/>
      <c r="CI113" s="863"/>
      <c r="CJ113" s="863"/>
      <c r="CK113" s="911"/>
      <c r="CL113" s="805"/>
      <c r="CM113" s="799" t="s">
        <v>397</v>
      </c>
      <c r="CN113" s="734"/>
      <c r="CO113" s="734"/>
      <c r="CP113" s="734"/>
      <c r="CQ113" s="734"/>
      <c r="CR113" s="734"/>
      <c r="CS113" s="734"/>
      <c r="CT113" s="734"/>
      <c r="CU113" s="734"/>
      <c r="CV113" s="734"/>
      <c r="CW113" s="734"/>
      <c r="CX113" s="734"/>
      <c r="CY113" s="734"/>
      <c r="CZ113" s="734"/>
      <c r="DA113" s="734"/>
      <c r="DB113" s="734"/>
      <c r="DC113" s="734"/>
      <c r="DD113" s="734"/>
      <c r="DE113" s="734"/>
      <c r="DF113" s="735"/>
      <c r="DG113" s="800" t="s">
        <v>42</v>
      </c>
      <c r="DH113" s="801"/>
      <c r="DI113" s="801"/>
      <c r="DJ113" s="801"/>
      <c r="DK113" s="801"/>
      <c r="DL113" s="801" t="s">
        <v>42</v>
      </c>
      <c r="DM113" s="801"/>
      <c r="DN113" s="801"/>
      <c r="DO113" s="801"/>
      <c r="DP113" s="801"/>
      <c r="DQ113" s="801" t="s">
        <v>42</v>
      </c>
      <c r="DR113" s="801"/>
      <c r="DS113" s="801"/>
      <c r="DT113" s="801"/>
      <c r="DU113" s="801"/>
      <c r="DV113" s="778" t="s">
        <v>42</v>
      </c>
      <c r="DW113" s="778"/>
      <c r="DX113" s="778"/>
      <c r="DY113" s="778"/>
      <c r="DZ113" s="779"/>
    </row>
    <row r="114" spans="1:130" s="219" customFormat="1" ht="26.25" customHeight="1" x14ac:dyDescent="0.15">
      <c r="A114" s="898"/>
      <c r="B114" s="899"/>
      <c r="C114" s="734" t="s">
        <v>398</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v>60</v>
      </c>
      <c r="AB114" s="764"/>
      <c r="AC114" s="764"/>
      <c r="AD114" s="764"/>
      <c r="AE114" s="765"/>
      <c r="AF114" s="766">
        <v>7399</v>
      </c>
      <c r="AG114" s="764"/>
      <c r="AH114" s="764"/>
      <c r="AI114" s="764"/>
      <c r="AJ114" s="765"/>
      <c r="AK114" s="766">
        <v>7467</v>
      </c>
      <c r="AL114" s="764"/>
      <c r="AM114" s="764"/>
      <c r="AN114" s="764"/>
      <c r="AO114" s="765"/>
      <c r="AP114" s="808">
        <v>0</v>
      </c>
      <c r="AQ114" s="809"/>
      <c r="AR114" s="809"/>
      <c r="AS114" s="809"/>
      <c r="AT114" s="810"/>
      <c r="AU114" s="916"/>
      <c r="AV114" s="917"/>
      <c r="AW114" s="917"/>
      <c r="AX114" s="917"/>
      <c r="AY114" s="917"/>
      <c r="AZ114" s="799" t="s">
        <v>399</v>
      </c>
      <c r="BA114" s="734"/>
      <c r="BB114" s="734"/>
      <c r="BC114" s="734"/>
      <c r="BD114" s="734"/>
      <c r="BE114" s="734"/>
      <c r="BF114" s="734"/>
      <c r="BG114" s="734"/>
      <c r="BH114" s="734"/>
      <c r="BI114" s="734"/>
      <c r="BJ114" s="734"/>
      <c r="BK114" s="734"/>
      <c r="BL114" s="734"/>
      <c r="BM114" s="734"/>
      <c r="BN114" s="734"/>
      <c r="BO114" s="734"/>
      <c r="BP114" s="735"/>
      <c r="BQ114" s="800">
        <v>368737524</v>
      </c>
      <c r="BR114" s="801"/>
      <c r="BS114" s="801"/>
      <c r="BT114" s="801"/>
      <c r="BU114" s="801"/>
      <c r="BV114" s="801">
        <v>345339310</v>
      </c>
      <c r="BW114" s="801"/>
      <c r="BX114" s="801"/>
      <c r="BY114" s="801"/>
      <c r="BZ114" s="801"/>
      <c r="CA114" s="801">
        <v>335771027</v>
      </c>
      <c r="CB114" s="801"/>
      <c r="CC114" s="801"/>
      <c r="CD114" s="801"/>
      <c r="CE114" s="801"/>
      <c r="CF114" s="862">
        <v>37.6</v>
      </c>
      <c r="CG114" s="863"/>
      <c r="CH114" s="863"/>
      <c r="CI114" s="863"/>
      <c r="CJ114" s="863"/>
      <c r="CK114" s="911"/>
      <c r="CL114" s="805"/>
      <c r="CM114" s="799" t="s">
        <v>400</v>
      </c>
      <c r="CN114" s="734"/>
      <c r="CO114" s="734"/>
      <c r="CP114" s="734"/>
      <c r="CQ114" s="734"/>
      <c r="CR114" s="734"/>
      <c r="CS114" s="734"/>
      <c r="CT114" s="734"/>
      <c r="CU114" s="734"/>
      <c r="CV114" s="734"/>
      <c r="CW114" s="734"/>
      <c r="CX114" s="734"/>
      <c r="CY114" s="734"/>
      <c r="CZ114" s="734"/>
      <c r="DA114" s="734"/>
      <c r="DB114" s="734"/>
      <c r="DC114" s="734"/>
      <c r="DD114" s="734"/>
      <c r="DE114" s="734"/>
      <c r="DF114" s="735"/>
      <c r="DG114" s="800" t="s">
        <v>42</v>
      </c>
      <c r="DH114" s="801"/>
      <c r="DI114" s="801"/>
      <c r="DJ114" s="801"/>
      <c r="DK114" s="801"/>
      <c r="DL114" s="801" t="s">
        <v>42</v>
      </c>
      <c r="DM114" s="801"/>
      <c r="DN114" s="801"/>
      <c r="DO114" s="801"/>
      <c r="DP114" s="801"/>
      <c r="DQ114" s="801" t="s">
        <v>42</v>
      </c>
      <c r="DR114" s="801"/>
      <c r="DS114" s="801"/>
      <c r="DT114" s="801"/>
      <c r="DU114" s="801"/>
      <c r="DV114" s="778" t="s">
        <v>42</v>
      </c>
      <c r="DW114" s="778"/>
      <c r="DX114" s="778"/>
      <c r="DY114" s="778"/>
      <c r="DZ114" s="779"/>
    </row>
    <row r="115" spans="1:130" s="219" customFormat="1" ht="26.25" customHeight="1" x14ac:dyDescent="0.15">
      <c r="A115" s="898"/>
      <c r="B115" s="899"/>
      <c r="C115" s="734" t="s">
        <v>401</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731604</v>
      </c>
      <c r="AB115" s="764"/>
      <c r="AC115" s="764"/>
      <c r="AD115" s="764"/>
      <c r="AE115" s="765"/>
      <c r="AF115" s="766">
        <v>103620</v>
      </c>
      <c r="AG115" s="764"/>
      <c r="AH115" s="764"/>
      <c r="AI115" s="764"/>
      <c r="AJ115" s="765"/>
      <c r="AK115" s="766">
        <v>103334</v>
      </c>
      <c r="AL115" s="764"/>
      <c r="AM115" s="764"/>
      <c r="AN115" s="764"/>
      <c r="AO115" s="765"/>
      <c r="AP115" s="808">
        <v>0</v>
      </c>
      <c r="AQ115" s="809"/>
      <c r="AR115" s="809"/>
      <c r="AS115" s="809"/>
      <c r="AT115" s="810"/>
      <c r="AU115" s="916"/>
      <c r="AV115" s="917"/>
      <c r="AW115" s="917"/>
      <c r="AX115" s="917"/>
      <c r="AY115" s="917"/>
      <c r="AZ115" s="799" t="s">
        <v>402</v>
      </c>
      <c r="BA115" s="734"/>
      <c r="BB115" s="734"/>
      <c r="BC115" s="734"/>
      <c r="BD115" s="734"/>
      <c r="BE115" s="734"/>
      <c r="BF115" s="734"/>
      <c r="BG115" s="734"/>
      <c r="BH115" s="734"/>
      <c r="BI115" s="734"/>
      <c r="BJ115" s="734"/>
      <c r="BK115" s="734"/>
      <c r="BL115" s="734"/>
      <c r="BM115" s="734"/>
      <c r="BN115" s="734"/>
      <c r="BO115" s="734"/>
      <c r="BP115" s="735"/>
      <c r="BQ115" s="800">
        <v>37443263</v>
      </c>
      <c r="BR115" s="801"/>
      <c r="BS115" s="801"/>
      <c r="BT115" s="801"/>
      <c r="BU115" s="801"/>
      <c r="BV115" s="801">
        <v>38998922</v>
      </c>
      <c r="BW115" s="801"/>
      <c r="BX115" s="801"/>
      <c r="BY115" s="801"/>
      <c r="BZ115" s="801"/>
      <c r="CA115" s="801">
        <v>39541475</v>
      </c>
      <c r="CB115" s="801"/>
      <c r="CC115" s="801"/>
      <c r="CD115" s="801"/>
      <c r="CE115" s="801"/>
      <c r="CF115" s="862">
        <v>4.4000000000000004</v>
      </c>
      <c r="CG115" s="863"/>
      <c r="CH115" s="863"/>
      <c r="CI115" s="863"/>
      <c r="CJ115" s="863"/>
      <c r="CK115" s="911"/>
      <c r="CL115" s="805"/>
      <c r="CM115" s="799" t="s">
        <v>403</v>
      </c>
      <c r="CN115" s="895"/>
      <c r="CO115" s="895"/>
      <c r="CP115" s="895"/>
      <c r="CQ115" s="895"/>
      <c r="CR115" s="895"/>
      <c r="CS115" s="895"/>
      <c r="CT115" s="895"/>
      <c r="CU115" s="895"/>
      <c r="CV115" s="895"/>
      <c r="CW115" s="895"/>
      <c r="CX115" s="895"/>
      <c r="CY115" s="895"/>
      <c r="CZ115" s="895"/>
      <c r="DA115" s="895"/>
      <c r="DB115" s="895"/>
      <c r="DC115" s="895"/>
      <c r="DD115" s="895"/>
      <c r="DE115" s="895"/>
      <c r="DF115" s="735"/>
      <c r="DG115" s="800">
        <v>11003000</v>
      </c>
      <c r="DH115" s="801"/>
      <c r="DI115" s="801"/>
      <c r="DJ115" s="801"/>
      <c r="DK115" s="801"/>
      <c r="DL115" s="801">
        <v>13276000</v>
      </c>
      <c r="DM115" s="801"/>
      <c r="DN115" s="801"/>
      <c r="DO115" s="801"/>
      <c r="DP115" s="801"/>
      <c r="DQ115" s="801">
        <v>15482000</v>
      </c>
      <c r="DR115" s="801"/>
      <c r="DS115" s="801"/>
      <c r="DT115" s="801"/>
      <c r="DU115" s="801"/>
      <c r="DV115" s="778">
        <v>1.7</v>
      </c>
      <c r="DW115" s="778"/>
      <c r="DX115" s="778"/>
      <c r="DY115" s="778"/>
      <c r="DZ115" s="779"/>
    </row>
    <row r="116" spans="1:130" s="219" customFormat="1" ht="26.25" customHeight="1" x14ac:dyDescent="0.15">
      <c r="A116" s="900"/>
      <c r="B116" s="901"/>
      <c r="C116" s="823" t="s">
        <v>404</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v>5816</v>
      </c>
      <c r="AB116" s="764"/>
      <c r="AC116" s="764"/>
      <c r="AD116" s="764"/>
      <c r="AE116" s="765"/>
      <c r="AF116" s="766">
        <v>4925</v>
      </c>
      <c r="AG116" s="764"/>
      <c r="AH116" s="764"/>
      <c r="AI116" s="764"/>
      <c r="AJ116" s="765"/>
      <c r="AK116" s="766">
        <v>3786</v>
      </c>
      <c r="AL116" s="764"/>
      <c r="AM116" s="764"/>
      <c r="AN116" s="764"/>
      <c r="AO116" s="765"/>
      <c r="AP116" s="808">
        <v>0</v>
      </c>
      <c r="AQ116" s="809"/>
      <c r="AR116" s="809"/>
      <c r="AS116" s="809"/>
      <c r="AT116" s="810"/>
      <c r="AU116" s="916"/>
      <c r="AV116" s="917"/>
      <c r="AW116" s="917"/>
      <c r="AX116" s="917"/>
      <c r="AY116" s="917"/>
      <c r="AZ116" s="850" t="s">
        <v>405</v>
      </c>
      <c r="BA116" s="851"/>
      <c r="BB116" s="851"/>
      <c r="BC116" s="851"/>
      <c r="BD116" s="851"/>
      <c r="BE116" s="851"/>
      <c r="BF116" s="851"/>
      <c r="BG116" s="851"/>
      <c r="BH116" s="851"/>
      <c r="BI116" s="851"/>
      <c r="BJ116" s="851"/>
      <c r="BK116" s="851"/>
      <c r="BL116" s="851"/>
      <c r="BM116" s="851"/>
      <c r="BN116" s="851"/>
      <c r="BO116" s="851"/>
      <c r="BP116" s="852"/>
      <c r="BQ116" s="800" t="s">
        <v>42</v>
      </c>
      <c r="BR116" s="801"/>
      <c r="BS116" s="801"/>
      <c r="BT116" s="801"/>
      <c r="BU116" s="801"/>
      <c r="BV116" s="801" t="s">
        <v>42</v>
      </c>
      <c r="BW116" s="801"/>
      <c r="BX116" s="801"/>
      <c r="BY116" s="801"/>
      <c r="BZ116" s="801"/>
      <c r="CA116" s="801" t="s">
        <v>42</v>
      </c>
      <c r="CB116" s="801"/>
      <c r="CC116" s="801"/>
      <c r="CD116" s="801"/>
      <c r="CE116" s="801"/>
      <c r="CF116" s="862" t="s">
        <v>42</v>
      </c>
      <c r="CG116" s="863"/>
      <c r="CH116" s="863"/>
      <c r="CI116" s="863"/>
      <c r="CJ116" s="863"/>
      <c r="CK116" s="911"/>
      <c r="CL116" s="805"/>
      <c r="CM116" s="799" t="s">
        <v>406</v>
      </c>
      <c r="CN116" s="734"/>
      <c r="CO116" s="734"/>
      <c r="CP116" s="734"/>
      <c r="CQ116" s="734"/>
      <c r="CR116" s="734"/>
      <c r="CS116" s="734"/>
      <c r="CT116" s="734"/>
      <c r="CU116" s="734"/>
      <c r="CV116" s="734"/>
      <c r="CW116" s="734"/>
      <c r="CX116" s="734"/>
      <c r="CY116" s="734"/>
      <c r="CZ116" s="734"/>
      <c r="DA116" s="734"/>
      <c r="DB116" s="734"/>
      <c r="DC116" s="734"/>
      <c r="DD116" s="734"/>
      <c r="DE116" s="734"/>
      <c r="DF116" s="735"/>
      <c r="DG116" s="800" t="s">
        <v>42</v>
      </c>
      <c r="DH116" s="801"/>
      <c r="DI116" s="801"/>
      <c r="DJ116" s="801"/>
      <c r="DK116" s="801"/>
      <c r="DL116" s="801" t="s">
        <v>42</v>
      </c>
      <c r="DM116" s="801"/>
      <c r="DN116" s="801"/>
      <c r="DO116" s="801"/>
      <c r="DP116" s="801"/>
      <c r="DQ116" s="801" t="s">
        <v>42</v>
      </c>
      <c r="DR116" s="801"/>
      <c r="DS116" s="801"/>
      <c r="DT116" s="801"/>
      <c r="DU116" s="801"/>
      <c r="DV116" s="778" t="s">
        <v>42</v>
      </c>
      <c r="DW116" s="778"/>
      <c r="DX116" s="778"/>
      <c r="DY116" s="778"/>
      <c r="DZ116" s="779"/>
    </row>
    <row r="117" spans="1:130" s="219" customFormat="1" ht="26.25" customHeight="1" x14ac:dyDescent="0.15">
      <c r="A117" s="881" t="s">
        <v>76</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64" t="s">
        <v>407</v>
      </c>
      <c r="Z117" s="883"/>
      <c r="AA117" s="888">
        <v>297522751</v>
      </c>
      <c r="AB117" s="889"/>
      <c r="AC117" s="889"/>
      <c r="AD117" s="889"/>
      <c r="AE117" s="890"/>
      <c r="AF117" s="891">
        <v>307048357</v>
      </c>
      <c r="AG117" s="889"/>
      <c r="AH117" s="889"/>
      <c r="AI117" s="889"/>
      <c r="AJ117" s="890"/>
      <c r="AK117" s="891">
        <v>316362949</v>
      </c>
      <c r="AL117" s="889"/>
      <c r="AM117" s="889"/>
      <c r="AN117" s="889"/>
      <c r="AO117" s="890"/>
      <c r="AP117" s="892"/>
      <c r="AQ117" s="893"/>
      <c r="AR117" s="893"/>
      <c r="AS117" s="893"/>
      <c r="AT117" s="894"/>
      <c r="AU117" s="916"/>
      <c r="AV117" s="917"/>
      <c r="AW117" s="917"/>
      <c r="AX117" s="917"/>
      <c r="AY117" s="917"/>
      <c r="AZ117" s="799" t="s">
        <v>408</v>
      </c>
      <c r="BA117" s="734"/>
      <c r="BB117" s="734"/>
      <c r="BC117" s="734"/>
      <c r="BD117" s="734"/>
      <c r="BE117" s="734"/>
      <c r="BF117" s="734"/>
      <c r="BG117" s="734"/>
      <c r="BH117" s="734"/>
      <c r="BI117" s="734"/>
      <c r="BJ117" s="734"/>
      <c r="BK117" s="734"/>
      <c r="BL117" s="734"/>
      <c r="BM117" s="734"/>
      <c r="BN117" s="734"/>
      <c r="BO117" s="734"/>
      <c r="BP117" s="735"/>
      <c r="BQ117" s="800" t="s">
        <v>42</v>
      </c>
      <c r="BR117" s="801"/>
      <c r="BS117" s="801"/>
      <c r="BT117" s="801"/>
      <c r="BU117" s="801"/>
      <c r="BV117" s="801" t="s">
        <v>42</v>
      </c>
      <c r="BW117" s="801"/>
      <c r="BX117" s="801"/>
      <c r="BY117" s="801"/>
      <c r="BZ117" s="801"/>
      <c r="CA117" s="801" t="s">
        <v>42</v>
      </c>
      <c r="CB117" s="801"/>
      <c r="CC117" s="801"/>
      <c r="CD117" s="801"/>
      <c r="CE117" s="801"/>
      <c r="CF117" s="862" t="s">
        <v>42</v>
      </c>
      <c r="CG117" s="863"/>
      <c r="CH117" s="863"/>
      <c r="CI117" s="863"/>
      <c r="CJ117" s="863"/>
      <c r="CK117" s="911"/>
      <c r="CL117" s="805"/>
      <c r="CM117" s="799" t="s">
        <v>409</v>
      </c>
      <c r="CN117" s="734"/>
      <c r="CO117" s="734"/>
      <c r="CP117" s="734"/>
      <c r="CQ117" s="734"/>
      <c r="CR117" s="734"/>
      <c r="CS117" s="734"/>
      <c r="CT117" s="734"/>
      <c r="CU117" s="734"/>
      <c r="CV117" s="734"/>
      <c r="CW117" s="734"/>
      <c r="CX117" s="734"/>
      <c r="CY117" s="734"/>
      <c r="CZ117" s="734"/>
      <c r="DA117" s="734"/>
      <c r="DB117" s="734"/>
      <c r="DC117" s="734"/>
      <c r="DD117" s="734"/>
      <c r="DE117" s="734"/>
      <c r="DF117" s="735"/>
      <c r="DG117" s="800" t="s">
        <v>42</v>
      </c>
      <c r="DH117" s="801"/>
      <c r="DI117" s="801"/>
      <c r="DJ117" s="801"/>
      <c r="DK117" s="801"/>
      <c r="DL117" s="801" t="s">
        <v>42</v>
      </c>
      <c r="DM117" s="801"/>
      <c r="DN117" s="801"/>
      <c r="DO117" s="801"/>
      <c r="DP117" s="801"/>
      <c r="DQ117" s="801" t="s">
        <v>42</v>
      </c>
      <c r="DR117" s="801"/>
      <c r="DS117" s="801"/>
      <c r="DT117" s="801"/>
      <c r="DU117" s="801"/>
      <c r="DV117" s="778" t="s">
        <v>42</v>
      </c>
      <c r="DW117" s="778"/>
      <c r="DX117" s="778"/>
      <c r="DY117" s="778"/>
      <c r="DZ117" s="779"/>
    </row>
    <row r="118" spans="1:130" s="219" customFormat="1" ht="26.25" customHeight="1" x14ac:dyDescent="0.15">
      <c r="A118" s="881" t="s">
        <v>382</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380</v>
      </c>
      <c r="AB118" s="882"/>
      <c r="AC118" s="882"/>
      <c r="AD118" s="882"/>
      <c r="AE118" s="883"/>
      <c r="AF118" s="884" t="s">
        <v>227</v>
      </c>
      <c r="AG118" s="882"/>
      <c r="AH118" s="882"/>
      <c r="AI118" s="882"/>
      <c r="AJ118" s="883"/>
      <c r="AK118" s="884" t="s">
        <v>226</v>
      </c>
      <c r="AL118" s="882"/>
      <c r="AM118" s="882"/>
      <c r="AN118" s="882"/>
      <c r="AO118" s="883"/>
      <c r="AP118" s="885" t="s">
        <v>381</v>
      </c>
      <c r="AQ118" s="886"/>
      <c r="AR118" s="886"/>
      <c r="AS118" s="886"/>
      <c r="AT118" s="887"/>
      <c r="AU118" s="916"/>
      <c r="AV118" s="917"/>
      <c r="AW118" s="917"/>
      <c r="AX118" s="917"/>
      <c r="AY118" s="917"/>
      <c r="AZ118" s="822" t="s">
        <v>410</v>
      </c>
      <c r="BA118" s="823"/>
      <c r="BB118" s="823"/>
      <c r="BC118" s="823"/>
      <c r="BD118" s="823"/>
      <c r="BE118" s="823"/>
      <c r="BF118" s="823"/>
      <c r="BG118" s="823"/>
      <c r="BH118" s="823"/>
      <c r="BI118" s="823"/>
      <c r="BJ118" s="823"/>
      <c r="BK118" s="823"/>
      <c r="BL118" s="823"/>
      <c r="BM118" s="823"/>
      <c r="BN118" s="823"/>
      <c r="BO118" s="823"/>
      <c r="BP118" s="824"/>
      <c r="BQ118" s="849" t="s">
        <v>42</v>
      </c>
      <c r="BR118" s="829"/>
      <c r="BS118" s="829"/>
      <c r="BT118" s="829"/>
      <c r="BU118" s="829"/>
      <c r="BV118" s="829" t="s">
        <v>42</v>
      </c>
      <c r="BW118" s="829"/>
      <c r="BX118" s="829"/>
      <c r="BY118" s="829"/>
      <c r="BZ118" s="829"/>
      <c r="CA118" s="829" t="s">
        <v>42</v>
      </c>
      <c r="CB118" s="829"/>
      <c r="CC118" s="829"/>
      <c r="CD118" s="829"/>
      <c r="CE118" s="829"/>
      <c r="CF118" s="862" t="s">
        <v>42</v>
      </c>
      <c r="CG118" s="863"/>
      <c r="CH118" s="863"/>
      <c r="CI118" s="863"/>
      <c r="CJ118" s="863"/>
      <c r="CK118" s="911"/>
      <c r="CL118" s="805"/>
      <c r="CM118" s="799" t="s">
        <v>411</v>
      </c>
      <c r="CN118" s="734"/>
      <c r="CO118" s="734"/>
      <c r="CP118" s="734"/>
      <c r="CQ118" s="734"/>
      <c r="CR118" s="734"/>
      <c r="CS118" s="734"/>
      <c r="CT118" s="734"/>
      <c r="CU118" s="734"/>
      <c r="CV118" s="734"/>
      <c r="CW118" s="734"/>
      <c r="CX118" s="734"/>
      <c r="CY118" s="734"/>
      <c r="CZ118" s="734"/>
      <c r="DA118" s="734"/>
      <c r="DB118" s="734"/>
      <c r="DC118" s="734"/>
      <c r="DD118" s="734"/>
      <c r="DE118" s="734"/>
      <c r="DF118" s="735"/>
      <c r="DG118" s="800" t="s">
        <v>42</v>
      </c>
      <c r="DH118" s="801"/>
      <c r="DI118" s="801"/>
      <c r="DJ118" s="801"/>
      <c r="DK118" s="801"/>
      <c r="DL118" s="801" t="s">
        <v>42</v>
      </c>
      <c r="DM118" s="801"/>
      <c r="DN118" s="801"/>
      <c r="DO118" s="801"/>
      <c r="DP118" s="801"/>
      <c r="DQ118" s="801" t="s">
        <v>42</v>
      </c>
      <c r="DR118" s="801"/>
      <c r="DS118" s="801"/>
      <c r="DT118" s="801"/>
      <c r="DU118" s="801"/>
      <c r="DV118" s="778" t="s">
        <v>42</v>
      </c>
      <c r="DW118" s="778"/>
      <c r="DX118" s="778"/>
      <c r="DY118" s="778"/>
      <c r="DZ118" s="779"/>
    </row>
    <row r="119" spans="1:130" s="219" customFormat="1" ht="26.25" customHeight="1" x14ac:dyDescent="0.15">
      <c r="A119" s="802" t="s">
        <v>386</v>
      </c>
      <c r="B119" s="803"/>
      <c r="C119" s="843" t="s">
        <v>387</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4">
        <v>32484</v>
      </c>
      <c r="AB119" s="875"/>
      <c r="AC119" s="875"/>
      <c r="AD119" s="875"/>
      <c r="AE119" s="876"/>
      <c r="AF119" s="877">
        <v>31954</v>
      </c>
      <c r="AG119" s="875"/>
      <c r="AH119" s="875"/>
      <c r="AI119" s="875"/>
      <c r="AJ119" s="876"/>
      <c r="AK119" s="877">
        <v>31925</v>
      </c>
      <c r="AL119" s="875"/>
      <c r="AM119" s="875"/>
      <c r="AN119" s="875"/>
      <c r="AO119" s="876"/>
      <c r="AP119" s="878">
        <v>0</v>
      </c>
      <c r="AQ119" s="879"/>
      <c r="AR119" s="879"/>
      <c r="AS119" s="879"/>
      <c r="AT119" s="880"/>
      <c r="AU119" s="918"/>
      <c r="AV119" s="919"/>
      <c r="AW119" s="919"/>
      <c r="AX119" s="919"/>
      <c r="AY119" s="919"/>
      <c r="AZ119" s="246" t="s">
        <v>76</v>
      </c>
      <c r="BA119" s="246"/>
      <c r="BB119" s="246"/>
      <c r="BC119" s="246"/>
      <c r="BD119" s="246"/>
      <c r="BE119" s="246"/>
      <c r="BF119" s="246"/>
      <c r="BG119" s="246"/>
      <c r="BH119" s="246"/>
      <c r="BI119" s="246"/>
      <c r="BJ119" s="246"/>
      <c r="BK119" s="246"/>
      <c r="BL119" s="246"/>
      <c r="BM119" s="246"/>
      <c r="BN119" s="246"/>
      <c r="BO119" s="864" t="s">
        <v>412</v>
      </c>
      <c r="BP119" s="865"/>
      <c r="BQ119" s="849">
        <v>5739695138</v>
      </c>
      <c r="BR119" s="829"/>
      <c r="BS119" s="829"/>
      <c r="BT119" s="829"/>
      <c r="BU119" s="829"/>
      <c r="BV119" s="829">
        <v>5813940735</v>
      </c>
      <c r="BW119" s="829"/>
      <c r="BX119" s="829"/>
      <c r="BY119" s="829"/>
      <c r="BZ119" s="829"/>
      <c r="CA119" s="829">
        <v>5838684775</v>
      </c>
      <c r="CB119" s="829"/>
      <c r="CC119" s="829"/>
      <c r="CD119" s="829"/>
      <c r="CE119" s="829"/>
      <c r="CF119" s="730"/>
      <c r="CG119" s="731"/>
      <c r="CH119" s="731"/>
      <c r="CI119" s="731"/>
      <c r="CJ119" s="818"/>
      <c r="CK119" s="912"/>
      <c r="CL119" s="807"/>
      <c r="CM119" s="822" t="s">
        <v>413</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800">
        <v>854029</v>
      </c>
      <c r="DH119" s="801"/>
      <c r="DI119" s="801"/>
      <c r="DJ119" s="801"/>
      <c r="DK119" s="801"/>
      <c r="DL119" s="801">
        <v>896788</v>
      </c>
      <c r="DM119" s="801"/>
      <c r="DN119" s="801"/>
      <c r="DO119" s="801"/>
      <c r="DP119" s="801"/>
      <c r="DQ119" s="801">
        <v>828590</v>
      </c>
      <c r="DR119" s="801"/>
      <c r="DS119" s="801"/>
      <c r="DT119" s="801"/>
      <c r="DU119" s="801"/>
      <c r="DV119" s="778">
        <v>0.1</v>
      </c>
      <c r="DW119" s="778"/>
      <c r="DX119" s="778"/>
      <c r="DY119" s="778"/>
      <c r="DZ119" s="779"/>
    </row>
    <row r="120" spans="1:130" s="219" customFormat="1" ht="26.25" customHeight="1" x14ac:dyDescent="0.15">
      <c r="A120" s="804"/>
      <c r="B120" s="805"/>
      <c r="C120" s="799" t="s">
        <v>390</v>
      </c>
      <c r="D120" s="734"/>
      <c r="E120" s="734"/>
      <c r="F120" s="734"/>
      <c r="G120" s="734"/>
      <c r="H120" s="734"/>
      <c r="I120" s="734"/>
      <c r="J120" s="734"/>
      <c r="K120" s="734"/>
      <c r="L120" s="734"/>
      <c r="M120" s="734"/>
      <c r="N120" s="734"/>
      <c r="O120" s="734"/>
      <c r="P120" s="734"/>
      <c r="Q120" s="734"/>
      <c r="R120" s="734"/>
      <c r="S120" s="734"/>
      <c r="T120" s="734"/>
      <c r="U120" s="734"/>
      <c r="V120" s="734"/>
      <c r="W120" s="734"/>
      <c r="X120" s="734"/>
      <c r="Y120" s="734"/>
      <c r="Z120" s="735"/>
      <c r="AA120" s="763" t="s">
        <v>42</v>
      </c>
      <c r="AB120" s="764"/>
      <c r="AC120" s="764"/>
      <c r="AD120" s="764"/>
      <c r="AE120" s="765"/>
      <c r="AF120" s="766" t="s">
        <v>42</v>
      </c>
      <c r="AG120" s="764"/>
      <c r="AH120" s="764"/>
      <c r="AI120" s="764"/>
      <c r="AJ120" s="765"/>
      <c r="AK120" s="766" t="s">
        <v>42</v>
      </c>
      <c r="AL120" s="764"/>
      <c r="AM120" s="764"/>
      <c r="AN120" s="764"/>
      <c r="AO120" s="765"/>
      <c r="AP120" s="808" t="s">
        <v>42</v>
      </c>
      <c r="AQ120" s="809"/>
      <c r="AR120" s="809"/>
      <c r="AS120" s="809"/>
      <c r="AT120" s="810"/>
      <c r="AU120" s="866" t="s">
        <v>414</v>
      </c>
      <c r="AV120" s="867"/>
      <c r="AW120" s="867"/>
      <c r="AX120" s="867"/>
      <c r="AY120" s="868"/>
      <c r="AZ120" s="843" t="s">
        <v>415</v>
      </c>
      <c r="BA120" s="792"/>
      <c r="BB120" s="792"/>
      <c r="BC120" s="792"/>
      <c r="BD120" s="792"/>
      <c r="BE120" s="792"/>
      <c r="BF120" s="792"/>
      <c r="BG120" s="792"/>
      <c r="BH120" s="792"/>
      <c r="BI120" s="792"/>
      <c r="BJ120" s="792"/>
      <c r="BK120" s="792"/>
      <c r="BL120" s="792"/>
      <c r="BM120" s="792"/>
      <c r="BN120" s="792"/>
      <c r="BO120" s="792"/>
      <c r="BP120" s="793"/>
      <c r="BQ120" s="844">
        <v>372717674</v>
      </c>
      <c r="BR120" s="826"/>
      <c r="BS120" s="826"/>
      <c r="BT120" s="826"/>
      <c r="BU120" s="826"/>
      <c r="BV120" s="826">
        <v>425225067</v>
      </c>
      <c r="BW120" s="826"/>
      <c r="BX120" s="826"/>
      <c r="BY120" s="826"/>
      <c r="BZ120" s="826"/>
      <c r="CA120" s="826">
        <v>434396093</v>
      </c>
      <c r="CB120" s="826"/>
      <c r="CC120" s="826"/>
      <c r="CD120" s="826"/>
      <c r="CE120" s="826"/>
      <c r="CF120" s="853">
        <v>48.7</v>
      </c>
      <c r="CG120" s="854"/>
      <c r="CH120" s="854"/>
      <c r="CI120" s="854"/>
      <c r="CJ120" s="854"/>
      <c r="CK120" s="855" t="s">
        <v>416</v>
      </c>
      <c r="CL120" s="835"/>
      <c r="CM120" s="835"/>
      <c r="CN120" s="835"/>
      <c r="CO120" s="836"/>
      <c r="CP120" s="859" t="s">
        <v>341</v>
      </c>
      <c r="CQ120" s="860"/>
      <c r="CR120" s="860"/>
      <c r="CS120" s="860"/>
      <c r="CT120" s="860"/>
      <c r="CU120" s="860"/>
      <c r="CV120" s="860"/>
      <c r="CW120" s="860"/>
      <c r="CX120" s="860"/>
      <c r="CY120" s="860"/>
      <c r="CZ120" s="860"/>
      <c r="DA120" s="860"/>
      <c r="DB120" s="860"/>
      <c r="DC120" s="860"/>
      <c r="DD120" s="860"/>
      <c r="DE120" s="860"/>
      <c r="DF120" s="861"/>
      <c r="DG120" s="844">
        <v>71791513</v>
      </c>
      <c r="DH120" s="826"/>
      <c r="DI120" s="826"/>
      <c r="DJ120" s="826"/>
      <c r="DK120" s="826"/>
      <c r="DL120" s="826">
        <v>87906994</v>
      </c>
      <c r="DM120" s="826"/>
      <c r="DN120" s="826"/>
      <c r="DO120" s="826"/>
      <c r="DP120" s="826"/>
      <c r="DQ120" s="826">
        <v>95089341</v>
      </c>
      <c r="DR120" s="826"/>
      <c r="DS120" s="826"/>
      <c r="DT120" s="826"/>
      <c r="DU120" s="826"/>
      <c r="DV120" s="827">
        <v>10.7</v>
      </c>
      <c r="DW120" s="827"/>
      <c r="DX120" s="827"/>
      <c r="DY120" s="827"/>
      <c r="DZ120" s="828"/>
    </row>
    <row r="121" spans="1:130" s="219" customFormat="1" ht="26.25" customHeight="1" x14ac:dyDescent="0.15">
      <c r="A121" s="804"/>
      <c r="B121" s="805"/>
      <c r="C121" s="850" t="s">
        <v>417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3">
        <v>625745</v>
      </c>
      <c r="AB121" s="764"/>
      <c r="AC121" s="764"/>
      <c r="AD121" s="764"/>
      <c r="AE121" s="765"/>
      <c r="AF121" s="766" t="s">
        <v>42</v>
      </c>
      <c r="AG121" s="764"/>
      <c r="AH121" s="764"/>
      <c r="AI121" s="764"/>
      <c r="AJ121" s="765"/>
      <c r="AK121" s="766" t="s">
        <v>42</v>
      </c>
      <c r="AL121" s="764"/>
      <c r="AM121" s="764"/>
      <c r="AN121" s="764"/>
      <c r="AO121" s="765"/>
      <c r="AP121" s="808" t="s">
        <v>42</v>
      </c>
      <c r="AQ121" s="809"/>
      <c r="AR121" s="809"/>
      <c r="AS121" s="809"/>
      <c r="AT121" s="810"/>
      <c r="AU121" s="869"/>
      <c r="AV121" s="870"/>
      <c r="AW121" s="870"/>
      <c r="AX121" s="870"/>
      <c r="AY121" s="871"/>
      <c r="AZ121" s="799" t="s">
        <v>418</v>
      </c>
      <c r="BA121" s="734"/>
      <c r="BB121" s="734"/>
      <c r="BC121" s="734"/>
      <c r="BD121" s="734"/>
      <c r="BE121" s="734"/>
      <c r="BF121" s="734"/>
      <c r="BG121" s="734"/>
      <c r="BH121" s="734"/>
      <c r="BI121" s="734"/>
      <c r="BJ121" s="734"/>
      <c r="BK121" s="734"/>
      <c r="BL121" s="734"/>
      <c r="BM121" s="734"/>
      <c r="BN121" s="734"/>
      <c r="BO121" s="734"/>
      <c r="BP121" s="735"/>
      <c r="BQ121" s="800">
        <v>208212476</v>
      </c>
      <c r="BR121" s="801"/>
      <c r="BS121" s="801"/>
      <c r="BT121" s="801"/>
      <c r="BU121" s="801"/>
      <c r="BV121" s="801">
        <v>201722880</v>
      </c>
      <c r="BW121" s="801"/>
      <c r="BX121" s="801"/>
      <c r="BY121" s="801"/>
      <c r="BZ121" s="801"/>
      <c r="CA121" s="801">
        <v>191911776</v>
      </c>
      <c r="CB121" s="801"/>
      <c r="CC121" s="801"/>
      <c r="CD121" s="801"/>
      <c r="CE121" s="801"/>
      <c r="CF121" s="862">
        <v>21.5</v>
      </c>
      <c r="CG121" s="863"/>
      <c r="CH121" s="863"/>
      <c r="CI121" s="863"/>
      <c r="CJ121" s="863"/>
      <c r="CK121" s="856"/>
      <c r="CL121" s="838"/>
      <c r="CM121" s="838"/>
      <c r="CN121" s="838"/>
      <c r="CO121" s="839"/>
      <c r="CP121" s="819" t="s">
        <v>343</v>
      </c>
      <c r="CQ121" s="820"/>
      <c r="CR121" s="820"/>
      <c r="CS121" s="820"/>
      <c r="CT121" s="820"/>
      <c r="CU121" s="820"/>
      <c r="CV121" s="820"/>
      <c r="CW121" s="820"/>
      <c r="CX121" s="820"/>
      <c r="CY121" s="820"/>
      <c r="CZ121" s="820"/>
      <c r="DA121" s="820"/>
      <c r="DB121" s="820"/>
      <c r="DC121" s="820"/>
      <c r="DD121" s="820"/>
      <c r="DE121" s="820"/>
      <c r="DF121" s="821"/>
      <c r="DG121" s="800" t="s">
        <v>42</v>
      </c>
      <c r="DH121" s="801"/>
      <c r="DI121" s="801"/>
      <c r="DJ121" s="801"/>
      <c r="DK121" s="801"/>
      <c r="DL121" s="801">
        <v>46726271</v>
      </c>
      <c r="DM121" s="801"/>
      <c r="DN121" s="801"/>
      <c r="DO121" s="801"/>
      <c r="DP121" s="801"/>
      <c r="DQ121" s="801">
        <v>48330691</v>
      </c>
      <c r="DR121" s="801"/>
      <c r="DS121" s="801"/>
      <c r="DT121" s="801"/>
      <c r="DU121" s="801"/>
      <c r="DV121" s="778">
        <v>5.4</v>
      </c>
      <c r="DW121" s="778"/>
      <c r="DX121" s="778"/>
      <c r="DY121" s="778"/>
      <c r="DZ121" s="779"/>
    </row>
    <row r="122" spans="1:130" s="219" customFormat="1" ht="26.25" customHeight="1" x14ac:dyDescent="0.15">
      <c r="A122" s="804"/>
      <c r="B122" s="805"/>
      <c r="C122" s="799" t="s">
        <v>400</v>
      </c>
      <c r="D122" s="734"/>
      <c r="E122" s="734"/>
      <c r="F122" s="734"/>
      <c r="G122" s="734"/>
      <c r="H122" s="734"/>
      <c r="I122" s="734"/>
      <c r="J122" s="734"/>
      <c r="K122" s="734"/>
      <c r="L122" s="734"/>
      <c r="M122" s="734"/>
      <c r="N122" s="734"/>
      <c r="O122" s="734"/>
      <c r="P122" s="734"/>
      <c r="Q122" s="734"/>
      <c r="R122" s="734"/>
      <c r="S122" s="734"/>
      <c r="T122" s="734"/>
      <c r="U122" s="734"/>
      <c r="V122" s="734"/>
      <c r="W122" s="734"/>
      <c r="X122" s="734"/>
      <c r="Y122" s="734"/>
      <c r="Z122" s="735"/>
      <c r="AA122" s="763" t="s">
        <v>42</v>
      </c>
      <c r="AB122" s="764"/>
      <c r="AC122" s="764"/>
      <c r="AD122" s="764"/>
      <c r="AE122" s="765"/>
      <c r="AF122" s="766" t="s">
        <v>42</v>
      </c>
      <c r="AG122" s="764"/>
      <c r="AH122" s="764"/>
      <c r="AI122" s="764"/>
      <c r="AJ122" s="765"/>
      <c r="AK122" s="766" t="s">
        <v>42</v>
      </c>
      <c r="AL122" s="764"/>
      <c r="AM122" s="764"/>
      <c r="AN122" s="764"/>
      <c r="AO122" s="765"/>
      <c r="AP122" s="808" t="s">
        <v>42</v>
      </c>
      <c r="AQ122" s="809"/>
      <c r="AR122" s="809"/>
      <c r="AS122" s="809"/>
      <c r="AT122" s="810"/>
      <c r="AU122" s="869"/>
      <c r="AV122" s="870"/>
      <c r="AW122" s="870"/>
      <c r="AX122" s="870"/>
      <c r="AY122" s="871"/>
      <c r="AZ122" s="822" t="s">
        <v>419</v>
      </c>
      <c r="BA122" s="823"/>
      <c r="BB122" s="823"/>
      <c r="BC122" s="823"/>
      <c r="BD122" s="823"/>
      <c r="BE122" s="823"/>
      <c r="BF122" s="823"/>
      <c r="BG122" s="823"/>
      <c r="BH122" s="823"/>
      <c r="BI122" s="823"/>
      <c r="BJ122" s="823"/>
      <c r="BK122" s="823"/>
      <c r="BL122" s="823"/>
      <c r="BM122" s="823"/>
      <c r="BN122" s="823"/>
      <c r="BO122" s="823"/>
      <c r="BP122" s="824"/>
      <c r="BQ122" s="849">
        <v>2180897925</v>
      </c>
      <c r="BR122" s="829"/>
      <c r="BS122" s="829"/>
      <c r="BT122" s="829"/>
      <c r="BU122" s="829"/>
      <c r="BV122" s="829">
        <v>2176725338</v>
      </c>
      <c r="BW122" s="829"/>
      <c r="BX122" s="829"/>
      <c r="BY122" s="829"/>
      <c r="BZ122" s="829"/>
      <c r="CA122" s="829">
        <v>2190864935</v>
      </c>
      <c r="CB122" s="829"/>
      <c r="CC122" s="829"/>
      <c r="CD122" s="829"/>
      <c r="CE122" s="829"/>
      <c r="CF122" s="830">
        <v>245.7</v>
      </c>
      <c r="CG122" s="831"/>
      <c r="CH122" s="831"/>
      <c r="CI122" s="831"/>
      <c r="CJ122" s="831"/>
      <c r="CK122" s="856"/>
      <c r="CL122" s="838"/>
      <c r="CM122" s="838"/>
      <c r="CN122" s="838"/>
      <c r="CO122" s="839"/>
      <c r="CP122" s="819" t="s">
        <v>332</v>
      </c>
      <c r="CQ122" s="820"/>
      <c r="CR122" s="820"/>
      <c r="CS122" s="820"/>
      <c r="CT122" s="820"/>
      <c r="CU122" s="820"/>
      <c r="CV122" s="820"/>
      <c r="CW122" s="820"/>
      <c r="CX122" s="820"/>
      <c r="CY122" s="820"/>
      <c r="CZ122" s="820"/>
      <c r="DA122" s="820"/>
      <c r="DB122" s="820"/>
      <c r="DC122" s="820"/>
      <c r="DD122" s="820"/>
      <c r="DE122" s="820"/>
      <c r="DF122" s="821"/>
      <c r="DG122" s="800">
        <v>62886</v>
      </c>
      <c r="DH122" s="801"/>
      <c r="DI122" s="801"/>
      <c r="DJ122" s="801"/>
      <c r="DK122" s="801"/>
      <c r="DL122" s="801">
        <v>27419</v>
      </c>
      <c r="DM122" s="801"/>
      <c r="DN122" s="801"/>
      <c r="DO122" s="801"/>
      <c r="DP122" s="801"/>
      <c r="DQ122" s="801">
        <v>23962</v>
      </c>
      <c r="DR122" s="801"/>
      <c r="DS122" s="801"/>
      <c r="DT122" s="801"/>
      <c r="DU122" s="801"/>
      <c r="DV122" s="778">
        <v>0</v>
      </c>
      <c r="DW122" s="778"/>
      <c r="DX122" s="778"/>
      <c r="DY122" s="778"/>
      <c r="DZ122" s="779"/>
    </row>
    <row r="123" spans="1:130" s="219" customFormat="1" ht="26.25" customHeight="1" x14ac:dyDescent="0.15">
      <c r="A123" s="804"/>
      <c r="B123" s="805"/>
      <c r="C123" s="799" t="s">
        <v>406</v>
      </c>
      <c r="D123" s="734"/>
      <c r="E123" s="734"/>
      <c r="F123" s="734"/>
      <c r="G123" s="734"/>
      <c r="H123" s="734"/>
      <c r="I123" s="734"/>
      <c r="J123" s="734"/>
      <c r="K123" s="734"/>
      <c r="L123" s="734"/>
      <c r="M123" s="734"/>
      <c r="N123" s="734"/>
      <c r="O123" s="734"/>
      <c r="P123" s="734"/>
      <c r="Q123" s="734"/>
      <c r="R123" s="734"/>
      <c r="S123" s="734"/>
      <c r="T123" s="734"/>
      <c r="U123" s="734"/>
      <c r="V123" s="734"/>
      <c r="W123" s="734"/>
      <c r="X123" s="734"/>
      <c r="Y123" s="734"/>
      <c r="Z123" s="735"/>
      <c r="AA123" s="763" t="s">
        <v>42</v>
      </c>
      <c r="AB123" s="764"/>
      <c r="AC123" s="764"/>
      <c r="AD123" s="764"/>
      <c r="AE123" s="765"/>
      <c r="AF123" s="766" t="s">
        <v>42</v>
      </c>
      <c r="AG123" s="764"/>
      <c r="AH123" s="764"/>
      <c r="AI123" s="764"/>
      <c r="AJ123" s="765"/>
      <c r="AK123" s="766" t="s">
        <v>42</v>
      </c>
      <c r="AL123" s="764"/>
      <c r="AM123" s="764"/>
      <c r="AN123" s="764"/>
      <c r="AO123" s="765"/>
      <c r="AP123" s="808" t="s">
        <v>42</v>
      </c>
      <c r="AQ123" s="809"/>
      <c r="AR123" s="809"/>
      <c r="AS123" s="809"/>
      <c r="AT123" s="810"/>
      <c r="AU123" s="872"/>
      <c r="AV123" s="873"/>
      <c r="AW123" s="873"/>
      <c r="AX123" s="873"/>
      <c r="AY123" s="873"/>
      <c r="AZ123" s="246" t="s">
        <v>76</v>
      </c>
      <c r="BA123" s="246"/>
      <c r="BB123" s="246"/>
      <c r="BC123" s="246"/>
      <c r="BD123" s="246"/>
      <c r="BE123" s="246"/>
      <c r="BF123" s="246"/>
      <c r="BG123" s="246"/>
      <c r="BH123" s="246"/>
      <c r="BI123" s="246"/>
      <c r="BJ123" s="246"/>
      <c r="BK123" s="246"/>
      <c r="BL123" s="246"/>
      <c r="BM123" s="246"/>
      <c r="BN123" s="246"/>
      <c r="BO123" s="864" t="s">
        <v>420</v>
      </c>
      <c r="BP123" s="865"/>
      <c r="BQ123" s="816">
        <v>2761828075</v>
      </c>
      <c r="BR123" s="817"/>
      <c r="BS123" s="817"/>
      <c r="BT123" s="817"/>
      <c r="BU123" s="817"/>
      <c r="BV123" s="817">
        <v>2803673285</v>
      </c>
      <c r="BW123" s="817"/>
      <c r="BX123" s="817"/>
      <c r="BY123" s="817"/>
      <c r="BZ123" s="817"/>
      <c r="CA123" s="817">
        <v>2817172804</v>
      </c>
      <c r="CB123" s="817"/>
      <c r="CC123" s="817"/>
      <c r="CD123" s="817"/>
      <c r="CE123" s="817"/>
      <c r="CF123" s="730"/>
      <c r="CG123" s="731"/>
      <c r="CH123" s="731"/>
      <c r="CI123" s="731"/>
      <c r="CJ123" s="818"/>
      <c r="CK123" s="856"/>
      <c r="CL123" s="838"/>
      <c r="CM123" s="838"/>
      <c r="CN123" s="838"/>
      <c r="CO123" s="839"/>
      <c r="CP123" s="819" t="s">
        <v>339</v>
      </c>
      <c r="CQ123" s="820"/>
      <c r="CR123" s="820"/>
      <c r="CS123" s="820"/>
      <c r="CT123" s="820"/>
      <c r="CU123" s="820"/>
      <c r="CV123" s="820"/>
      <c r="CW123" s="820"/>
      <c r="CX123" s="820"/>
      <c r="CY123" s="820"/>
      <c r="CZ123" s="820"/>
      <c r="DA123" s="820"/>
      <c r="DB123" s="820"/>
      <c r="DC123" s="820"/>
      <c r="DD123" s="820"/>
      <c r="DE123" s="820"/>
      <c r="DF123" s="821"/>
      <c r="DG123" s="800" t="s">
        <v>42</v>
      </c>
      <c r="DH123" s="801"/>
      <c r="DI123" s="801"/>
      <c r="DJ123" s="801"/>
      <c r="DK123" s="801"/>
      <c r="DL123" s="801" t="s">
        <v>42</v>
      </c>
      <c r="DM123" s="801"/>
      <c r="DN123" s="801"/>
      <c r="DO123" s="801"/>
      <c r="DP123" s="801"/>
      <c r="DQ123" s="801" t="s">
        <v>42</v>
      </c>
      <c r="DR123" s="801"/>
      <c r="DS123" s="801"/>
      <c r="DT123" s="801"/>
      <c r="DU123" s="801"/>
      <c r="DV123" s="778" t="s">
        <v>42</v>
      </c>
      <c r="DW123" s="778"/>
      <c r="DX123" s="778"/>
      <c r="DY123" s="778"/>
      <c r="DZ123" s="779"/>
    </row>
    <row r="124" spans="1:130" s="219" customFormat="1" ht="26.25" customHeight="1" thickBot="1" x14ac:dyDescent="0.2">
      <c r="A124" s="804"/>
      <c r="B124" s="805"/>
      <c r="C124" s="799" t="s">
        <v>409</v>
      </c>
      <c r="D124" s="734"/>
      <c r="E124" s="734"/>
      <c r="F124" s="734"/>
      <c r="G124" s="734"/>
      <c r="H124" s="734"/>
      <c r="I124" s="734"/>
      <c r="J124" s="734"/>
      <c r="K124" s="734"/>
      <c r="L124" s="734"/>
      <c r="M124" s="734"/>
      <c r="N124" s="734"/>
      <c r="O124" s="734"/>
      <c r="P124" s="734"/>
      <c r="Q124" s="734"/>
      <c r="R124" s="734"/>
      <c r="S124" s="734"/>
      <c r="T124" s="734"/>
      <c r="U124" s="734"/>
      <c r="V124" s="734"/>
      <c r="W124" s="734"/>
      <c r="X124" s="734"/>
      <c r="Y124" s="734"/>
      <c r="Z124" s="735"/>
      <c r="AA124" s="763" t="s">
        <v>42</v>
      </c>
      <c r="AB124" s="764"/>
      <c r="AC124" s="764"/>
      <c r="AD124" s="764"/>
      <c r="AE124" s="765"/>
      <c r="AF124" s="766" t="s">
        <v>42</v>
      </c>
      <c r="AG124" s="764"/>
      <c r="AH124" s="764"/>
      <c r="AI124" s="764"/>
      <c r="AJ124" s="765"/>
      <c r="AK124" s="766" t="s">
        <v>42</v>
      </c>
      <c r="AL124" s="764"/>
      <c r="AM124" s="764"/>
      <c r="AN124" s="764"/>
      <c r="AO124" s="765"/>
      <c r="AP124" s="808" t="s">
        <v>42</v>
      </c>
      <c r="AQ124" s="809"/>
      <c r="AR124" s="809"/>
      <c r="AS124" s="809"/>
      <c r="AT124" s="810"/>
      <c r="AU124" s="811" t="s">
        <v>421</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v>335</v>
      </c>
      <c r="BR124" s="815"/>
      <c r="BS124" s="815"/>
      <c r="BT124" s="815"/>
      <c r="BU124" s="815"/>
      <c r="BV124" s="815">
        <v>339.2</v>
      </c>
      <c r="BW124" s="815"/>
      <c r="BX124" s="815"/>
      <c r="BY124" s="815"/>
      <c r="BZ124" s="815"/>
      <c r="CA124" s="815">
        <v>338.8</v>
      </c>
      <c r="CB124" s="815"/>
      <c r="CC124" s="815"/>
      <c r="CD124" s="815"/>
      <c r="CE124" s="815"/>
      <c r="CF124" s="708"/>
      <c r="CG124" s="709"/>
      <c r="CH124" s="709"/>
      <c r="CI124" s="709"/>
      <c r="CJ124" s="845"/>
      <c r="CK124" s="857"/>
      <c r="CL124" s="857"/>
      <c r="CM124" s="857"/>
      <c r="CN124" s="857"/>
      <c r="CO124" s="858"/>
      <c r="CP124" s="846" t="s">
        <v>422</v>
      </c>
      <c r="CQ124" s="847"/>
      <c r="CR124" s="847"/>
      <c r="CS124" s="847"/>
      <c r="CT124" s="847"/>
      <c r="CU124" s="847"/>
      <c r="CV124" s="847"/>
      <c r="CW124" s="847"/>
      <c r="CX124" s="847"/>
      <c r="CY124" s="847"/>
      <c r="CZ124" s="847"/>
      <c r="DA124" s="847"/>
      <c r="DB124" s="847"/>
      <c r="DC124" s="847"/>
      <c r="DD124" s="847"/>
      <c r="DE124" s="847"/>
      <c r="DF124" s="848"/>
      <c r="DG124" s="849">
        <v>38902274</v>
      </c>
      <c r="DH124" s="829"/>
      <c r="DI124" s="829"/>
      <c r="DJ124" s="829"/>
      <c r="DK124" s="829"/>
      <c r="DL124" s="829" t="s">
        <v>42</v>
      </c>
      <c r="DM124" s="829"/>
      <c r="DN124" s="829"/>
      <c r="DO124" s="829"/>
      <c r="DP124" s="829"/>
      <c r="DQ124" s="829" t="s">
        <v>42</v>
      </c>
      <c r="DR124" s="829"/>
      <c r="DS124" s="829"/>
      <c r="DT124" s="829"/>
      <c r="DU124" s="829"/>
      <c r="DV124" s="832" t="s">
        <v>42</v>
      </c>
      <c r="DW124" s="832"/>
      <c r="DX124" s="832"/>
      <c r="DY124" s="832"/>
      <c r="DZ124" s="833"/>
    </row>
    <row r="125" spans="1:130" s="219" customFormat="1" ht="26.25" customHeight="1" x14ac:dyDescent="0.15">
      <c r="A125" s="804"/>
      <c r="B125" s="805"/>
      <c r="C125" s="799" t="s">
        <v>411</v>
      </c>
      <c r="D125" s="734"/>
      <c r="E125" s="734"/>
      <c r="F125" s="734"/>
      <c r="G125" s="734"/>
      <c r="H125" s="734"/>
      <c r="I125" s="734"/>
      <c r="J125" s="734"/>
      <c r="K125" s="734"/>
      <c r="L125" s="734"/>
      <c r="M125" s="734"/>
      <c r="N125" s="734"/>
      <c r="O125" s="734"/>
      <c r="P125" s="734"/>
      <c r="Q125" s="734"/>
      <c r="R125" s="734"/>
      <c r="S125" s="734"/>
      <c r="T125" s="734"/>
      <c r="U125" s="734"/>
      <c r="V125" s="734"/>
      <c r="W125" s="734"/>
      <c r="X125" s="734"/>
      <c r="Y125" s="734"/>
      <c r="Z125" s="735"/>
      <c r="AA125" s="763" t="s">
        <v>42</v>
      </c>
      <c r="AB125" s="764"/>
      <c r="AC125" s="764"/>
      <c r="AD125" s="764"/>
      <c r="AE125" s="765"/>
      <c r="AF125" s="766" t="s">
        <v>42</v>
      </c>
      <c r="AG125" s="764"/>
      <c r="AH125" s="764"/>
      <c r="AI125" s="764"/>
      <c r="AJ125" s="765"/>
      <c r="AK125" s="766" t="s">
        <v>42</v>
      </c>
      <c r="AL125" s="764"/>
      <c r="AM125" s="764"/>
      <c r="AN125" s="764"/>
      <c r="AO125" s="765"/>
      <c r="AP125" s="808" t="s">
        <v>42</v>
      </c>
      <c r="AQ125" s="809"/>
      <c r="AR125" s="809"/>
      <c r="AS125" s="809"/>
      <c r="AT125" s="810"/>
      <c r="AU125" s="247"/>
      <c r="AV125" s="394"/>
      <c r="AW125" s="394"/>
      <c r="AX125" s="394"/>
      <c r="AY125" s="394"/>
      <c r="AZ125" s="394"/>
      <c r="BA125" s="394"/>
      <c r="BB125" s="394"/>
      <c r="BC125" s="394"/>
      <c r="BD125" s="394"/>
      <c r="BE125" s="394"/>
      <c r="BF125" s="394"/>
      <c r="BG125" s="394"/>
      <c r="BH125" s="394"/>
      <c r="BI125" s="394"/>
      <c r="BJ125" s="394"/>
      <c r="BK125" s="394"/>
      <c r="BL125" s="394"/>
      <c r="BM125" s="394"/>
      <c r="BN125" s="394"/>
      <c r="BO125" s="394"/>
      <c r="BP125" s="394"/>
      <c r="BQ125" s="393"/>
      <c r="BR125" s="393"/>
      <c r="BS125" s="393"/>
      <c r="BT125" s="393"/>
      <c r="BU125" s="393"/>
      <c r="BV125" s="393"/>
      <c r="BW125" s="393"/>
      <c r="BX125" s="393"/>
      <c r="BY125" s="393"/>
      <c r="BZ125" s="393"/>
      <c r="CA125" s="393"/>
      <c r="CB125" s="393"/>
      <c r="CC125" s="393"/>
      <c r="CD125" s="393"/>
      <c r="CE125" s="393"/>
      <c r="CF125" s="393"/>
      <c r="CG125" s="393"/>
      <c r="CH125" s="393"/>
      <c r="CI125" s="393"/>
      <c r="CJ125" s="248"/>
      <c r="CK125" s="834" t="s">
        <v>423</v>
      </c>
      <c r="CL125" s="835"/>
      <c r="CM125" s="835"/>
      <c r="CN125" s="835"/>
      <c r="CO125" s="836"/>
      <c r="CP125" s="843" t="s">
        <v>424</v>
      </c>
      <c r="CQ125" s="792"/>
      <c r="CR125" s="792"/>
      <c r="CS125" s="792"/>
      <c r="CT125" s="792"/>
      <c r="CU125" s="792"/>
      <c r="CV125" s="792"/>
      <c r="CW125" s="792"/>
      <c r="CX125" s="792"/>
      <c r="CY125" s="792"/>
      <c r="CZ125" s="792"/>
      <c r="DA125" s="792"/>
      <c r="DB125" s="792"/>
      <c r="DC125" s="792"/>
      <c r="DD125" s="792"/>
      <c r="DE125" s="792"/>
      <c r="DF125" s="793"/>
      <c r="DG125" s="844">
        <v>1216153</v>
      </c>
      <c r="DH125" s="826"/>
      <c r="DI125" s="826"/>
      <c r="DJ125" s="826"/>
      <c r="DK125" s="826"/>
      <c r="DL125" s="826">
        <v>3369530</v>
      </c>
      <c r="DM125" s="826"/>
      <c r="DN125" s="826"/>
      <c r="DO125" s="826"/>
      <c r="DP125" s="826"/>
      <c r="DQ125" s="826">
        <v>6691960</v>
      </c>
      <c r="DR125" s="826"/>
      <c r="DS125" s="826"/>
      <c r="DT125" s="826"/>
      <c r="DU125" s="826"/>
      <c r="DV125" s="827">
        <v>0.8</v>
      </c>
      <c r="DW125" s="827"/>
      <c r="DX125" s="827"/>
      <c r="DY125" s="827"/>
      <c r="DZ125" s="828"/>
    </row>
    <row r="126" spans="1:130" s="219" customFormat="1" ht="26.25" customHeight="1" thickBot="1" x14ac:dyDescent="0.2">
      <c r="A126" s="804"/>
      <c r="B126" s="805"/>
      <c r="C126" s="799" t="s">
        <v>413</v>
      </c>
      <c r="D126" s="734"/>
      <c r="E126" s="734"/>
      <c r="F126" s="734"/>
      <c r="G126" s="734"/>
      <c r="H126" s="734"/>
      <c r="I126" s="734"/>
      <c r="J126" s="734"/>
      <c r="K126" s="734"/>
      <c r="L126" s="734"/>
      <c r="M126" s="734"/>
      <c r="N126" s="734"/>
      <c r="O126" s="734"/>
      <c r="P126" s="734"/>
      <c r="Q126" s="734"/>
      <c r="R126" s="734"/>
      <c r="S126" s="734"/>
      <c r="T126" s="734"/>
      <c r="U126" s="734"/>
      <c r="V126" s="734"/>
      <c r="W126" s="734"/>
      <c r="X126" s="734"/>
      <c r="Y126" s="734"/>
      <c r="Z126" s="735"/>
      <c r="AA126" s="763">
        <v>60451</v>
      </c>
      <c r="AB126" s="764"/>
      <c r="AC126" s="764"/>
      <c r="AD126" s="764"/>
      <c r="AE126" s="765"/>
      <c r="AF126" s="766">
        <v>60887</v>
      </c>
      <c r="AG126" s="764"/>
      <c r="AH126" s="764"/>
      <c r="AI126" s="764"/>
      <c r="AJ126" s="765"/>
      <c r="AK126" s="766">
        <v>61332</v>
      </c>
      <c r="AL126" s="764"/>
      <c r="AM126" s="764"/>
      <c r="AN126" s="764"/>
      <c r="AO126" s="765"/>
      <c r="AP126" s="808">
        <v>0</v>
      </c>
      <c r="AQ126" s="809"/>
      <c r="AR126" s="809"/>
      <c r="AS126" s="809"/>
      <c r="AT126" s="810"/>
      <c r="AU126" s="249"/>
      <c r="AV126" s="249"/>
      <c r="AW126" s="249"/>
      <c r="AX126" s="249"/>
      <c r="AY126" s="249"/>
      <c r="AZ126" s="249"/>
      <c r="BA126" s="249"/>
      <c r="BB126" s="249"/>
      <c r="BC126" s="249"/>
      <c r="BD126" s="249"/>
      <c r="BE126" s="249"/>
      <c r="BF126" s="249"/>
      <c r="BG126" s="249"/>
      <c r="BH126" s="249"/>
      <c r="BI126" s="249"/>
      <c r="BJ126" s="249"/>
      <c r="BK126" s="249"/>
      <c r="BL126" s="249"/>
      <c r="BM126" s="249"/>
      <c r="BN126" s="249"/>
      <c r="BO126" s="249"/>
      <c r="BP126" s="249"/>
      <c r="BQ126" s="249"/>
      <c r="BR126" s="249"/>
      <c r="BS126" s="249"/>
      <c r="BT126" s="249"/>
      <c r="BU126" s="249"/>
      <c r="BV126" s="249"/>
      <c r="BW126" s="249"/>
      <c r="BX126" s="249"/>
      <c r="BY126" s="249"/>
      <c r="BZ126" s="249"/>
      <c r="CA126" s="249"/>
      <c r="CB126" s="249"/>
      <c r="CC126" s="249"/>
      <c r="CD126" s="250"/>
      <c r="CE126" s="250"/>
      <c r="CF126" s="250"/>
      <c r="CG126" s="393"/>
      <c r="CH126" s="393"/>
      <c r="CI126" s="393"/>
      <c r="CJ126" s="248"/>
      <c r="CK126" s="837"/>
      <c r="CL126" s="838"/>
      <c r="CM126" s="838"/>
      <c r="CN126" s="838"/>
      <c r="CO126" s="839"/>
      <c r="CP126" s="799" t="s">
        <v>425</v>
      </c>
      <c r="CQ126" s="734"/>
      <c r="CR126" s="734"/>
      <c r="CS126" s="734"/>
      <c r="CT126" s="734"/>
      <c r="CU126" s="734"/>
      <c r="CV126" s="734"/>
      <c r="CW126" s="734"/>
      <c r="CX126" s="734"/>
      <c r="CY126" s="734"/>
      <c r="CZ126" s="734"/>
      <c r="DA126" s="734"/>
      <c r="DB126" s="734"/>
      <c r="DC126" s="734"/>
      <c r="DD126" s="734"/>
      <c r="DE126" s="734"/>
      <c r="DF126" s="735"/>
      <c r="DG126" s="800" t="s">
        <v>42</v>
      </c>
      <c r="DH126" s="801"/>
      <c r="DI126" s="801"/>
      <c r="DJ126" s="801"/>
      <c r="DK126" s="801"/>
      <c r="DL126" s="801" t="s">
        <v>42</v>
      </c>
      <c r="DM126" s="801"/>
      <c r="DN126" s="801"/>
      <c r="DO126" s="801"/>
      <c r="DP126" s="801"/>
      <c r="DQ126" s="801" t="s">
        <v>42</v>
      </c>
      <c r="DR126" s="801"/>
      <c r="DS126" s="801"/>
      <c r="DT126" s="801"/>
      <c r="DU126" s="801"/>
      <c r="DV126" s="778" t="s">
        <v>42</v>
      </c>
      <c r="DW126" s="778"/>
      <c r="DX126" s="778"/>
      <c r="DY126" s="778"/>
      <c r="DZ126" s="779"/>
    </row>
    <row r="127" spans="1:130" s="219" customFormat="1" ht="26.25" customHeight="1" x14ac:dyDescent="0.15">
      <c r="A127" s="806"/>
      <c r="B127" s="807"/>
      <c r="C127" s="822" t="s">
        <v>426</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v>12924</v>
      </c>
      <c r="AB127" s="764"/>
      <c r="AC127" s="764"/>
      <c r="AD127" s="764"/>
      <c r="AE127" s="765"/>
      <c r="AF127" s="766">
        <v>10779</v>
      </c>
      <c r="AG127" s="764"/>
      <c r="AH127" s="764"/>
      <c r="AI127" s="764"/>
      <c r="AJ127" s="765"/>
      <c r="AK127" s="766">
        <v>10077</v>
      </c>
      <c r="AL127" s="764"/>
      <c r="AM127" s="764"/>
      <c r="AN127" s="764"/>
      <c r="AO127" s="765"/>
      <c r="AP127" s="808">
        <v>0</v>
      </c>
      <c r="AQ127" s="809"/>
      <c r="AR127" s="809"/>
      <c r="AS127" s="809"/>
      <c r="AT127" s="810"/>
      <c r="AU127" s="249"/>
      <c r="AV127" s="249"/>
      <c r="AW127" s="249"/>
      <c r="AX127" s="825" t="s">
        <v>427</v>
      </c>
      <c r="AY127" s="796"/>
      <c r="AZ127" s="796"/>
      <c r="BA127" s="796"/>
      <c r="BB127" s="796"/>
      <c r="BC127" s="796"/>
      <c r="BD127" s="796"/>
      <c r="BE127" s="797"/>
      <c r="BF127" s="795" t="s">
        <v>428</v>
      </c>
      <c r="BG127" s="796"/>
      <c r="BH127" s="796"/>
      <c r="BI127" s="796"/>
      <c r="BJ127" s="796"/>
      <c r="BK127" s="796"/>
      <c r="BL127" s="797"/>
      <c r="BM127" s="795" t="s">
        <v>429</v>
      </c>
      <c r="BN127" s="796"/>
      <c r="BO127" s="796"/>
      <c r="BP127" s="796"/>
      <c r="BQ127" s="796"/>
      <c r="BR127" s="796"/>
      <c r="BS127" s="797"/>
      <c r="BT127" s="795" t="s">
        <v>430</v>
      </c>
      <c r="BU127" s="796"/>
      <c r="BV127" s="796"/>
      <c r="BW127" s="796"/>
      <c r="BX127" s="796"/>
      <c r="BY127" s="796"/>
      <c r="BZ127" s="798"/>
      <c r="CA127" s="249"/>
      <c r="CB127" s="249"/>
      <c r="CC127" s="249"/>
      <c r="CD127" s="250"/>
      <c r="CE127" s="250"/>
      <c r="CF127" s="250"/>
      <c r="CG127" s="393"/>
      <c r="CH127" s="393"/>
      <c r="CI127" s="393"/>
      <c r="CJ127" s="248"/>
      <c r="CK127" s="837"/>
      <c r="CL127" s="838"/>
      <c r="CM127" s="838"/>
      <c r="CN127" s="838"/>
      <c r="CO127" s="839"/>
      <c r="CP127" s="799" t="s">
        <v>431</v>
      </c>
      <c r="CQ127" s="734"/>
      <c r="CR127" s="734"/>
      <c r="CS127" s="734"/>
      <c r="CT127" s="734"/>
      <c r="CU127" s="734"/>
      <c r="CV127" s="734"/>
      <c r="CW127" s="734"/>
      <c r="CX127" s="734"/>
      <c r="CY127" s="734"/>
      <c r="CZ127" s="734"/>
      <c r="DA127" s="734"/>
      <c r="DB127" s="734"/>
      <c r="DC127" s="734"/>
      <c r="DD127" s="734"/>
      <c r="DE127" s="734"/>
      <c r="DF127" s="735"/>
      <c r="DG127" s="800" t="s">
        <v>42</v>
      </c>
      <c r="DH127" s="801"/>
      <c r="DI127" s="801"/>
      <c r="DJ127" s="801"/>
      <c r="DK127" s="801"/>
      <c r="DL127" s="801" t="s">
        <v>42</v>
      </c>
      <c r="DM127" s="801"/>
      <c r="DN127" s="801"/>
      <c r="DO127" s="801"/>
      <c r="DP127" s="801"/>
      <c r="DQ127" s="801" t="s">
        <v>42</v>
      </c>
      <c r="DR127" s="801"/>
      <c r="DS127" s="801"/>
      <c r="DT127" s="801"/>
      <c r="DU127" s="801"/>
      <c r="DV127" s="778" t="s">
        <v>42</v>
      </c>
      <c r="DW127" s="778"/>
      <c r="DX127" s="778"/>
      <c r="DY127" s="778"/>
      <c r="DZ127" s="779"/>
    </row>
    <row r="128" spans="1:130" s="219" customFormat="1" ht="26.25" customHeight="1" thickBot="1" x14ac:dyDescent="0.2">
      <c r="A128" s="780" t="s">
        <v>432</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433</v>
      </c>
      <c r="X128" s="782"/>
      <c r="Y128" s="782"/>
      <c r="Z128" s="783"/>
      <c r="AA128" s="784">
        <v>15880313</v>
      </c>
      <c r="AB128" s="785"/>
      <c r="AC128" s="785"/>
      <c r="AD128" s="785"/>
      <c r="AE128" s="786"/>
      <c r="AF128" s="787">
        <v>12374843</v>
      </c>
      <c r="AG128" s="785"/>
      <c r="AH128" s="785"/>
      <c r="AI128" s="785"/>
      <c r="AJ128" s="786"/>
      <c r="AK128" s="787">
        <v>15286839</v>
      </c>
      <c r="AL128" s="785"/>
      <c r="AM128" s="785"/>
      <c r="AN128" s="785"/>
      <c r="AO128" s="786"/>
      <c r="AP128" s="788"/>
      <c r="AQ128" s="789"/>
      <c r="AR128" s="789"/>
      <c r="AS128" s="789"/>
      <c r="AT128" s="790"/>
      <c r="AU128" s="249"/>
      <c r="AV128" s="249"/>
      <c r="AW128" s="249"/>
      <c r="AX128" s="791" t="s">
        <v>434</v>
      </c>
      <c r="AY128" s="792"/>
      <c r="AZ128" s="792"/>
      <c r="BA128" s="792"/>
      <c r="BB128" s="792"/>
      <c r="BC128" s="792"/>
      <c r="BD128" s="792"/>
      <c r="BE128" s="793"/>
      <c r="BF128" s="770" t="s">
        <v>42</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50"/>
      <c r="CB128" s="250"/>
      <c r="CC128" s="250"/>
      <c r="CD128" s="250"/>
      <c r="CE128" s="250"/>
      <c r="CF128" s="250"/>
      <c r="CG128" s="393"/>
      <c r="CH128" s="393"/>
      <c r="CI128" s="393"/>
      <c r="CJ128" s="248"/>
      <c r="CK128" s="840"/>
      <c r="CL128" s="841"/>
      <c r="CM128" s="841"/>
      <c r="CN128" s="841"/>
      <c r="CO128" s="842"/>
      <c r="CP128" s="773" t="s">
        <v>435</v>
      </c>
      <c r="CQ128" s="712"/>
      <c r="CR128" s="712"/>
      <c r="CS128" s="712"/>
      <c r="CT128" s="712"/>
      <c r="CU128" s="712"/>
      <c r="CV128" s="712"/>
      <c r="CW128" s="712"/>
      <c r="CX128" s="712"/>
      <c r="CY128" s="712"/>
      <c r="CZ128" s="712"/>
      <c r="DA128" s="712"/>
      <c r="DB128" s="712"/>
      <c r="DC128" s="712"/>
      <c r="DD128" s="712"/>
      <c r="DE128" s="712"/>
      <c r="DF128" s="713"/>
      <c r="DG128" s="774">
        <v>36227110</v>
      </c>
      <c r="DH128" s="775"/>
      <c r="DI128" s="775"/>
      <c r="DJ128" s="775"/>
      <c r="DK128" s="775"/>
      <c r="DL128" s="775">
        <v>35629392</v>
      </c>
      <c r="DM128" s="775"/>
      <c r="DN128" s="775"/>
      <c r="DO128" s="775"/>
      <c r="DP128" s="775"/>
      <c r="DQ128" s="775">
        <v>32849515</v>
      </c>
      <c r="DR128" s="775"/>
      <c r="DS128" s="775"/>
      <c r="DT128" s="775"/>
      <c r="DU128" s="775"/>
      <c r="DV128" s="776">
        <v>3.7</v>
      </c>
      <c r="DW128" s="776"/>
      <c r="DX128" s="776"/>
      <c r="DY128" s="776"/>
      <c r="DZ128" s="777"/>
    </row>
    <row r="129" spans="1:131" s="219" customFormat="1" ht="26.25" customHeight="1" x14ac:dyDescent="0.15">
      <c r="A129" s="758" t="s">
        <v>24</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436</v>
      </c>
      <c r="X129" s="761"/>
      <c r="Y129" s="761"/>
      <c r="Z129" s="762"/>
      <c r="AA129" s="763">
        <v>1056013966</v>
      </c>
      <c r="AB129" s="764"/>
      <c r="AC129" s="764"/>
      <c r="AD129" s="764"/>
      <c r="AE129" s="765"/>
      <c r="AF129" s="766">
        <v>1055786928</v>
      </c>
      <c r="AG129" s="764"/>
      <c r="AH129" s="764"/>
      <c r="AI129" s="764"/>
      <c r="AJ129" s="765"/>
      <c r="AK129" s="766">
        <v>1059211091</v>
      </c>
      <c r="AL129" s="764"/>
      <c r="AM129" s="764"/>
      <c r="AN129" s="764"/>
      <c r="AO129" s="765"/>
      <c r="AP129" s="767"/>
      <c r="AQ129" s="768"/>
      <c r="AR129" s="768"/>
      <c r="AS129" s="768"/>
      <c r="AT129" s="769"/>
      <c r="AU129" s="251"/>
      <c r="AV129" s="251"/>
      <c r="AW129" s="251"/>
      <c r="AX129" s="733" t="s">
        <v>437</v>
      </c>
      <c r="AY129" s="734"/>
      <c r="AZ129" s="734"/>
      <c r="BA129" s="734"/>
      <c r="BB129" s="734"/>
      <c r="BC129" s="734"/>
      <c r="BD129" s="734"/>
      <c r="BE129" s="735"/>
      <c r="BF129" s="753" t="s">
        <v>42</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5"/>
      <c r="DQ129" s="225"/>
      <c r="DR129" s="225"/>
      <c r="DS129" s="225"/>
      <c r="DT129" s="225"/>
      <c r="DU129" s="225"/>
      <c r="DV129" s="225"/>
      <c r="DW129" s="225"/>
      <c r="DX129" s="225"/>
      <c r="DY129" s="225"/>
      <c r="DZ129" s="228"/>
    </row>
    <row r="130" spans="1:131" s="219" customFormat="1" ht="26.25" customHeight="1" x14ac:dyDescent="0.15">
      <c r="A130" s="758" t="s">
        <v>438</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439</v>
      </c>
      <c r="X130" s="761"/>
      <c r="Y130" s="761"/>
      <c r="Z130" s="762"/>
      <c r="AA130" s="763">
        <v>167103047</v>
      </c>
      <c r="AB130" s="764"/>
      <c r="AC130" s="764"/>
      <c r="AD130" s="764"/>
      <c r="AE130" s="765"/>
      <c r="AF130" s="766">
        <v>168402711</v>
      </c>
      <c r="AG130" s="764"/>
      <c r="AH130" s="764"/>
      <c r="AI130" s="764"/>
      <c r="AJ130" s="765"/>
      <c r="AK130" s="766">
        <v>167384746</v>
      </c>
      <c r="AL130" s="764"/>
      <c r="AM130" s="764"/>
      <c r="AN130" s="764"/>
      <c r="AO130" s="765"/>
      <c r="AP130" s="767"/>
      <c r="AQ130" s="768"/>
      <c r="AR130" s="768"/>
      <c r="AS130" s="768"/>
      <c r="AT130" s="769"/>
      <c r="AU130" s="251"/>
      <c r="AV130" s="251"/>
      <c r="AW130" s="251"/>
      <c r="AX130" s="733" t="s">
        <v>440</v>
      </c>
      <c r="AY130" s="734"/>
      <c r="AZ130" s="734"/>
      <c r="BA130" s="734"/>
      <c r="BB130" s="734"/>
      <c r="BC130" s="734"/>
      <c r="BD130" s="734"/>
      <c r="BE130" s="735"/>
      <c r="BF130" s="736">
        <v>14</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5"/>
      <c r="DQ130" s="225"/>
      <c r="DR130" s="225"/>
      <c r="DS130" s="225"/>
      <c r="DT130" s="225"/>
      <c r="DU130" s="225"/>
      <c r="DV130" s="225"/>
      <c r="DW130" s="225"/>
      <c r="DX130" s="225"/>
      <c r="DY130" s="225"/>
      <c r="DZ130" s="228"/>
    </row>
    <row r="131" spans="1:131" s="219"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441</v>
      </c>
      <c r="X131" s="744"/>
      <c r="Y131" s="744"/>
      <c r="Z131" s="745"/>
      <c r="AA131" s="746">
        <v>888910919</v>
      </c>
      <c r="AB131" s="747"/>
      <c r="AC131" s="747"/>
      <c r="AD131" s="747"/>
      <c r="AE131" s="748"/>
      <c r="AF131" s="749">
        <v>887384217</v>
      </c>
      <c r="AG131" s="747"/>
      <c r="AH131" s="747"/>
      <c r="AI131" s="747"/>
      <c r="AJ131" s="748"/>
      <c r="AK131" s="749">
        <v>891826345</v>
      </c>
      <c r="AL131" s="747"/>
      <c r="AM131" s="747"/>
      <c r="AN131" s="747"/>
      <c r="AO131" s="748"/>
      <c r="AP131" s="750"/>
      <c r="AQ131" s="751"/>
      <c r="AR131" s="751"/>
      <c r="AS131" s="751"/>
      <c r="AT131" s="752"/>
      <c r="AU131" s="251"/>
      <c r="AV131" s="251"/>
      <c r="AW131" s="251"/>
      <c r="AX131" s="711" t="s">
        <v>442</v>
      </c>
      <c r="AY131" s="712"/>
      <c r="AZ131" s="712"/>
      <c r="BA131" s="712"/>
      <c r="BB131" s="712"/>
      <c r="BC131" s="712"/>
      <c r="BD131" s="712"/>
      <c r="BE131" s="713"/>
      <c r="BF131" s="714">
        <v>338.8</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5"/>
      <c r="DQ131" s="225"/>
      <c r="DR131" s="225"/>
      <c r="DS131" s="225"/>
      <c r="DT131" s="225"/>
      <c r="DU131" s="225"/>
      <c r="DV131" s="225"/>
      <c r="DW131" s="225"/>
      <c r="DX131" s="225"/>
      <c r="DY131" s="225"/>
      <c r="DZ131" s="228"/>
    </row>
    <row r="132" spans="1:131" s="219" customFormat="1" ht="26.25" customHeight="1" x14ac:dyDescent="0.15">
      <c r="A132" s="720" t="s">
        <v>443</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444</v>
      </c>
      <c r="W132" s="724"/>
      <c r="X132" s="724"/>
      <c r="Y132" s="724"/>
      <c r="Z132" s="725"/>
      <c r="AA132" s="726">
        <v>12.88536221</v>
      </c>
      <c r="AB132" s="727"/>
      <c r="AC132" s="727"/>
      <c r="AD132" s="727"/>
      <c r="AE132" s="728"/>
      <c r="AF132" s="729">
        <v>14.22955241</v>
      </c>
      <c r="AG132" s="727"/>
      <c r="AH132" s="727"/>
      <c r="AI132" s="727"/>
      <c r="AJ132" s="728"/>
      <c r="AK132" s="729">
        <v>14.99073948</v>
      </c>
      <c r="AL132" s="727"/>
      <c r="AM132" s="727"/>
      <c r="AN132" s="727"/>
      <c r="AO132" s="728"/>
      <c r="AP132" s="730"/>
      <c r="AQ132" s="731"/>
      <c r="AR132" s="731"/>
      <c r="AS132" s="731"/>
      <c r="AT132" s="732"/>
      <c r="AU132" s="253"/>
      <c r="AV132" s="254"/>
      <c r="AW132" s="254"/>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5"/>
      <c r="BU132" s="225"/>
      <c r="BV132" s="225"/>
      <c r="BW132" s="225"/>
      <c r="BX132" s="225"/>
      <c r="BY132" s="225"/>
      <c r="BZ132" s="225"/>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8"/>
      <c r="DQ132" s="228"/>
      <c r="DR132" s="228"/>
      <c r="DS132" s="228"/>
      <c r="DT132" s="228"/>
      <c r="DU132" s="228"/>
      <c r="DV132" s="228"/>
      <c r="DW132" s="228"/>
      <c r="DX132" s="228"/>
      <c r="DY132" s="228"/>
      <c r="DZ132" s="228"/>
    </row>
    <row r="133" spans="1:131" s="219" customFormat="1" ht="26.25" customHeight="1" thickBot="1" x14ac:dyDescent="0.2">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445</v>
      </c>
      <c r="W133" s="703"/>
      <c r="X133" s="703"/>
      <c r="Y133" s="703"/>
      <c r="Z133" s="704"/>
      <c r="AA133" s="705">
        <v>15.3</v>
      </c>
      <c r="AB133" s="706"/>
      <c r="AC133" s="706"/>
      <c r="AD133" s="706"/>
      <c r="AE133" s="707"/>
      <c r="AF133" s="705">
        <v>13.8</v>
      </c>
      <c r="AG133" s="706"/>
      <c r="AH133" s="706"/>
      <c r="AI133" s="706"/>
      <c r="AJ133" s="707"/>
      <c r="AK133" s="705">
        <v>14</v>
      </c>
      <c r="AL133" s="706"/>
      <c r="AM133" s="706"/>
      <c r="AN133" s="706"/>
      <c r="AO133" s="707"/>
      <c r="AP133" s="708"/>
      <c r="AQ133" s="709"/>
      <c r="AR133" s="709"/>
      <c r="AS133" s="709"/>
      <c r="AT133" s="710"/>
      <c r="AU133" s="254"/>
      <c r="AV133" s="254"/>
      <c r="AW133" s="254"/>
      <c r="AX133" s="254"/>
      <c r="AY133" s="254"/>
      <c r="AZ133" s="254"/>
      <c r="BA133" s="254"/>
      <c r="BB133" s="254"/>
      <c r="BC133" s="254"/>
      <c r="BD133" s="254"/>
      <c r="BE133" s="254"/>
      <c r="BF133" s="254"/>
      <c r="BG133" s="254"/>
      <c r="BH133" s="254"/>
      <c r="BI133" s="254"/>
      <c r="BJ133" s="254"/>
      <c r="BK133" s="254"/>
      <c r="BL133" s="254"/>
      <c r="BM133" s="254"/>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8"/>
      <c r="DQ133" s="228"/>
      <c r="DR133" s="228"/>
      <c r="DS133" s="228"/>
      <c r="DT133" s="228"/>
      <c r="DU133" s="228"/>
      <c r="DV133" s="228"/>
      <c r="DW133" s="228"/>
      <c r="DX133" s="228"/>
      <c r="DY133" s="228"/>
      <c r="DZ133" s="228"/>
    </row>
    <row r="134" spans="1:131" s="220" customFormat="1" ht="11.25" customHeight="1" x14ac:dyDescent="0.15">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4"/>
      <c r="AV134" s="254"/>
      <c r="AW134" s="254"/>
      <c r="AX134" s="254"/>
      <c r="AY134" s="254"/>
      <c r="AZ134" s="254"/>
      <c r="BA134" s="254"/>
      <c r="BB134" s="254"/>
      <c r="BC134" s="254"/>
      <c r="BD134" s="254"/>
      <c r="BE134" s="254"/>
      <c r="BF134" s="254"/>
      <c r="BG134" s="254"/>
      <c r="BH134" s="254"/>
      <c r="BI134" s="254"/>
      <c r="BJ134" s="254"/>
      <c r="BK134" s="254"/>
      <c r="BL134" s="254"/>
      <c r="BM134" s="254"/>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8"/>
      <c r="DQ134" s="228"/>
      <c r="DR134" s="228"/>
      <c r="DS134" s="228"/>
      <c r="DT134" s="228"/>
      <c r="DU134" s="228"/>
      <c r="DV134" s="228"/>
      <c r="DW134" s="228"/>
      <c r="DX134" s="228"/>
      <c r="DY134" s="228"/>
      <c r="DZ134" s="228"/>
      <c r="EA134" s="219"/>
    </row>
    <row r="135" spans="1:131" ht="14.25" hidden="1" x14ac:dyDescent="0.1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bvXPeYvyzgNadLQjMMqN/aBiCb+FKsKaZq1LPe+4BFilsqgDXtKhxNcmVRQqP+TiJrsusD2R6x9HPoyfo/FPaA==" saltValue="eciq11acRedA4wK7VNHU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16" zoomScale="70" zoomScaleNormal="85" zoomScaleSheetLayoutView="70" workbookViewId="0"/>
  </sheetViews>
  <sheetFormatPr defaultColWidth="0" defaultRowHeight="13.5" customHeight="1" zeroHeight="1" x14ac:dyDescent="0.15"/>
  <cols>
    <col min="1" max="2" width="2.75" style="258" customWidth="1"/>
    <col min="3" max="120" width="2.75" style="257" customWidth="1"/>
    <col min="121" max="16384" width="9" style="257" hidden="1"/>
  </cols>
  <sheetData>
    <row r="1" spans="2:2" x14ac:dyDescent="0.15">
      <c r="B1" s="25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57" t="s">
        <v>446</v>
      </c>
    </row>
  </sheetData>
  <sheetProtection algorithmName="SHA-512" hashValue="/ehEDCKoJCff1P7NM95Nb6aX4hMj76eP/udP24uCM0VJTHEWvH/Qra0l20Wt/vafXMVYaWHG+tfiLoGjW8rGUw==" saltValue="ZkbRCF8eR93ogpdvXvZ6t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8" customWidth="1"/>
    <col min="117" max="16384" width="9" style="257" hidden="1"/>
  </cols>
  <sheetData>
    <row r="1" spans="1:116" x14ac:dyDescent="0.15">
      <c r="A1" s="259"/>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1:116" x14ac:dyDescent="0.15">
      <c r="A2" s="259"/>
      <c r="B2" s="259"/>
      <c r="C2" s="259"/>
      <c r="D2" s="259"/>
      <c r="E2" s="259"/>
      <c r="F2" s="259"/>
      <c r="G2" s="259"/>
      <c r="H2" s="259"/>
      <c r="I2" s="259"/>
      <c r="J2" s="259"/>
      <c r="K2" s="259"/>
      <c r="L2" s="259"/>
      <c r="M2" s="259"/>
      <c r="N2" s="259"/>
      <c r="O2" s="259"/>
      <c r="P2" s="259"/>
      <c r="Q2" s="259"/>
      <c r="R2" s="259"/>
      <c r="S2" s="259"/>
      <c r="T2" s="260"/>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row>
    <row r="3" spans="1:116" x14ac:dyDescent="0.15">
      <c r="A3" s="259"/>
      <c r="B3" s="260"/>
      <c r="C3" s="260"/>
      <c r="D3" s="260"/>
      <c r="E3" s="260"/>
      <c r="F3" s="260"/>
      <c r="G3" s="260"/>
      <c r="H3" s="260"/>
      <c r="I3" s="260"/>
      <c r="J3" s="260"/>
      <c r="K3" s="260"/>
      <c r="L3" s="260"/>
      <c r="M3" s="260"/>
      <c r="N3" s="260"/>
      <c r="O3" s="260"/>
      <c r="P3" s="260"/>
      <c r="Q3" s="260"/>
      <c r="R3" s="260"/>
      <c r="S3" s="260"/>
      <c r="T3" s="259"/>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1:116" x14ac:dyDescent="0.15">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1:116" x14ac:dyDescent="0.15">
      <c r="A5" s="259"/>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1:116" x14ac:dyDescent="0.15">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c r="CV6" s="259"/>
      <c r="CW6" s="259"/>
      <c r="CX6" s="259"/>
      <c r="CY6" s="259"/>
      <c r="CZ6" s="259"/>
      <c r="DA6" s="259"/>
      <c r="DB6" s="259"/>
      <c r="DC6" s="259"/>
      <c r="DD6" s="259"/>
      <c r="DE6" s="259"/>
      <c r="DF6" s="259"/>
      <c r="DG6" s="259"/>
      <c r="DH6" s="259"/>
      <c r="DI6" s="259"/>
      <c r="DJ6" s="259"/>
      <c r="DK6" s="259"/>
      <c r="DL6" s="259"/>
    </row>
    <row r="7" spans="1:116" x14ac:dyDescent="0.15">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row>
    <row r="8" spans="1:116" x14ac:dyDescent="0.15">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row>
    <row r="9" spans="1:116" x14ac:dyDescent="0.15">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259"/>
      <c r="CZ9" s="259"/>
      <c r="DA9" s="259"/>
      <c r="DB9" s="259"/>
      <c r="DC9" s="259"/>
      <c r="DD9" s="259"/>
      <c r="DE9" s="259"/>
      <c r="DF9" s="259"/>
      <c r="DG9" s="259"/>
      <c r="DH9" s="259"/>
      <c r="DI9" s="259"/>
      <c r="DJ9" s="259"/>
      <c r="DK9" s="259"/>
      <c r="DL9" s="259"/>
    </row>
    <row r="10" spans="1:116" x14ac:dyDescent="0.15">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259"/>
      <c r="CZ10" s="259"/>
      <c r="DA10" s="259"/>
      <c r="DB10" s="259"/>
      <c r="DC10" s="259"/>
      <c r="DD10" s="259"/>
      <c r="DE10" s="259"/>
      <c r="DF10" s="259"/>
      <c r="DG10" s="259"/>
      <c r="DH10" s="259"/>
      <c r="DI10" s="259"/>
      <c r="DJ10" s="259"/>
      <c r="DK10" s="259"/>
      <c r="DL10" s="259"/>
    </row>
    <row r="11" spans="1:116" x14ac:dyDescent="0.15">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P11" s="259"/>
      <c r="CQ11" s="259"/>
      <c r="CR11" s="259"/>
      <c r="CS11" s="259"/>
      <c r="CT11" s="259"/>
      <c r="CU11" s="259"/>
      <c r="CV11" s="259"/>
      <c r="CW11" s="259"/>
      <c r="CX11" s="259"/>
      <c r="CY11" s="259"/>
      <c r="CZ11" s="259"/>
      <c r="DA11" s="259"/>
      <c r="DB11" s="259"/>
      <c r="DC11" s="259"/>
      <c r="DD11" s="259"/>
      <c r="DE11" s="259"/>
      <c r="DF11" s="259"/>
      <c r="DG11" s="259"/>
      <c r="DH11" s="259"/>
      <c r="DI11" s="259"/>
      <c r="DJ11" s="259"/>
      <c r="DK11" s="259"/>
      <c r="DL11" s="259"/>
    </row>
    <row r="12" spans="1:116" x14ac:dyDescent="0.15">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c r="CW12" s="259"/>
      <c r="CX12" s="259"/>
      <c r="CY12" s="259"/>
      <c r="CZ12" s="259"/>
      <c r="DA12" s="259"/>
      <c r="DB12" s="259"/>
      <c r="DC12" s="259"/>
      <c r="DD12" s="259"/>
      <c r="DE12" s="259"/>
      <c r="DF12" s="259"/>
      <c r="DG12" s="259"/>
      <c r="DH12" s="259"/>
      <c r="DI12" s="259"/>
      <c r="DJ12" s="259"/>
      <c r="DK12" s="259"/>
      <c r="DL12" s="259"/>
    </row>
    <row r="13" spans="1:116" x14ac:dyDescent="0.15">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59"/>
      <c r="CZ13" s="259"/>
      <c r="DA13" s="259"/>
      <c r="DB13" s="259"/>
      <c r="DC13" s="259"/>
      <c r="DD13" s="259"/>
      <c r="DE13" s="259"/>
      <c r="DF13" s="259"/>
      <c r="DG13" s="259"/>
      <c r="DH13" s="259"/>
      <c r="DI13" s="259"/>
      <c r="DJ13" s="259"/>
      <c r="DK13" s="259"/>
      <c r="DL13" s="259"/>
    </row>
    <row r="14" spans="1:116" x14ac:dyDescent="0.15">
      <c r="A14" s="259"/>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259"/>
      <c r="CZ14" s="259"/>
      <c r="DA14" s="259"/>
      <c r="DB14" s="259"/>
      <c r="DC14" s="259"/>
      <c r="DD14" s="259"/>
      <c r="DE14" s="259"/>
      <c r="DF14" s="259"/>
      <c r="DG14" s="259"/>
      <c r="DH14" s="259"/>
      <c r="DI14" s="259"/>
      <c r="DJ14" s="259"/>
      <c r="DK14" s="259"/>
      <c r="DL14" s="259"/>
    </row>
    <row r="15" spans="1:116" x14ac:dyDescent="0.15">
      <c r="A15" s="259"/>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row>
    <row r="16" spans="1:116" x14ac:dyDescent="0.15">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c r="DC16" s="259"/>
      <c r="DD16" s="259"/>
      <c r="DE16" s="259"/>
      <c r="DF16" s="259"/>
      <c r="DG16" s="259"/>
      <c r="DH16" s="259"/>
      <c r="DI16" s="259"/>
      <c r="DJ16" s="259"/>
      <c r="DK16" s="259"/>
      <c r="DL16" s="259"/>
    </row>
    <row r="17" spans="1:116" x14ac:dyDescent="0.15">
      <c r="A17" s="259"/>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c r="CZ17" s="259"/>
      <c r="DA17" s="259"/>
      <c r="DB17" s="259"/>
      <c r="DC17" s="259"/>
      <c r="DD17" s="259"/>
      <c r="DE17" s="259"/>
      <c r="DF17" s="259"/>
      <c r="DG17" s="259"/>
      <c r="DH17" s="259"/>
      <c r="DI17" s="259"/>
      <c r="DJ17" s="259"/>
      <c r="DK17" s="259"/>
      <c r="DL17" s="259"/>
    </row>
    <row r="18" spans="1:116" x14ac:dyDescent="0.15">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1:116" x14ac:dyDescent="0.15">
      <c r="A19" s="259"/>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59"/>
      <c r="DH19" s="259"/>
      <c r="DI19" s="259"/>
      <c r="DJ19" s="259"/>
      <c r="DK19" s="259"/>
      <c r="DL19" s="259"/>
    </row>
    <row r="20" spans="1:116" x14ac:dyDescent="0.15">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row>
    <row r="21" spans="1:116" x14ac:dyDescent="0.15">
      <c r="A21" s="259"/>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60"/>
    </row>
    <row r="22" spans="1:116" x14ac:dyDescent="0.15">
      <c r="A22" s="259"/>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259"/>
      <c r="DJ22" s="259"/>
      <c r="DK22" s="259"/>
      <c r="DL22" s="259"/>
    </row>
    <row r="23" spans="1:116" x14ac:dyDescent="0.15">
      <c r="A23" s="259"/>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row>
    <row r="24" spans="1:116" x14ac:dyDescent="0.15">
      <c r="A24" s="259"/>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row>
    <row r="25" spans="1:116" x14ac:dyDescent="0.15">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row>
    <row r="26" spans="1:116" x14ac:dyDescent="0.15">
      <c r="A26" s="259"/>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c r="CZ26" s="259"/>
      <c r="DA26" s="259"/>
      <c r="DB26" s="259"/>
      <c r="DC26" s="259"/>
      <c r="DD26" s="259"/>
      <c r="DE26" s="259"/>
      <c r="DF26" s="259"/>
      <c r="DG26" s="259"/>
      <c r="DH26" s="259"/>
      <c r="DI26" s="259"/>
      <c r="DJ26" s="259"/>
      <c r="DK26" s="259"/>
      <c r="DL26" s="259"/>
    </row>
    <row r="27" spans="1:116" x14ac:dyDescent="0.15">
      <c r="A27" s="259"/>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9"/>
      <c r="DG27" s="259"/>
      <c r="DH27" s="259"/>
      <c r="DI27" s="259"/>
      <c r="DJ27" s="259"/>
      <c r="DK27" s="259"/>
      <c r="DL27" s="259"/>
    </row>
    <row r="28" spans="1:116" x14ac:dyDescent="0.15">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259"/>
      <c r="CO28" s="259"/>
      <c r="CP28" s="259"/>
      <c r="CQ28" s="259"/>
      <c r="CR28" s="259"/>
      <c r="CS28" s="259"/>
      <c r="CT28" s="259"/>
      <c r="CU28" s="259"/>
      <c r="CV28" s="259"/>
      <c r="CW28" s="259"/>
      <c r="CX28" s="259"/>
      <c r="CY28" s="259"/>
      <c r="CZ28" s="259"/>
      <c r="DA28" s="259"/>
      <c r="DB28" s="259"/>
      <c r="DC28" s="259"/>
      <c r="DD28" s="259"/>
      <c r="DE28" s="259"/>
      <c r="DF28" s="259"/>
      <c r="DG28" s="259"/>
      <c r="DH28" s="259"/>
      <c r="DI28" s="259"/>
      <c r="DJ28" s="259"/>
      <c r="DK28" s="259"/>
      <c r="DL28" s="259"/>
    </row>
    <row r="29" spans="1:116" x14ac:dyDescent="0.15">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c r="DC29" s="259"/>
      <c r="DD29" s="259"/>
      <c r="DE29" s="259"/>
      <c r="DF29" s="259"/>
      <c r="DG29" s="259"/>
      <c r="DH29" s="259"/>
      <c r="DI29" s="259"/>
      <c r="DJ29" s="259"/>
      <c r="DK29" s="259"/>
      <c r="DL29" s="259"/>
    </row>
    <row r="30" spans="1:116" x14ac:dyDescent="0.15">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59"/>
      <c r="DE30" s="259"/>
      <c r="DF30" s="259"/>
      <c r="DG30" s="259"/>
      <c r="DH30" s="259"/>
      <c r="DI30" s="259"/>
      <c r="DJ30" s="259"/>
      <c r="DK30" s="259"/>
      <c r="DL30" s="259"/>
    </row>
    <row r="31" spans="1:116" x14ac:dyDescent="0.15">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row>
    <row r="32" spans="1:116" x14ac:dyDescent="0.15">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259"/>
      <c r="CO32" s="259"/>
      <c r="CP32" s="259"/>
      <c r="CQ32" s="259"/>
      <c r="CR32" s="259"/>
      <c r="CS32" s="259"/>
      <c r="CT32" s="259"/>
      <c r="CU32" s="259"/>
      <c r="CV32" s="259"/>
      <c r="CW32" s="259"/>
      <c r="CX32" s="259"/>
      <c r="CY32" s="259"/>
      <c r="CZ32" s="259"/>
      <c r="DA32" s="259"/>
      <c r="DB32" s="259"/>
      <c r="DC32" s="259"/>
      <c r="DD32" s="259"/>
      <c r="DE32" s="259"/>
      <c r="DF32" s="259"/>
      <c r="DG32" s="259"/>
      <c r="DH32" s="259"/>
      <c r="DI32" s="259"/>
      <c r="DJ32" s="259"/>
      <c r="DK32" s="259"/>
      <c r="DL32" s="259"/>
    </row>
    <row r="33" spans="1:116" x14ac:dyDescent="0.15">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c r="CW33" s="259"/>
      <c r="CX33" s="259"/>
      <c r="CY33" s="259"/>
      <c r="CZ33" s="259"/>
      <c r="DA33" s="259"/>
      <c r="DB33" s="259"/>
      <c r="DC33" s="259"/>
      <c r="DD33" s="259"/>
      <c r="DE33" s="259"/>
      <c r="DF33" s="259"/>
      <c r="DG33" s="259"/>
      <c r="DH33" s="259"/>
      <c r="DI33" s="259"/>
      <c r="DJ33" s="259"/>
      <c r="DK33" s="259"/>
      <c r="DL33" s="259"/>
    </row>
    <row r="34" spans="1:116" x14ac:dyDescent="0.15">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c r="CW34" s="259"/>
      <c r="CX34" s="259"/>
      <c r="CY34" s="259"/>
      <c r="CZ34" s="259"/>
      <c r="DA34" s="259"/>
      <c r="DB34" s="259"/>
      <c r="DC34" s="259"/>
      <c r="DD34" s="259"/>
      <c r="DE34" s="259"/>
      <c r="DF34" s="259"/>
      <c r="DG34" s="259"/>
      <c r="DH34" s="259"/>
      <c r="DI34" s="259"/>
      <c r="DJ34" s="259"/>
      <c r="DK34" s="259"/>
      <c r="DL34" s="259"/>
    </row>
    <row r="35" spans="1:116" x14ac:dyDescent="0.15">
      <c r="A35" s="259"/>
      <c r="B35" s="259"/>
      <c r="C35" s="259"/>
      <c r="D35" s="259"/>
      <c r="E35" s="259"/>
      <c r="F35" s="259"/>
      <c r="G35" s="259"/>
      <c r="H35" s="259"/>
      <c r="I35" s="259"/>
      <c r="J35" s="259"/>
      <c r="K35" s="259"/>
      <c r="L35" s="259"/>
      <c r="M35" s="260"/>
      <c r="N35" s="259"/>
      <c r="O35" s="259"/>
      <c r="P35" s="259"/>
      <c r="Q35" s="259"/>
      <c r="R35" s="259"/>
      <c r="S35" s="259"/>
      <c r="T35" s="260"/>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60"/>
      <c r="DH35" s="260"/>
      <c r="DI35" s="260"/>
      <c r="DJ35" s="260"/>
      <c r="DK35" s="260"/>
      <c r="DL35" s="260"/>
    </row>
    <row r="36" spans="1:116" x14ac:dyDescent="0.15">
      <c r="A36" s="259"/>
      <c r="B36" s="260"/>
      <c r="C36" s="260"/>
      <c r="D36" s="260"/>
      <c r="E36" s="260"/>
      <c r="F36" s="260"/>
      <c r="G36" s="260"/>
      <c r="H36" s="260"/>
      <c r="I36" s="260"/>
      <c r="J36" s="260"/>
      <c r="K36" s="260"/>
      <c r="L36" s="260"/>
      <c r="M36" s="259"/>
      <c r="N36" s="260"/>
      <c r="O36" s="260"/>
      <c r="P36" s="260"/>
      <c r="Q36" s="260"/>
      <c r="R36" s="260"/>
      <c r="S36" s="260"/>
      <c r="T36" s="259"/>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1:116" x14ac:dyDescent="0.1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N37" s="259"/>
      <c r="CO37" s="259"/>
      <c r="CP37" s="259"/>
      <c r="CQ37" s="259"/>
      <c r="CR37" s="259"/>
      <c r="CS37" s="259"/>
      <c r="CT37" s="259"/>
      <c r="CU37" s="259"/>
      <c r="CV37" s="259"/>
      <c r="CW37" s="259"/>
      <c r="CX37" s="259"/>
      <c r="CY37" s="259"/>
      <c r="CZ37" s="259"/>
      <c r="DA37" s="259"/>
      <c r="DB37" s="259"/>
      <c r="DC37" s="259"/>
      <c r="DD37" s="259"/>
      <c r="DE37" s="259"/>
      <c r="DF37" s="259"/>
      <c r="DG37" s="259"/>
      <c r="DH37" s="259"/>
      <c r="DI37" s="259"/>
      <c r="DJ37" s="259"/>
      <c r="DK37" s="259"/>
      <c r="DL37" s="260"/>
    </row>
    <row r="38" spans="1:116" x14ac:dyDescent="0.15">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59"/>
      <c r="DE38" s="259"/>
      <c r="DF38" s="259"/>
      <c r="DG38" s="259"/>
      <c r="DH38" s="259"/>
      <c r="DI38" s="259"/>
      <c r="DJ38" s="259"/>
      <c r="DK38" s="260"/>
      <c r="DL38" s="260"/>
    </row>
    <row r="39" spans="1:116" x14ac:dyDescent="0.15">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row>
    <row r="40" spans="1:116" x14ac:dyDescent="0.15">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row>
    <row r="41" spans="1:116" x14ac:dyDescent="0.15">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59"/>
      <c r="CP41" s="259"/>
      <c r="CQ41" s="259"/>
      <c r="CR41" s="259"/>
      <c r="CS41" s="259"/>
      <c r="CT41" s="259"/>
      <c r="CU41" s="259"/>
      <c r="CV41" s="259"/>
      <c r="CW41" s="259"/>
      <c r="CX41" s="259"/>
      <c r="CY41" s="259"/>
      <c r="CZ41" s="259"/>
      <c r="DA41" s="259"/>
      <c r="DB41" s="259"/>
      <c r="DC41" s="259"/>
      <c r="DD41" s="259"/>
      <c r="DE41" s="259"/>
      <c r="DF41" s="259"/>
      <c r="DG41" s="259"/>
      <c r="DH41" s="259"/>
      <c r="DI41" s="259"/>
      <c r="DJ41" s="259"/>
      <c r="DK41" s="259"/>
      <c r="DL41" s="259"/>
    </row>
    <row r="42" spans="1:116" x14ac:dyDescent="0.15">
      <c r="A42" s="259"/>
      <c r="B42" s="259"/>
      <c r="C42" s="259"/>
      <c r="D42" s="259"/>
      <c r="E42" s="259"/>
      <c r="F42" s="259"/>
      <c r="G42" s="259"/>
      <c r="H42" s="259"/>
      <c r="I42" s="259"/>
      <c r="J42" s="259"/>
      <c r="K42" s="259"/>
      <c r="L42" s="259"/>
      <c r="M42" s="259"/>
      <c r="N42" s="259"/>
      <c r="O42" s="259"/>
      <c r="P42" s="259"/>
      <c r="Q42" s="259"/>
      <c r="R42" s="259"/>
      <c r="S42" s="259"/>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59"/>
      <c r="DA42" s="259"/>
      <c r="DB42" s="259"/>
      <c r="DC42" s="259"/>
      <c r="DD42" s="259"/>
      <c r="DE42" s="259"/>
      <c r="DF42" s="259"/>
      <c r="DG42" s="259"/>
      <c r="DH42" s="259"/>
      <c r="DI42" s="259"/>
      <c r="DJ42" s="259"/>
      <c r="DK42" s="259"/>
      <c r="DL42" s="259"/>
    </row>
    <row r="43" spans="1:116" x14ac:dyDescent="0.15">
      <c r="A43" s="259"/>
      <c r="B43" s="259"/>
      <c r="C43" s="259"/>
      <c r="D43" s="259"/>
      <c r="E43" s="259"/>
      <c r="F43" s="259"/>
      <c r="G43" s="259"/>
      <c r="H43" s="259"/>
      <c r="I43" s="259"/>
      <c r="J43" s="259"/>
      <c r="K43" s="259"/>
      <c r="L43" s="259"/>
      <c r="M43" s="259"/>
      <c r="N43" s="259"/>
      <c r="O43" s="259"/>
      <c r="P43" s="259"/>
      <c r="Q43" s="260"/>
      <c r="R43" s="260"/>
      <c r="S43" s="260"/>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60"/>
      <c r="DA43" s="260"/>
      <c r="DB43" s="260"/>
      <c r="DC43" s="260"/>
      <c r="DD43" s="260"/>
      <c r="DE43" s="260"/>
      <c r="DF43" s="260"/>
      <c r="DG43" s="260"/>
      <c r="DH43" s="260"/>
      <c r="DI43" s="260"/>
      <c r="DJ43" s="260"/>
      <c r="DK43" s="260"/>
      <c r="DL43" s="260"/>
    </row>
    <row r="44" spans="1:116" x14ac:dyDescent="0.15">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59"/>
      <c r="CV44" s="259"/>
      <c r="CW44" s="259"/>
      <c r="CX44" s="259"/>
      <c r="CY44" s="259"/>
      <c r="CZ44" s="259"/>
      <c r="DA44" s="259"/>
      <c r="DB44" s="259"/>
      <c r="DC44" s="259"/>
      <c r="DD44" s="259"/>
      <c r="DE44" s="259"/>
      <c r="DF44" s="259"/>
      <c r="DG44" s="259"/>
      <c r="DH44" s="259"/>
      <c r="DI44" s="259"/>
      <c r="DJ44" s="259"/>
      <c r="DK44" s="259"/>
      <c r="DL44" s="260"/>
    </row>
    <row r="45" spans="1:116"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row>
    <row r="46" spans="1:116" x14ac:dyDescent="0.15">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c r="DJ46" s="259"/>
      <c r="DK46" s="259"/>
      <c r="DL46" s="259"/>
    </row>
    <row r="47" spans="1:116" x14ac:dyDescent="0.15">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c r="DJ47" s="259"/>
      <c r="DK47" s="259"/>
      <c r="DL47" s="259"/>
    </row>
    <row r="48" spans="1:116" x14ac:dyDescent="0.15">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row>
    <row r="49" spans="1:116" x14ac:dyDescent="0.15">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c r="CA49" s="259"/>
      <c r="CB49" s="259"/>
      <c r="CC49" s="259"/>
      <c r="CD49" s="259"/>
      <c r="CE49" s="259"/>
      <c r="CF49" s="259"/>
      <c r="CG49" s="259"/>
      <c r="CH49" s="259"/>
      <c r="CI49" s="259"/>
      <c r="CJ49" s="259"/>
      <c r="CK49" s="259"/>
      <c r="CL49" s="259"/>
      <c r="CM49" s="259"/>
      <c r="CN49" s="259"/>
      <c r="CO49" s="259"/>
      <c r="CP49" s="259"/>
      <c r="CQ49" s="259"/>
      <c r="CR49" s="259"/>
      <c r="CS49" s="259"/>
      <c r="CT49" s="259"/>
      <c r="CU49" s="259"/>
      <c r="CV49" s="259"/>
      <c r="CW49" s="259"/>
      <c r="CX49" s="259"/>
      <c r="CY49" s="259"/>
      <c r="CZ49" s="259"/>
      <c r="DA49" s="259"/>
      <c r="DB49" s="259"/>
      <c r="DC49" s="259"/>
      <c r="DD49" s="259"/>
      <c r="DE49" s="259"/>
      <c r="DF49" s="259"/>
      <c r="DG49" s="259"/>
      <c r="DH49" s="259"/>
      <c r="DI49" s="259"/>
      <c r="DJ49" s="259"/>
      <c r="DK49" s="259"/>
      <c r="DL49" s="259"/>
    </row>
    <row r="50" spans="1:116" x14ac:dyDescent="0.15">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c r="CA50" s="259"/>
      <c r="CB50" s="259"/>
      <c r="CC50" s="259"/>
      <c r="CD50" s="259"/>
      <c r="CE50" s="259"/>
      <c r="CF50" s="259"/>
      <c r="CG50" s="259"/>
      <c r="CH50" s="259"/>
      <c r="CI50" s="259"/>
      <c r="CJ50" s="259"/>
      <c r="CK50" s="259"/>
      <c r="CL50" s="259"/>
      <c r="CM50" s="259"/>
      <c r="CN50" s="259"/>
      <c r="CO50" s="259"/>
      <c r="CP50" s="259"/>
      <c r="CQ50" s="259"/>
      <c r="CR50" s="259"/>
      <c r="CS50" s="259"/>
      <c r="CT50" s="259"/>
      <c r="CU50" s="259"/>
      <c r="CV50" s="259"/>
      <c r="CW50" s="259"/>
      <c r="CX50" s="259"/>
      <c r="CY50" s="259"/>
      <c r="CZ50" s="259"/>
      <c r="DA50" s="259"/>
      <c r="DB50" s="259"/>
      <c r="DC50" s="259"/>
      <c r="DD50" s="259"/>
      <c r="DE50" s="259"/>
      <c r="DF50" s="259"/>
      <c r="DG50" s="260"/>
      <c r="DH50" s="260"/>
      <c r="DI50" s="260"/>
      <c r="DJ50" s="260"/>
      <c r="DK50" s="260"/>
      <c r="DL50" s="260"/>
    </row>
    <row r="51" spans="1:116" x14ac:dyDescent="0.15">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c r="BT51" s="259"/>
      <c r="BU51" s="259"/>
      <c r="BV51" s="259"/>
      <c r="BW51" s="259"/>
      <c r="BX51" s="259"/>
      <c r="BY51" s="259"/>
      <c r="BZ51" s="259"/>
      <c r="CA51" s="259"/>
      <c r="CB51" s="259"/>
      <c r="CC51" s="259"/>
      <c r="CD51" s="259"/>
      <c r="CE51" s="259"/>
      <c r="CF51" s="259"/>
      <c r="CG51" s="259"/>
      <c r="CH51" s="259"/>
      <c r="CI51" s="259"/>
      <c r="CJ51" s="259"/>
      <c r="CK51" s="259"/>
      <c r="CL51" s="259"/>
      <c r="CM51" s="259"/>
      <c r="CN51" s="259"/>
      <c r="CO51" s="259"/>
      <c r="CP51" s="259"/>
      <c r="CQ51" s="259"/>
      <c r="CR51" s="259"/>
      <c r="CS51" s="259"/>
      <c r="CT51" s="259"/>
      <c r="CU51" s="259"/>
      <c r="CV51" s="259"/>
      <c r="CW51" s="259"/>
      <c r="CX51" s="259"/>
      <c r="CY51" s="259"/>
      <c r="CZ51" s="259"/>
      <c r="DA51" s="259"/>
      <c r="DB51" s="259"/>
      <c r="DC51" s="259"/>
      <c r="DD51" s="259"/>
      <c r="DE51" s="259"/>
      <c r="DF51" s="259"/>
      <c r="DG51" s="259"/>
      <c r="DH51" s="259"/>
      <c r="DI51" s="259"/>
      <c r="DJ51" s="259"/>
      <c r="DK51" s="259"/>
      <c r="DL51" s="259"/>
    </row>
    <row r="52" spans="1:116" x14ac:dyDescent="0.15">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c r="CM52" s="259"/>
      <c r="CN52" s="259"/>
      <c r="CO52" s="259"/>
      <c r="CP52" s="259"/>
      <c r="CQ52" s="259"/>
      <c r="CR52" s="259"/>
      <c r="CS52" s="259"/>
      <c r="CT52" s="259"/>
      <c r="CU52" s="259"/>
      <c r="CV52" s="259"/>
      <c r="CW52" s="259"/>
      <c r="CX52" s="259"/>
      <c r="CY52" s="259"/>
      <c r="CZ52" s="259"/>
      <c r="DA52" s="259"/>
      <c r="DB52" s="259"/>
      <c r="DC52" s="259"/>
      <c r="DD52" s="259"/>
      <c r="DE52" s="259"/>
      <c r="DF52" s="259"/>
      <c r="DG52" s="259"/>
      <c r="DH52" s="259"/>
      <c r="DI52" s="259"/>
      <c r="DJ52" s="259"/>
      <c r="DK52" s="259"/>
      <c r="DL52" s="259"/>
    </row>
    <row r="53" spans="1:116" x14ac:dyDescent="0.15">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c r="CA53" s="259"/>
      <c r="CB53" s="259"/>
      <c r="CC53" s="259"/>
      <c r="CD53" s="259"/>
      <c r="CE53" s="259"/>
      <c r="CF53" s="259"/>
      <c r="CG53" s="259"/>
      <c r="CH53" s="259"/>
      <c r="CI53" s="259"/>
      <c r="CJ53" s="259"/>
      <c r="CK53" s="259"/>
      <c r="CL53" s="259"/>
      <c r="CM53" s="259"/>
      <c r="CN53" s="259"/>
      <c r="CO53" s="259"/>
      <c r="CP53" s="259"/>
      <c r="CQ53" s="259"/>
      <c r="CR53" s="259"/>
      <c r="CS53" s="259"/>
      <c r="CT53" s="259"/>
      <c r="CU53" s="259"/>
      <c r="CV53" s="259"/>
      <c r="CW53" s="259"/>
      <c r="CX53" s="259"/>
      <c r="CY53" s="259"/>
      <c r="CZ53" s="259"/>
      <c r="DA53" s="259"/>
      <c r="DB53" s="259"/>
      <c r="DC53" s="259"/>
      <c r="DD53" s="259"/>
      <c r="DE53" s="259"/>
      <c r="DF53" s="259"/>
      <c r="DG53" s="259"/>
      <c r="DH53" s="259"/>
      <c r="DI53" s="259"/>
      <c r="DJ53" s="259"/>
      <c r="DK53" s="259"/>
      <c r="DL53" s="260"/>
    </row>
    <row r="54" spans="1:116" x14ac:dyDescent="0.15">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row>
    <row r="55" spans="1:116" x14ac:dyDescent="0.15">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row>
    <row r="56" spans="1:116" x14ac:dyDescent="0.15">
      <c r="A56" s="259"/>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259"/>
      <c r="CN56" s="259"/>
      <c r="CO56" s="259"/>
      <c r="CP56" s="259"/>
      <c r="CQ56" s="259"/>
      <c r="CR56" s="259"/>
      <c r="CS56" s="259"/>
      <c r="CT56" s="259"/>
      <c r="CU56" s="259"/>
      <c r="CV56" s="259"/>
      <c r="CW56" s="259"/>
      <c r="CX56" s="259"/>
      <c r="CY56" s="259"/>
      <c r="CZ56" s="259"/>
      <c r="DA56" s="259"/>
      <c r="DB56" s="259"/>
      <c r="DC56" s="259"/>
      <c r="DD56" s="259"/>
      <c r="DE56" s="259"/>
      <c r="DF56" s="259"/>
      <c r="DG56" s="259"/>
      <c r="DH56" s="259"/>
      <c r="DI56" s="259"/>
      <c r="DJ56" s="259"/>
      <c r="DK56" s="259"/>
      <c r="DL56" s="259"/>
    </row>
    <row r="57" spans="1:116" x14ac:dyDescent="0.15">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59"/>
      <c r="CK57" s="259"/>
      <c r="CL57" s="259"/>
      <c r="CM57" s="259"/>
      <c r="CN57" s="259"/>
      <c r="CO57" s="259"/>
      <c r="CP57" s="259"/>
      <c r="CQ57" s="259"/>
      <c r="CR57" s="259"/>
      <c r="CS57" s="259"/>
      <c r="CT57" s="259"/>
      <c r="CU57" s="259"/>
      <c r="CV57" s="259"/>
      <c r="CW57" s="259"/>
      <c r="CX57" s="259"/>
      <c r="CY57" s="259"/>
      <c r="CZ57" s="259"/>
      <c r="DA57" s="259"/>
      <c r="DB57" s="259"/>
      <c r="DC57" s="259"/>
      <c r="DD57" s="259"/>
      <c r="DE57" s="259"/>
      <c r="DF57" s="259"/>
      <c r="DG57" s="259"/>
      <c r="DH57" s="259"/>
      <c r="DI57" s="259"/>
      <c r="DJ57" s="259"/>
      <c r="DK57" s="259"/>
      <c r="DL57" s="259"/>
    </row>
    <row r="58" spans="1:116" x14ac:dyDescent="0.15">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row>
    <row r="59" spans="1:116" x14ac:dyDescent="0.15">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259"/>
      <c r="CN59" s="259"/>
      <c r="CO59" s="259"/>
      <c r="CP59" s="259"/>
      <c r="CQ59" s="259"/>
      <c r="CR59" s="259"/>
      <c r="CS59" s="259"/>
      <c r="CT59" s="259"/>
      <c r="CU59" s="259"/>
      <c r="CV59" s="259"/>
      <c r="CW59" s="259"/>
      <c r="CX59" s="259"/>
      <c r="CY59" s="259"/>
      <c r="CZ59" s="259"/>
      <c r="DA59" s="259"/>
      <c r="DB59" s="259"/>
      <c r="DC59" s="259"/>
      <c r="DD59" s="259"/>
      <c r="DE59" s="259"/>
      <c r="DF59" s="259"/>
      <c r="DG59" s="259"/>
      <c r="DH59" s="259"/>
      <c r="DI59" s="259"/>
      <c r="DJ59" s="259"/>
      <c r="DK59" s="259"/>
      <c r="DL59" s="259"/>
    </row>
    <row r="60" spans="1:116" x14ac:dyDescent="0.15">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59"/>
      <c r="BX60" s="259"/>
      <c r="BY60" s="259"/>
      <c r="BZ60" s="259"/>
      <c r="CA60" s="259"/>
      <c r="CB60" s="259"/>
      <c r="CC60" s="259"/>
      <c r="CD60" s="259"/>
      <c r="CE60" s="259"/>
      <c r="CF60" s="259"/>
      <c r="CG60" s="259"/>
      <c r="CH60" s="259"/>
      <c r="CI60" s="259"/>
      <c r="CJ60" s="259"/>
      <c r="CK60" s="259"/>
      <c r="CL60" s="259"/>
      <c r="CM60" s="259"/>
      <c r="CN60" s="259"/>
      <c r="CO60" s="259"/>
      <c r="CP60" s="259"/>
      <c r="CQ60" s="259"/>
      <c r="CR60" s="259"/>
      <c r="CS60" s="259"/>
      <c r="CT60" s="259"/>
      <c r="CU60" s="259"/>
      <c r="CV60" s="259"/>
      <c r="CW60" s="259"/>
      <c r="CX60" s="259"/>
      <c r="CY60" s="259"/>
      <c r="CZ60" s="259"/>
      <c r="DA60" s="259"/>
      <c r="DB60" s="259"/>
      <c r="DC60" s="259"/>
      <c r="DD60" s="259"/>
      <c r="DE60" s="259"/>
      <c r="DF60" s="259"/>
      <c r="DG60" s="259"/>
      <c r="DH60" s="259"/>
      <c r="DI60" s="259"/>
      <c r="DJ60" s="259"/>
      <c r="DK60" s="259"/>
      <c r="DL60" s="259"/>
    </row>
    <row r="61" spans="1:116" x14ac:dyDescent="0.15">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59"/>
      <c r="BZ61" s="259"/>
      <c r="CA61" s="259"/>
      <c r="CB61" s="259"/>
      <c r="CC61" s="259"/>
      <c r="CD61" s="259"/>
      <c r="CE61" s="259"/>
      <c r="CF61" s="259"/>
      <c r="CG61" s="259"/>
      <c r="CH61" s="259"/>
      <c r="CI61" s="259"/>
      <c r="CJ61" s="259"/>
      <c r="CK61" s="259"/>
      <c r="CL61" s="259"/>
      <c r="CM61" s="259"/>
      <c r="CN61" s="259"/>
      <c r="CO61" s="259"/>
      <c r="CP61" s="259"/>
      <c r="CQ61" s="259"/>
      <c r="CR61" s="259"/>
      <c r="CS61" s="259"/>
      <c r="CT61" s="259"/>
      <c r="CU61" s="259"/>
      <c r="CV61" s="259"/>
      <c r="CW61" s="259"/>
      <c r="CX61" s="259"/>
      <c r="CY61" s="259"/>
      <c r="CZ61" s="259"/>
      <c r="DA61" s="259"/>
      <c r="DB61" s="259"/>
      <c r="DC61" s="259"/>
      <c r="DD61" s="259"/>
      <c r="DE61" s="259"/>
      <c r="DF61" s="259"/>
      <c r="DG61" s="259"/>
      <c r="DH61" s="259"/>
      <c r="DI61" s="259"/>
      <c r="DJ61" s="259"/>
      <c r="DK61" s="259"/>
      <c r="DL61" s="259"/>
    </row>
    <row r="62" spans="1:116" x14ac:dyDescent="0.15">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59"/>
      <c r="BS62" s="259"/>
      <c r="BT62" s="259"/>
      <c r="BU62" s="259"/>
      <c r="BV62" s="259"/>
      <c r="BW62" s="259"/>
      <c r="BX62" s="259"/>
      <c r="BY62" s="259"/>
      <c r="BZ62" s="259"/>
      <c r="CA62" s="259"/>
      <c r="CB62" s="259"/>
      <c r="CC62" s="259"/>
      <c r="CD62" s="259"/>
      <c r="CE62" s="259"/>
      <c r="CF62" s="259"/>
      <c r="CG62" s="259"/>
      <c r="CH62" s="259"/>
      <c r="CI62" s="259"/>
      <c r="CJ62" s="259"/>
      <c r="CK62" s="259"/>
      <c r="CL62" s="259"/>
      <c r="CM62" s="259"/>
      <c r="CN62" s="259"/>
      <c r="CO62" s="259"/>
      <c r="CP62" s="259"/>
      <c r="CQ62" s="259"/>
      <c r="CR62" s="259"/>
      <c r="CS62" s="259"/>
      <c r="CT62" s="259"/>
      <c r="CU62" s="259"/>
      <c r="CV62" s="259"/>
      <c r="CW62" s="259"/>
      <c r="CX62" s="259"/>
      <c r="CY62" s="259"/>
      <c r="CZ62" s="259"/>
      <c r="DA62" s="259"/>
      <c r="DB62" s="259"/>
      <c r="DC62" s="259"/>
      <c r="DD62" s="259"/>
      <c r="DE62" s="259"/>
      <c r="DF62" s="259"/>
      <c r="DG62" s="259"/>
      <c r="DH62" s="259"/>
      <c r="DI62" s="259"/>
      <c r="DJ62" s="259"/>
      <c r="DK62" s="259"/>
      <c r="DL62" s="259"/>
    </row>
    <row r="63" spans="1:116" x14ac:dyDescent="0.15">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c r="CO63" s="259"/>
      <c r="CP63" s="259"/>
      <c r="CQ63" s="259"/>
      <c r="CR63" s="259"/>
      <c r="CS63" s="259"/>
      <c r="CT63" s="259"/>
      <c r="CU63" s="259"/>
      <c r="CV63" s="259"/>
      <c r="CW63" s="259"/>
      <c r="CX63" s="259"/>
      <c r="CY63" s="259"/>
      <c r="CZ63" s="259"/>
      <c r="DA63" s="259"/>
      <c r="DB63" s="259"/>
      <c r="DC63" s="259"/>
      <c r="DD63" s="259"/>
      <c r="DE63" s="259"/>
      <c r="DF63" s="259"/>
      <c r="DG63" s="259"/>
      <c r="DH63" s="259"/>
      <c r="DI63" s="259"/>
      <c r="DJ63" s="259"/>
      <c r="DK63" s="259"/>
      <c r="DL63" s="259"/>
    </row>
    <row r="64" spans="1:116"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row>
    <row r="65" spans="1:116" x14ac:dyDescent="0.15">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S65" s="259"/>
      <c r="CT65" s="259"/>
      <c r="CU65" s="259"/>
      <c r="CV65" s="259"/>
      <c r="CW65" s="259"/>
      <c r="CX65" s="259"/>
      <c r="CY65" s="259"/>
      <c r="CZ65" s="259"/>
      <c r="DA65" s="259"/>
      <c r="DB65" s="259"/>
      <c r="DC65" s="259"/>
      <c r="DD65" s="259"/>
      <c r="DE65" s="259"/>
      <c r="DF65" s="259"/>
      <c r="DG65" s="259"/>
      <c r="DH65" s="259"/>
      <c r="DI65" s="259"/>
      <c r="DJ65" s="259"/>
      <c r="DK65" s="259"/>
      <c r="DL65" s="259"/>
    </row>
    <row r="66" spans="1:116" x14ac:dyDescent="0.15">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59"/>
      <c r="BX66" s="259"/>
      <c r="BY66" s="259"/>
      <c r="BZ66" s="259"/>
      <c r="CA66" s="259"/>
      <c r="CB66" s="259"/>
      <c r="CC66" s="259"/>
      <c r="CD66" s="259"/>
      <c r="CE66" s="259"/>
      <c r="CF66" s="259"/>
      <c r="CG66" s="259"/>
      <c r="CH66" s="259"/>
      <c r="CI66" s="259"/>
      <c r="CJ66" s="259"/>
      <c r="CK66" s="259"/>
      <c r="CL66" s="259"/>
      <c r="CM66" s="259"/>
      <c r="CN66" s="259"/>
      <c r="CO66" s="259"/>
      <c r="CP66" s="259"/>
      <c r="CQ66" s="259"/>
      <c r="CR66" s="259"/>
      <c r="CS66" s="259"/>
      <c r="CT66" s="259"/>
      <c r="CU66" s="259"/>
      <c r="CV66" s="259"/>
      <c r="CW66" s="259"/>
      <c r="CX66" s="259"/>
      <c r="CY66" s="259"/>
      <c r="CZ66" s="259"/>
      <c r="DA66" s="259"/>
      <c r="DB66" s="259"/>
      <c r="DC66" s="259"/>
      <c r="DD66" s="259"/>
      <c r="DE66" s="259"/>
      <c r="DF66" s="259"/>
      <c r="DG66" s="259"/>
      <c r="DH66" s="259"/>
      <c r="DI66" s="259"/>
      <c r="DJ66" s="259"/>
      <c r="DK66" s="259"/>
      <c r="DL66" s="259"/>
    </row>
    <row r="67" spans="1:116" x14ac:dyDescent="0.15">
      <c r="A67" s="25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59"/>
      <c r="BY67" s="259"/>
      <c r="BZ67" s="259"/>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60"/>
      <c r="DK67" s="260"/>
      <c r="DL67" s="260"/>
    </row>
    <row r="68" spans="1:116" x14ac:dyDescent="0.15">
      <c r="A68" s="25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259"/>
      <c r="BX68" s="259"/>
      <c r="BY68" s="259"/>
      <c r="BZ68" s="259"/>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row>
    <row r="69" spans="1:116" x14ac:dyDescent="0.15">
      <c r="A69" s="259"/>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59"/>
      <c r="BQ69" s="259"/>
      <c r="BR69" s="259"/>
      <c r="BS69" s="259"/>
      <c r="BT69" s="259"/>
      <c r="BU69" s="259"/>
      <c r="BV69" s="259"/>
      <c r="BW69" s="259"/>
      <c r="BX69" s="259"/>
      <c r="BY69" s="259"/>
      <c r="BZ69" s="259"/>
      <c r="CA69" s="259"/>
      <c r="CB69" s="259"/>
      <c r="CC69" s="259"/>
      <c r="CD69" s="259"/>
      <c r="CE69" s="259"/>
      <c r="CF69" s="259"/>
      <c r="CG69" s="259"/>
      <c r="CH69" s="259"/>
      <c r="CI69" s="259"/>
      <c r="CJ69" s="259"/>
      <c r="CK69" s="259"/>
      <c r="CL69" s="259"/>
      <c r="CM69" s="259"/>
      <c r="CN69" s="259"/>
      <c r="CO69" s="259"/>
      <c r="CP69" s="259"/>
      <c r="CQ69" s="259"/>
      <c r="CR69" s="259"/>
      <c r="CS69" s="259"/>
      <c r="CT69" s="259"/>
      <c r="CU69" s="259"/>
      <c r="CV69" s="259"/>
      <c r="CW69" s="259"/>
      <c r="CX69" s="259"/>
      <c r="CY69" s="259"/>
      <c r="CZ69" s="259"/>
      <c r="DA69" s="259"/>
      <c r="DB69" s="259"/>
      <c r="DC69" s="259"/>
      <c r="DD69" s="259"/>
      <c r="DE69" s="259"/>
      <c r="DF69" s="259"/>
      <c r="DG69" s="259"/>
      <c r="DH69" s="259"/>
      <c r="DI69" s="259"/>
      <c r="DJ69" s="259"/>
      <c r="DK69" s="259"/>
      <c r="DL69" s="259"/>
    </row>
    <row r="70" spans="1:116" x14ac:dyDescent="0.15">
      <c r="A70" s="25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59"/>
      <c r="BX70" s="259"/>
      <c r="BY70" s="259"/>
      <c r="BZ70" s="259"/>
      <c r="CA70" s="259"/>
      <c r="CB70" s="259"/>
      <c r="CC70" s="259"/>
      <c r="CD70" s="259"/>
      <c r="CE70" s="259"/>
      <c r="CF70" s="259"/>
      <c r="CG70" s="259"/>
      <c r="CH70" s="259"/>
      <c r="CI70" s="259"/>
      <c r="CJ70" s="259"/>
      <c r="CK70" s="259"/>
      <c r="CL70" s="259"/>
      <c r="CM70" s="259"/>
      <c r="CN70" s="259"/>
      <c r="CO70" s="259"/>
      <c r="CP70" s="259"/>
      <c r="CQ70" s="259"/>
      <c r="CR70" s="259"/>
      <c r="CS70" s="259"/>
      <c r="CT70" s="259"/>
      <c r="CU70" s="259"/>
      <c r="CV70" s="259"/>
      <c r="CW70" s="259"/>
      <c r="CX70" s="259"/>
      <c r="CY70" s="259"/>
      <c r="CZ70" s="259"/>
      <c r="DA70" s="259"/>
      <c r="DB70" s="259"/>
      <c r="DC70" s="259"/>
      <c r="DD70" s="259"/>
      <c r="DE70" s="259"/>
      <c r="DF70" s="259"/>
      <c r="DG70" s="259"/>
      <c r="DH70" s="259"/>
      <c r="DI70" s="259"/>
      <c r="DJ70" s="259"/>
      <c r="DK70" s="259"/>
      <c r="DL70" s="259"/>
    </row>
    <row r="71" spans="1:116" x14ac:dyDescent="0.15">
      <c r="A71" s="259"/>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259"/>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59"/>
      <c r="DF71" s="259"/>
      <c r="DG71" s="259"/>
      <c r="DH71" s="259"/>
      <c r="DI71" s="259"/>
      <c r="DJ71" s="259"/>
      <c r="DK71" s="259"/>
      <c r="DL71" s="259"/>
    </row>
    <row r="72" spans="1:116" x14ac:dyDescent="0.15">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59"/>
      <c r="DG72" s="259"/>
      <c r="DH72" s="259"/>
      <c r="DI72" s="259"/>
      <c r="DJ72" s="259"/>
      <c r="DK72" s="259"/>
      <c r="DL72" s="259"/>
    </row>
    <row r="73" spans="1:116" x14ac:dyDescent="0.15">
      <c r="A73" s="259"/>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59"/>
      <c r="DG73" s="259"/>
      <c r="DH73" s="259"/>
      <c r="DI73" s="259"/>
      <c r="DJ73" s="259"/>
      <c r="DK73" s="259"/>
      <c r="DL73" s="259"/>
    </row>
    <row r="74" spans="1:116" x14ac:dyDescent="0.15">
      <c r="A74" s="25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59"/>
      <c r="DG74" s="259"/>
      <c r="DH74" s="259"/>
      <c r="DI74" s="259"/>
      <c r="DJ74" s="259"/>
      <c r="DK74" s="259"/>
      <c r="DL74" s="259"/>
    </row>
    <row r="75" spans="1:116" x14ac:dyDescent="0.15">
      <c r="A75" s="259"/>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59"/>
      <c r="DG75" s="259"/>
      <c r="DH75" s="259"/>
      <c r="DI75" s="259"/>
      <c r="DJ75" s="259"/>
      <c r="DK75" s="259"/>
      <c r="DL75" s="259"/>
    </row>
    <row r="76" spans="1:116" x14ac:dyDescent="0.15">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59"/>
      <c r="DG76" s="259"/>
      <c r="DH76" s="259"/>
      <c r="DI76" s="259"/>
      <c r="DJ76" s="259"/>
      <c r="DK76" s="259"/>
      <c r="DL76" s="259"/>
    </row>
    <row r="77" spans="1:116" x14ac:dyDescent="0.15">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59"/>
      <c r="DG77" s="259"/>
      <c r="DH77" s="259"/>
      <c r="DI77" s="259"/>
      <c r="DJ77" s="259"/>
      <c r="DK77" s="259"/>
      <c r="DL77" s="259"/>
    </row>
    <row r="78" spans="1:116" x14ac:dyDescent="0.15">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F78" s="259"/>
      <c r="DG78" s="259"/>
      <c r="DH78" s="259"/>
      <c r="DI78" s="259"/>
      <c r="DJ78" s="259"/>
      <c r="DK78" s="259"/>
      <c r="DL78" s="259"/>
    </row>
    <row r="79" spans="1:116" x14ac:dyDescent="0.15">
      <c r="A79" s="259"/>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59"/>
      <c r="DG79" s="259"/>
      <c r="DH79" s="259"/>
      <c r="DI79" s="259"/>
      <c r="DJ79" s="259"/>
      <c r="DK79" s="259"/>
      <c r="DL79" s="259"/>
    </row>
    <row r="80" spans="1:116" x14ac:dyDescent="0.15">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59"/>
      <c r="DF80" s="259"/>
      <c r="DG80" s="259"/>
      <c r="DH80" s="259"/>
      <c r="DI80" s="259"/>
      <c r="DJ80" s="259"/>
      <c r="DK80" s="259"/>
      <c r="DL80" s="259"/>
    </row>
    <row r="81" spans="1:116"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59"/>
      <c r="DG81" s="259"/>
      <c r="DH81" s="259"/>
      <c r="DI81" s="259"/>
      <c r="DJ81" s="259"/>
      <c r="DK81" s="259"/>
      <c r="DL81" s="259"/>
    </row>
    <row r="82" spans="1:116" x14ac:dyDescent="0.15">
      <c r="A82" s="259"/>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59"/>
      <c r="DG82" s="259"/>
      <c r="DH82" s="259"/>
      <c r="DI82" s="259"/>
      <c r="DJ82" s="259"/>
      <c r="DK82" s="259"/>
      <c r="DL82" s="259"/>
    </row>
    <row r="83" spans="1:116" x14ac:dyDescent="0.15">
      <c r="A83" s="259"/>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259"/>
      <c r="BV83" s="259"/>
      <c r="BW83" s="259"/>
      <c r="BX83" s="259"/>
      <c r="BY83" s="259"/>
      <c r="BZ83" s="259"/>
      <c r="CA83" s="259"/>
      <c r="CB83" s="259"/>
      <c r="CC83" s="259"/>
      <c r="CD83" s="259"/>
      <c r="CE83" s="259"/>
      <c r="CF83" s="259"/>
      <c r="CG83" s="259"/>
      <c r="CH83" s="259"/>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59"/>
      <c r="DF83" s="259"/>
      <c r="DG83" s="259"/>
      <c r="DH83" s="259"/>
      <c r="DI83" s="259"/>
      <c r="DJ83" s="259"/>
      <c r="DK83" s="259"/>
      <c r="DL83" s="259"/>
    </row>
    <row r="84" spans="1:116" x14ac:dyDescent="0.15">
      <c r="A84" s="25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row>
    <row r="85" spans="1:116" x14ac:dyDescent="0.15">
      <c r="A85" s="25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59"/>
      <c r="DF85" s="259"/>
      <c r="DG85" s="259"/>
      <c r="DH85" s="259"/>
      <c r="DI85" s="259"/>
      <c r="DJ85" s="259"/>
      <c r="DK85" s="259"/>
      <c r="DL85" s="259"/>
    </row>
    <row r="86" spans="1:116" x14ac:dyDescent="0.15">
      <c r="A86" s="259"/>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59"/>
      <c r="BB86" s="259"/>
      <c r="BC86" s="259"/>
      <c r="BD86" s="259"/>
      <c r="BE86" s="259"/>
      <c r="BF86" s="259"/>
      <c r="BG86" s="259"/>
      <c r="BH86" s="259"/>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59"/>
      <c r="DG86" s="259"/>
      <c r="DH86" s="259"/>
      <c r="DI86" s="259"/>
      <c r="DJ86" s="259"/>
      <c r="DK86" s="259"/>
      <c r="DL86" s="259"/>
    </row>
    <row r="87" spans="1:116" x14ac:dyDescent="0.15">
      <c r="A87" s="259"/>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59"/>
      <c r="BB87" s="259"/>
      <c r="BC87" s="259"/>
      <c r="BD87" s="259"/>
      <c r="BE87" s="259"/>
      <c r="BF87" s="259"/>
      <c r="BG87" s="259"/>
      <c r="BH87" s="259"/>
      <c r="BI87" s="259"/>
      <c r="BJ87" s="259"/>
      <c r="BK87" s="259"/>
      <c r="BL87" s="259"/>
      <c r="BM87" s="259"/>
      <c r="BN87" s="259"/>
      <c r="BO87" s="259"/>
      <c r="BP87" s="259"/>
      <c r="BQ87" s="259"/>
      <c r="BR87" s="259"/>
      <c r="BS87" s="259"/>
      <c r="BT87" s="259"/>
      <c r="BU87" s="259"/>
      <c r="BV87" s="259"/>
      <c r="BW87" s="259"/>
      <c r="BX87" s="259"/>
      <c r="BY87" s="259"/>
      <c r="BZ87" s="259"/>
      <c r="CA87" s="259"/>
      <c r="CB87" s="259"/>
      <c r="CC87" s="259"/>
      <c r="CD87" s="259"/>
      <c r="CE87" s="259"/>
      <c r="CF87" s="259"/>
      <c r="CG87" s="259"/>
      <c r="CH87" s="259"/>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59"/>
      <c r="DF87" s="259"/>
      <c r="DG87" s="259"/>
      <c r="DH87" s="259"/>
      <c r="DI87" s="259"/>
      <c r="DJ87" s="259"/>
      <c r="DK87" s="259"/>
      <c r="DL87" s="259"/>
    </row>
    <row r="88" spans="1:116" x14ac:dyDescent="0.15">
      <c r="A88" s="259"/>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59"/>
      <c r="BB88" s="259"/>
      <c r="BC88" s="259"/>
      <c r="BD88" s="259"/>
      <c r="BE88" s="259"/>
      <c r="BF88" s="259"/>
      <c r="BG88" s="259"/>
      <c r="BH88" s="259"/>
      <c r="BI88" s="259"/>
      <c r="BJ88" s="259"/>
      <c r="BK88" s="259"/>
      <c r="BL88" s="259"/>
      <c r="BM88" s="259"/>
      <c r="BN88" s="259"/>
      <c r="BO88" s="259"/>
      <c r="BP88" s="259"/>
      <c r="BQ88" s="259"/>
      <c r="BR88" s="259"/>
      <c r="BS88" s="259"/>
      <c r="BT88" s="259"/>
      <c r="BU88" s="259"/>
      <c r="BV88" s="259"/>
      <c r="BW88" s="259"/>
      <c r="BX88" s="259"/>
      <c r="BY88" s="259"/>
      <c r="BZ88" s="259"/>
      <c r="CA88" s="259"/>
      <c r="CB88" s="259"/>
      <c r="CC88" s="259"/>
      <c r="CD88" s="259"/>
      <c r="CE88" s="259"/>
      <c r="CF88" s="259"/>
      <c r="CG88" s="259"/>
      <c r="CH88" s="259"/>
      <c r="CI88" s="259"/>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59"/>
      <c r="DF88" s="259"/>
      <c r="DG88" s="259"/>
      <c r="DH88" s="259"/>
      <c r="DI88" s="259"/>
      <c r="DJ88" s="259"/>
      <c r="DK88" s="259"/>
      <c r="DL88" s="259"/>
    </row>
    <row r="89" spans="1:116" x14ac:dyDescent="0.15">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59"/>
      <c r="BB89" s="259"/>
      <c r="BC89" s="259"/>
      <c r="BD89" s="259"/>
      <c r="BE89" s="259"/>
      <c r="BF89" s="259"/>
      <c r="BG89" s="259"/>
      <c r="BH89" s="259"/>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59"/>
      <c r="DG89" s="259"/>
      <c r="DH89" s="259"/>
      <c r="DI89" s="259"/>
      <c r="DJ89" s="259"/>
      <c r="DK89" s="259"/>
      <c r="DL89" s="259" t="s">
        <v>446</v>
      </c>
    </row>
  </sheetData>
  <sheetProtection algorithmName="SHA-512" hashValue="x2lT5HyMrWemBReY3MTSZK7ai8ErHCxMNVnHrKwy8OvQWq9k2dcDb2p186XyTuXo1Dfh/i9rT9JwwJ7CXXm6qQ==" saltValue="pJD14ujdRmM0iklOa3YB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447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448</v>
      </c>
      <c r="AL6" s="267"/>
      <c r="AM6" s="267"/>
      <c r="AN6" s="267"/>
      <c r="AO6" s="262"/>
      <c r="AP6" s="262"/>
      <c r="AQ6" s="262"/>
      <c r="AR6" s="262"/>
    </row>
    <row r="7" spans="1:46"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71" t="s">
        <v>449</v>
      </c>
      <c r="AP7" s="272"/>
      <c r="AQ7" s="273" t="s">
        <v>450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72"/>
      <c r="AP8" s="278" t="s">
        <v>451</v>
      </c>
      <c r="AQ8" s="279" t="s">
        <v>452</v>
      </c>
      <c r="AR8" s="280" t="s">
        <v>453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65" t="s">
        <v>454</v>
      </c>
      <c r="AL9" s="1166"/>
      <c r="AM9" s="1166"/>
      <c r="AN9" s="1167"/>
      <c r="AO9" s="281">
        <v>464990221</v>
      </c>
      <c r="AP9" s="281">
        <v>83789</v>
      </c>
      <c r="AQ9" s="282">
        <v>85181</v>
      </c>
      <c r="AR9" s="283">
        <v>-1.6</v>
      </c>
    </row>
    <row r="10" spans="1:46"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65" t="s">
        <v>455</v>
      </c>
      <c r="AL10" s="1166"/>
      <c r="AM10" s="1166"/>
      <c r="AN10" s="1167"/>
      <c r="AO10" s="281">
        <v>733834</v>
      </c>
      <c r="AP10" s="281">
        <v>132</v>
      </c>
      <c r="AQ10" s="282">
        <v>187</v>
      </c>
      <c r="AR10" s="283">
        <v>-29.4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65" t="s">
        <v>456</v>
      </c>
      <c r="AL11" s="1166"/>
      <c r="AM11" s="1166"/>
      <c r="AN11" s="1167"/>
      <c r="AO11" s="281">
        <v>9120715</v>
      </c>
      <c r="AP11" s="281">
        <v>1643</v>
      </c>
      <c r="AQ11" s="282">
        <v>569</v>
      </c>
      <c r="AR11" s="283">
        <v>188.8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65" t="s">
        <v>457</v>
      </c>
      <c r="AL12" s="1166"/>
      <c r="AM12" s="1166"/>
      <c r="AN12" s="1167"/>
      <c r="AO12" s="281" t="s">
        <v>458</v>
      </c>
      <c r="AP12" s="281" t="s">
        <v>458</v>
      </c>
      <c r="AQ12" s="282" t="s">
        <v>458</v>
      </c>
      <c r="AR12" s="283" t="s">
        <v>458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65" t="s">
        <v>459</v>
      </c>
      <c r="AL13" s="1166"/>
      <c r="AM13" s="1166"/>
      <c r="AN13" s="1167"/>
      <c r="AO13" s="281" t="s">
        <v>458</v>
      </c>
      <c r="AP13" s="281" t="s">
        <v>458</v>
      </c>
      <c r="AQ13" s="282">
        <v>9</v>
      </c>
      <c r="AR13" s="283" t="s">
        <v>458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65" t="s">
        <v>460</v>
      </c>
      <c r="AL14" s="1166"/>
      <c r="AM14" s="1166"/>
      <c r="AN14" s="1167"/>
      <c r="AO14" s="281">
        <v>6391933</v>
      </c>
      <c r="AP14" s="281">
        <v>1152</v>
      </c>
      <c r="AQ14" s="282">
        <v>1130</v>
      </c>
      <c r="AR14" s="283">
        <v>1.9</v>
      </c>
    </row>
    <row r="15" spans="1:46"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65" t="s">
        <v>461</v>
      </c>
      <c r="AL15" s="1166"/>
      <c r="AM15" s="1166"/>
      <c r="AN15" s="1167"/>
      <c r="AO15" s="281">
        <v>-37610994</v>
      </c>
      <c r="AP15" s="281">
        <v>-6777</v>
      </c>
      <c r="AQ15" s="282">
        <v>-7181</v>
      </c>
      <c r="AR15" s="283">
        <v>-5.6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57" t="s">
        <v>76</v>
      </c>
      <c r="AL16" s="1158"/>
      <c r="AM16" s="1158"/>
      <c r="AN16" s="1159"/>
      <c r="AO16" s="281">
        <v>443625709</v>
      </c>
      <c r="AP16" s="281">
        <v>79939</v>
      </c>
      <c r="AQ16" s="282">
        <v>79895</v>
      </c>
      <c r="AR16" s="283">
        <v>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84"/>
      <c r="AL17" s="284"/>
      <c r="AM17" s="284"/>
      <c r="AN17" s="284"/>
      <c r="AO17" s="285"/>
      <c r="AP17" s="285"/>
      <c r="AQ17" s="285"/>
      <c r="AR17" s="286"/>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7"/>
      <c r="AR18" s="287"/>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462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8"/>
      <c r="AL20" s="289"/>
      <c r="AM20" s="289"/>
      <c r="AN20" s="290"/>
      <c r="AO20" s="291" t="s">
        <v>463</v>
      </c>
      <c r="AP20" s="292" t="s">
        <v>464</v>
      </c>
      <c r="AQ20" s="293" t="s">
        <v>465</v>
      </c>
      <c r="AR20" s="294"/>
    </row>
    <row r="21" spans="1:46" s="300" customFormat="1" x14ac:dyDescent="0.15">
      <c r="A21" s="295"/>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68" t="s">
        <v>466</v>
      </c>
      <c r="AL21" s="1169"/>
      <c r="AM21" s="1169"/>
      <c r="AN21" s="1170"/>
      <c r="AO21" s="296">
        <v>901.89</v>
      </c>
      <c r="AP21" s="297">
        <v>893.13</v>
      </c>
      <c r="AQ21" s="298">
        <v>8.76</v>
      </c>
      <c r="AR21" s="267"/>
      <c r="AS21" s="299"/>
      <c r="AT21" s="295"/>
    </row>
    <row r="22" spans="1:46" s="300" customFormat="1" x14ac:dyDescent="0.15">
      <c r="A22" s="295"/>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68" t="s">
        <v>467</v>
      </c>
      <c r="AL22" s="1169"/>
      <c r="AM22" s="1169"/>
      <c r="AN22" s="1170"/>
      <c r="AO22" s="301">
        <v>99.8</v>
      </c>
      <c r="AP22" s="302">
        <v>100.7</v>
      </c>
      <c r="AQ22" s="303">
        <v>-0.9</v>
      </c>
      <c r="AR22" s="287"/>
      <c r="AS22" s="299"/>
      <c r="AT22" s="295"/>
    </row>
    <row r="23" spans="1:46" s="300" customFormat="1" x14ac:dyDescent="0.15">
      <c r="A23" s="295"/>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7"/>
      <c r="AQ23" s="287"/>
      <c r="AR23" s="287"/>
      <c r="AS23" s="299"/>
      <c r="AT23" s="295"/>
    </row>
    <row r="24" spans="1:46" s="300" customFormat="1" x14ac:dyDescent="0.15">
      <c r="A24" s="295"/>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267" t="s">
        <v>468</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87"/>
      <c r="AQ26" s="287"/>
      <c r="AR26" s="287"/>
      <c r="AS26" s="267"/>
      <c r="AT26" s="267"/>
    </row>
    <row r="27" spans="1:46" x14ac:dyDescent="0.15">
      <c r="A27" s="308"/>
      <c r="AO27" s="262"/>
      <c r="AP27" s="262"/>
      <c r="AQ27" s="262"/>
      <c r="AR27" s="262"/>
      <c r="AS27" s="262"/>
      <c r="AT27" s="262"/>
    </row>
    <row r="28" spans="1:46" ht="17.25" x14ac:dyDescent="0.15">
      <c r="A28" s="263" t="s">
        <v>469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09"/>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470</v>
      </c>
      <c r="AL29" s="267"/>
      <c r="AM29" s="267"/>
      <c r="AN29" s="267"/>
      <c r="AO29" s="262"/>
      <c r="AP29" s="262"/>
      <c r="AQ29" s="262"/>
      <c r="AR29" s="262"/>
      <c r="AS29" s="310"/>
    </row>
    <row r="30" spans="1:46"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71" t="s">
        <v>449</v>
      </c>
      <c r="AP30" s="272"/>
      <c r="AQ30" s="273" t="s">
        <v>450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72"/>
      <c r="AP31" s="278" t="s">
        <v>451</v>
      </c>
      <c r="AQ31" s="279" t="s">
        <v>452</v>
      </c>
      <c r="AR31" s="280" t="s">
        <v>453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54" t="s">
        <v>471</v>
      </c>
      <c r="AL32" s="1155"/>
      <c r="AM32" s="1155"/>
      <c r="AN32" s="1156"/>
      <c r="AO32" s="281">
        <v>178516887</v>
      </c>
      <c r="AP32" s="281">
        <v>32168</v>
      </c>
      <c r="AQ32" s="282">
        <v>26460</v>
      </c>
      <c r="AR32" s="283">
        <v>21.6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54" t="s">
        <v>472</v>
      </c>
      <c r="AL33" s="1155"/>
      <c r="AM33" s="1155"/>
      <c r="AN33" s="1156"/>
      <c r="AO33" s="281">
        <v>13619342</v>
      </c>
      <c r="AP33" s="281">
        <v>2454</v>
      </c>
      <c r="AQ33" s="282">
        <v>2040</v>
      </c>
      <c r="AR33" s="283">
        <v>20.3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54" t="s">
        <v>473</v>
      </c>
      <c r="AL34" s="1155"/>
      <c r="AM34" s="1155"/>
      <c r="AN34" s="1156"/>
      <c r="AO34" s="281">
        <v>110528508</v>
      </c>
      <c r="AP34" s="281">
        <v>19917</v>
      </c>
      <c r="AQ34" s="282">
        <v>18868</v>
      </c>
      <c r="AR34" s="283">
        <v>5.6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54" t="s">
        <v>474</v>
      </c>
      <c r="AL35" s="1155"/>
      <c r="AM35" s="1155"/>
      <c r="AN35" s="1156"/>
      <c r="AO35" s="281">
        <v>13583625</v>
      </c>
      <c r="AP35" s="281">
        <v>2448</v>
      </c>
      <c r="AQ35" s="282">
        <v>885</v>
      </c>
      <c r="AR35" s="283">
        <v>176.6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54" t="s">
        <v>475</v>
      </c>
      <c r="AL36" s="1155"/>
      <c r="AM36" s="1155"/>
      <c r="AN36" s="1156"/>
      <c r="AO36" s="281">
        <v>7467</v>
      </c>
      <c r="AP36" s="281">
        <v>1</v>
      </c>
      <c r="AQ36" s="282">
        <v>58</v>
      </c>
      <c r="AR36" s="283">
        <v>-98.3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54" t="s">
        <v>476</v>
      </c>
      <c r="AL37" s="1155"/>
      <c r="AM37" s="1155"/>
      <c r="AN37" s="1156"/>
      <c r="AO37" s="281">
        <v>103334</v>
      </c>
      <c r="AP37" s="281">
        <v>19</v>
      </c>
      <c r="AQ37" s="282">
        <v>459</v>
      </c>
      <c r="AR37" s="283">
        <v>-95.9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51" t="s">
        <v>477</v>
      </c>
      <c r="AL38" s="1152"/>
      <c r="AM38" s="1152"/>
      <c r="AN38" s="1153"/>
      <c r="AO38" s="311">
        <v>3786</v>
      </c>
      <c r="AP38" s="311">
        <v>1</v>
      </c>
      <c r="AQ38" s="312">
        <v>0</v>
      </c>
      <c r="AR38" s="303">
        <v>0</v>
      </c>
      <c r="AS38" s="310"/>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51" t="s">
        <v>478</v>
      </c>
      <c r="AL39" s="1152"/>
      <c r="AM39" s="1152"/>
      <c r="AN39" s="1153"/>
      <c r="AO39" s="281">
        <v>-15286839</v>
      </c>
      <c r="AP39" s="281">
        <v>-2755</v>
      </c>
      <c r="AQ39" s="282">
        <v>-1730</v>
      </c>
      <c r="AR39" s="283">
        <v>59.2</v>
      </c>
      <c r="AS39" s="310"/>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54" t="s">
        <v>479</v>
      </c>
      <c r="AL40" s="1155"/>
      <c r="AM40" s="1155"/>
      <c r="AN40" s="1156"/>
      <c r="AO40" s="281">
        <v>-167384746</v>
      </c>
      <c r="AP40" s="281">
        <v>-30162</v>
      </c>
      <c r="AQ40" s="282">
        <v>-28515</v>
      </c>
      <c r="AR40" s="283">
        <v>5.8</v>
      </c>
      <c r="AS40" s="310"/>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57" t="s">
        <v>480</v>
      </c>
      <c r="AL41" s="1158"/>
      <c r="AM41" s="1158"/>
      <c r="AN41" s="1159"/>
      <c r="AO41" s="281">
        <v>133691364</v>
      </c>
      <c r="AP41" s="281">
        <v>24090</v>
      </c>
      <c r="AQ41" s="282">
        <v>18524</v>
      </c>
      <c r="AR41" s="283">
        <v>30</v>
      </c>
      <c r="AS41" s="310"/>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87"/>
      <c r="AR42" s="287"/>
      <c r="AS42" s="310"/>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3"/>
      <c r="AQ43" s="287"/>
      <c r="AR43" s="262"/>
      <c r="AS43" s="310"/>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7"/>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4"/>
      <c r="AR45" s="264"/>
      <c r="AS45" s="264"/>
      <c r="AT45" s="262"/>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62"/>
    </row>
    <row r="47" spans="1:46" ht="17.25" customHeight="1" x14ac:dyDescent="0.15">
      <c r="A47" s="316" t="s">
        <v>481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17" t="s">
        <v>482</v>
      </c>
      <c r="AL48" s="317"/>
      <c r="AM48" s="317"/>
      <c r="AN48" s="317"/>
      <c r="AO48" s="317"/>
      <c r="AP48" s="317"/>
      <c r="AQ48" s="318"/>
      <c r="AR48" s="317"/>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19"/>
      <c r="AL49" s="320"/>
      <c r="AM49" s="1160" t="s">
        <v>449</v>
      </c>
      <c r="AN49" s="1162" t="s">
        <v>483</v>
      </c>
      <c r="AO49" s="1163"/>
      <c r="AP49" s="1163"/>
      <c r="AQ49" s="1163"/>
      <c r="AR49" s="116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1"/>
      <c r="AL50" s="322"/>
      <c r="AM50" s="1161"/>
      <c r="AN50" s="323" t="s">
        <v>484</v>
      </c>
      <c r="AO50" s="324" t="s">
        <v>485</v>
      </c>
      <c r="AP50" s="325" t="s">
        <v>486</v>
      </c>
      <c r="AQ50" s="326" t="s">
        <v>487</v>
      </c>
      <c r="AR50" s="327" t="s">
        <v>488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19" t="s">
        <v>489</v>
      </c>
      <c r="AL51" s="320"/>
      <c r="AM51" s="328">
        <v>218889800</v>
      </c>
      <c r="AN51" s="329">
        <v>38941</v>
      </c>
      <c r="AO51" s="330">
        <v>-0.8</v>
      </c>
      <c r="AP51" s="331">
        <v>36736</v>
      </c>
      <c r="AQ51" s="332">
        <v>4.3</v>
      </c>
      <c r="AR51" s="333">
        <v>-5.0999999999999996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4"/>
      <c r="AL52" s="335" t="s">
        <v>490</v>
      </c>
      <c r="AM52" s="336">
        <v>97573387</v>
      </c>
      <c r="AN52" s="337">
        <v>17358</v>
      </c>
      <c r="AO52" s="338">
        <v>15.3</v>
      </c>
      <c r="AP52" s="339">
        <v>13410</v>
      </c>
      <c r="AQ52" s="340">
        <v>6.1</v>
      </c>
      <c r="AR52" s="341">
        <v>9.1999999999999993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19" t="s">
        <v>491</v>
      </c>
      <c r="AL53" s="320"/>
      <c r="AM53" s="328">
        <v>251746734</v>
      </c>
      <c r="AN53" s="329">
        <v>44902</v>
      </c>
      <c r="AO53" s="330">
        <v>15.3</v>
      </c>
      <c r="AP53" s="331">
        <v>38259</v>
      </c>
      <c r="AQ53" s="332">
        <v>4.0999999999999996</v>
      </c>
      <c r="AR53" s="333">
        <v>11.2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4"/>
      <c r="AL54" s="335" t="s">
        <v>490</v>
      </c>
      <c r="AM54" s="336">
        <v>117054722</v>
      </c>
      <c r="AN54" s="337">
        <v>20878</v>
      </c>
      <c r="AO54" s="338">
        <v>20.3</v>
      </c>
      <c r="AP54" s="339">
        <v>13379</v>
      </c>
      <c r="AQ54" s="340">
        <v>-0.2</v>
      </c>
      <c r="AR54" s="341">
        <v>20.5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19" t="s">
        <v>492</v>
      </c>
      <c r="AL55" s="320"/>
      <c r="AM55" s="328">
        <v>229520807</v>
      </c>
      <c r="AN55" s="329">
        <v>41061</v>
      </c>
      <c r="AO55" s="330">
        <v>-8.6</v>
      </c>
      <c r="AP55" s="331">
        <v>39075</v>
      </c>
      <c r="AQ55" s="332">
        <v>2.1</v>
      </c>
      <c r="AR55" s="333">
        <v>-10.7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4"/>
      <c r="AL56" s="335" t="s">
        <v>490</v>
      </c>
      <c r="AM56" s="336">
        <v>96226815</v>
      </c>
      <c r="AN56" s="337">
        <v>17215</v>
      </c>
      <c r="AO56" s="338">
        <v>-17.5</v>
      </c>
      <c r="AP56" s="339">
        <v>13441</v>
      </c>
      <c r="AQ56" s="340">
        <v>0.5</v>
      </c>
      <c r="AR56" s="341">
        <v>-18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19" t="s">
        <v>493</v>
      </c>
      <c r="AL57" s="320"/>
      <c r="AM57" s="328">
        <v>225805368</v>
      </c>
      <c r="AN57" s="329">
        <v>40535</v>
      </c>
      <c r="AO57" s="330">
        <v>-1.3</v>
      </c>
      <c r="AP57" s="331">
        <v>39072</v>
      </c>
      <c r="AQ57" s="332">
        <v>0</v>
      </c>
      <c r="AR57" s="333">
        <v>-1.3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4"/>
      <c r="AL58" s="335" t="s">
        <v>490</v>
      </c>
      <c r="AM58" s="336">
        <v>91296591</v>
      </c>
      <c r="AN58" s="337">
        <v>16389</v>
      </c>
      <c r="AO58" s="338">
        <v>-4.8</v>
      </c>
      <c r="AP58" s="339">
        <v>14106</v>
      </c>
      <c r="AQ58" s="340">
        <v>4.9000000000000004</v>
      </c>
      <c r="AR58" s="341">
        <v>-9.6999999999999993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19" t="s">
        <v>494</v>
      </c>
      <c r="AL59" s="320"/>
      <c r="AM59" s="328">
        <v>235170744</v>
      </c>
      <c r="AN59" s="329">
        <v>42376</v>
      </c>
      <c r="AO59" s="330">
        <v>4.5</v>
      </c>
      <c r="AP59" s="331">
        <v>42833</v>
      </c>
      <c r="AQ59" s="332">
        <v>9.6</v>
      </c>
      <c r="AR59" s="333">
        <v>-5.0999999999999996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4"/>
      <c r="AL60" s="335" t="s">
        <v>490</v>
      </c>
      <c r="AM60" s="336">
        <v>91415227</v>
      </c>
      <c r="AN60" s="337">
        <v>16472</v>
      </c>
      <c r="AO60" s="338">
        <v>0.5</v>
      </c>
      <c r="AP60" s="339">
        <v>15211</v>
      </c>
      <c r="AQ60" s="340">
        <v>7.8</v>
      </c>
      <c r="AR60" s="341">
        <v>-7.3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19" t="s">
        <v>495</v>
      </c>
      <c r="AL61" s="342"/>
      <c r="AM61" s="343">
        <v>232226691</v>
      </c>
      <c r="AN61" s="344">
        <v>41563</v>
      </c>
      <c r="AO61" s="345">
        <v>1.8</v>
      </c>
      <c r="AP61" s="346">
        <v>39195</v>
      </c>
      <c r="AQ61" s="347">
        <v>4</v>
      </c>
      <c r="AR61" s="333">
        <v>-2.2000000000000002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4"/>
      <c r="AL62" s="335" t="s">
        <v>490</v>
      </c>
      <c r="AM62" s="336">
        <v>98713348</v>
      </c>
      <c r="AN62" s="337">
        <v>17662</v>
      </c>
      <c r="AO62" s="338">
        <v>2.8</v>
      </c>
      <c r="AP62" s="339">
        <v>13909</v>
      </c>
      <c r="AQ62" s="340">
        <v>3.8</v>
      </c>
      <c r="AR62" s="341">
        <v>-1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EykjxLLDtD3OjA9VIYbCbv/HGsYT3C+G7q6jdAEI6gBlGpqTz6xJ0Ef4uxJBdishUXHJn4LAMa2M491GlZclA==" saltValue="al3RHkOADFytX6MdxuqbP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heetViews>
  <sheetFormatPr defaultColWidth="0" defaultRowHeight="13.5" customHeight="1" zeroHeight="1" x14ac:dyDescent="0.15"/>
  <cols>
    <col min="1" max="125" width="2.5" style="258" customWidth="1"/>
    <col min="126"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DC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c r="DU9" s="25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57"/>
    </row>
    <row r="18" spans="2:125" x14ac:dyDescent="0.15"/>
    <row r="19" spans="2:125" x14ac:dyDescent="0.15"/>
    <row r="20" spans="2:125" x14ac:dyDescent="0.15">
      <c r="DU20" s="257"/>
    </row>
    <row r="21" spans="2:125" x14ac:dyDescent="0.15">
      <c r="DU21" s="257"/>
    </row>
    <row r="22" spans="2:125" x14ac:dyDescent="0.15"/>
    <row r="23" spans="2:125" x14ac:dyDescent="0.15"/>
    <row r="24" spans="2:125" x14ac:dyDescent="0.15"/>
    <row r="25" spans="2:125" x14ac:dyDescent="0.15"/>
    <row r="26" spans="2:125" x14ac:dyDescent="0.15"/>
    <row r="27" spans="2:125" x14ac:dyDescent="0.15"/>
    <row r="28" spans="2:125" x14ac:dyDescent="0.15">
      <c r="DU28" s="257"/>
    </row>
    <row r="29" spans="2:125" x14ac:dyDescent="0.15"/>
    <row r="30" spans="2:125" x14ac:dyDescent="0.15">
      <c r="B30" s="257"/>
    </row>
    <row r="31" spans="2:125" x14ac:dyDescent="0.15"/>
    <row r="32" spans="2:125" x14ac:dyDescent="0.15"/>
    <row r="33" spans="3:125" x14ac:dyDescent="0.15">
      <c r="G33" s="257"/>
      <c r="I33" s="257"/>
    </row>
    <row r="34" spans="3:125" x14ac:dyDescent="0.15">
      <c r="C34" s="257"/>
      <c r="P34" s="257"/>
      <c r="R34" s="257"/>
      <c r="DD34" s="257"/>
    </row>
    <row r="35" spans="3:125" x14ac:dyDescent="0.15">
      <c r="D35" s="257"/>
      <c r="E35" s="257"/>
      <c r="DC35" s="257"/>
      <c r="DF35" s="257"/>
      <c r="DP35" s="257"/>
      <c r="DQ35" s="257"/>
      <c r="DR35" s="257"/>
      <c r="DS35" s="257"/>
      <c r="DT35" s="257"/>
      <c r="DU35" s="257"/>
    </row>
    <row r="36" spans="3:125" x14ac:dyDescent="0.15">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x14ac:dyDescent="0.15">
      <c r="DU37" s="257"/>
    </row>
    <row r="38" spans="3:125" x14ac:dyDescent="0.15">
      <c r="DT38" s="257"/>
      <c r="DU38" s="257"/>
    </row>
    <row r="39" spans="3:125" x14ac:dyDescent="0.15"/>
    <row r="40" spans="3:125" x14ac:dyDescent="0.15">
      <c r="DD40" s="257"/>
    </row>
    <row r="41" spans="3:125" x14ac:dyDescent="0.15">
      <c r="R41" s="257"/>
    </row>
    <row r="42" spans="3:125" x14ac:dyDescent="0.15">
      <c r="DC42" s="257"/>
      <c r="DF42" s="257"/>
    </row>
    <row r="43" spans="3:125" x14ac:dyDescent="0.15">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x14ac:dyDescent="0.15">
      <c r="DU44" s="257"/>
    </row>
    <row r="45" spans="3:125" x14ac:dyDescent="0.15"/>
    <row r="46" spans="3:125" x14ac:dyDescent="0.15"/>
    <row r="47" spans="3:125" x14ac:dyDescent="0.15"/>
    <row r="48" spans="3:125" x14ac:dyDescent="0.15">
      <c r="DT48" s="257"/>
      <c r="DU48" s="257"/>
    </row>
    <row r="49" spans="120:125" x14ac:dyDescent="0.15"/>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57"/>
    </row>
    <row r="83" spans="112:125" x14ac:dyDescent="0.15">
      <c r="DI83" s="257"/>
      <c r="DJ83" s="257"/>
      <c r="DK83" s="257"/>
      <c r="DL83" s="257"/>
      <c r="DM83" s="257"/>
      <c r="DN83" s="257"/>
      <c r="DO83" s="257"/>
      <c r="DP83" s="257"/>
      <c r="DQ83" s="257"/>
      <c r="DR83" s="257"/>
      <c r="DS83" s="257"/>
      <c r="DT83" s="257"/>
      <c r="DU83" s="257"/>
    </row>
    <row r="84" spans="112:125" x14ac:dyDescent="0.15"/>
    <row r="85" spans="112:125" x14ac:dyDescent="0.15"/>
    <row r="86" spans="112:125" x14ac:dyDescent="0.15"/>
    <row r="87" spans="112:125" x14ac:dyDescent="0.15"/>
    <row r="88" spans="112:125" x14ac:dyDescent="0.15">
      <c r="DU88" s="25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57"/>
      <c r="DT94" s="257"/>
      <c r="DU94" s="257"/>
    </row>
    <row r="95" spans="112:125" ht="13.5" customHeight="1" x14ac:dyDescent="0.15">
      <c r="DU95" s="25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446</v>
      </c>
    </row>
    <row r="121" spans="125:125" ht="13.5" hidden="1" customHeight="1" x14ac:dyDescent="0.15">
      <c r="DU121" s="257"/>
    </row>
  </sheetData>
  <sheetProtection algorithmName="SHA-512" hashValue="RY1Vcfvs615UF52xgBWyhj3WMm2wjZ5ZCfEaQ8NQNa5wlbRvlPoQoPBZ1tEelNszgV57g0pZIfoqducvERXxVw==" saltValue="yJdtmzbKsvvybtk5fWwu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64" zoomScale="70" zoomScaleNormal="70" zoomScaleSheetLayoutView="55" workbookViewId="0"/>
  </sheetViews>
  <sheetFormatPr defaultColWidth="0" defaultRowHeight="13.5" customHeight="1" zeroHeight="1" x14ac:dyDescent="0.15"/>
  <cols>
    <col min="1" max="125" width="2.5" style="258" customWidth="1"/>
    <col min="126" max="154" width="0" style="257" hidden="1" customWidth="1"/>
    <col min="155"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x14ac:dyDescent="0.15"/>
    <row r="33" spans="2:8" x14ac:dyDescent="0.15">
      <c r="G33" s="257"/>
    </row>
    <row r="34" spans="2:8" x14ac:dyDescent="0.15">
      <c r="C34" s="257"/>
    </row>
    <row r="35" spans="2:8" x14ac:dyDescent="0.15">
      <c r="B35" s="257"/>
      <c r="D35" s="257"/>
      <c r="E35" s="257"/>
    </row>
    <row r="36" spans="2:8" x14ac:dyDescent="0.15">
      <c r="F36" s="257"/>
      <c r="H36" s="25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446</v>
      </c>
    </row>
  </sheetData>
  <sheetProtection algorithmName="SHA-512" hashValue="E5XEPKQcOm4e0YzcMouROc8R1sBFrtJ3mZx7D3j2oYK06Y+mfzokitR9bIVyP8jSU9YaZ8OGVo2gupHXn87sVQ==" saltValue="p0FaaV+ZT2m6CRIUaaFF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496</v>
      </c>
    </row>
    <row r="46" spans="2:10" ht="29.25" customHeight="1" thickBot="1" x14ac:dyDescent="0.25">
      <c r="B46" s="4" t="s">
        <v>5</v>
      </c>
      <c r="C46" s="5"/>
      <c r="D46" s="5"/>
      <c r="E46" s="6" t="s">
        <v>497</v>
      </c>
      <c r="F46" s="350" t="s">
        <v>498</v>
      </c>
      <c r="G46" s="351" t="s">
        <v>499</v>
      </c>
      <c r="H46" s="351" t="s">
        <v>500</v>
      </c>
      <c r="I46" s="351" t="s">
        <v>501</v>
      </c>
      <c r="J46" s="352" t="s">
        <v>502</v>
      </c>
    </row>
    <row r="47" spans="2:10" ht="57.75" customHeight="1" x14ac:dyDescent="0.15">
      <c r="B47" s="7"/>
      <c r="C47" s="1173" t="s">
        <v>503</v>
      </c>
      <c r="D47" s="1173"/>
      <c r="E47" s="1174"/>
      <c r="F47" s="353">
        <v>0.15</v>
      </c>
      <c r="G47" s="354">
        <v>0.19</v>
      </c>
      <c r="H47" s="354">
        <v>0.23</v>
      </c>
      <c r="I47" s="354">
        <v>0.28000000000000003</v>
      </c>
      <c r="J47" s="355">
        <v>0.31</v>
      </c>
    </row>
    <row r="48" spans="2:10" ht="57.75" customHeight="1" x14ac:dyDescent="0.15">
      <c r="B48" s="8"/>
      <c r="C48" s="1175" t="s">
        <v>504</v>
      </c>
      <c r="D48" s="1175"/>
      <c r="E48" s="1176"/>
      <c r="F48" s="356">
        <v>0.08</v>
      </c>
      <c r="G48" s="357">
        <v>0.17</v>
      </c>
      <c r="H48" s="357">
        <v>0.11</v>
      </c>
      <c r="I48" s="357">
        <v>0.11</v>
      </c>
      <c r="J48" s="358">
        <v>0.01</v>
      </c>
    </row>
    <row r="49" spans="2:10" ht="57.75" customHeight="1" thickBot="1" x14ac:dyDescent="0.2">
      <c r="B49" s="9"/>
      <c r="C49" s="1177" t="s">
        <v>505</v>
      </c>
      <c r="D49" s="1177"/>
      <c r="E49" s="1178"/>
      <c r="F49" s="359">
        <v>2.11</v>
      </c>
      <c r="G49" s="360">
        <v>1.21</v>
      </c>
      <c r="H49" s="360">
        <v>0.81</v>
      </c>
      <c r="I49" s="360">
        <v>0.28000000000000003</v>
      </c>
      <c r="J49" s="361" t="s">
        <v>506</v>
      </c>
    </row>
    <row r="50" spans="2:10" ht="13.5" customHeight="1" x14ac:dyDescent="0.15"/>
  </sheetData>
  <sheetProtection algorithmName="SHA-512" hashValue="w88MWmLvxow9TCoBZP+WbWvYgfaePWMP0XmAC22tPSzvv1koCjrutdcPROKZzXCYwPg0BKdG1AOpkJ+nYuTXsg==" saltValue="PWjZ9c2L+zIrzyw/tG1q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revision/>
  <dcterms:created xsi:type="dcterms:W3CDTF">2021-02-02T04:18:17Z</dcterms:created>
  <dcterms:modified xsi:type="dcterms:W3CDTF">2022-03-02T05:55:59Z</dcterms:modified>
  <cp:category/>
  <cp:contentStatus/>
</cp:coreProperties>
</file>