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BB8" i="4"/>
  <c r="W8" i="4"/>
  <c r="P8" i="4"/>
  <c r="B6" i="4"/>
  <c r="C10" i="5" l="1"/>
  <c r="D10" i="5"/>
  <c r="E10" i="5"/>
  <c r="B10" i="5"/>
</calcChain>
</file>

<file path=xl/sharedStrings.xml><?xml version="1.0" encoding="utf-8"?>
<sst xmlns="http://schemas.openxmlformats.org/spreadsheetml/2006/main" count="247" uniqueCount="110">
  <si>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</si>
  <si>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</si>
  <si>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</si>
  <si>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</si>
  <si>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</si>
  <si>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</si>
  <si>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</si>
  <si>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</si>
  <si>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</si>
  <si>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</si>
  <si>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</si>
  <si>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</si>
  <si>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</si>
  <si>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</si>
  <si>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</si>
  <si>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</si>
  <si>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</si>
  <si>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</si>
  <si>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</si>
  <si>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</si>
  <si>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</si>
  <si>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</si>
  <si>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</si>
  <si>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</si>
  <si>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</si>
  <si>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</si>
  <si>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</si>
  <si>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</si>
  <si>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</si>
  <si>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</si>
  <si>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</si>
  <si>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</si>
  <si>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</si>
  <si>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</si>
  <si>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</si>
  <si>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</si>
  <si>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</si>
  <si>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</si>
  <si>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</si>
  <si>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</si>
  <si>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</si>
  <si>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</si>
  <si>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</si>
  <si>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</si>
  <si>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</si>
  <si>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</si>
  <si>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</si>
  <si>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</si>
  <si>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</si>
  <si>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</si>
  <si>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</si>
  <si>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</si>
  <si>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</si>
  <si>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</si>
  <si>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</si>
  <si>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</si>
  <si>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</si>
  <si>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</si>
  <si>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</si>
  <si>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</si>
  <si>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</si>
  <si>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</si>
  <si>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</si>
  <si>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</si>
  <si>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</si>
  <si>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</si>
  <si>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</si>
  <si>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</si>
  <si>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</si>
  <si>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</si>
  <si>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</si>
  <si>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</si>
  <si>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</si>
  <si>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</si>
  <si>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</si>
  <si>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</si>
  <si>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</si>
  <si>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</si>
  <si>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</si>
  <si>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</si>
  <si>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</si>
  <si>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</si>
  <si>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</si>
  <si>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</si>
  <si>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</si>
  <si>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</si>
  <si>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</si>
  <si>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</si>
  <si>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</si>
  <si>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</si>
  <si>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</si>
  <si>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</si>
  <si>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</si>
  <si>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</si>
  <si>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</si>
  <si>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</si>
  <si>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豊岡市</t>
  </si>
  <si>
    <t>法適用</t>
  </si>
  <si>
    <t>下水道事業</t>
  </si>
  <si>
    <t>個別排水処理</t>
  </si>
  <si>
    <t>L2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</si>
  <si>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</si>
  <si>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</si>
  <si>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</si>
  <si>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</si>
  <si>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</si>
  <si>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</si>
  <si>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依然として、一般会計からの繰入金に依存しており、独立採算による経営が出来ていない。
　また、下水道使用料の収入だけでは経費を賄えておらず、水需要の減少により有収水量の増加も厳しい状況であるが、さらなる経費削減を図るため、業務の合理化、効率化に努める。</t>
    <phoneticPr fontId="4"/>
  </si>
  <si>
    <t>　類似団体よりも償却率が低いが、施設の老朽化が進んでいる。
　今後は、将来の運営状況を考慮し、投資の合理化に努める。</t>
    <rPh sb="12" eb="13">
      <t>ヒク</t>
    </rPh>
    <rPh sb="16" eb="18">
      <t>シセツ</t>
    </rPh>
    <rPh sb="19" eb="22">
      <t>ロウキュウカ</t>
    </rPh>
    <rPh sb="31" eb="33">
      <t>コンゴ</t>
    </rPh>
    <rPh sb="35" eb="37">
      <t>ショウライ</t>
    </rPh>
    <rPh sb="38" eb="40">
      <t>ウンエイ</t>
    </rPh>
    <rPh sb="40" eb="42">
      <t>ジョウキョウ</t>
    </rPh>
    <rPh sb="43" eb="45">
      <t>コウリョ</t>
    </rPh>
    <rPh sb="47" eb="49">
      <t>トウシ</t>
    </rPh>
    <rPh sb="50" eb="53">
      <t>ゴウリカ</t>
    </rPh>
    <rPh sb="54" eb="55">
      <t>ツト</t>
    </rPh>
    <phoneticPr fontId="4"/>
  </si>
  <si>
    <t>　経常収支で単年度赤字でないものの、一般会計からの繰入金に依存している。
　また、類似団体及び他事業と比較して、供用地域のほとんどが山間地域であるため、汚水処理原価が高く、下水道使用料の収入では経費を到底賄えていない。
　近年の使用料収入の減少や支払利息が影響して累積欠損比率が高くなっている。
　これらを改善するために、平成28年度には下水道使用料を改定し、水洗化を促進し有収水量の確保に努め、汚水処理原価を抑えていきたい。
　さらに、累積欠損比率を低くするために、経営改善によって費用削減を行い、利益剰余金を積み上げ、資本増加を図っていきたい。</t>
    <rPh sb="18" eb="20">
      <t>イッパン</t>
    </rPh>
    <rPh sb="20" eb="22">
      <t>カイケイ</t>
    </rPh>
    <rPh sb="25" eb="27">
      <t>クリイレ</t>
    </rPh>
    <rPh sb="27" eb="28">
      <t>キン</t>
    </rPh>
    <rPh sb="29" eb="31">
      <t>イゾン</t>
    </rPh>
    <rPh sb="45" eb="46">
      <t>オヨ</t>
    </rPh>
    <rPh sb="47" eb="48">
      <t>タ</t>
    </rPh>
    <rPh sb="48" eb="50">
      <t>ジギョウ</t>
    </rPh>
    <rPh sb="56" eb="58">
      <t>キョウヨウ</t>
    </rPh>
    <rPh sb="58" eb="60">
      <t>チイキ</t>
    </rPh>
    <rPh sb="66" eb="68">
      <t>サンカン</t>
    </rPh>
    <rPh sb="68" eb="70">
      <t>チイキ</t>
    </rPh>
    <rPh sb="111" eb="113">
      <t>キンネン</t>
    </rPh>
    <rPh sb="114" eb="117">
      <t>シヨウリョウ</t>
    </rPh>
    <rPh sb="117" eb="119">
      <t>シュウニュウ</t>
    </rPh>
    <rPh sb="120" eb="122">
      <t>ゲンショウ</t>
    </rPh>
    <rPh sb="123" eb="125">
      <t>シハライ</t>
    </rPh>
    <rPh sb="125" eb="127">
      <t>リソク</t>
    </rPh>
    <rPh sb="128" eb="130">
      <t>エイキョウ</t>
    </rPh>
    <rPh sb="132" eb="134">
      <t>ルイセキ</t>
    </rPh>
    <rPh sb="134" eb="136">
      <t>ケッソン</t>
    </rPh>
    <rPh sb="136" eb="138">
      <t>ヒリツ</t>
    </rPh>
    <rPh sb="139" eb="140">
      <t>タカ</t>
    </rPh>
    <rPh sb="153" eb="155">
      <t>カイゼン</t>
    </rPh>
    <rPh sb="180" eb="183">
      <t>スイセンカ</t>
    </rPh>
    <rPh sb="184" eb="186">
      <t>ソクシン</t>
    </rPh>
    <rPh sb="187" eb="189">
      <t>ユウシュウ</t>
    </rPh>
    <rPh sb="189" eb="191">
      <t>スイリョウ</t>
    </rPh>
    <rPh sb="192" eb="194">
      <t>カクホ</t>
    </rPh>
    <rPh sb="195" eb="196">
      <t>ツト</t>
    </rPh>
    <rPh sb="198" eb="200">
      <t>オスイ</t>
    </rPh>
    <rPh sb="200" eb="202">
      <t>ショリ</t>
    </rPh>
    <rPh sb="202" eb="204">
      <t>ゲンカ</t>
    </rPh>
    <rPh sb="205" eb="206">
      <t>オサ</t>
    </rPh>
    <rPh sb="219" eb="221">
      <t>ルイセキ</t>
    </rPh>
    <rPh sb="221" eb="223">
      <t>ケッソン</t>
    </rPh>
    <rPh sb="223" eb="225">
      <t>ヒリツ</t>
    </rPh>
    <rPh sb="226" eb="227">
      <t>ヒク</t>
    </rPh>
    <rPh sb="234" eb="236">
      <t>ケイエイ</t>
    </rPh>
    <rPh sb="236" eb="238">
      <t>カイゼン</t>
    </rPh>
    <rPh sb="242" eb="244">
      <t>ヒヨウ</t>
    </rPh>
    <rPh sb="244" eb="246">
      <t>サクゲン</t>
    </rPh>
    <rPh sb="247" eb="248">
      <t>オコナ</t>
    </rPh>
    <rPh sb="250" eb="252">
      <t>リエキ</t>
    </rPh>
    <rPh sb="252" eb="255">
      <t>ジョウヨキン</t>
    </rPh>
    <rPh sb="256" eb="257">
      <t>ツ</t>
    </rPh>
    <rPh sb="258" eb="259">
      <t>ア</t>
    </rPh>
    <rPh sb="261" eb="263">
      <t>シホン</t>
    </rPh>
    <rPh sb="263" eb="265">
      <t>ゾウカ</t>
    </rPh>
    <rPh sb="266" eb="267">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</si>
</sst>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3571200"/>
        <c:axId val="16357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63571200"/>
        <c:axId val="163573760"/>
      </c:lineChart>
      <c:dateAx>
        <c:axId val="163571200"/>
        <c:scaling>
          <c:orientation val="minMax"/>
        </c:scaling>
        <c:delete val="1"/>
        <c:axPos val="b"/>
        <c:numFmt formatCode="ge" sourceLinked="1"/>
        <c:majorTickMark val="none"/>
        <c:minorTickMark val="none"/>
        <c:tickLblPos val="none"/>
        <c:crossAx val="163573760"/>
        <c:crosses val="autoZero"/>
        <c:auto val="1"/>
        <c:lblOffset val="100"/>
        <c:baseTimeUnit val="years"/>
      </c:dateAx>
      <c:valAx>
        <c:axId val="16357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7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1916672"/>
        <c:axId val="17193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c:v>
                </c:pt>
                <c:pt idx="1">
                  <c:v>55.42</c:v>
                </c:pt>
                <c:pt idx="2">
                  <c:v>58.58</c:v>
                </c:pt>
                <c:pt idx="3">
                  <c:v>48.69</c:v>
                </c:pt>
                <c:pt idx="4">
                  <c:v>52.52</c:v>
                </c:pt>
              </c:numCache>
            </c:numRef>
          </c:val>
          <c:smooth val="0"/>
        </c:ser>
        <c:dLbls>
          <c:showLegendKey val="0"/>
          <c:showVal val="0"/>
          <c:showCatName val="0"/>
          <c:showSerName val="0"/>
          <c:showPercent val="0"/>
          <c:showBubbleSize val="0"/>
        </c:dLbls>
        <c:marker val="1"/>
        <c:smooth val="0"/>
        <c:axId val="171916672"/>
        <c:axId val="171939328"/>
      </c:lineChart>
      <c:dateAx>
        <c:axId val="171916672"/>
        <c:scaling>
          <c:orientation val="minMax"/>
        </c:scaling>
        <c:delete val="1"/>
        <c:axPos val="b"/>
        <c:numFmt formatCode="ge" sourceLinked="1"/>
        <c:majorTickMark val="none"/>
        <c:minorTickMark val="none"/>
        <c:tickLblPos val="none"/>
        <c:crossAx val="171939328"/>
        <c:crosses val="autoZero"/>
        <c:auto val="1"/>
        <c:lblOffset val="100"/>
        <c:baseTimeUnit val="years"/>
      </c:dateAx>
      <c:valAx>
        <c:axId val="17193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91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82.77</c:v>
                </c:pt>
                <c:pt idx="1">
                  <c:v>82.77</c:v>
                </c:pt>
                <c:pt idx="2">
                  <c:v>83.48</c:v>
                </c:pt>
                <c:pt idx="3">
                  <c:v>85.27</c:v>
                </c:pt>
                <c:pt idx="4">
                  <c:v>87.72</c:v>
                </c:pt>
              </c:numCache>
            </c:numRef>
          </c:val>
        </c:ser>
        <c:dLbls>
          <c:showLegendKey val="0"/>
          <c:showVal val="0"/>
          <c:showCatName val="0"/>
          <c:showSerName val="0"/>
          <c:showPercent val="0"/>
          <c:showBubbleSize val="0"/>
        </c:dLbls>
        <c:gapWidth val="150"/>
        <c:axId val="171953152"/>
        <c:axId val="17236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74.290000000000006</c:v>
                </c:pt>
                <c:pt idx="2">
                  <c:v>72.31</c:v>
                </c:pt>
                <c:pt idx="3">
                  <c:v>87.42</c:v>
                </c:pt>
                <c:pt idx="4">
                  <c:v>84.94</c:v>
                </c:pt>
              </c:numCache>
            </c:numRef>
          </c:val>
          <c:smooth val="0"/>
        </c:ser>
        <c:dLbls>
          <c:showLegendKey val="0"/>
          <c:showVal val="0"/>
          <c:showCatName val="0"/>
          <c:showSerName val="0"/>
          <c:showPercent val="0"/>
          <c:showBubbleSize val="0"/>
        </c:dLbls>
        <c:marker val="1"/>
        <c:smooth val="0"/>
        <c:axId val="171953152"/>
        <c:axId val="172369024"/>
      </c:lineChart>
      <c:dateAx>
        <c:axId val="171953152"/>
        <c:scaling>
          <c:orientation val="minMax"/>
        </c:scaling>
        <c:delete val="1"/>
        <c:axPos val="b"/>
        <c:numFmt formatCode="ge" sourceLinked="1"/>
        <c:majorTickMark val="none"/>
        <c:minorTickMark val="none"/>
        <c:tickLblPos val="none"/>
        <c:crossAx val="172369024"/>
        <c:crosses val="autoZero"/>
        <c:auto val="1"/>
        <c:lblOffset val="100"/>
        <c:baseTimeUnit val="years"/>
      </c:dateAx>
      <c:valAx>
        <c:axId val="17236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95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34.61</c:v>
                </c:pt>
                <c:pt idx="1">
                  <c:v>100</c:v>
                </c:pt>
                <c:pt idx="2">
                  <c:v>100.22</c:v>
                </c:pt>
                <c:pt idx="3">
                  <c:v>100</c:v>
                </c:pt>
                <c:pt idx="4">
                  <c:v>100.46</c:v>
                </c:pt>
              </c:numCache>
            </c:numRef>
          </c:val>
        </c:ser>
        <c:dLbls>
          <c:showLegendKey val="0"/>
          <c:showVal val="0"/>
          <c:showCatName val="0"/>
          <c:showSerName val="0"/>
          <c:showPercent val="0"/>
          <c:showBubbleSize val="0"/>
        </c:dLbls>
        <c:gapWidth val="150"/>
        <c:axId val="163687040"/>
        <c:axId val="16406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89.03</c:v>
                </c:pt>
                <c:pt idx="1">
                  <c:v>100.53</c:v>
                </c:pt>
                <c:pt idx="2">
                  <c:v>96.73</c:v>
                </c:pt>
                <c:pt idx="3">
                  <c:v>94.73</c:v>
                </c:pt>
                <c:pt idx="4">
                  <c:v>93.93</c:v>
                </c:pt>
              </c:numCache>
            </c:numRef>
          </c:val>
          <c:smooth val="0"/>
        </c:ser>
        <c:dLbls>
          <c:showLegendKey val="0"/>
          <c:showVal val="0"/>
          <c:showCatName val="0"/>
          <c:showSerName val="0"/>
          <c:showPercent val="0"/>
          <c:showBubbleSize val="0"/>
        </c:dLbls>
        <c:marker val="1"/>
        <c:smooth val="0"/>
        <c:axId val="163687040"/>
        <c:axId val="164066816"/>
      </c:lineChart>
      <c:dateAx>
        <c:axId val="163687040"/>
        <c:scaling>
          <c:orientation val="minMax"/>
        </c:scaling>
        <c:delete val="1"/>
        <c:axPos val="b"/>
        <c:numFmt formatCode="ge" sourceLinked="1"/>
        <c:majorTickMark val="none"/>
        <c:minorTickMark val="none"/>
        <c:tickLblPos val="none"/>
        <c:crossAx val="164066816"/>
        <c:crosses val="autoZero"/>
        <c:auto val="1"/>
        <c:lblOffset val="100"/>
        <c:baseTimeUnit val="years"/>
      </c:dateAx>
      <c:valAx>
        <c:axId val="16406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68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21.09</c:v>
                </c:pt>
                <c:pt idx="1">
                  <c:v>24.66</c:v>
                </c:pt>
                <c:pt idx="2">
                  <c:v>28.08</c:v>
                </c:pt>
                <c:pt idx="3">
                  <c:v>31.64</c:v>
                </c:pt>
                <c:pt idx="4">
                  <c:v>36.82</c:v>
                </c:pt>
              </c:numCache>
            </c:numRef>
          </c:val>
        </c:ser>
        <c:dLbls>
          <c:showLegendKey val="0"/>
          <c:showVal val="0"/>
          <c:showCatName val="0"/>
          <c:showSerName val="0"/>
          <c:showPercent val="0"/>
          <c:showBubbleSize val="0"/>
        </c:dLbls>
        <c:gapWidth val="150"/>
        <c:axId val="171677952"/>
        <c:axId val="17169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29.09</c:v>
                </c:pt>
                <c:pt idx="1">
                  <c:v>19.98</c:v>
                </c:pt>
                <c:pt idx="2">
                  <c:v>20.309999999999999</c:v>
                </c:pt>
                <c:pt idx="3">
                  <c:v>34.69</c:v>
                </c:pt>
                <c:pt idx="4">
                  <c:v>40.35</c:v>
                </c:pt>
              </c:numCache>
            </c:numRef>
          </c:val>
          <c:smooth val="0"/>
        </c:ser>
        <c:dLbls>
          <c:showLegendKey val="0"/>
          <c:showVal val="0"/>
          <c:showCatName val="0"/>
          <c:showSerName val="0"/>
          <c:showPercent val="0"/>
          <c:showBubbleSize val="0"/>
        </c:dLbls>
        <c:marker val="1"/>
        <c:smooth val="0"/>
        <c:axId val="171677952"/>
        <c:axId val="171696512"/>
      </c:lineChart>
      <c:dateAx>
        <c:axId val="171677952"/>
        <c:scaling>
          <c:orientation val="minMax"/>
        </c:scaling>
        <c:delete val="1"/>
        <c:axPos val="b"/>
        <c:numFmt formatCode="ge" sourceLinked="1"/>
        <c:majorTickMark val="none"/>
        <c:minorTickMark val="none"/>
        <c:tickLblPos val="none"/>
        <c:crossAx val="171696512"/>
        <c:crosses val="autoZero"/>
        <c:auto val="1"/>
        <c:lblOffset val="100"/>
        <c:baseTimeUnit val="years"/>
      </c:dateAx>
      <c:valAx>
        <c:axId val="17169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67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1984768"/>
        <c:axId val="17199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71984768"/>
        <c:axId val="171995136"/>
      </c:lineChart>
      <c:dateAx>
        <c:axId val="171984768"/>
        <c:scaling>
          <c:orientation val="minMax"/>
        </c:scaling>
        <c:delete val="1"/>
        <c:axPos val="b"/>
        <c:numFmt formatCode="ge" sourceLinked="1"/>
        <c:majorTickMark val="none"/>
        <c:minorTickMark val="none"/>
        <c:tickLblPos val="none"/>
        <c:crossAx val="171995136"/>
        <c:crosses val="autoZero"/>
        <c:auto val="1"/>
        <c:lblOffset val="100"/>
        <c:baseTimeUnit val="years"/>
      </c:dateAx>
      <c:valAx>
        <c:axId val="17199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98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564.32000000000005</c:v>
                </c:pt>
                <c:pt idx="1">
                  <c:v>762.89</c:v>
                </c:pt>
                <c:pt idx="2">
                  <c:v>868.71</c:v>
                </c:pt>
                <c:pt idx="3">
                  <c:v>1087.81</c:v>
                </c:pt>
                <c:pt idx="4">
                  <c:v>1381.23</c:v>
                </c:pt>
              </c:numCache>
            </c:numRef>
          </c:val>
        </c:ser>
        <c:dLbls>
          <c:showLegendKey val="0"/>
          <c:showVal val="0"/>
          <c:showCatName val="0"/>
          <c:showSerName val="0"/>
          <c:showPercent val="0"/>
          <c:showBubbleSize val="0"/>
        </c:dLbls>
        <c:gapWidth val="150"/>
        <c:axId val="172017152"/>
        <c:axId val="17201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143.47999999999999</c:v>
                </c:pt>
                <c:pt idx="1">
                  <c:v>195.58</c:v>
                </c:pt>
                <c:pt idx="2">
                  <c:v>274.44</c:v>
                </c:pt>
                <c:pt idx="3">
                  <c:v>180.41</c:v>
                </c:pt>
                <c:pt idx="4">
                  <c:v>244.76</c:v>
                </c:pt>
              </c:numCache>
            </c:numRef>
          </c:val>
          <c:smooth val="0"/>
        </c:ser>
        <c:dLbls>
          <c:showLegendKey val="0"/>
          <c:showVal val="0"/>
          <c:showCatName val="0"/>
          <c:showSerName val="0"/>
          <c:showPercent val="0"/>
          <c:showBubbleSize val="0"/>
        </c:dLbls>
        <c:marker val="1"/>
        <c:smooth val="0"/>
        <c:axId val="172017152"/>
        <c:axId val="172019072"/>
      </c:lineChart>
      <c:dateAx>
        <c:axId val="172017152"/>
        <c:scaling>
          <c:orientation val="minMax"/>
        </c:scaling>
        <c:delete val="1"/>
        <c:axPos val="b"/>
        <c:numFmt formatCode="ge" sourceLinked="1"/>
        <c:majorTickMark val="none"/>
        <c:minorTickMark val="none"/>
        <c:tickLblPos val="none"/>
        <c:crossAx val="172019072"/>
        <c:crosses val="autoZero"/>
        <c:auto val="1"/>
        <c:lblOffset val="100"/>
        <c:baseTimeUnit val="years"/>
      </c:dateAx>
      <c:valAx>
        <c:axId val="17201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01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100.08</c:v>
                </c:pt>
                <c:pt idx="1">
                  <c:v>169.35</c:v>
                </c:pt>
                <c:pt idx="2">
                  <c:v>133.87</c:v>
                </c:pt>
                <c:pt idx="3">
                  <c:v>198.35</c:v>
                </c:pt>
                <c:pt idx="4">
                  <c:v>30.34</c:v>
                </c:pt>
              </c:numCache>
            </c:numRef>
          </c:val>
        </c:ser>
        <c:dLbls>
          <c:showLegendKey val="0"/>
          <c:showVal val="0"/>
          <c:showCatName val="0"/>
          <c:showSerName val="0"/>
          <c:showPercent val="0"/>
          <c:showBubbleSize val="0"/>
        </c:dLbls>
        <c:gapWidth val="150"/>
        <c:axId val="171734144"/>
        <c:axId val="17173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501.91</c:v>
                </c:pt>
                <c:pt idx="1">
                  <c:v>242.94</c:v>
                </c:pt>
                <c:pt idx="2">
                  <c:v>327.42</c:v>
                </c:pt>
                <c:pt idx="3">
                  <c:v>749.23</c:v>
                </c:pt>
                <c:pt idx="4">
                  <c:v>418.55</c:v>
                </c:pt>
              </c:numCache>
            </c:numRef>
          </c:val>
          <c:smooth val="0"/>
        </c:ser>
        <c:dLbls>
          <c:showLegendKey val="0"/>
          <c:showVal val="0"/>
          <c:showCatName val="0"/>
          <c:showSerName val="0"/>
          <c:showPercent val="0"/>
          <c:showBubbleSize val="0"/>
        </c:dLbls>
        <c:marker val="1"/>
        <c:smooth val="0"/>
        <c:axId val="171734144"/>
        <c:axId val="171736064"/>
      </c:lineChart>
      <c:dateAx>
        <c:axId val="171734144"/>
        <c:scaling>
          <c:orientation val="minMax"/>
        </c:scaling>
        <c:delete val="1"/>
        <c:axPos val="b"/>
        <c:numFmt formatCode="ge" sourceLinked="1"/>
        <c:majorTickMark val="none"/>
        <c:minorTickMark val="none"/>
        <c:tickLblPos val="none"/>
        <c:crossAx val="171736064"/>
        <c:crosses val="autoZero"/>
        <c:auto val="1"/>
        <c:lblOffset val="100"/>
        <c:baseTimeUnit val="years"/>
      </c:dateAx>
      <c:valAx>
        <c:axId val="17173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73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3376.8</c:v>
                </c:pt>
                <c:pt idx="1">
                  <c:v>3158.11</c:v>
                </c:pt>
                <c:pt idx="2">
                  <c:v>2954.35</c:v>
                </c:pt>
                <c:pt idx="3">
                  <c:v>1436.12</c:v>
                </c:pt>
                <c:pt idx="4" formatCode="#,##0.00;&quot;△&quot;#,##0.00">
                  <c:v>0</c:v>
                </c:pt>
              </c:numCache>
            </c:numRef>
          </c:val>
        </c:ser>
        <c:dLbls>
          <c:showLegendKey val="0"/>
          <c:showVal val="0"/>
          <c:showCatName val="0"/>
          <c:showSerName val="0"/>
          <c:showPercent val="0"/>
          <c:showBubbleSize val="0"/>
        </c:dLbls>
        <c:gapWidth val="150"/>
        <c:axId val="171754240"/>
        <c:axId val="17175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946.72</c:v>
                </c:pt>
                <c:pt idx="1">
                  <c:v>844.96</c:v>
                </c:pt>
                <c:pt idx="2">
                  <c:v>862.78</c:v>
                </c:pt>
                <c:pt idx="3">
                  <c:v>799.41</c:v>
                </c:pt>
                <c:pt idx="4">
                  <c:v>701.33</c:v>
                </c:pt>
              </c:numCache>
            </c:numRef>
          </c:val>
          <c:smooth val="0"/>
        </c:ser>
        <c:dLbls>
          <c:showLegendKey val="0"/>
          <c:showVal val="0"/>
          <c:showCatName val="0"/>
          <c:showSerName val="0"/>
          <c:showPercent val="0"/>
          <c:showBubbleSize val="0"/>
        </c:dLbls>
        <c:marker val="1"/>
        <c:smooth val="0"/>
        <c:axId val="171754240"/>
        <c:axId val="171756160"/>
      </c:lineChart>
      <c:dateAx>
        <c:axId val="171754240"/>
        <c:scaling>
          <c:orientation val="minMax"/>
        </c:scaling>
        <c:delete val="1"/>
        <c:axPos val="b"/>
        <c:numFmt formatCode="ge" sourceLinked="1"/>
        <c:majorTickMark val="none"/>
        <c:minorTickMark val="none"/>
        <c:tickLblPos val="none"/>
        <c:crossAx val="171756160"/>
        <c:crosses val="autoZero"/>
        <c:auto val="1"/>
        <c:lblOffset val="100"/>
        <c:baseTimeUnit val="years"/>
      </c:dateAx>
      <c:valAx>
        <c:axId val="17175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7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15.38</c:v>
                </c:pt>
                <c:pt idx="1">
                  <c:v>35.44</c:v>
                </c:pt>
                <c:pt idx="2">
                  <c:v>33.840000000000003</c:v>
                </c:pt>
                <c:pt idx="3">
                  <c:v>33.47</c:v>
                </c:pt>
                <c:pt idx="4">
                  <c:v>25.04</c:v>
                </c:pt>
              </c:numCache>
            </c:numRef>
          </c:val>
        </c:ser>
        <c:dLbls>
          <c:showLegendKey val="0"/>
          <c:showVal val="0"/>
          <c:showCatName val="0"/>
          <c:showSerName val="0"/>
          <c:showPercent val="0"/>
          <c:showBubbleSize val="0"/>
        </c:dLbls>
        <c:gapWidth val="150"/>
        <c:axId val="171868544"/>
        <c:axId val="17187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54.34</c:v>
                </c:pt>
                <c:pt idx="1">
                  <c:v>51.86</c:v>
                </c:pt>
                <c:pt idx="2">
                  <c:v>54.55</c:v>
                </c:pt>
                <c:pt idx="3">
                  <c:v>51.57</c:v>
                </c:pt>
                <c:pt idx="4">
                  <c:v>53.48</c:v>
                </c:pt>
              </c:numCache>
            </c:numRef>
          </c:val>
          <c:smooth val="0"/>
        </c:ser>
        <c:dLbls>
          <c:showLegendKey val="0"/>
          <c:showVal val="0"/>
          <c:showCatName val="0"/>
          <c:showSerName val="0"/>
          <c:showPercent val="0"/>
          <c:showBubbleSize val="0"/>
        </c:dLbls>
        <c:marker val="1"/>
        <c:smooth val="0"/>
        <c:axId val="171868544"/>
        <c:axId val="171870464"/>
      </c:lineChart>
      <c:dateAx>
        <c:axId val="171868544"/>
        <c:scaling>
          <c:orientation val="minMax"/>
        </c:scaling>
        <c:delete val="1"/>
        <c:axPos val="b"/>
        <c:numFmt formatCode="ge" sourceLinked="1"/>
        <c:majorTickMark val="none"/>
        <c:minorTickMark val="none"/>
        <c:tickLblPos val="none"/>
        <c:crossAx val="171870464"/>
        <c:crosses val="autoZero"/>
        <c:auto val="1"/>
        <c:lblOffset val="100"/>
        <c:baseTimeUnit val="years"/>
      </c:dateAx>
      <c:valAx>
        <c:axId val="17187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86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951.44</c:v>
                </c:pt>
                <c:pt idx="1">
                  <c:v>413.55</c:v>
                </c:pt>
                <c:pt idx="2">
                  <c:v>439.59</c:v>
                </c:pt>
                <c:pt idx="3">
                  <c:v>440.76</c:v>
                </c:pt>
                <c:pt idx="4">
                  <c:v>590.79</c:v>
                </c:pt>
              </c:numCache>
            </c:numRef>
          </c:val>
        </c:ser>
        <c:dLbls>
          <c:showLegendKey val="0"/>
          <c:showVal val="0"/>
          <c:showCatName val="0"/>
          <c:showSerName val="0"/>
          <c:showPercent val="0"/>
          <c:showBubbleSize val="0"/>
        </c:dLbls>
        <c:gapWidth val="150"/>
        <c:axId val="171892736"/>
        <c:axId val="17189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273.08999999999997</c:v>
                </c:pt>
                <c:pt idx="1">
                  <c:v>297.51</c:v>
                </c:pt>
                <c:pt idx="2">
                  <c:v>275.64999999999998</c:v>
                </c:pt>
                <c:pt idx="3">
                  <c:v>282.5</c:v>
                </c:pt>
                <c:pt idx="4">
                  <c:v>277.29000000000002</c:v>
                </c:pt>
              </c:numCache>
            </c:numRef>
          </c:val>
          <c:smooth val="0"/>
        </c:ser>
        <c:dLbls>
          <c:showLegendKey val="0"/>
          <c:showVal val="0"/>
          <c:showCatName val="0"/>
          <c:showSerName val="0"/>
          <c:showPercent val="0"/>
          <c:showBubbleSize val="0"/>
        </c:dLbls>
        <c:marker val="1"/>
        <c:smooth val="0"/>
        <c:axId val="171892736"/>
        <c:axId val="171894656"/>
      </c:lineChart>
      <c:dateAx>
        <c:axId val="171892736"/>
        <c:scaling>
          <c:orientation val="minMax"/>
        </c:scaling>
        <c:delete val="1"/>
        <c:axPos val="b"/>
        <c:numFmt formatCode="ge" sourceLinked="1"/>
        <c:majorTickMark val="none"/>
        <c:minorTickMark val="none"/>
        <c:tickLblPos val="none"/>
        <c:crossAx val="171894656"/>
        <c:crosses val="autoZero"/>
        <c:auto val="1"/>
        <c:lblOffset val="100"/>
        <c:baseTimeUnit val="years"/>
      </c:dateAx>
      <c:valAx>
        <c:axId val="17189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89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【95.44】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【181.70】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【392.29】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【721.24】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【293.69】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【35.41】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X16"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豊岡市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個別排水処理</v>
      </c>
      <c r="Q8" s="46"/>
      <c r="R8" s="46"/>
      <c r="S8" s="46"/>
      <c r="T8" s="46"/>
      <c r="U8" s="46"/>
      <c r="V8" s="46"/>
      <c r="W8" s="46" t="str">
        <f>データ!L6</f>
        <v>L2</v>
      </c>
      <c r="X8" s="46"/>
      <c r="Y8" s="46"/>
      <c r="Z8" s="46"/>
      <c r="AA8" s="46"/>
      <c r="AB8" s="46"/>
      <c r="AC8" s="46"/>
      <c r="AD8" s="3"/>
      <c r="AE8" s="3"/>
      <c r="AF8" s="3"/>
      <c r="AG8" s="3"/>
      <c r="AH8" s="3"/>
      <c r="AI8" s="3"/>
      <c r="AJ8" s="3"/>
      <c r="AK8" s="3"/>
      <c r="AL8" s="47">
        <f>データ!R6</f>
        <v>85749</v>
      </c>
      <c r="AM8" s="47"/>
      <c r="AN8" s="47"/>
      <c r="AO8" s="47"/>
      <c r="AP8" s="47"/>
      <c r="AQ8" s="47"/>
      <c r="AR8" s="47"/>
      <c r="AS8" s="47"/>
      <c r="AT8" s="43">
        <f>データ!S6</f>
        <v>697.55</v>
      </c>
      <c r="AU8" s="43"/>
      <c r="AV8" s="43"/>
      <c r="AW8" s="43"/>
      <c r="AX8" s="43"/>
      <c r="AY8" s="43"/>
      <c r="AZ8" s="43"/>
      <c r="BA8" s="43"/>
      <c r="BB8" s="43">
        <f>データ!T6</f>
        <v>122.93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-0.97</v>
      </c>
      <c r="J10" s="43"/>
      <c r="K10" s="43"/>
      <c r="L10" s="43"/>
      <c r="M10" s="43"/>
      <c r="N10" s="43"/>
      <c r="O10" s="43"/>
      <c r="P10" s="43">
        <f>データ!O6</f>
        <v>0.27</v>
      </c>
      <c r="Q10" s="43"/>
      <c r="R10" s="43"/>
      <c r="S10" s="43"/>
      <c r="T10" s="43"/>
      <c r="U10" s="43"/>
      <c r="V10" s="43"/>
      <c r="W10" s="43">
        <f>データ!P6</f>
        <v>100</v>
      </c>
      <c r="X10" s="43"/>
      <c r="Y10" s="43"/>
      <c r="Z10" s="43"/>
      <c r="AA10" s="43"/>
      <c r="AB10" s="43"/>
      <c r="AC10" s="43"/>
      <c r="AD10" s="47">
        <f>データ!Q6</f>
        <v>2970</v>
      </c>
      <c r="AE10" s="47"/>
      <c r="AF10" s="47"/>
      <c r="AG10" s="47"/>
      <c r="AH10" s="47"/>
      <c r="AI10" s="47"/>
      <c r="AJ10" s="47"/>
      <c r="AK10" s="2"/>
      <c r="AL10" s="47">
        <f>データ!U6</f>
        <v>228</v>
      </c>
      <c r="AM10" s="47"/>
      <c r="AN10" s="47"/>
      <c r="AO10" s="47"/>
      <c r="AP10" s="47"/>
      <c r="AQ10" s="47"/>
      <c r="AR10" s="47"/>
      <c r="AS10" s="47"/>
      <c r="AT10" s="43">
        <f>データ!V6</f>
        <v>0.18</v>
      </c>
      <c r="AU10" s="43"/>
      <c r="AV10" s="43"/>
      <c r="AW10" s="43"/>
      <c r="AX10" s="43"/>
      <c r="AY10" s="43"/>
      <c r="AZ10" s="43"/>
      <c r="BA10" s="43"/>
      <c r="BB10" s="43">
        <f>データ!W6</f>
        <v>1266.67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107</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282090</v>
      </c>
      <c r="D6" s="31">
        <f t="shared" si="3"/>
        <v>46</v>
      </c>
      <c r="E6" s="31">
        <f t="shared" si="3"/>
        <v>18</v>
      </c>
      <c r="F6" s="31">
        <f t="shared" si="3"/>
        <v>1</v>
      </c>
      <c r="G6" s="31">
        <f t="shared" si="3"/>
        <v>0</v>
      </c>
      <c r="H6" s="31" t="str">
        <f t="shared" si="3"/>
        <v>兵庫県　豊岡市</v>
      </c>
      <c r="I6" s="31" t="str">
        <f t="shared" si="3"/>
        <v>法適用</v>
      </c>
      <c r="J6" s="31" t="str">
        <f t="shared" si="3"/>
        <v>下水道事業</v>
      </c>
      <c r="K6" s="31" t="str">
        <f t="shared" si="3"/>
        <v>個別排水処理</v>
      </c>
      <c r="L6" s="31" t="str">
        <f t="shared" si="3"/>
        <v>L2</v>
      </c>
      <c r="M6" s="32" t="str">
        <f t="shared" si="3"/>
        <v>-</v>
      </c>
      <c r="N6" s="32">
        <f t="shared" si="3"/>
        <v>-0.97</v>
      </c>
      <c r="O6" s="32">
        <f t="shared" si="3"/>
        <v>0.27</v>
      </c>
      <c r="P6" s="32">
        <f t="shared" si="3"/>
        <v>100</v>
      </c>
      <c r="Q6" s="32">
        <f t="shared" si="3"/>
        <v>2970</v>
      </c>
      <c r="R6" s="32">
        <f t="shared" si="3"/>
        <v>85749</v>
      </c>
      <c r="S6" s="32">
        <f t="shared" si="3"/>
        <v>697.55</v>
      </c>
      <c r="T6" s="32">
        <f t="shared" si="3"/>
        <v>122.93</v>
      </c>
      <c r="U6" s="32">
        <f t="shared" si="3"/>
        <v>228</v>
      </c>
      <c r="V6" s="32">
        <f t="shared" si="3"/>
        <v>0.18</v>
      </c>
      <c r="W6" s="32">
        <f t="shared" si="3"/>
        <v>1266.67</v>
      </c>
      <c r="X6" s="33">
        <f>IF(X7="",NA(),X7)</f>
        <v>34.61</v>
      </c>
      <c r="Y6" s="33">
        <f t="shared" ref="Y6:AG6" si="4">IF(Y7="",NA(),Y7)</f>
        <v>100</v>
      </c>
      <c r="Z6" s="33">
        <f t="shared" si="4"/>
        <v>100.22</v>
      </c>
      <c r="AA6" s="33">
        <f t="shared" si="4"/>
        <v>100</v>
      </c>
      <c r="AB6" s="33">
        <f t="shared" si="4"/>
        <v>100.46</v>
      </c>
      <c r="AC6" s="33">
        <f t="shared" si="4"/>
        <v>89.03</v>
      </c>
      <c r="AD6" s="33">
        <f t="shared" si="4"/>
        <v>100.53</v>
      </c>
      <c r="AE6" s="33">
        <f t="shared" si="4"/>
        <v>96.73</v>
      </c>
      <c r="AF6" s="33">
        <f t="shared" si="4"/>
        <v>94.73</v>
      </c>
      <c r="AG6" s="33">
        <f t="shared" si="4"/>
        <v>93.93</v>
      </c>
      <c r="AH6" s="32" t="str">
        <f>IF(AH7="","",IF(AH7="-","【-】","【"&amp;SUBSTITUTE(TEXT(AH7,"#,##0.00"),"-","△")&amp;"】"))</f>
        <v>【95.44】</v>
      </c>
      <c r="AI6" s="33">
        <f>IF(AI7="",NA(),AI7)</f>
        <v>564.32000000000005</v>
      </c>
      <c r="AJ6" s="33">
        <f t="shared" ref="AJ6:AR6" si="5">IF(AJ7="",NA(),AJ7)</f>
        <v>762.89</v>
      </c>
      <c r="AK6" s="33">
        <f t="shared" si="5"/>
        <v>868.71</v>
      </c>
      <c r="AL6" s="33">
        <f t="shared" si="5"/>
        <v>1087.81</v>
      </c>
      <c r="AM6" s="33">
        <f t="shared" si="5"/>
        <v>1381.23</v>
      </c>
      <c r="AN6" s="33">
        <f t="shared" si="5"/>
        <v>143.47999999999999</v>
      </c>
      <c r="AO6" s="33">
        <f t="shared" si="5"/>
        <v>195.58</v>
      </c>
      <c r="AP6" s="33">
        <f t="shared" si="5"/>
        <v>274.44</v>
      </c>
      <c r="AQ6" s="33">
        <f t="shared" si="5"/>
        <v>180.41</v>
      </c>
      <c r="AR6" s="33">
        <f t="shared" si="5"/>
        <v>244.76</v>
      </c>
      <c r="AS6" s="32" t="str">
        <f>IF(AS7="","",IF(AS7="-","【-】","【"&amp;SUBSTITUTE(TEXT(AS7,"#,##0.00"),"-","△")&amp;"】"))</f>
        <v>【181.70】</v>
      </c>
      <c r="AT6" s="33">
        <f>IF(AT7="",NA(),AT7)</f>
        <v>100.08</v>
      </c>
      <c r="AU6" s="33">
        <f t="shared" ref="AU6:BC6" si="6">IF(AU7="",NA(),AU7)</f>
        <v>169.35</v>
      </c>
      <c r="AV6" s="33">
        <f t="shared" si="6"/>
        <v>133.87</v>
      </c>
      <c r="AW6" s="33">
        <f t="shared" si="6"/>
        <v>198.35</v>
      </c>
      <c r="AX6" s="33">
        <f t="shared" si="6"/>
        <v>30.34</v>
      </c>
      <c r="AY6" s="33">
        <f t="shared" si="6"/>
        <v>501.91</v>
      </c>
      <c r="AZ6" s="33">
        <f t="shared" si="6"/>
        <v>242.94</v>
      </c>
      <c r="BA6" s="33">
        <f t="shared" si="6"/>
        <v>327.42</v>
      </c>
      <c r="BB6" s="33">
        <f t="shared" si="6"/>
        <v>749.23</v>
      </c>
      <c r="BC6" s="33">
        <f t="shared" si="6"/>
        <v>418.55</v>
      </c>
      <c r="BD6" s="32" t="str">
        <f>IF(BD7="","",IF(BD7="-","【-】","【"&amp;SUBSTITUTE(TEXT(BD7,"#,##0.00"),"-","△")&amp;"】"))</f>
        <v>【392.29】</v>
      </c>
      <c r="BE6" s="33">
        <f>IF(BE7="",NA(),BE7)</f>
        <v>3376.8</v>
      </c>
      <c r="BF6" s="33">
        <f t="shared" ref="BF6:BN6" si="7">IF(BF7="",NA(),BF7)</f>
        <v>3158.11</v>
      </c>
      <c r="BG6" s="33">
        <f t="shared" si="7"/>
        <v>2954.35</v>
      </c>
      <c r="BH6" s="33">
        <f t="shared" si="7"/>
        <v>1436.12</v>
      </c>
      <c r="BI6" s="32">
        <f t="shared" si="7"/>
        <v>0</v>
      </c>
      <c r="BJ6" s="33">
        <f t="shared" si="7"/>
        <v>946.72</v>
      </c>
      <c r="BK6" s="33">
        <f t="shared" si="7"/>
        <v>844.96</v>
      </c>
      <c r="BL6" s="33">
        <f t="shared" si="7"/>
        <v>862.78</v>
      </c>
      <c r="BM6" s="33">
        <f t="shared" si="7"/>
        <v>799.41</v>
      </c>
      <c r="BN6" s="33">
        <f t="shared" si="7"/>
        <v>701.33</v>
      </c>
      <c r="BO6" s="32" t="str">
        <f>IF(BO7="","",IF(BO7="-","【-】","【"&amp;SUBSTITUTE(TEXT(BO7,"#,##0.00"),"-","△")&amp;"】"))</f>
        <v>【721.24】</v>
      </c>
      <c r="BP6" s="33">
        <f>IF(BP7="",NA(),BP7)</f>
        <v>15.38</v>
      </c>
      <c r="BQ6" s="33">
        <f t="shared" ref="BQ6:BY6" si="8">IF(BQ7="",NA(),BQ7)</f>
        <v>35.44</v>
      </c>
      <c r="BR6" s="33">
        <f t="shared" si="8"/>
        <v>33.840000000000003</v>
      </c>
      <c r="BS6" s="33">
        <f t="shared" si="8"/>
        <v>33.47</v>
      </c>
      <c r="BT6" s="33">
        <f t="shared" si="8"/>
        <v>25.04</v>
      </c>
      <c r="BU6" s="33">
        <f t="shared" si="8"/>
        <v>54.34</v>
      </c>
      <c r="BV6" s="33">
        <f t="shared" si="8"/>
        <v>51.86</v>
      </c>
      <c r="BW6" s="33">
        <f t="shared" si="8"/>
        <v>54.55</v>
      </c>
      <c r="BX6" s="33">
        <f t="shared" si="8"/>
        <v>51.57</v>
      </c>
      <c r="BY6" s="33">
        <f t="shared" si="8"/>
        <v>53.48</v>
      </c>
      <c r="BZ6" s="32" t="str">
        <f>IF(BZ7="","",IF(BZ7="-","【-】","【"&amp;SUBSTITUTE(TEXT(BZ7,"#,##0.00"),"-","△")&amp;"】"))</f>
        <v>【52.31】</v>
      </c>
      <c r="CA6" s="33">
        <f>IF(CA7="",NA(),CA7)</f>
        <v>951.44</v>
      </c>
      <c r="CB6" s="33">
        <f t="shared" ref="CB6:CJ6" si="9">IF(CB7="",NA(),CB7)</f>
        <v>413.55</v>
      </c>
      <c r="CC6" s="33">
        <f t="shared" si="9"/>
        <v>439.59</v>
      </c>
      <c r="CD6" s="33">
        <f t="shared" si="9"/>
        <v>440.76</v>
      </c>
      <c r="CE6" s="33">
        <f t="shared" si="9"/>
        <v>590.79</v>
      </c>
      <c r="CF6" s="33">
        <f t="shared" si="9"/>
        <v>273.08999999999997</v>
      </c>
      <c r="CG6" s="33">
        <f t="shared" si="9"/>
        <v>297.51</v>
      </c>
      <c r="CH6" s="33">
        <f t="shared" si="9"/>
        <v>275.64999999999998</v>
      </c>
      <c r="CI6" s="33">
        <f t="shared" si="9"/>
        <v>282.5</v>
      </c>
      <c r="CJ6" s="33">
        <f t="shared" si="9"/>
        <v>277.29000000000002</v>
      </c>
      <c r="CK6" s="32" t="str">
        <f>IF(CK7="","",IF(CK7="-","【-】","【"&amp;SUBSTITUTE(TEXT(CK7,"#,##0.00"),"-","△")&amp;"】"))</f>
        <v>【293.69】</v>
      </c>
      <c r="CL6" s="33" t="str">
        <f>IF(CL7="",NA(),CL7)</f>
        <v>-</v>
      </c>
      <c r="CM6" s="33" t="str">
        <f t="shared" ref="CM6:CU6" si="10">IF(CM7="",NA(),CM7)</f>
        <v>-</v>
      </c>
      <c r="CN6" s="33" t="str">
        <f t="shared" si="10"/>
        <v>-</v>
      </c>
      <c r="CO6" s="33" t="str">
        <f t="shared" si="10"/>
        <v>-</v>
      </c>
      <c r="CP6" s="33" t="str">
        <f t="shared" si="10"/>
        <v>-</v>
      </c>
      <c r="CQ6" s="33">
        <f t="shared" si="10"/>
        <v>50</v>
      </c>
      <c r="CR6" s="33">
        <f t="shared" si="10"/>
        <v>55.42</v>
      </c>
      <c r="CS6" s="33">
        <f t="shared" si="10"/>
        <v>58.58</v>
      </c>
      <c r="CT6" s="33">
        <f t="shared" si="10"/>
        <v>48.69</v>
      </c>
      <c r="CU6" s="33">
        <f t="shared" si="10"/>
        <v>52.52</v>
      </c>
      <c r="CV6" s="32" t="str">
        <f>IF(CV7="","",IF(CV7="-","【-】","【"&amp;SUBSTITUTE(TEXT(CV7,"#,##0.00"),"-","△")&amp;"】"))</f>
        <v>【52.19】</v>
      </c>
      <c r="CW6" s="33">
        <f>IF(CW7="",NA(),CW7)</f>
        <v>82.77</v>
      </c>
      <c r="CX6" s="33">
        <f t="shared" ref="CX6:DF6" si="11">IF(CX7="",NA(),CX7)</f>
        <v>82.77</v>
      </c>
      <c r="CY6" s="33">
        <f t="shared" si="11"/>
        <v>83.48</v>
      </c>
      <c r="CZ6" s="33">
        <f t="shared" si="11"/>
        <v>85.27</v>
      </c>
      <c r="DA6" s="33">
        <f t="shared" si="11"/>
        <v>87.72</v>
      </c>
      <c r="DB6" s="33">
        <f t="shared" si="11"/>
        <v>76.58</v>
      </c>
      <c r="DC6" s="33">
        <f t="shared" si="11"/>
        <v>74.290000000000006</v>
      </c>
      <c r="DD6" s="33">
        <f t="shared" si="11"/>
        <v>72.31</v>
      </c>
      <c r="DE6" s="33">
        <f t="shared" si="11"/>
        <v>87.42</v>
      </c>
      <c r="DF6" s="33">
        <f t="shared" si="11"/>
        <v>84.94</v>
      </c>
      <c r="DG6" s="32" t="str">
        <f>IF(DG7="","",IF(DG7="-","【-】","【"&amp;SUBSTITUTE(TEXT(DG7,"#,##0.00"),"-","△")&amp;"】"))</f>
        <v>【80.29】</v>
      </c>
      <c r="DH6" s="33">
        <f>IF(DH7="",NA(),DH7)</f>
        <v>21.09</v>
      </c>
      <c r="DI6" s="33">
        <f t="shared" ref="DI6:DQ6" si="12">IF(DI7="",NA(),DI7)</f>
        <v>24.66</v>
      </c>
      <c r="DJ6" s="33">
        <f t="shared" si="12"/>
        <v>28.08</v>
      </c>
      <c r="DK6" s="33">
        <f t="shared" si="12"/>
        <v>31.64</v>
      </c>
      <c r="DL6" s="33">
        <f t="shared" si="12"/>
        <v>36.82</v>
      </c>
      <c r="DM6" s="33">
        <f t="shared" si="12"/>
        <v>29.09</v>
      </c>
      <c r="DN6" s="33">
        <f t="shared" si="12"/>
        <v>19.98</v>
      </c>
      <c r="DO6" s="33">
        <f t="shared" si="12"/>
        <v>20.309999999999999</v>
      </c>
      <c r="DP6" s="33">
        <f t="shared" si="12"/>
        <v>34.69</v>
      </c>
      <c r="DQ6" s="33">
        <f t="shared" si="12"/>
        <v>40.35</v>
      </c>
      <c r="DR6" s="32" t="str">
        <f>IF(DR7="","",IF(DR7="-","【-】","【"&amp;SUBSTITUTE(TEXT(DR7,"#,##0.00"),"-","△")&amp;"】"))</f>
        <v>【35.41】</v>
      </c>
      <c r="DS6" s="33" t="str">
        <f>IF(DS7="",NA(),DS7)</f>
        <v>-</v>
      </c>
      <c r="DT6" s="33" t="str">
        <f t="shared" ref="DT6:EB6" si="13">IF(DT7="",NA(),DT7)</f>
        <v>-</v>
      </c>
      <c r="DU6" s="33" t="str">
        <f t="shared" si="13"/>
        <v>-</v>
      </c>
      <c r="DV6" s="33" t="str">
        <f t="shared" si="13"/>
        <v>-</v>
      </c>
      <c r="DW6" s="33" t="str">
        <f t="shared" si="13"/>
        <v>-</v>
      </c>
      <c r="DX6" s="33" t="str">
        <f t="shared" si="13"/>
        <v>-</v>
      </c>
      <c r="DY6" s="33" t="str">
        <f t="shared" si="13"/>
        <v>-</v>
      </c>
      <c r="DZ6" s="33" t="str">
        <f t="shared" si="13"/>
        <v>-</v>
      </c>
      <c r="EA6" s="33" t="str">
        <f t="shared" si="13"/>
        <v>-</v>
      </c>
      <c r="EB6" s="33" t="str">
        <f t="shared" si="13"/>
        <v>-</v>
      </c>
      <c r="EC6" s="32" t="str">
        <f>IF(EC7="","",IF(EC7="-","【-】","【"&amp;SUBSTITUTE(TEXT(EC7,"#,##0.00"),"-","△")&amp;"】"))</f>
        <v>【-】</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7" s="34" customFormat="1">
      <c r="A7" s="26"/>
      <c r="B7" s="35">
        <v>2014</v>
      </c>
      <c r="C7" s="35">
        <v>282090</v>
      </c>
      <c r="D7" s="35">
        <v>46</v>
      </c>
      <c r="E7" s="35">
        <v>18</v>
      </c>
      <c r="F7" s="35">
        <v>1</v>
      </c>
      <c r="G7" s="35">
        <v>0</v>
      </c>
      <c r="H7" s="35" t="s">
        <v>96</v>
      </c>
      <c r="I7" s="35" t="s">
        <v>97</v>
      </c>
      <c r="J7" s="35" t="s">
        <v>98</v>
      </c>
      <c r="K7" s="35" t="s">
        <v>99</v>
      </c>
      <c r="L7" s="35" t="s">
        <v>100</v>
      </c>
      <c r="M7" s="36" t="s">
        <v>101</v>
      </c>
      <c r="N7" s="36">
        <v>-0.97</v>
      </c>
      <c r="O7" s="36">
        <v>0.27</v>
      </c>
      <c r="P7" s="36">
        <v>100</v>
      </c>
      <c r="Q7" s="36">
        <v>2970</v>
      </c>
      <c r="R7" s="36">
        <v>85749</v>
      </c>
      <c r="S7" s="36">
        <v>697.55</v>
      </c>
      <c r="T7" s="36">
        <v>122.93</v>
      </c>
      <c r="U7" s="36">
        <v>228</v>
      </c>
      <c r="V7" s="36">
        <v>0.18</v>
      </c>
      <c r="W7" s="36">
        <v>1266.67</v>
      </c>
      <c r="X7" s="36">
        <v>34.61</v>
      </c>
      <c r="Y7" s="36">
        <v>100</v>
      </c>
      <c r="Z7" s="36">
        <v>100.22</v>
      </c>
      <c r="AA7" s="36">
        <v>100</v>
      </c>
      <c r="AB7" s="36">
        <v>100.46</v>
      </c>
      <c r="AC7" s="36">
        <v>89.03</v>
      </c>
      <c r="AD7" s="36">
        <v>100.53</v>
      </c>
      <c r="AE7" s="36">
        <v>96.73</v>
      </c>
      <c r="AF7" s="36">
        <v>94.73</v>
      </c>
      <c r="AG7" s="36">
        <v>93.93</v>
      </c>
      <c r="AH7" s="36">
        <v>95.44</v>
      </c>
      <c r="AI7" s="36">
        <v>564.32000000000005</v>
      </c>
      <c r="AJ7" s="36">
        <v>762.89</v>
      </c>
      <c r="AK7" s="36">
        <v>868.71</v>
      </c>
      <c r="AL7" s="36">
        <v>1087.81</v>
      </c>
      <c r="AM7" s="36">
        <v>1381.23</v>
      </c>
      <c r="AN7" s="36">
        <v>143.47999999999999</v>
      </c>
      <c r="AO7" s="36">
        <v>195.58</v>
      </c>
      <c r="AP7" s="36">
        <v>274.44</v>
      </c>
      <c r="AQ7" s="36">
        <v>180.41</v>
      </c>
      <c r="AR7" s="36">
        <v>244.76</v>
      </c>
      <c r="AS7" s="36">
        <v>181.7</v>
      </c>
      <c r="AT7" s="36">
        <v>100.08</v>
      </c>
      <c r="AU7" s="36">
        <v>169.35</v>
      </c>
      <c r="AV7" s="36">
        <v>133.87</v>
      </c>
      <c r="AW7" s="36">
        <v>198.35</v>
      </c>
      <c r="AX7" s="36">
        <v>30.34</v>
      </c>
      <c r="AY7" s="36">
        <v>501.91</v>
      </c>
      <c r="AZ7" s="36">
        <v>242.94</v>
      </c>
      <c r="BA7" s="36">
        <v>327.42</v>
      </c>
      <c r="BB7" s="36">
        <v>749.23</v>
      </c>
      <c r="BC7" s="36">
        <v>418.55</v>
      </c>
      <c r="BD7" s="36">
        <v>392.29</v>
      </c>
      <c r="BE7" s="36">
        <v>3376.8</v>
      </c>
      <c r="BF7" s="36">
        <v>3158.11</v>
      </c>
      <c r="BG7" s="36">
        <v>2954.35</v>
      </c>
      <c r="BH7" s="36">
        <v>1436.12</v>
      </c>
      <c r="BI7" s="36">
        <v>0</v>
      </c>
      <c r="BJ7" s="36">
        <v>946.72</v>
      </c>
      <c r="BK7" s="36">
        <v>844.96</v>
      </c>
      <c r="BL7" s="36">
        <v>862.78</v>
      </c>
      <c r="BM7" s="36">
        <v>799.41</v>
      </c>
      <c r="BN7" s="36">
        <v>701.33</v>
      </c>
      <c r="BO7" s="36">
        <v>721.24</v>
      </c>
      <c r="BP7" s="36">
        <v>15.38</v>
      </c>
      <c r="BQ7" s="36">
        <v>35.44</v>
      </c>
      <c r="BR7" s="36">
        <v>33.840000000000003</v>
      </c>
      <c r="BS7" s="36">
        <v>33.47</v>
      </c>
      <c r="BT7" s="36">
        <v>25.04</v>
      </c>
      <c r="BU7" s="36">
        <v>54.34</v>
      </c>
      <c r="BV7" s="36">
        <v>51.86</v>
      </c>
      <c r="BW7" s="36">
        <v>54.55</v>
      </c>
      <c r="BX7" s="36">
        <v>51.57</v>
      </c>
      <c r="BY7" s="36">
        <v>53.48</v>
      </c>
      <c r="BZ7" s="36">
        <v>52.31</v>
      </c>
      <c r="CA7" s="36">
        <v>951.44</v>
      </c>
      <c r="CB7" s="36">
        <v>413.55</v>
      </c>
      <c r="CC7" s="36">
        <v>439.59</v>
      </c>
      <c r="CD7" s="36">
        <v>440.76</v>
      </c>
      <c r="CE7" s="36">
        <v>590.79</v>
      </c>
      <c r="CF7" s="36">
        <v>273.08999999999997</v>
      </c>
      <c r="CG7" s="36">
        <v>297.51</v>
      </c>
      <c r="CH7" s="36">
        <v>275.64999999999998</v>
      </c>
      <c r="CI7" s="36">
        <v>282.5</v>
      </c>
      <c r="CJ7" s="36">
        <v>277.29000000000002</v>
      </c>
      <c r="CK7" s="36">
        <v>293.69</v>
      </c>
      <c r="CL7" s="36" t="s">
        <v>101</v>
      </c>
      <c r="CM7" s="36" t="s">
        <v>101</v>
      </c>
      <c r="CN7" s="36" t="s">
        <v>101</v>
      </c>
      <c r="CO7" s="36" t="s">
        <v>101</v>
      </c>
      <c r="CP7" s="36" t="s">
        <v>101</v>
      </c>
      <c r="CQ7" s="36">
        <v>50</v>
      </c>
      <c r="CR7" s="36">
        <v>55.42</v>
      </c>
      <c r="CS7" s="36">
        <v>58.58</v>
      </c>
      <c r="CT7" s="36">
        <v>48.69</v>
      </c>
      <c r="CU7" s="36">
        <v>52.52</v>
      </c>
      <c r="CV7" s="36">
        <v>52.19</v>
      </c>
      <c r="CW7" s="36">
        <v>82.77</v>
      </c>
      <c r="CX7" s="36">
        <v>82.77</v>
      </c>
      <c r="CY7" s="36">
        <v>83.48</v>
      </c>
      <c r="CZ7" s="36">
        <v>85.27</v>
      </c>
      <c r="DA7" s="36">
        <v>87.72</v>
      </c>
      <c r="DB7" s="36">
        <v>76.58</v>
      </c>
      <c r="DC7" s="36">
        <v>74.290000000000006</v>
      </c>
      <c r="DD7" s="36">
        <v>72.31</v>
      </c>
      <c r="DE7" s="36">
        <v>87.42</v>
      </c>
      <c r="DF7" s="36">
        <v>84.94</v>
      </c>
      <c r="DG7" s="36">
        <v>80.290000000000006</v>
      </c>
      <c r="DH7" s="36">
        <v>21.09</v>
      </c>
      <c r="DI7" s="36">
        <v>24.66</v>
      </c>
      <c r="DJ7" s="36">
        <v>28.08</v>
      </c>
      <c r="DK7" s="36">
        <v>31.64</v>
      </c>
      <c r="DL7" s="36">
        <v>36.82</v>
      </c>
      <c r="DM7" s="36">
        <v>29.09</v>
      </c>
      <c r="DN7" s="36">
        <v>19.98</v>
      </c>
      <c r="DO7" s="36">
        <v>20.309999999999999</v>
      </c>
      <c r="DP7" s="36">
        <v>34.69</v>
      </c>
      <c r="DQ7" s="36">
        <v>40.35</v>
      </c>
      <c r="DR7" s="36">
        <v>35.409999999999997</v>
      </c>
      <c r="DS7" s="36" t="s">
        <v>101</v>
      </c>
      <c r="DT7" s="36" t="s">
        <v>101</v>
      </c>
      <c r="DU7" s="36" t="s">
        <v>101</v>
      </c>
      <c r="DV7" s="36" t="s">
        <v>101</v>
      </c>
      <c r="DW7" s="36" t="s">
        <v>101</v>
      </c>
      <c r="DX7" s="36" t="s">
        <v>101</v>
      </c>
      <c r="DY7" s="36" t="s">
        <v>101</v>
      </c>
      <c r="DZ7" s="36" t="s">
        <v>101</v>
      </c>
      <c r="EA7" s="36" t="s">
        <v>101</v>
      </c>
      <c r="EB7" s="36" t="s">
        <v>101</v>
      </c>
      <c r="EC7" s="36" t="s">
        <v>101</v>
      </c>
      <c r="ED7" s="36" t="s">
        <v>101</v>
      </c>
      <c r="EE7" s="36" t="s">
        <v>101</v>
      </c>
      <c r="EF7" s="36" t="s">
        <v>101</v>
      </c>
      <c r="EG7" s="36" t="s">
        <v>101</v>
      </c>
      <c r="EH7" s="36" t="s">
        <v>101</v>
      </c>
      <c r="EI7" s="36" t="s">
        <v>101</v>
      </c>
      <c r="EJ7" s="36" t="s">
        <v>101</v>
      </c>
      <c r="EK7" s="36" t="s">
        <v>101</v>
      </c>
      <c r="EL7" s="36" t="s">
        <v>101</v>
      </c>
      <c r="EM7" s="36" t="s">
        <v>101</v>
      </c>
      <c r="EN7" s="36" t="s">
        <v>101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哲也</cp:lastModifiedBy>
  <dcterms:created xsi:type="dcterms:W3CDTF">2016-02-03T07:50:37Z</dcterms:created>
  <dcterms:modified xsi:type="dcterms:W3CDTF">2016-02-24T01:37:38Z</dcterms:modified>
  <cp:category/>
</cp:coreProperties>
</file>