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0501\Desktop\24 南あわじ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<sst xmlns="http://schemas.openxmlformats.org/spreadsheetml/2006/main" count="220" uniqueCount="110">
  <si>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</si>
  <si>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</si>
  <si>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</si>
  <si>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</si>
  <si>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</si>
  <si>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</si>
  <si>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</si>
  <si>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</si>
  <si>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</si>
  <si>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</si>
  <si>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</si>
  <si>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</si>
  <si>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</si>
  <si>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</si>
  <si>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</si>
  <si>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</si>
  <si>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</si>
  <si>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</si>
  <si>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</si>
  <si>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</si>
  <si>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</si>
  <si>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</si>
  <si>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</si>
  <si>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</si>
  <si>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</si>
  <si>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</si>
  <si>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</si>
  <si>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</si>
  <si>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</si>
  <si>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</si>
  <si>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</si>
  <si>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</si>
  <si>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</si>
  <si>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</si>
  <si>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</si>
  <si>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</si>
  <si>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</si>
  <si>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</si>
  <si>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</si>
  <si>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</si>
  <si>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</si>
  <si>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</si>
  <si>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</si>
  <si>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</si>
  <si>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</si>
  <si>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</si>
  <si>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</si>
  <si>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</si>
  <si>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</si>
  <si>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</si>
  <si>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</si>
  <si>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</si>
  <si>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</si>
  <si>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</si>
  <si>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</si>
  <si>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</si>
  <si>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</si>
  <si>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</si>
  <si>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</si>
  <si>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</si>
  <si>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</si>
  <si>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</si>
  <si>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</si>
  <si>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</si>
  <si>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</si>
  <si>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</si>
  <si>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</si>
  <si>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</si>
  <si>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</si>
  <si>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</si>
  <si>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</si>
  <si>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</si>
  <si>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</si>
  <si>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</si>
  <si>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</si>
  <si>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</si>
  <si>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</si>
  <si>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</si>
  <si>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</si>
  <si>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</si>
  <si>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</si>
  <si>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</si>
  <si>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</si>
  <si>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</si>
  <si>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</si>
  <si>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</si>
  <si>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</si>
  <si>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</si>
  <si>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</si>
  <si>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</si>
  <si>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</si>
  <si>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</si>
  <si>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</si>
  <si>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</si>
  <si>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</si>
  <si>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</si>
  <si>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</si>
  <si>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</si>
  <si>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</si>
  <si>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</si>
  <si>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</si>
  <si>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</si>
  <si>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</si>
  <si>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</si>
  <si>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</si>
  <si>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</si>
  <si>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</si>
  <si>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漁業集落排水事業においては、平成20年度に全ての整備事業が完了していることから、新規接続及び使用料収入が伸び悩んでいる。
　経費回収率については、年々良化しているものの、H26において使用料単価158.05円/㎥に対する汚水処理原価は876.45円/㎥で、約5.5倍のコストが掛かっており、この差が使用料収入の不足となっている。汚水処理原価のうち、412.66円/㎥が維持管理費分、463.79円/㎥が資本費分であることから、施設稼働及び施設投資に見合うだけの有収水量が無いことに加え、沿岸部といった地理的要因による多大な経費が原因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1" eb="3">
      <t>ギョギョウ</t>
    </rPh>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3" eb="65">
      <t>ケイヒ</t>
    </rPh>
    <rPh sb="65" eb="67">
      <t>カイシュウ</t>
    </rPh>
    <rPh sb="67" eb="68">
      <t>リツ</t>
    </rPh>
    <rPh sb="74" eb="76">
      <t>ネンネン</t>
    </rPh>
    <rPh sb="76" eb="78">
      <t>リョウカ</t>
    </rPh>
    <rPh sb="93" eb="96">
      <t>シヨウリョウ</t>
    </rPh>
    <rPh sb="96" eb="98">
      <t>タンカ</t>
    </rPh>
    <rPh sb="104" eb="105">
      <t>エン</t>
    </rPh>
    <rPh sb="108" eb="109">
      <t>タイ</t>
    </rPh>
    <rPh sb="111" eb="113">
      <t>オスイ</t>
    </rPh>
    <rPh sb="113" eb="115">
      <t>ショリ</t>
    </rPh>
    <rPh sb="115" eb="117">
      <t>ゲンカ</t>
    </rPh>
    <rPh sb="129" eb="130">
      <t>ヤク</t>
    </rPh>
    <rPh sb="133" eb="134">
      <t>バイ</t>
    </rPh>
    <rPh sb="139" eb="140">
      <t>カ</t>
    </rPh>
    <rPh sb="148" eb="149">
      <t>サ</t>
    </rPh>
    <rPh sb="150" eb="153">
      <t>シヨウリョウ</t>
    </rPh>
    <rPh sb="153" eb="155">
      <t>シュウニュウ</t>
    </rPh>
    <rPh sb="156" eb="158">
      <t>フソク</t>
    </rPh>
    <rPh sb="241" eb="242">
      <t>クワ</t>
    </rPh>
    <rPh sb="244" eb="246">
      <t>エンガン</t>
    </rPh>
    <rPh sb="246" eb="247">
      <t>ブ</t>
    </rPh>
    <rPh sb="251" eb="254">
      <t>チリテキ</t>
    </rPh>
    <rPh sb="254" eb="256">
      <t>ヨウイン</t>
    </rPh>
    <rPh sb="259" eb="261">
      <t>タダイ</t>
    </rPh>
    <rPh sb="262" eb="264">
      <t>ケイヒ</t>
    </rPh>
    <rPh sb="265" eb="267">
      <t>ゲンイン</t>
    </rPh>
    <phoneticPr fontId="4"/>
  </si>
  <si>
    <t>　平成4年度から建設事業を開始しているため、管渠等の老朽化は未だ見受けられないものの、本格的な人口減少社会の到来による使用料収入の減少が予測され、将来的な投資余力は減退の方向にある。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4"/>
  </si>
  <si>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次の『経営戦略（平成29年度～平成38年度）』策定における重要な検討課題である。
　②施設維持管理の効率化：『下水道事業統廃合基本計画』に基づき、平成28年度より処理区の統廃合を実施す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119" eb="121">
      <t>シヨウ</t>
    </rPh>
    <rPh sb="141" eb="143">
      <t>ジシュ</t>
    </rPh>
    <rPh sb="143" eb="145">
      <t>ザイゲン</t>
    </rPh>
    <rPh sb="146" eb="148">
      <t>カクホ</t>
    </rPh>
    <rPh sb="215" eb="217">
      <t>シセツ</t>
    </rPh>
    <rPh sb="217" eb="219">
      <t>イジ</t>
    </rPh>
    <rPh sb="219" eb="221">
      <t>カンリ</t>
    </rPh>
    <rPh sb="222" eb="225">
      <t>コウリツカ</t>
    </rPh>
    <rPh sb="279" eb="281">
      <t>シュホウ</t>
    </rPh>
    <rPh sb="284" eb="285">
      <t>チョウ</t>
    </rPh>
    <rPh sb="285" eb="288">
      <t>ジュミョウカ</t>
    </rPh>
    <rPh sb="288" eb="290">
      <t>タイサク</t>
    </rPh>
    <rPh sb="291" eb="292">
      <t>オコナ</t>
    </rPh>
    <rPh sb="299" eb="302">
      <t>コウリツテキ</t>
    </rPh>
    <rPh sb="303" eb="305">
      <t>イジ</t>
    </rPh>
    <rPh sb="305" eb="307">
      <t>カンリ</t>
    </rPh>
    <rPh sb="308" eb="31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</si>
</sst>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0.23</c:v>
                </c:pt>
                <c:pt idx="4">
                  <c:v>0</c:v>
                </c:pt>
              </c:numCache>
            </c:numRef>
          </c:val>
        </c:ser>
        <c:dLbls>
          <c:showLegendKey val="0"/>
          <c:showVal val="0"/>
          <c:showCatName val="0"/>
          <c:showSerName val="0"/>
          <c:showPercent val="0"/>
          <c:showBubbleSize val="0"/>
        </c:dLbls>
        <c:gapWidth val="150"/>
        <c:axId val="240507840"/>
        <c:axId val="24050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240507840"/>
        <c:axId val="240508232"/>
      </c:lineChart>
      <c:dateAx>
        <c:axId val="240507840"/>
        <c:scaling>
          <c:orientation val="minMax"/>
        </c:scaling>
        <c:delete val="1"/>
        <c:axPos val="b"/>
        <c:numFmt formatCode="ge" sourceLinked="1"/>
        <c:majorTickMark val="none"/>
        <c:minorTickMark val="none"/>
        <c:tickLblPos val="none"/>
        <c:crossAx val="240508232"/>
        <c:crosses val="autoZero"/>
        <c:auto val="1"/>
        <c:lblOffset val="100"/>
        <c:baseTimeUnit val="years"/>
      </c:dateAx>
      <c:valAx>
        <c:axId val="24050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25.14</c:v>
                </c:pt>
                <c:pt idx="1">
                  <c:v>23.43</c:v>
                </c:pt>
                <c:pt idx="2">
                  <c:v>22.57</c:v>
                </c:pt>
                <c:pt idx="3">
                  <c:v>22.51</c:v>
                </c:pt>
                <c:pt idx="4">
                  <c:v>22.39</c:v>
                </c:pt>
              </c:numCache>
            </c:numRef>
          </c:val>
        </c:ser>
        <c:dLbls>
          <c:showLegendKey val="0"/>
          <c:showVal val="0"/>
          <c:showCatName val="0"/>
          <c:showSerName val="0"/>
          <c:showPercent val="0"/>
          <c:showBubbleSize val="0"/>
        </c:dLbls>
        <c:gapWidth val="150"/>
        <c:axId val="376966992"/>
        <c:axId val="37696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376966992"/>
        <c:axId val="376967384"/>
      </c:lineChart>
      <c:dateAx>
        <c:axId val="376966992"/>
        <c:scaling>
          <c:orientation val="minMax"/>
        </c:scaling>
        <c:delete val="1"/>
        <c:axPos val="b"/>
        <c:numFmt formatCode="ge" sourceLinked="1"/>
        <c:majorTickMark val="none"/>
        <c:minorTickMark val="none"/>
        <c:tickLblPos val="none"/>
        <c:crossAx val="376967384"/>
        <c:crosses val="autoZero"/>
        <c:auto val="1"/>
        <c:lblOffset val="100"/>
        <c:baseTimeUnit val="years"/>
      </c:dateAx>
      <c:valAx>
        <c:axId val="3769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80.19</c:v>
                </c:pt>
                <c:pt idx="1">
                  <c:v>77.599999999999994</c:v>
                </c:pt>
                <c:pt idx="2">
                  <c:v>79.05</c:v>
                </c:pt>
                <c:pt idx="3">
                  <c:v>79.930000000000007</c:v>
                </c:pt>
                <c:pt idx="4">
                  <c:v>82.17</c:v>
                </c:pt>
              </c:numCache>
            </c:numRef>
          </c:val>
        </c:ser>
        <c:dLbls>
          <c:showLegendKey val="0"/>
          <c:showVal val="0"/>
          <c:showCatName val="0"/>
          <c:showSerName val="0"/>
          <c:showPercent val="0"/>
          <c:showBubbleSize val="0"/>
        </c:dLbls>
        <c:gapWidth val="150"/>
        <c:axId val="376968560"/>
        <c:axId val="3769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376968560"/>
        <c:axId val="376968952"/>
      </c:lineChart>
      <c:dateAx>
        <c:axId val="376968560"/>
        <c:scaling>
          <c:orientation val="minMax"/>
        </c:scaling>
        <c:delete val="1"/>
        <c:axPos val="b"/>
        <c:numFmt formatCode="ge" sourceLinked="1"/>
        <c:majorTickMark val="none"/>
        <c:minorTickMark val="none"/>
        <c:tickLblPos val="none"/>
        <c:crossAx val="376968952"/>
        <c:crosses val="autoZero"/>
        <c:auto val="1"/>
        <c:lblOffset val="100"/>
        <c:baseTimeUnit val="years"/>
      </c:dateAx>
      <c:valAx>
        <c:axId val="37696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61.05</c:v>
                </c:pt>
                <c:pt idx="1">
                  <c:v>66.33</c:v>
                </c:pt>
                <c:pt idx="2">
                  <c:v>71.84</c:v>
                </c:pt>
                <c:pt idx="3">
                  <c:v>80.67</c:v>
                </c:pt>
                <c:pt idx="4">
                  <c:v>93.22</c:v>
                </c:pt>
              </c:numCache>
            </c:numRef>
          </c:val>
        </c:ser>
        <c:dLbls>
          <c:showLegendKey val="0"/>
          <c:showVal val="0"/>
          <c:showCatName val="0"/>
          <c:showSerName val="0"/>
          <c:showPercent val="0"/>
          <c:showBubbleSize val="0"/>
        </c:dLbls>
        <c:gapWidth val="150"/>
        <c:axId val="239848752"/>
        <c:axId val="2430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73.73</c:v>
                </c:pt>
                <c:pt idx="1">
                  <c:v>80.75</c:v>
                </c:pt>
                <c:pt idx="2">
                  <c:v>87.26</c:v>
                </c:pt>
                <c:pt idx="3">
                  <c:v>99.06</c:v>
                </c:pt>
                <c:pt idx="4">
                  <c:v>99.08</c:v>
                </c:pt>
              </c:numCache>
            </c:numRef>
          </c:val>
          <c:smooth val="0"/>
        </c:ser>
        <c:dLbls>
          <c:showLegendKey val="0"/>
          <c:showVal val="0"/>
          <c:showCatName val="0"/>
          <c:showSerName val="0"/>
          <c:showPercent val="0"/>
          <c:showBubbleSize val="0"/>
        </c:dLbls>
        <c:marker val="1"/>
        <c:smooth val="0"/>
        <c:axId val="239848752"/>
        <c:axId val="243083520"/>
      </c:lineChart>
      <c:dateAx>
        <c:axId val="239848752"/>
        <c:scaling>
          <c:orientation val="minMax"/>
        </c:scaling>
        <c:delete val="1"/>
        <c:axPos val="b"/>
        <c:numFmt formatCode="ge" sourceLinked="1"/>
        <c:majorTickMark val="none"/>
        <c:minorTickMark val="none"/>
        <c:tickLblPos val="none"/>
        <c:crossAx val="243083520"/>
        <c:crosses val="autoZero"/>
        <c:auto val="1"/>
        <c:lblOffset val="100"/>
        <c:baseTimeUnit val="years"/>
      </c:dateAx>
      <c:valAx>
        <c:axId val="2430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4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7.07</c:v>
                </c:pt>
                <c:pt idx="1">
                  <c:v>10</c:v>
                </c:pt>
                <c:pt idx="2">
                  <c:v>12.84</c:v>
                </c:pt>
                <c:pt idx="3">
                  <c:v>15.62</c:v>
                </c:pt>
                <c:pt idx="4">
                  <c:v>31.67</c:v>
                </c:pt>
              </c:numCache>
            </c:numRef>
          </c:val>
        </c:ser>
        <c:dLbls>
          <c:showLegendKey val="0"/>
          <c:showVal val="0"/>
          <c:showCatName val="0"/>
          <c:showSerName val="0"/>
          <c:showPercent val="0"/>
          <c:showBubbleSize val="0"/>
        </c:dLbls>
        <c:gapWidth val="150"/>
        <c:axId val="243084696"/>
        <c:axId val="2430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8.27</c:v>
                </c:pt>
                <c:pt idx="1">
                  <c:v>11.81</c:v>
                </c:pt>
                <c:pt idx="2">
                  <c:v>13.09</c:v>
                </c:pt>
                <c:pt idx="3">
                  <c:v>10.75</c:v>
                </c:pt>
                <c:pt idx="4">
                  <c:v>23.85</c:v>
                </c:pt>
              </c:numCache>
            </c:numRef>
          </c:val>
          <c:smooth val="0"/>
        </c:ser>
        <c:dLbls>
          <c:showLegendKey val="0"/>
          <c:showVal val="0"/>
          <c:showCatName val="0"/>
          <c:showSerName val="0"/>
          <c:showPercent val="0"/>
          <c:showBubbleSize val="0"/>
        </c:dLbls>
        <c:marker val="1"/>
        <c:smooth val="0"/>
        <c:axId val="243084696"/>
        <c:axId val="243085088"/>
      </c:lineChart>
      <c:dateAx>
        <c:axId val="243084696"/>
        <c:scaling>
          <c:orientation val="minMax"/>
        </c:scaling>
        <c:delete val="1"/>
        <c:axPos val="b"/>
        <c:numFmt formatCode="ge" sourceLinked="1"/>
        <c:majorTickMark val="none"/>
        <c:minorTickMark val="none"/>
        <c:tickLblPos val="none"/>
        <c:crossAx val="243085088"/>
        <c:crosses val="autoZero"/>
        <c:auto val="1"/>
        <c:lblOffset val="100"/>
        <c:baseTimeUnit val="years"/>
      </c:dateAx>
      <c:valAx>
        <c:axId val="2430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086264"/>
        <c:axId val="2430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3086264"/>
        <c:axId val="243086656"/>
      </c:lineChart>
      <c:dateAx>
        <c:axId val="243086264"/>
        <c:scaling>
          <c:orientation val="minMax"/>
        </c:scaling>
        <c:delete val="1"/>
        <c:axPos val="b"/>
        <c:numFmt formatCode="ge" sourceLinked="1"/>
        <c:majorTickMark val="none"/>
        <c:minorTickMark val="none"/>
        <c:tickLblPos val="none"/>
        <c:crossAx val="243086656"/>
        <c:crosses val="autoZero"/>
        <c:auto val="1"/>
        <c:lblOffset val="100"/>
        <c:baseTimeUnit val="years"/>
      </c:dateAx>
      <c:valAx>
        <c:axId val="2430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984.17</c:v>
                </c:pt>
                <c:pt idx="1">
                  <c:v>1320.12</c:v>
                </c:pt>
                <c:pt idx="2">
                  <c:v>1626.73</c:v>
                </c:pt>
                <c:pt idx="3">
                  <c:v>1853.54</c:v>
                </c:pt>
                <c:pt idx="4">
                  <c:v>1914.87</c:v>
                </c:pt>
              </c:numCache>
            </c:numRef>
          </c:val>
        </c:ser>
        <c:dLbls>
          <c:showLegendKey val="0"/>
          <c:showVal val="0"/>
          <c:showCatName val="0"/>
          <c:showSerName val="0"/>
          <c:showPercent val="0"/>
          <c:showBubbleSize val="0"/>
        </c:dLbls>
        <c:gapWidth val="150"/>
        <c:axId val="376082936"/>
        <c:axId val="376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542.77</c:v>
                </c:pt>
                <c:pt idx="1">
                  <c:v>597.78</c:v>
                </c:pt>
                <c:pt idx="2">
                  <c:v>464.6</c:v>
                </c:pt>
                <c:pt idx="3">
                  <c:v>233.19</c:v>
                </c:pt>
                <c:pt idx="4">
                  <c:v>221.59</c:v>
                </c:pt>
              </c:numCache>
            </c:numRef>
          </c:val>
          <c:smooth val="0"/>
        </c:ser>
        <c:dLbls>
          <c:showLegendKey val="0"/>
          <c:showVal val="0"/>
          <c:showCatName val="0"/>
          <c:showSerName val="0"/>
          <c:showPercent val="0"/>
          <c:showBubbleSize val="0"/>
        </c:dLbls>
        <c:marker val="1"/>
        <c:smooth val="0"/>
        <c:axId val="376082936"/>
        <c:axId val="376083328"/>
      </c:lineChart>
      <c:dateAx>
        <c:axId val="376082936"/>
        <c:scaling>
          <c:orientation val="minMax"/>
        </c:scaling>
        <c:delete val="1"/>
        <c:axPos val="b"/>
        <c:numFmt formatCode="ge" sourceLinked="1"/>
        <c:majorTickMark val="none"/>
        <c:minorTickMark val="none"/>
        <c:tickLblPos val="none"/>
        <c:crossAx val="376083328"/>
        <c:crosses val="autoZero"/>
        <c:auto val="1"/>
        <c:lblOffset val="100"/>
        <c:baseTimeUnit val="years"/>
      </c:dateAx>
      <c:valAx>
        <c:axId val="376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266.35000000000002</c:v>
                </c:pt>
                <c:pt idx="1">
                  <c:v>510.06</c:v>
                </c:pt>
                <c:pt idx="2">
                  <c:v>593.11</c:v>
                </c:pt>
                <c:pt idx="3">
                  <c:v>397.44</c:v>
                </c:pt>
                <c:pt idx="4">
                  <c:v>33.43</c:v>
                </c:pt>
              </c:numCache>
            </c:numRef>
          </c:val>
        </c:ser>
        <c:dLbls>
          <c:showLegendKey val="0"/>
          <c:showVal val="0"/>
          <c:showCatName val="0"/>
          <c:showSerName val="0"/>
          <c:showPercent val="0"/>
          <c:showBubbleSize val="0"/>
        </c:dLbls>
        <c:gapWidth val="150"/>
        <c:axId val="376084504"/>
        <c:axId val="3760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760.82</c:v>
                </c:pt>
                <c:pt idx="1">
                  <c:v>281.25</c:v>
                </c:pt>
                <c:pt idx="2">
                  <c:v>184.81</c:v>
                </c:pt>
                <c:pt idx="3">
                  <c:v>71.86</c:v>
                </c:pt>
                <c:pt idx="4">
                  <c:v>56.86</c:v>
                </c:pt>
              </c:numCache>
            </c:numRef>
          </c:val>
          <c:smooth val="0"/>
        </c:ser>
        <c:dLbls>
          <c:showLegendKey val="0"/>
          <c:showVal val="0"/>
          <c:showCatName val="0"/>
          <c:showSerName val="0"/>
          <c:showPercent val="0"/>
          <c:showBubbleSize val="0"/>
        </c:dLbls>
        <c:marker val="1"/>
        <c:smooth val="0"/>
        <c:axId val="376084504"/>
        <c:axId val="376084896"/>
      </c:lineChart>
      <c:dateAx>
        <c:axId val="376084504"/>
        <c:scaling>
          <c:orientation val="minMax"/>
        </c:scaling>
        <c:delete val="1"/>
        <c:axPos val="b"/>
        <c:numFmt formatCode="ge" sourceLinked="1"/>
        <c:majorTickMark val="none"/>
        <c:minorTickMark val="none"/>
        <c:tickLblPos val="none"/>
        <c:crossAx val="376084896"/>
        <c:crosses val="autoZero"/>
        <c:auto val="1"/>
        <c:lblOffset val="100"/>
        <c:baseTimeUnit val="years"/>
      </c:dateAx>
      <c:valAx>
        <c:axId val="3760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1771.41</c:v>
                </c:pt>
                <c:pt idx="1">
                  <c:v>2220.5100000000002</c:v>
                </c:pt>
                <c:pt idx="2">
                  <c:v>2279.15</c:v>
                </c:pt>
                <c:pt idx="3">
                  <c:v>2284.5</c:v>
                </c:pt>
                <c:pt idx="4">
                  <c:v>3780.84</c:v>
                </c:pt>
              </c:numCache>
            </c:numRef>
          </c:val>
        </c:ser>
        <c:dLbls>
          <c:showLegendKey val="0"/>
          <c:showVal val="0"/>
          <c:showCatName val="0"/>
          <c:showSerName val="0"/>
          <c:showPercent val="0"/>
          <c:showBubbleSize val="0"/>
        </c:dLbls>
        <c:gapWidth val="150"/>
        <c:axId val="376086072"/>
        <c:axId val="37639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376086072"/>
        <c:axId val="376393256"/>
      </c:lineChart>
      <c:dateAx>
        <c:axId val="376086072"/>
        <c:scaling>
          <c:orientation val="minMax"/>
        </c:scaling>
        <c:delete val="1"/>
        <c:axPos val="b"/>
        <c:numFmt formatCode="ge" sourceLinked="1"/>
        <c:majorTickMark val="none"/>
        <c:minorTickMark val="none"/>
        <c:tickLblPos val="none"/>
        <c:crossAx val="376393256"/>
        <c:crosses val="autoZero"/>
        <c:auto val="1"/>
        <c:lblOffset val="100"/>
        <c:baseTimeUnit val="years"/>
      </c:dateAx>
      <c:valAx>
        <c:axId val="37639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13.8</c:v>
                </c:pt>
                <c:pt idx="1">
                  <c:v>14.43</c:v>
                </c:pt>
                <c:pt idx="2">
                  <c:v>14.89</c:v>
                </c:pt>
                <c:pt idx="3">
                  <c:v>15.37</c:v>
                </c:pt>
                <c:pt idx="4">
                  <c:v>18.03</c:v>
                </c:pt>
              </c:numCache>
            </c:numRef>
          </c:val>
        </c:ser>
        <c:dLbls>
          <c:showLegendKey val="0"/>
          <c:showVal val="0"/>
          <c:showCatName val="0"/>
          <c:showSerName val="0"/>
          <c:showPercent val="0"/>
          <c:showBubbleSize val="0"/>
        </c:dLbls>
        <c:gapWidth val="150"/>
        <c:axId val="376394432"/>
        <c:axId val="37639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376394432"/>
        <c:axId val="376394824"/>
      </c:lineChart>
      <c:dateAx>
        <c:axId val="376394432"/>
        <c:scaling>
          <c:orientation val="minMax"/>
        </c:scaling>
        <c:delete val="1"/>
        <c:axPos val="b"/>
        <c:numFmt formatCode="ge" sourceLinked="1"/>
        <c:majorTickMark val="none"/>
        <c:minorTickMark val="none"/>
        <c:tickLblPos val="none"/>
        <c:crossAx val="376394824"/>
        <c:crosses val="autoZero"/>
        <c:auto val="1"/>
        <c:lblOffset val="100"/>
        <c:baseTimeUnit val="years"/>
      </c:dateAx>
      <c:valAx>
        <c:axId val="37639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1139.28</c:v>
                </c:pt>
                <c:pt idx="1">
                  <c:v>1089.48</c:v>
                </c:pt>
                <c:pt idx="2">
                  <c:v>1054.9100000000001</c:v>
                </c:pt>
                <c:pt idx="3">
                  <c:v>1019.99</c:v>
                </c:pt>
                <c:pt idx="4">
                  <c:v>876.45</c:v>
                </c:pt>
              </c:numCache>
            </c:numRef>
          </c:val>
        </c:ser>
        <c:dLbls>
          <c:showLegendKey val="0"/>
          <c:showVal val="0"/>
          <c:showCatName val="0"/>
          <c:showSerName val="0"/>
          <c:showPercent val="0"/>
          <c:showBubbleSize val="0"/>
        </c:dLbls>
        <c:gapWidth val="150"/>
        <c:axId val="376396000"/>
        <c:axId val="37639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376396000"/>
        <c:axId val="376396392"/>
      </c:lineChart>
      <c:dateAx>
        <c:axId val="376396000"/>
        <c:scaling>
          <c:orientation val="minMax"/>
        </c:scaling>
        <c:delete val="1"/>
        <c:axPos val="b"/>
        <c:numFmt formatCode="ge" sourceLinked="1"/>
        <c:majorTickMark val="none"/>
        <c:minorTickMark val="none"/>
        <c:tickLblPos val="none"/>
        <c:crossAx val="376396392"/>
        <c:crosses val="autoZero"/>
        <c:auto val="1"/>
        <c:lblOffset val="100"/>
        <c:baseTimeUnit val="years"/>
      </c:dateAx>
      <c:valAx>
        <c:axId val="3763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南あわじ市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49847</v>
      </c>
      <c r="AM8" s="64"/>
      <c r="AN8" s="64"/>
      <c r="AO8" s="64"/>
      <c r="AP8" s="64"/>
      <c r="AQ8" s="64"/>
      <c r="AR8" s="64"/>
      <c r="AS8" s="64"/>
      <c r="AT8" s="63">
        <f>データ!S6</f>
        <v>229.01</v>
      </c>
      <c r="AU8" s="63"/>
      <c r="AV8" s="63"/>
      <c r="AW8" s="63"/>
      <c r="AX8" s="63"/>
      <c r="AY8" s="63"/>
      <c r="AZ8" s="63"/>
      <c r="BA8" s="63"/>
      <c r="BB8" s="63">
        <f>データ!T6</f>
        <v>217.66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41.43</v>
      </c>
      <c r="J10" s="63"/>
      <c r="K10" s="63"/>
      <c r="L10" s="63"/>
      <c r="M10" s="63"/>
      <c r="N10" s="63"/>
      <c r="O10" s="63"/>
      <c r="P10" s="63">
        <f>データ!O6</f>
        <v>3.51</v>
      </c>
      <c r="Q10" s="63"/>
      <c r="R10" s="63"/>
      <c r="S10" s="63"/>
      <c r="T10" s="63"/>
      <c r="U10" s="63"/>
      <c r="V10" s="63"/>
      <c r="W10" s="63">
        <f>データ!P6</f>
        <v>94.53</v>
      </c>
      <c r="X10" s="63"/>
      <c r="Y10" s="63"/>
      <c r="Z10" s="63"/>
      <c r="AA10" s="63"/>
      <c r="AB10" s="63"/>
      <c r="AC10" s="63"/>
      <c r="AD10" s="64">
        <f>データ!Q6</f>
        <v>2700</v>
      </c>
      <c r="AE10" s="64"/>
      <c r="AF10" s="64"/>
      <c r="AG10" s="64"/>
      <c r="AH10" s="64"/>
      <c r="AI10" s="64"/>
      <c r="AJ10" s="64"/>
      <c r="AK10" s="2"/>
      <c r="AL10" s="64">
        <f>データ!U6</f>
        <v>1739</v>
      </c>
      <c r="AM10" s="64"/>
      <c r="AN10" s="64"/>
      <c r="AO10" s="64"/>
      <c r="AP10" s="64"/>
      <c r="AQ10" s="64"/>
      <c r="AR10" s="64"/>
      <c r="AS10" s="64"/>
      <c r="AT10" s="63">
        <f>データ!V6</f>
        <v>0.55000000000000004</v>
      </c>
      <c r="AU10" s="63"/>
      <c r="AV10" s="63"/>
      <c r="AW10" s="63"/>
      <c r="AX10" s="63"/>
      <c r="AY10" s="63"/>
      <c r="AZ10" s="63"/>
      <c r="BA10" s="63"/>
      <c r="BB10" s="63">
        <f>データ!W6</f>
        <v>3161.82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282243</v>
      </c>
      <c r="D6" s="31">
        <f t="shared" si="3"/>
        <v>46</v>
      </c>
      <c r="E6" s="31">
        <f t="shared" si="3"/>
        <v>17</v>
      </c>
      <c r="F6" s="31">
        <f t="shared" si="3"/>
        <v>6</v>
      </c>
      <c r="G6" s="31">
        <f t="shared" si="3"/>
        <v>0</v>
      </c>
      <c r="H6" s="31" t="str">
        <f t="shared" si="3"/>
        <v>兵庫県　南あわじ市</v>
      </c>
      <c r="I6" s="31" t="str">
        <f t="shared" si="3"/>
        <v>法適用</v>
      </c>
      <c r="J6" s="31" t="str">
        <f t="shared" si="3"/>
        <v>下水道事業</v>
      </c>
      <c r="K6" s="31" t="str">
        <f t="shared" si="3"/>
        <v>漁業集落排水</v>
      </c>
      <c r="L6" s="31" t="str">
        <f t="shared" si="3"/>
        <v>H2</v>
      </c>
      <c r="M6" s="32" t="str">
        <f t="shared" si="3"/>
        <v>-</v>
      </c>
      <c r="N6" s="32">
        <f t="shared" si="3"/>
        <v>41.43</v>
      </c>
      <c r="O6" s="32">
        <f t="shared" si="3"/>
        <v>3.51</v>
      </c>
      <c r="P6" s="32">
        <f t="shared" si="3"/>
        <v>94.53</v>
      </c>
      <c r="Q6" s="32">
        <f t="shared" si="3"/>
        <v>2700</v>
      </c>
      <c r="R6" s="32">
        <f t="shared" si="3"/>
        <v>49847</v>
      </c>
      <c r="S6" s="32">
        <f t="shared" si="3"/>
        <v>229.01</v>
      </c>
      <c r="T6" s="32">
        <f t="shared" si="3"/>
        <v>217.66</v>
      </c>
      <c r="U6" s="32">
        <f t="shared" si="3"/>
        <v>1739</v>
      </c>
      <c r="V6" s="32">
        <f t="shared" si="3"/>
        <v>0.55000000000000004</v>
      </c>
      <c r="W6" s="32">
        <f t="shared" si="3"/>
        <v>3161.82</v>
      </c>
      <c r="X6" s="33">
        <f>IF(X7="",NA(),X7)</f>
        <v>61.05</v>
      </c>
      <c r="Y6" s="33">
        <f t="shared" ref="Y6:AG6" si="4">IF(Y7="",NA(),Y7)</f>
        <v>66.33</v>
      </c>
      <c r="Z6" s="33">
        <f t="shared" si="4"/>
        <v>71.84</v>
      </c>
      <c r="AA6" s="33">
        <f t="shared" si="4"/>
        <v>80.67</v>
      </c>
      <c r="AB6" s="33">
        <f t="shared" si="4"/>
        <v>93.22</v>
      </c>
      <c r="AC6" s="33">
        <f t="shared" si="4"/>
        <v>73.73</v>
      </c>
      <c r="AD6" s="33">
        <f t="shared" si="4"/>
        <v>80.75</v>
      </c>
      <c r="AE6" s="33">
        <f t="shared" si="4"/>
        <v>87.26</v>
      </c>
      <c r="AF6" s="33">
        <f t="shared" si="4"/>
        <v>99.06</v>
      </c>
      <c r="AG6" s="33">
        <f t="shared" si="4"/>
        <v>99.08</v>
      </c>
      <c r="AH6" s="32" t="str">
        <f>IF(AH7="","",IF(AH7="-","【-】","【"&amp;SUBSTITUTE(TEXT(AH7,"#,##0.00"),"-","△")&amp;"】"))</f>
        <v>【99.04】</v>
      </c>
      <c r="AI6" s="33">
        <f>IF(AI7="",NA(),AI7)</f>
        <v>984.17</v>
      </c>
      <c r="AJ6" s="33">
        <f t="shared" ref="AJ6:AR6" si="5">IF(AJ7="",NA(),AJ7)</f>
        <v>1320.12</v>
      </c>
      <c r="AK6" s="33">
        <f t="shared" si="5"/>
        <v>1626.73</v>
      </c>
      <c r="AL6" s="33">
        <f t="shared" si="5"/>
        <v>1853.54</v>
      </c>
      <c r="AM6" s="33">
        <f t="shared" si="5"/>
        <v>1914.87</v>
      </c>
      <c r="AN6" s="33">
        <f t="shared" si="5"/>
        <v>542.77</v>
      </c>
      <c r="AO6" s="33">
        <f t="shared" si="5"/>
        <v>597.78</v>
      </c>
      <c r="AP6" s="33">
        <f t="shared" si="5"/>
        <v>464.6</v>
      </c>
      <c r="AQ6" s="33">
        <f t="shared" si="5"/>
        <v>233.19</v>
      </c>
      <c r="AR6" s="33">
        <f t="shared" si="5"/>
        <v>221.59</v>
      </c>
      <c r="AS6" s="32" t="str">
        <f>IF(AS7="","",IF(AS7="-","【-】","【"&amp;SUBSTITUTE(TEXT(AS7,"#,##0.00"),"-","△")&amp;"】"))</f>
        <v>【208.15】</v>
      </c>
      <c r="AT6" s="33">
        <f>IF(AT7="",NA(),AT7)</f>
        <v>266.35000000000002</v>
      </c>
      <c r="AU6" s="33">
        <f t="shared" ref="AU6:BC6" si="6">IF(AU7="",NA(),AU7)</f>
        <v>510.06</v>
      </c>
      <c r="AV6" s="33">
        <f t="shared" si="6"/>
        <v>593.11</v>
      </c>
      <c r="AW6" s="33">
        <f t="shared" si="6"/>
        <v>397.44</v>
      </c>
      <c r="AX6" s="33">
        <f t="shared" si="6"/>
        <v>33.43</v>
      </c>
      <c r="AY6" s="33">
        <f t="shared" si="6"/>
        <v>760.82</v>
      </c>
      <c r="AZ6" s="33">
        <f t="shared" si="6"/>
        <v>281.25</v>
      </c>
      <c r="BA6" s="33">
        <f t="shared" si="6"/>
        <v>184.81</v>
      </c>
      <c r="BB6" s="33">
        <f t="shared" si="6"/>
        <v>71.86</v>
      </c>
      <c r="BC6" s="33">
        <f t="shared" si="6"/>
        <v>56.86</v>
      </c>
      <c r="BD6" s="32" t="str">
        <f>IF(BD7="","",IF(BD7="-","【-】","【"&amp;SUBSTITUTE(TEXT(BD7,"#,##0.00"),"-","△")&amp;"】"))</f>
        <v>【64.49】</v>
      </c>
      <c r="BE6" s="33">
        <f>IF(BE7="",NA(),BE7)</f>
        <v>1771.41</v>
      </c>
      <c r="BF6" s="33">
        <f t="shared" ref="BF6:BN6" si="7">IF(BF7="",NA(),BF7)</f>
        <v>2220.5100000000002</v>
      </c>
      <c r="BG6" s="33">
        <f t="shared" si="7"/>
        <v>2279.15</v>
      </c>
      <c r="BH6" s="33">
        <f t="shared" si="7"/>
        <v>2284.5</v>
      </c>
      <c r="BI6" s="33">
        <f t="shared" si="7"/>
        <v>3780.84</v>
      </c>
      <c r="BJ6" s="33">
        <f t="shared" si="7"/>
        <v>1546.01</v>
      </c>
      <c r="BK6" s="33">
        <f t="shared" si="7"/>
        <v>866.07</v>
      </c>
      <c r="BL6" s="33">
        <f t="shared" si="7"/>
        <v>827.19</v>
      </c>
      <c r="BM6" s="33">
        <f t="shared" si="7"/>
        <v>817.63</v>
      </c>
      <c r="BN6" s="33">
        <f t="shared" si="7"/>
        <v>830.5</v>
      </c>
      <c r="BO6" s="32" t="str">
        <f>IF(BO7="","",IF(BO7="-","【-】","【"&amp;SUBSTITUTE(TEXT(BO7,"#,##0.00"),"-","△")&amp;"】"))</f>
        <v>【1,078.58】</v>
      </c>
      <c r="BP6" s="33">
        <f>IF(BP7="",NA(),BP7)</f>
        <v>13.8</v>
      </c>
      <c r="BQ6" s="33">
        <f t="shared" ref="BQ6:BY6" si="8">IF(BQ7="",NA(),BQ7)</f>
        <v>14.43</v>
      </c>
      <c r="BR6" s="33">
        <f t="shared" si="8"/>
        <v>14.89</v>
      </c>
      <c r="BS6" s="33">
        <f t="shared" si="8"/>
        <v>15.37</v>
      </c>
      <c r="BT6" s="33">
        <f t="shared" si="8"/>
        <v>18.03</v>
      </c>
      <c r="BU6" s="33">
        <f t="shared" si="8"/>
        <v>38.049999999999997</v>
      </c>
      <c r="BV6" s="33">
        <f t="shared" si="8"/>
        <v>43.46</v>
      </c>
      <c r="BW6" s="33">
        <f t="shared" si="8"/>
        <v>45.01</v>
      </c>
      <c r="BX6" s="33">
        <f t="shared" si="8"/>
        <v>46.31</v>
      </c>
      <c r="BY6" s="33">
        <f t="shared" si="8"/>
        <v>43.66</v>
      </c>
      <c r="BZ6" s="32" t="str">
        <f>IF(BZ7="","",IF(BZ7="-","【-】","【"&amp;SUBSTITUTE(TEXT(BZ7,"#,##0.00"),"-","△")&amp;"】"))</f>
        <v>【40.39】</v>
      </c>
      <c r="CA6" s="33">
        <f>IF(CA7="",NA(),CA7)</f>
        <v>1139.28</v>
      </c>
      <c r="CB6" s="33">
        <f t="shared" ref="CB6:CJ6" si="9">IF(CB7="",NA(),CB7)</f>
        <v>1089.48</v>
      </c>
      <c r="CC6" s="33">
        <f t="shared" si="9"/>
        <v>1054.9100000000001</v>
      </c>
      <c r="CD6" s="33">
        <f t="shared" si="9"/>
        <v>1019.99</v>
      </c>
      <c r="CE6" s="33">
        <f t="shared" si="9"/>
        <v>876.45</v>
      </c>
      <c r="CF6" s="33">
        <f t="shared" si="9"/>
        <v>438.41</v>
      </c>
      <c r="CG6" s="33">
        <f t="shared" si="9"/>
        <v>359.48</v>
      </c>
      <c r="CH6" s="33">
        <f t="shared" si="9"/>
        <v>350.91</v>
      </c>
      <c r="CI6" s="33">
        <f t="shared" si="9"/>
        <v>349.08</v>
      </c>
      <c r="CJ6" s="33">
        <f t="shared" si="9"/>
        <v>382.09</v>
      </c>
      <c r="CK6" s="32" t="str">
        <f>IF(CK7="","",IF(CK7="-","【-】","【"&amp;SUBSTITUTE(TEXT(CK7,"#,##0.00"),"-","△")&amp;"】"))</f>
        <v>【419.50】</v>
      </c>
      <c r="CL6" s="33">
        <f>IF(CL7="",NA(),CL7)</f>
        <v>25.14</v>
      </c>
      <c r="CM6" s="33">
        <f t="shared" ref="CM6:CU6" si="10">IF(CM7="",NA(),CM7)</f>
        <v>23.43</v>
      </c>
      <c r="CN6" s="33">
        <f t="shared" si="10"/>
        <v>22.57</v>
      </c>
      <c r="CO6" s="33">
        <f t="shared" si="10"/>
        <v>22.51</v>
      </c>
      <c r="CP6" s="33">
        <f t="shared" si="10"/>
        <v>22.39</v>
      </c>
      <c r="CQ6" s="33">
        <f t="shared" si="10"/>
        <v>31.9</v>
      </c>
      <c r="CR6" s="33">
        <f t="shared" si="10"/>
        <v>37.130000000000003</v>
      </c>
      <c r="CS6" s="33">
        <f t="shared" si="10"/>
        <v>38.24</v>
      </c>
      <c r="CT6" s="33">
        <f t="shared" si="10"/>
        <v>39.42</v>
      </c>
      <c r="CU6" s="33">
        <f t="shared" si="10"/>
        <v>39.68</v>
      </c>
      <c r="CV6" s="32" t="str">
        <f>IF(CV7="","",IF(CV7="-","【-】","【"&amp;SUBSTITUTE(TEXT(CV7,"#,##0.00"),"-","△")&amp;"】"))</f>
        <v>【35.64】</v>
      </c>
      <c r="CW6" s="33">
        <f>IF(CW7="",NA(),CW7)</f>
        <v>80.19</v>
      </c>
      <c r="CX6" s="33">
        <f t="shared" ref="CX6:DF6" si="11">IF(CX7="",NA(),CX7)</f>
        <v>77.599999999999994</v>
      </c>
      <c r="CY6" s="33">
        <f t="shared" si="11"/>
        <v>79.05</v>
      </c>
      <c r="CZ6" s="33">
        <f t="shared" si="11"/>
        <v>79.930000000000007</v>
      </c>
      <c r="DA6" s="33">
        <f t="shared" si="11"/>
        <v>82.17</v>
      </c>
      <c r="DB6" s="33">
        <f t="shared" si="11"/>
        <v>69.69</v>
      </c>
      <c r="DC6" s="33">
        <f t="shared" si="11"/>
        <v>81.8</v>
      </c>
      <c r="DD6" s="33">
        <f t="shared" si="11"/>
        <v>81.84</v>
      </c>
      <c r="DE6" s="33">
        <f t="shared" si="11"/>
        <v>82.97</v>
      </c>
      <c r="DF6" s="33">
        <f t="shared" si="11"/>
        <v>83.95</v>
      </c>
      <c r="DG6" s="32" t="str">
        <f>IF(DG7="","",IF(DG7="-","【-】","【"&amp;SUBSTITUTE(TEXT(DG7,"#,##0.00"),"-","△")&amp;"】"))</f>
        <v>【77.00】</v>
      </c>
      <c r="DH6" s="33">
        <f>IF(DH7="",NA(),DH7)</f>
        <v>7.07</v>
      </c>
      <c r="DI6" s="33">
        <f t="shared" ref="DI6:DQ6" si="12">IF(DI7="",NA(),DI7)</f>
        <v>10</v>
      </c>
      <c r="DJ6" s="33">
        <f t="shared" si="12"/>
        <v>12.84</v>
      </c>
      <c r="DK6" s="33">
        <f t="shared" si="12"/>
        <v>15.62</v>
      </c>
      <c r="DL6" s="33">
        <f t="shared" si="12"/>
        <v>31.67</v>
      </c>
      <c r="DM6" s="33">
        <f t="shared" si="12"/>
        <v>8.27</v>
      </c>
      <c r="DN6" s="33">
        <f t="shared" si="12"/>
        <v>11.81</v>
      </c>
      <c r="DO6" s="33">
        <f t="shared" si="12"/>
        <v>13.09</v>
      </c>
      <c r="DP6" s="33">
        <f t="shared" si="12"/>
        <v>10.75</v>
      </c>
      <c r="DQ6" s="33">
        <f t="shared" si="12"/>
        <v>23.85</v>
      </c>
      <c r="DR6" s="32" t="str">
        <f>IF(DR7="","",IF(DR7="-","【-】","【"&amp;SUBSTITUTE(TEXT(DR7,"#,##0.00"),"-","△")&amp;"】"))</f>
        <v>【23.88】</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3">
        <f t="shared" si="14"/>
        <v>0.23</v>
      </c>
      <c r="EH6" s="32">
        <f t="shared" si="14"/>
        <v>0</v>
      </c>
      <c r="EI6" s="33">
        <f t="shared" si="14"/>
        <v>0.26</v>
      </c>
      <c r="EJ6" s="33">
        <f t="shared" si="14"/>
        <v>0.02</v>
      </c>
      <c r="EK6" s="32">
        <f t="shared" si="14"/>
        <v>0</v>
      </c>
      <c r="EL6" s="33">
        <f t="shared" si="14"/>
        <v>0.14000000000000001</v>
      </c>
      <c r="EM6" s="33">
        <f t="shared" si="14"/>
        <v>0.05</v>
      </c>
      <c r="EN6" s="32" t="str">
        <f>IF(EN7="","",IF(EN7="-","【-】","【"&amp;SUBSTITUTE(TEXT(EN7,"#,##0.00"),"-","△")&amp;"】"))</f>
        <v>【0.14】</v>
      </c>
    </row>
    <row r="7" spans="1:147" s="34" customFormat="1">
      <c r="A7" s="26"/>
      <c r="B7" s="35">
        <v>2014</v>
      </c>
      <c r="C7" s="35">
        <v>282243</v>
      </c>
      <c r="D7" s="35">
        <v>46</v>
      </c>
      <c r="E7" s="35">
        <v>17</v>
      </c>
      <c r="F7" s="35">
        <v>6</v>
      </c>
      <c r="G7" s="35">
        <v>0</v>
      </c>
      <c r="H7" s="35" t="s">
        <v>96</v>
      </c>
      <c r="I7" s="35" t="s">
        <v>97</v>
      </c>
      <c r="J7" s="35" t="s">
        <v>98</v>
      </c>
      <c r="K7" s="35" t="s">
        <v>99</v>
      </c>
      <c r="L7" s="35" t="s">
        <v>100</v>
      </c>
      <c r="M7" s="36" t="s">
        <v>101</v>
      </c>
      <c r="N7" s="36">
        <v>41.43</v>
      </c>
      <c r="O7" s="36">
        <v>3.51</v>
      </c>
      <c r="P7" s="36">
        <v>94.53</v>
      </c>
      <c r="Q7" s="36">
        <v>2700</v>
      </c>
      <c r="R7" s="36">
        <v>49847</v>
      </c>
      <c r="S7" s="36">
        <v>229.01</v>
      </c>
      <c r="T7" s="36">
        <v>217.66</v>
      </c>
      <c r="U7" s="36">
        <v>1739</v>
      </c>
      <c r="V7" s="36">
        <v>0.55000000000000004</v>
      </c>
      <c r="W7" s="36">
        <v>3161.82</v>
      </c>
      <c r="X7" s="36">
        <v>61.05</v>
      </c>
      <c r="Y7" s="36">
        <v>66.33</v>
      </c>
      <c r="Z7" s="36">
        <v>71.84</v>
      </c>
      <c r="AA7" s="36">
        <v>80.67</v>
      </c>
      <c r="AB7" s="36">
        <v>93.22</v>
      </c>
      <c r="AC7" s="36">
        <v>73.73</v>
      </c>
      <c r="AD7" s="36">
        <v>80.75</v>
      </c>
      <c r="AE7" s="36">
        <v>87.26</v>
      </c>
      <c r="AF7" s="36">
        <v>99.06</v>
      </c>
      <c r="AG7" s="36">
        <v>99.08</v>
      </c>
      <c r="AH7" s="36">
        <v>99.04</v>
      </c>
      <c r="AI7" s="36">
        <v>984.17</v>
      </c>
      <c r="AJ7" s="36">
        <v>1320.12</v>
      </c>
      <c r="AK7" s="36">
        <v>1626.73</v>
      </c>
      <c r="AL7" s="36">
        <v>1853.54</v>
      </c>
      <c r="AM7" s="36">
        <v>1914.87</v>
      </c>
      <c r="AN7" s="36">
        <v>542.77</v>
      </c>
      <c r="AO7" s="36">
        <v>597.78</v>
      </c>
      <c r="AP7" s="36">
        <v>464.6</v>
      </c>
      <c r="AQ7" s="36">
        <v>233.19</v>
      </c>
      <c r="AR7" s="36">
        <v>221.59</v>
      </c>
      <c r="AS7" s="36">
        <v>208.15</v>
      </c>
      <c r="AT7" s="36">
        <v>266.35000000000002</v>
      </c>
      <c r="AU7" s="36">
        <v>510.06</v>
      </c>
      <c r="AV7" s="36">
        <v>593.11</v>
      </c>
      <c r="AW7" s="36">
        <v>397.44</v>
      </c>
      <c r="AX7" s="36">
        <v>33.43</v>
      </c>
      <c r="AY7" s="36">
        <v>760.82</v>
      </c>
      <c r="AZ7" s="36">
        <v>281.25</v>
      </c>
      <c r="BA7" s="36">
        <v>184.81</v>
      </c>
      <c r="BB7" s="36">
        <v>71.86</v>
      </c>
      <c r="BC7" s="36">
        <v>56.86</v>
      </c>
      <c r="BD7" s="36">
        <v>64.489999999999995</v>
      </c>
      <c r="BE7" s="36">
        <v>1771.41</v>
      </c>
      <c r="BF7" s="36">
        <v>2220.5100000000002</v>
      </c>
      <c r="BG7" s="36">
        <v>2279.15</v>
      </c>
      <c r="BH7" s="36">
        <v>2284.5</v>
      </c>
      <c r="BI7" s="36">
        <v>3780.84</v>
      </c>
      <c r="BJ7" s="36">
        <v>1546.01</v>
      </c>
      <c r="BK7" s="36">
        <v>866.07</v>
      </c>
      <c r="BL7" s="36">
        <v>827.19</v>
      </c>
      <c r="BM7" s="36">
        <v>817.63</v>
      </c>
      <c r="BN7" s="36">
        <v>830.5</v>
      </c>
      <c r="BO7" s="36">
        <v>1078.58</v>
      </c>
      <c r="BP7" s="36">
        <v>13.8</v>
      </c>
      <c r="BQ7" s="36">
        <v>14.43</v>
      </c>
      <c r="BR7" s="36">
        <v>14.89</v>
      </c>
      <c r="BS7" s="36">
        <v>15.37</v>
      </c>
      <c r="BT7" s="36">
        <v>18.03</v>
      </c>
      <c r="BU7" s="36">
        <v>38.049999999999997</v>
      </c>
      <c r="BV7" s="36">
        <v>43.46</v>
      </c>
      <c r="BW7" s="36">
        <v>45.01</v>
      </c>
      <c r="BX7" s="36">
        <v>46.31</v>
      </c>
      <c r="BY7" s="36">
        <v>43.66</v>
      </c>
      <c r="BZ7" s="36">
        <v>40.39</v>
      </c>
      <c r="CA7" s="36">
        <v>1139.28</v>
      </c>
      <c r="CB7" s="36">
        <v>1089.48</v>
      </c>
      <c r="CC7" s="36">
        <v>1054.9100000000001</v>
      </c>
      <c r="CD7" s="36">
        <v>1019.99</v>
      </c>
      <c r="CE7" s="36">
        <v>876.45</v>
      </c>
      <c r="CF7" s="36">
        <v>438.41</v>
      </c>
      <c r="CG7" s="36">
        <v>359.48</v>
      </c>
      <c r="CH7" s="36">
        <v>350.91</v>
      </c>
      <c r="CI7" s="36">
        <v>349.08</v>
      </c>
      <c r="CJ7" s="36">
        <v>382.09</v>
      </c>
      <c r="CK7" s="36">
        <v>419.5</v>
      </c>
      <c r="CL7" s="36">
        <v>25.14</v>
      </c>
      <c r="CM7" s="36">
        <v>23.43</v>
      </c>
      <c r="CN7" s="36">
        <v>22.57</v>
      </c>
      <c r="CO7" s="36">
        <v>22.51</v>
      </c>
      <c r="CP7" s="36">
        <v>22.39</v>
      </c>
      <c r="CQ7" s="36">
        <v>31.9</v>
      </c>
      <c r="CR7" s="36">
        <v>37.130000000000003</v>
      </c>
      <c r="CS7" s="36">
        <v>38.24</v>
      </c>
      <c r="CT7" s="36">
        <v>39.42</v>
      </c>
      <c r="CU7" s="36">
        <v>39.68</v>
      </c>
      <c r="CV7" s="36">
        <v>35.64</v>
      </c>
      <c r="CW7" s="36">
        <v>80.19</v>
      </c>
      <c r="CX7" s="36">
        <v>77.599999999999994</v>
      </c>
      <c r="CY7" s="36">
        <v>79.05</v>
      </c>
      <c r="CZ7" s="36">
        <v>79.930000000000007</v>
      </c>
      <c r="DA7" s="36">
        <v>82.17</v>
      </c>
      <c r="DB7" s="36">
        <v>69.69</v>
      </c>
      <c r="DC7" s="36">
        <v>81.8</v>
      </c>
      <c r="DD7" s="36">
        <v>81.84</v>
      </c>
      <c r="DE7" s="36">
        <v>82.97</v>
      </c>
      <c r="DF7" s="36">
        <v>83.95</v>
      </c>
      <c r="DG7" s="36">
        <v>77</v>
      </c>
      <c r="DH7" s="36">
        <v>7.07</v>
      </c>
      <c r="DI7" s="36">
        <v>10</v>
      </c>
      <c r="DJ7" s="36">
        <v>12.84</v>
      </c>
      <c r="DK7" s="36">
        <v>15.62</v>
      </c>
      <c r="DL7" s="36">
        <v>31.67</v>
      </c>
      <c r="DM7" s="36">
        <v>8.27</v>
      </c>
      <c r="DN7" s="36">
        <v>11.81</v>
      </c>
      <c r="DO7" s="36">
        <v>13.09</v>
      </c>
      <c r="DP7" s="36">
        <v>10.75</v>
      </c>
      <c r="DQ7" s="36">
        <v>23.85</v>
      </c>
      <c r="DR7" s="36">
        <v>23.88</v>
      </c>
      <c r="DS7" s="36">
        <v>0</v>
      </c>
      <c r="DT7" s="36">
        <v>0</v>
      </c>
      <c r="DU7" s="36">
        <v>0</v>
      </c>
      <c r="DV7" s="36">
        <v>0</v>
      </c>
      <c r="DW7" s="36">
        <v>0</v>
      </c>
      <c r="DX7" s="36">
        <v>0</v>
      </c>
      <c r="DY7" s="36">
        <v>0</v>
      </c>
      <c r="DZ7" s="36">
        <v>0</v>
      </c>
      <c r="EA7" s="36">
        <v>0</v>
      </c>
      <c r="EB7" s="36">
        <v>0</v>
      </c>
      <c r="EC7" s="36">
        <v>0</v>
      </c>
      <c r="ED7" s="36">
        <v>0</v>
      </c>
      <c r="EE7" s="36">
        <v>0</v>
      </c>
      <c r="EF7" s="36">
        <v>0</v>
      </c>
      <c r="EG7" s="36">
        <v>0.23</v>
      </c>
      <c r="EH7" s="36">
        <v>0</v>
      </c>
      <c r="EI7" s="36">
        <v>0.26</v>
      </c>
      <c r="EJ7" s="36">
        <v>0.02</v>
      </c>
      <c r="EK7" s="36">
        <v>0</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U000501</cp:lastModifiedBy>
  <dcterms:created xsi:type="dcterms:W3CDTF">2016-02-03T07:49:44Z</dcterms:created>
  <dcterms:modified xsi:type="dcterms:W3CDTF">2016-02-10T04:18:50Z</dcterms:modified>
  <cp:category/>
</cp:coreProperties>
</file>