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96.254.203\部署フォルダ\企画財政課\H24.05.15_共有データ\財政係\公営企業関係\H27 公営企業\160205 公営企業に係る「経営比較分析表」の分析等について（要受信確認）\160217　最終\【27宍粟市】「経営比較分析表」の分析等について（再）\"/>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<sst xmlns="http://schemas.openxmlformats.org/spreadsheetml/2006/main" count="221" uniqueCount="111">
  <si>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</si>
  <si>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</si>
  <si>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</si>
  <si>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</si>
  <si>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</si>
  <si>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</si>
  <si>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</si>
  <si>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</si>
  <si>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</si>
  <si>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</si>
  <si>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</si>
  <si>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</si>
  <si>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</si>
  <si>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</si>
  <si>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</si>
  <si>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</si>
  <si>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</si>
  <si>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</si>
  <si>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</si>
  <si>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</si>
  <si>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</si>
  <si>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</si>
  <si>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</si>
  <si>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</si>
  <si>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</si>
  <si>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</si>
  <si>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</si>
  <si>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</si>
  <si>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</si>
  <si>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</si>
  <si>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</si>
  <si>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</si>
  <si>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</si>
  <si>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</si>
  <si>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</si>
  <si>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</si>
  <si>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</si>
  <si>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</si>
  <si>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</si>
  <si>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</si>
  <si>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</si>
  <si>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</si>
  <si>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</si>
  <si>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</si>
  <si>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</si>
  <si>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</si>
  <si>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</si>
  <si>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</si>
  <si>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</si>
  <si>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</si>
  <si>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</si>
  <si>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</si>
  <si>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</si>
  <si>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</si>
  <si>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</si>
  <si>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</si>
  <si>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</si>
  <si>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</si>
  <si>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</si>
  <si>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</si>
  <si>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</si>
  <si>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</si>
  <si>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</si>
  <si>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</si>
  <si>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</si>
  <si>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</si>
  <si>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</si>
  <si>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</si>
  <si>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</si>
  <si>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</si>
  <si>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</si>
  <si>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</si>
  <si>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</si>
  <si>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</si>
  <si>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</si>
  <si>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</si>
  <si>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</si>
  <si>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</si>
  <si>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</si>
  <si>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</si>
  <si>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</si>
  <si>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</si>
  <si>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</si>
  <si>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</si>
  <si>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</si>
  <si>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</si>
  <si>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</si>
  <si>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</si>
  <si>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</si>
  <si>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</si>
  <si>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</si>
  <si>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</si>
  <si>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</si>
  <si>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</si>
  <si>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</si>
  <si>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</si>
  <si>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宍粟市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</si>
  <si>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</si>
  <si>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</si>
  <si>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</si>
  <si>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</si>
  <si>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</si>
  <si>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</si>
  <si>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</si>
  <si>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</si>
  <si>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</si>
  <si>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</si>
  <si>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</si>
  <si>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・供用開始後20年以上経過している施設があるなど、処理施設及びマンホールポンプ等の老朽化が進んでいるため、修繕料が年々増加傾向にある。</t>
    <rPh sb="1" eb="3">
      <t>キョウヨウ</t>
    </rPh>
    <rPh sb="3" eb="6">
      <t>カイシゴ</t>
    </rPh>
    <rPh sb="8" eb="9">
      <t>ネン</t>
    </rPh>
    <rPh sb="9" eb="11">
      <t>イジョウ</t>
    </rPh>
    <rPh sb="11" eb="13">
      <t>ケイカ</t>
    </rPh>
    <rPh sb="17" eb="19">
      <t>シセツ</t>
    </rPh>
    <rPh sb="25" eb="27">
      <t>ショリ</t>
    </rPh>
    <rPh sb="27" eb="29">
      <t>シセツ</t>
    </rPh>
    <rPh sb="29" eb="30">
      <t>オヨ</t>
    </rPh>
    <rPh sb="39" eb="40">
      <t>トウ</t>
    </rPh>
    <rPh sb="41" eb="44">
      <t>ロウキュウカ</t>
    </rPh>
    <rPh sb="45" eb="46">
      <t>スス</t>
    </rPh>
    <rPh sb="53" eb="55">
      <t>シュウゼン</t>
    </rPh>
    <rPh sb="55" eb="56">
      <t>リョウ</t>
    </rPh>
    <rPh sb="57" eb="59">
      <t>ネンネン</t>
    </rPh>
    <rPh sb="59" eb="61">
      <t>ゾウカ</t>
    </rPh>
    <rPh sb="61" eb="63">
      <t>ケイコウオスイイジカンリヒシュクゲンツトヒツヨウスイセンカリツネンネンコウジョウコウジョウスイセンカヒツヨウ</t>
    </rPh>
    <phoneticPr fontId="4"/>
  </si>
  <si>
    <t>・収益的収支は、平成24年度からほぼ横ばいとなっている。企業債支払利息は年々減少しているが、施設の老朽化による修繕費も増加しているためである。
・面整備の事業は既に完了しており、企業債残高は、年々減少が見込まれる。
・経費回収率は、使用料収入に比べて、汚水処理費用が若干多いため、類似団体の平均値と比べてやや上回っている状況となっている。収入の不足分については、他会計からの繰入金で賄っている状況であり、適切な使用料を設定するなど、運営体制のあり方や今後の投資のあり方を見直す必要がある。
・汚水処理原価については、類似団体の平均値より低い状況であるが、今後施設の統廃合や長寿命化により、汚水の維持管理費の縮減に努める必要がある。
・水洗化率は、各施設の供用開始から年数が経過していることが要因で、年々わずかの向上にとどまっている。今後さらなる向上のため、水洗化へのＰＲが必要である。</t>
    <rPh sb="1" eb="4">
      <t>シュウエキテキ</t>
    </rPh>
    <rPh sb="4" eb="6">
      <t>シュウシ</t>
    </rPh>
    <rPh sb="8" eb="10">
      <t>ヘイセイ</t>
    </rPh>
    <rPh sb="12" eb="14">
      <t>ネンド</t>
    </rPh>
    <rPh sb="18" eb="19">
      <t>ヨコ</t>
    </rPh>
    <rPh sb="28" eb="30">
      <t>キギョウ</t>
    </rPh>
    <rPh sb="30" eb="31">
      <t>サイ</t>
    </rPh>
    <rPh sb="31" eb="33">
      <t>シハラ</t>
    </rPh>
    <rPh sb="33" eb="35">
      <t>リソク</t>
    </rPh>
    <rPh sb="36" eb="38">
      <t>ネンネン</t>
    </rPh>
    <rPh sb="38" eb="40">
      <t>ゲンショウ</t>
    </rPh>
    <rPh sb="46" eb="48">
      <t>シセツ</t>
    </rPh>
    <rPh sb="49" eb="52">
      <t>ロウキュウカ</t>
    </rPh>
    <rPh sb="55" eb="58">
      <t>シュウゼンヒ</t>
    </rPh>
    <rPh sb="59" eb="60">
      <t>ゾウ</t>
    </rPh>
    <rPh sb="60" eb="61">
      <t>カ</t>
    </rPh>
    <rPh sb="73" eb="74">
      <t>メン</t>
    </rPh>
    <rPh sb="74" eb="76">
      <t>セイビ</t>
    </rPh>
    <rPh sb="77" eb="79">
      <t>ジギョウ</t>
    </rPh>
    <rPh sb="80" eb="81">
      <t>スデ</t>
    </rPh>
    <rPh sb="82" eb="84">
      <t>カンリョウ</t>
    </rPh>
    <rPh sb="89" eb="91">
      <t>キギョウ</t>
    </rPh>
    <rPh sb="91" eb="92">
      <t>サイ</t>
    </rPh>
    <rPh sb="92" eb="94">
      <t>ザンダカ</t>
    </rPh>
    <rPh sb="96" eb="98">
      <t>ネンネン</t>
    </rPh>
    <rPh sb="98" eb="100">
      <t>ゲンショウ</t>
    </rPh>
    <rPh sb="101" eb="103">
      <t>ミコ</t>
    </rPh>
    <rPh sb="109" eb="111">
      <t>ケイヒ</t>
    </rPh>
    <rPh sb="111" eb="113">
      <t>カイシュウ</t>
    </rPh>
    <rPh sb="113" eb="114">
      <t>リツ</t>
    </rPh>
    <rPh sb="116" eb="118">
      <t>シヨウ</t>
    </rPh>
    <rPh sb="118" eb="119">
      <t>リョウ</t>
    </rPh>
    <rPh sb="119" eb="121">
      <t>シュウニュウ</t>
    </rPh>
    <rPh sb="122" eb="123">
      <t>クラ</t>
    </rPh>
    <rPh sb="126" eb="128">
      <t>オスイ</t>
    </rPh>
    <rPh sb="128" eb="130">
      <t>ショリ</t>
    </rPh>
    <rPh sb="130" eb="131">
      <t>ヒ</t>
    </rPh>
    <rPh sb="131" eb="132">
      <t>ヨウ</t>
    </rPh>
    <rPh sb="133" eb="135">
      <t>ジャッカン</t>
    </rPh>
    <rPh sb="135" eb="136">
      <t>オオ</t>
    </rPh>
    <rPh sb="140" eb="142">
      <t>ルイジ</t>
    </rPh>
    <rPh sb="142" eb="144">
      <t>ダンタイ</t>
    </rPh>
    <rPh sb="145" eb="148">
      <t>ヘイキンチ</t>
    </rPh>
    <rPh sb="149" eb="150">
      <t>クラ</t>
    </rPh>
    <rPh sb="154" eb="156">
      <t>ウワマワ</t>
    </rPh>
    <rPh sb="160" eb="162">
      <t>ジョウキョウ</t>
    </rPh>
    <rPh sb="169" eb="171">
      <t>シュウニュウ</t>
    </rPh>
    <rPh sb="172" eb="175">
      <t>フソクブン</t>
    </rPh>
    <rPh sb="181" eb="182">
      <t>タ</t>
    </rPh>
    <rPh sb="182" eb="184">
      <t>カイケイ</t>
    </rPh>
    <rPh sb="187" eb="188">
      <t>ク</t>
    </rPh>
    <rPh sb="188" eb="189">
      <t>イ</t>
    </rPh>
    <rPh sb="189" eb="190">
      <t>キン</t>
    </rPh>
    <rPh sb="191" eb="192">
      <t>マカナ</t>
    </rPh>
    <rPh sb="196" eb="198">
      <t>ジョウキョウ</t>
    </rPh>
    <rPh sb="202" eb="204">
      <t>テキセツ</t>
    </rPh>
    <rPh sb="205" eb="207">
      <t>シヨウ</t>
    </rPh>
    <rPh sb="207" eb="208">
      <t>リョウ</t>
    </rPh>
    <rPh sb="209" eb="211">
      <t>セッテイ</t>
    </rPh>
    <rPh sb="216" eb="218">
      <t>ウンエイ</t>
    </rPh>
    <rPh sb="218" eb="220">
      <t>タイセイ</t>
    </rPh>
    <rPh sb="223" eb="224">
      <t>カタ</t>
    </rPh>
    <rPh sb="225" eb="227">
      <t>コンゴ</t>
    </rPh>
    <rPh sb="228" eb="230">
      <t>トウシ</t>
    </rPh>
    <rPh sb="233" eb="234">
      <t>カタ</t>
    </rPh>
    <rPh sb="235" eb="237">
      <t>ミナオ</t>
    </rPh>
    <rPh sb="238" eb="240">
      <t>ヒツヨウ</t>
    </rPh>
    <rPh sb="246" eb="248">
      <t>オスイ</t>
    </rPh>
    <rPh sb="248" eb="250">
      <t>ショリ</t>
    </rPh>
    <rPh sb="250" eb="252">
      <t>ゲンカ</t>
    </rPh>
    <rPh sb="258" eb="260">
      <t>ルイジ</t>
    </rPh>
    <rPh sb="260" eb="262">
      <t>ダンタイ</t>
    </rPh>
    <rPh sb="263" eb="266">
      <t>ヘイキンチ</t>
    </rPh>
    <rPh sb="268" eb="269">
      <t>ヒク</t>
    </rPh>
    <rPh sb="270" eb="272">
      <t>ジョウキョウ</t>
    </rPh>
    <rPh sb="277" eb="279">
      <t>コンゴ</t>
    </rPh>
    <rPh sb="279" eb="281">
      <t>シセツ</t>
    </rPh>
    <rPh sb="282" eb="285">
      <t>トウハイゴウ</t>
    </rPh>
    <rPh sb="286" eb="287">
      <t>ナガ</t>
    </rPh>
    <rPh sb="294" eb="296">
      <t>オスイ</t>
    </rPh>
    <rPh sb="297" eb="299">
      <t>イジ</t>
    </rPh>
    <rPh sb="299" eb="301">
      <t>カンリ</t>
    </rPh>
    <rPh sb="301" eb="302">
      <t>ヒ</t>
    </rPh>
    <rPh sb="303" eb="305">
      <t>シュクゲン</t>
    </rPh>
    <rPh sb="306" eb="307">
      <t>ツト</t>
    </rPh>
    <rPh sb="309" eb="311">
      <t>ヒツヨウ</t>
    </rPh>
    <rPh sb="317" eb="320">
      <t>スイセンカ</t>
    </rPh>
    <rPh sb="320" eb="321">
      <t>リツ</t>
    </rPh>
    <rPh sb="323" eb="326">
      <t>カクシセツ</t>
    </rPh>
    <rPh sb="327" eb="329">
      <t>キョウヨウ</t>
    </rPh>
    <rPh sb="329" eb="331">
      <t>カイシ</t>
    </rPh>
    <rPh sb="333" eb="335">
      <t>ネンスウ</t>
    </rPh>
    <rPh sb="336" eb="338">
      <t>ケイカ</t>
    </rPh>
    <rPh sb="345" eb="347">
      <t>ヨウイン</t>
    </rPh>
    <rPh sb="349" eb="351">
      <t>ネンネン</t>
    </rPh>
    <rPh sb="355" eb="357">
      <t>コウジョウ</t>
    </rPh>
    <rPh sb="366" eb="368">
      <t>コンゴ</t>
    </rPh>
    <rPh sb="372" eb="374">
      <t>コウジョウ</t>
    </rPh>
    <rPh sb="378" eb="381">
      <t>スイセンカ</t>
    </rPh>
    <rPh sb="386" eb="388">
      <t>ヒツヨウ</t>
    </rPh>
    <phoneticPr fontId="4"/>
  </si>
  <si>
    <t xml:space="preserve">・経費回収率は、類似団体の平均値と比べてやや上回っているが、他会計からの繰入金への依存を抑制するため、運営体制のあり方や、施設の統廃合を含めた今後の投資のあり方を見直す必要がある。経営戦略の策定や法適化業務への移行などにより、健全な経営化に向けて、水洗化率の向上や、適切な使用料を設定するなどの施策を段階的に講じる。
</t>
    <rPh sb="1" eb="3">
      <t>ケイヒ</t>
    </rPh>
    <rPh sb="3" eb="5">
      <t>カイシュウ</t>
    </rPh>
    <rPh sb="5" eb="6">
      <t>リツ</t>
    </rPh>
    <rPh sb="8" eb="10">
      <t>ルイジ</t>
    </rPh>
    <rPh sb="10" eb="12">
      <t>ダンタイ</t>
    </rPh>
    <rPh sb="13" eb="16">
      <t>ヘイキンチ</t>
    </rPh>
    <rPh sb="17" eb="18">
      <t>クラ</t>
    </rPh>
    <rPh sb="22" eb="24">
      <t>ウワマワ</t>
    </rPh>
    <rPh sb="30" eb="31">
      <t>タ</t>
    </rPh>
    <rPh sb="31" eb="33">
      <t>カイケイ</t>
    </rPh>
    <rPh sb="36" eb="37">
      <t>ク</t>
    </rPh>
    <rPh sb="37" eb="38">
      <t>イ</t>
    </rPh>
    <rPh sb="38" eb="39">
      <t>キン</t>
    </rPh>
    <rPh sb="41" eb="43">
      <t>イゾン</t>
    </rPh>
    <rPh sb="44" eb="46">
      <t>ヨクセイ</t>
    </rPh>
    <rPh sb="51" eb="53">
      <t>ウンエイ</t>
    </rPh>
    <rPh sb="53" eb="55">
      <t>タイセイ</t>
    </rPh>
    <rPh sb="58" eb="59">
      <t>カタ</t>
    </rPh>
    <rPh sb="61" eb="63">
      <t>シセツ</t>
    </rPh>
    <rPh sb="64" eb="67">
      <t>トウハイゴウ</t>
    </rPh>
    <rPh sb="68" eb="69">
      <t>フク</t>
    </rPh>
    <rPh sb="71" eb="73">
      <t>コンゴ</t>
    </rPh>
    <rPh sb="74" eb="76">
      <t>トウシ</t>
    </rPh>
    <rPh sb="79" eb="80">
      <t>カタ</t>
    </rPh>
    <rPh sb="81" eb="83">
      <t>ミナオ</t>
    </rPh>
    <rPh sb="84" eb="8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</si>
</sst>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2167328"/>
        <c:axId val="29216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292167328"/>
        <c:axId val="292169680"/>
      </c:lineChart>
      <c:dateAx>
        <c:axId val="292167328"/>
        <c:scaling>
          <c:orientation val="minMax"/>
        </c:scaling>
        <c:delete val="1"/>
        <c:axPos val="b"/>
        <c:numFmt formatCode="ge" sourceLinked="1"/>
        <c:majorTickMark val="none"/>
        <c:minorTickMark val="none"/>
        <c:tickLblPos val="none"/>
        <c:crossAx val="292169680"/>
        <c:crosses val="autoZero"/>
        <c:auto val="1"/>
        <c:lblOffset val="100"/>
        <c:baseTimeUnit val="years"/>
      </c:dateAx>
      <c:valAx>
        <c:axId val="29216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16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46.86</c:v>
                </c:pt>
                <c:pt idx="1">
                  <c:v>47.33</c:v>
                </c:pt>
                <c:pt idx="2">
                  <c:v>47.41</c:v>
                </c:pt>
                <c:pt idx="3">
                  <c:v>47.39</c:v>
                </c:pt>
                <c:pt idx="4">
                  <c:v>47.29</c:v>
                </c:pt>
              </c:numCache>
            </c:numRef>
          </c:val>
        </c:ser>
        <c:dLbls>
          <c:showLegendKey val="0"/>
          <c:showVal val="0"/>
          <c:showCatName val="0"/>
          <c:showSerName val="0"/>
          <c:showPercent val="0"/>
          <c:showBubbleSize val="0"/>
        </c:dLbls>
        <c:gapWidth val="150"/>
        <c:axId val="332208392"/>
        <c:axId val="332209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72.23</c:v>
                </c:pt>
                <c:pt idx="1">
                  <c:v>71.680000000000007</c:v>
                </c:pt>
                <c:pt idx="2">
                  <c:v>64.27</c:v>
                </c:pt>
                <c:pt idx="3">
                  <c:v>58.33</c:v>
                </c:pt>
                <c:pt idx="4">
                  <c:v>62.48</c:v>
                </c:pt>
              </c:numCache>
            </c:numRef>
          </c:val>
          <c:smooth val="0"/>
        </c:ser>
        <c:dLbls>
          <c:showLegendKey val="0"/>
          <c:showVal val="0"/>
          <c:showCatName val="0"/>
          <c:showSerName val="0"/>
          <c:showPercent val="0"/>
          <c:showBubbleSize val="0"/>
        </c:dLbls>
        <c:marker val="1"/>
        <c:smooth val="0"/>
        <c:axId val="332208392"/>
        <c:axId val="332209960"/>
      </c:lineChart>
      <c:dateAx>
        <c:axId val="332208392"/>
        <c:scaling>
          <c:orientation val="minMax"/>
        </c:scaling>
        <c:delete val="1"/>
        <c:axPos val="b"/>
        <c:numFmt formatCode="ge" sourceLinked="1"/>
        <c:majorTickMark val="none"/>
        <c:minorTickMark val="none"/>
        <c:tickLblPos val="none"/>
        <c:crossAx val="332209960"/>
        <c:crosses val="autoZero"/>
        <c:auto val="1"/>
        <c:lblOffset val="100"/>
        <c:baseTimeUnit val="years"/>
      </c:dateAx>
      <c:valAx>
        <c:axId val="332209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20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90.34</c:v>
                </c:pt>
                <c:pt idx="1">
                  <c:v>90.73</c:v>
                </c:pt>
                <c:pt idx="2">
                  <c:v>91.6</c:v>
                </c:pt>
                <c:pt idx="3">
                  <c:v>91.82</c:v>
                </c:pt>
                <c:pt idx="4">
                  <c:v>92.04</c:v>
                </c:pt>
              </c:numCache>
            </c:numRef>
          </c:val>
        </c:ser>
        <c:dLbls>
          <c:showLegendKey val="0"/>
          <c:showVal val="0"/>
          <c:showCatName val="0"/>
          <c:showSerName val="0"/>
          <c:showPercent val="0"/>
          <c:showBubbleSize val="0"/>
        </c:dLbls>
        <c:gapWidth val="150"/>
        <c:axId val="116796104"/>
        <c:axId val="116791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116796104"/>
        <c:axId val="116791400"/>
      </c:lineChart>
      <c:dateAx>
        <c:axId val="116796104"/>
        <c:scaling>
          <c:orientation val="minMax"/>
        </c:scaling>
        <c:delete val="1"/>
        <c:axPos val="b"/>
        <c:numFmt formatCode="ge" sourceLinked="1"/>
        <c:majorTickMark val="none"/>
        <c:minorTickMark val="none"/>
        <c:tickLblPos val="none"/>
        <c:crossAx val="116791400"/>
        <c:crosses val="autoZero"/>
        <c:auto val="1"/>
        <c:lblOffset val="100"/>
        <c:baseTimeUnit val="years"/>
      </c:dateAx>
      <c:valAx>
        <c:axId val="116791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796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58.71</c:v>
                </c:pt>
                <c:pt idx="1">
                  <c:v>65.56</c:v>
                </c:pt>
                <c:pt idx="2">
                  <c:v>69.09</c:v>
                </c:pt>
                <c:pt idx="3">
                  <c:v>71.680000000000007</c:v>
                </c:pt>
                <c:pt idx="4">
                  <c:v>70.930000000000007</c:v>
                </c:pt>
              </c:numCache>
            </c:numRef>
          </c:val>
        </c:ser>
        <c:dLbls>
          <c:showLegendKey val="0"/>
          <c:showVal val="0"/>
          <c:showCatName val="0"/>
          <c:showSerName val="0"/>
          <c:showPercent val="0"/>
          <c:showBubbleSize val="0"/>
        </c:dLbls>
        <c:gapWidth val="150"/>
        <c:axId val="331966032"/>
        <c:axId val="331963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1966032"/>
        <c:axId val="331963288"/>
      </c:lineChart>
      <c:dateAx>
        <c:axId val="331966032"/>
        <c:scaling>
          <c:orientation val="minMax"/>
        </c:scaling>
        <c:delete val="1"/>
        <c:axPos val="b"/>
        <c:numFmt formatCode="ge" sourceLinked="1"/>
        <c:majorTickMark val="none"/>
        <c:minorTickMark val="none"/>
        <c:tickLblPos val="none"/>
        <c:crossAx val="331963288"/>
        <c:crosses val="autoZero"/>
        <c:auto val="1"/>
        <c:lblOffset val="100"/>
        <c:baseTimeUnit val="years"/>
      </c:dateAx>
      <c:valAx>
        <c:axId val="331963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96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1964072"/>
        <c:axId val="33196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1964072"/>
        <c:axId val="331962896"/>
      </c:lineChart>
      <c:dateAx>
        <c:axId val="331964072"/>
        <c:scaling>
          <c:orientation val="minMax"/>
        </c:scaling>
        <c:delete val="1"/>
        <c:axPos val="b"/>
        <c:numFmt formatCode="ge" sourceLinked="1"/>
        <c:majorTickMark val="none"/>
        <c:minorTickMark val="none"/>
        <c:tickLblPos val="none"/>
        <c:crossAx val="331962896"/>
        <c:crosses val="autoZero"/>
        <c:auto val="1"/>
        <c:lblOffset val="100"/>
        <c:baseTimeUnit val="years"/>
      </c:dateAx>
      <c:valAx>
        <c:axId val="33196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964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8616792"/>
        <c:axId val="28861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8616792"/>
        <c:axId val="288617184"/>
      </c:lineChart>
      <c:dateAx>
        <c:axId val="288616792"/>
        <c:scaling>
          <c:orientation val="minMax"/>
        </c:scaling>
        <c:delete val="1"/>
        <c:axPos val="b"/>
        <c:numFmt formatCode="ge" sourceLinked="1"/>
        <c:majorTickMark val="none"/>
        <c:minorTickMark val="none"/>
        <c:tickLblPos val="none"/>
        <c:crossAx val="288617184"/>
        <c:crosses val="autoZero"/>
        <c:auto val="1"/>
        <c:lblOffset val="100"/>
        <c:baseTimeUnit val="years"/>
      </c:dateAx>
      <c:valAx>
        <c:axId val="28861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616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8615616"/>
        <c:axId val="28861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8615616"/>
        <c:axId val="288614048"/>
      </c:lineChart>
      <c:dateAx>
        <c:axId val="288615616"/>
        <c:scaling>
          <c:orientation val="minMax"/>
        </c:scaling>
        <c:delete val="1"/>
        <c:axPos val="b"/>
        <c:numFmt formatCode="ge" sourceLinked="1"/>
        <c:majorTickMark val="none"/>
        <c:minorTickMark val="none"/>
        <c:tickLblPos val="none"/>
        <c:crossAx val="288614048"/>
        <c:crosses val="autoZero"/>
        <c:auto val="1"/>
        <c:lblOffset val="100"/>
        <c:baseTimeUnit val="years"/>
      </c:dateAx>
      <c:valAx>
        <c:axId val="28861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61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1836264"/>
        <c:axId val="331835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1836264"/>
        <c:axId val="331835480"/>
      </c:lineChart>
      <c:dateAx>
        <c:axId val="331836264"/>
        <c:scaling>
          <c:orientation val="minMax"/>
        </c:scaling>
        <c:delete val="1"/>
        <c:axPos val="b"/>
        <c:numFmt formatCode="ge" sourceLinked="1"/>
        <c:majorTickMark val="none"/>
        <c:minorTickMark val="none"/>
        <c:tickLblPos val="none"/>
        <c:crossAx val="331835480"/>
        <c:crosses val="autoZero"/>
        <c:auto val="1"/>
        <c:lblOffset val="100"/>
        <c:baseTimeUnit val="years"/>
      </c:dateAx>
      <c:valAx>
        <c:axId val="331835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836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1604.99</c:v>
                </c:pt>
                <c:pt idx="1">
                  <c:v>817.56</c:v>
                </c:pt>
                <c:pt idx="2">
                  <c:v>1290.32</c:v>
                </c:pt>
                <c:pt idx="3">
                  <c:v>1098.93</c:v>
                </c:pt>
                <c:pt idx="4">
                  <c:v>1154.5899999999999</c:v>
                </c:pt>
              </c:numCache>
            </c:numRef>
          </c:val>
        </c:ser>
        <c:dLbls>
          <c:showLegendKey val="0"/>
          <c:showVal val="0"/>
          <c:showCatName val="0"/>
          <c:showSerName val="0"/>
          <c:showPercent val="0"/>
          <c:showBubbleSize val="0"/>
        </c:dLbls>
        <c:gapWidth val="150"/>
        <c:axId val="331837048"/>
        <c:axId val="33105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331837048"/>
        <c:axId val="331059968"/>
      </c:lineChart>
      <c:dateAx>
        <c:axId val="331837048"/>
        <c:scaling>
          <c:orientation val="minMax"/>
        </c:scaling>
        <c:delete val="1"/>
        <c:axPos val="b"/>
        <c:numFmt formatCode="ge" sourceLinked="1"/>
        <c:majorTickMark val="none"/>
        <c:minorTickMark val="none"/>
        <c:tickLblPos val="none"/>
        <c:crossAx val="331059968"/>
        <c:crosses val="autoZero"/>
        <c:auto val="1"/>
        <c:lblOffset val="100"/>
        <c:baseTimeUnit val="years"/>
      </c:dateAx>
      <c:valAx>
        <c:axId val="33105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837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67.62</c:v>
                </c:pt>
                <c:pt idx="1">
                  <c:v>72.88</c:v>
                </c:pt>
                <c:pt idx="2">
                  <c:v>71.61</c:v>
                </c:pt>
                <c:pt idx="3">
                  <c:v>72.3</c:v>
                </c:pt>
                <c:pt idx="4">
                  <c:v>69.34</c:v>
                </c:pt>
              </c:numCache>
            </c:numRef>
          </c:val>
        </c:ser>
        <c:dLbls>
          <c:showLegendKey val="0"/>
          <c:showVal val="0"/>
          <c:showCatName val="0"/>
          <c:showSerName val="0"/>
          <c:showPercent val="0"/>
          <c:showBubbleSize val="0"/>
        </c:dLbls>
        <c:gapWidth val="150"/>
        <c:axId val="288614832"/>
        <c:axId val="331059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288614832"/>
        <c:axId val="331059576"/>
      </c:lineChart>
      <c:dateAx>
        <c:axId val="288614832"/>
        <c:scaling>
          <c:orientation val="minMax"/>
        </c:scaling>
        <c:delete val="1"/>
        <c:axPos val="b"/>
        <c:numFmt formatCode="ge" sourceLinked="1"/>
        <c:majorTickMark val="none"/>
        <c:minorTickMark val="none"/>
        <c:tickLblPos val="none"/>
        <c:crossAx val="331059576"/>
        <c:crosses val="autoZero"/>
        <c:auto val="1"/>
        <c:lblOffset val="100"/>
        <c:baseTimeUnit val="years"/>
      </c:dateAx>
      <c:valAx>
        <c:axId val="33105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61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198.62</c:v>
                </c:pt>
                <c:pt idx="1">
                  <c:v>193.74</c:v>
                </c:pt>
                <c:pt idx="2">
                  <c:v>217.81</c:v>
                </c:pt>
                <c:pt idx="3">
                  <c:v>214.9</c:v>
                </c:pt>
                <c:pt idx="4">
                  <c:v>214.43</c:v>
                </c:pt>
              </c:numCache>
            </c:numRef>
          </c:val>
        </c:ser>
        <c:dLbls>
          <c:showLegendKey val="0"/>
          <c:showVal val="0"/>
          <c:showCatName val="0"/>
          <c:showSerName val="0"/>
          <c:showPercent val="0"/>
          <c:showBubbleSize val="0"/>
        </c:dLbls>
        <c:gapWidth val="150"/>
        <c:axId val="331060752"/>
        <c:axId val="332209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331060752"/>
        <c:axId val="332209176"/>
      </c:lineChart>
      <c:dateAx>
        <c:axId val="331060752"/>
        <c:scaling>
          <c:orientation val="minMax"/>
        </c:scaling>
        <c:delete val="1"/>
        <c:axPos val="b"/>
        <c:numFmt formatCode="ge" sourceLinked="1"/>
        <c:majorTickMark val="none"/>
        <c:minorTickMark val="none"/>
        <c:tickLblPos val="none"/>
        <c:crossAx val="332209176"/>
        <c:crosses val="autoZero"/>
        <c:auto val="1"/>
        <c:lblOffset val="100"/>
        <c:baseTimeUnit val="years"/>
      </c:dateAx>
      <c:valAx>
        <c:axId val="332209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06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【62.68】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37" zoomScale="80" zoomScaleNormal="8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宍粟市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40744</v>
      </c>
      <c r="AM8" s="47"/>
      <c r="AN8" s="47"/>
      <c r="AO8" s="47"/>
      <c r="AP8" s="47"/>
      <c r="AQ8" s="47"/>
      <c r="AR8" s="47"/>
      <c r="AS8" s="47"/>
      <c r="AT8" s="43">
        <f>データ!S6</f>
        <v>658.54</v>
      </c>
      <c r="AU8" s="43"/>
      <c r="AV8" s="43"/>
      <c r="AW8" s="43"/>
      <c r="AX8" s="43"/>
      <c r="AY8" s="43"/>
      <c r="AZ8" s="43"/>
      <c r="BA8" s="43"/>
      <c r="BB8" s="43">
        <f>データ!T6</f>
        <v>61.87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33.25</v>
      </c>
      <c r="Q10" s="43"/>
      <c r="R10" s="43"/>
      <c r="S10" s="43"/>
      <c r="T10" s="43"/>
      <c r="U10" s="43"/>
      <c r="V10" s="43"/>
      <c r="W10" s="43">
        <f>データ!P6</f>
        <v>83.23</v>
      </c>
      <c r="X10" s="43"/>
      <c r="Y10" s="43"/>
      <c r="Z10" s="43"/>
      <c r="AA10" s="43"/>
      <c r="AB10" s="43"/>
      <c r="AC10" s="43"/>
      <c r="AD10" s="47">
        <f>データ!Q6</f>
        <v>2698</v>
      </c>
      <c r="AE10" s="47"/>
      <c r="AF10" s="47"/>
      <c r="AG10" s="47"/>
      <c r="AH10" s="47"/>
      <c r="AI10" s="47"/>
      <c r="AJ10" s="47"/>
      <c r="AK10" s="2"/>
      <c r="AL10" s="47">
        <f>データ!U6</f>
        <v>13456</v>
      </c>
      <c r="AM10" s="47"/>
      <c r="AN10" s="47"/>
      <c r="AO10" s="47"/>
      <c r="AP10" s="47"/>
      <c r="AQ10" s="47"/>
      <c r="AR10" s="47"/>
      <c r="AS10" s="47"/>
      <c r="AT10" s="43">
        <f>データ!V6</f>
        <v>8.17</v>
      </c>
      <c r="AU10" s="43"/>
      <c r="AV10" s="43"/>
      <c r="AW10" s="43"/>
      <c r="AX10" s="43"/>
      <c r="AY10" s="43"/>
      <c r="AZ10" s="43"/>
      <c r="BA10" s="43"/>
      <c r="BB10" s="43">
        <f>データ!W6</f>
        <v>1647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282278</v>
      </c>
      <c r="D6" s="31">
        <f t="shared" si="3"/>
        <v>47</v>
      </c>
      <c r="E6" s="31">
        <f t="shared" si="3"/>
        <v>17</v>
      </c>
      <c r="F6" s="31">
        <f t="shared" si="3"/>
        <v>4</v>
      </c>
      <c r="G6" s="31">
        <f t="shared" si="3"/>
        <v>0</v>
      </c>
      <c r="H6" s="31" t="str">
        <f t="shared" si="3"/>
        <v>兵庫県　宍粟市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33.25</v>
      </c>
      <c r="P6" s="32">
        <f t="shared" si="3"/>
        <v>83.23</v>
      </c>
      <c r="Q6" s="32">
        <f t="shared" si="3"/>
        <v>2698</v>
      </c>
      <c r="R6" s="32">
        <f t="shared" si="3"/>
        <v>40744</v>
      </c>
      <c r="S6" s="32">
        <f t="shared" si="3"/>
        <v>658.54</v>
      </c>
      <c r="T6" s="32">
        <f t="shared" si="3"/>
        <v>61.87</v>
      </c>
      <c r="U6" s="32">
        <f t="shared" si="3"/>
        <v>13456</v>
      </c>
      <c r="V6" s="32">
        <f t="shared" si="3"/>
        <v>8.17</v>
      </c>
      <c r="W6" s="32">
        <f t="shared" si="3"/>
        <v>1647</v>
      </c>
      <c r="X6" s="33">
        <f>IF(X7="",NA(),X7)</f>
        <v>58.71</v>
      </c>
      <c r="Y6" s="33">
        <f t="shared" ref="Y6:AG6" si="4">IF(Y7="",NA(),Y7)</f>
        <v>65.56</v>
      </c>
      <c r="Z6" s="33">
        <f t="shared" si="4"/>
        <v>69.09</v>
      </c>
      <c r="AA6" s="33">
        <f t="shared" si="4"/>
        <v>71.680000000000007</v>
      </c>
      <c r="AB6" s="33">
        <f t="shared" si="4"/>
        <v>70.930000000000007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1604.99</v>
      </c>
      <c r="BF6" s="33">
        <f t="shared" ref="BF6:BN6" si="7">IF(BF7="",NA(),BF7)</f>
        <v>817.56</v>
      </c>
      <c r="BG6" s="33">
        <f t="shared" si="7"/>
        <v>1290.32</v>
      </c>
      <c r="BH6" s="33">
        <f t="shared" si="7"/>
        <v>1098.93</v>
      </c>
      <c r="BI6" s="33">
        <f t="shared" si="7"/>
        <v>1154.5899999999999</v>
      </c>
      <c r="BJ6" s="33">
        <f t="shared" si="7"/>
        <v>1812.65</v>
      </c>
      <c r="BK6" s="33">
        <f t="shared" si="7"/>
        <v>1764.87</v>
      </c>
      <c r="BL6" s="33">
        <f t="shared" si="7"/>
        <v>1622.51</v>
      </c>
      <c r="BM6" s="33">
        <f t="shared" si="7"/>
        <v>1569.13</v>
      </c>
      <c r="BN6" s="33">
        <f t="shared" si="7"/>
        <v>1436</v>
      </c>
      <c r="BO6" s="32" t="str">
        <f>IF(BO7="","",IF(BO7="-","【-】","【"&amp;SUBSTITUTE(TEXT(BO7,"#,##0.00"),"-","△")&amp;"】"))</f>
        <v>【1,479.31】</v>
      </c>
      <c r="BP6" s="33">
        <f>IF(BP7="",NA(),BP7)</f>
        <v>67.62</v>
      </c>
      <c r="BQ6" s="33">
        <f t="shared" ref="BQ6:BY6" si="8">IF(BQ7="",NA(),BQ7)</f>
        <v>72.88</v>
      </c>
      <c r="BR6" s="33">
        <f t="shared" si="8"/>
        <v>71.61</v>
      </c>
      <c r="BS6" s="33">
        <f t="shared" si="8"/>
        <v>72.3</v>
      </c>
      <c r="BT6" s="33">
        <f t="shared" si="8"/>
        <v>69.34</v>
      </c>
      <c r="BU6" s="33">
        <f t="shared" si="8"/>
        <v>59.35</v>
      </c>
      <c r="BV6" s="33">
        <f t="shared" si="8"/>
        <v>60.75</v>
      </c>
      <c r="BW6" s="33">
        <f t="shared" si="8"/>
        <v>62.83</v>
      </c>
      <c r="BX6" s="33">
        <f t="shared" si="8"/>
        <v>64.63</v>
      </c>
      <c r="BY6" s="33">
        <f t="shared" si="8"/>
        <v>66.56</v>
      </c>
      <c r="BZ6" s="32" t="str">
        <f>IF(BZ7="","",IF(BZ7="-","【-】","【"&amp;SUBSTITUTE(TEXT(BZ7,"#,##0.00"),"-","△")&amp;"】"))</f>
        <v>【63.50】</v>
      </c>
      <c r="CA6" s="33">
        <f>IF(CA7="",NA(),CA7)</f>
        <v>198.62</v>
      </c>
      <c r="CB6" s="33">
        <f t="shared" ref="CB6:CJ6" si="9">IF(CB7="",NA(),CB7)</f>
        <v>193.74</v>
      </c>
      <c r="CC6" s="33">
        <f t="shared" si="9"/>
        <v>217.81</v>
      </c>
      <c r="CD6" s="33">
        <f t="shared" si="9"/>
        <v>214.9</v>
      </c>
      <c r="CE6" s="33">
        <f t="shared" si="9"/>
        <v>214.43</v>
      </c>
      <c r="CF6" s="33">
        <f t="shared" si="9"/>
        <v>260.48</v>
      </c>
      <c r="CG6" s="33">
        <f t="shared" si="9"/>
        <v>256</v>
      </c>
      <c r="CH6" s="33">
        <f t="shared" si="9"/>
        <v>250.43</v>
      </c>
      <c r="CI6" s="33">
        <f t="shared" si="9"/>
        <v>245.75</v>
      </c>
      <c r="CJ6" s="33">
        <f t="shared" si="9"/>
        <v>244.29</v>
      </c>
      <c r="CK6" s="32" t="str">
        <f>IF(CK7="","",IF(CK7="-","【-】","【"&amp;SUBSTITUTE(TEXT(CK7,"#,##0.00"),"-","△")&amp;"】"))</f>
        <v>【253.12】</v>
      </c>
      <c r="CL6" s="33">
        <f>IF(CL7="",NA(),CL7)</f>
        <v>46.86</v>
      </c>
      <c r="CM6" s="33">
        <f t="shared" ref="CM6:CU6" si="10">IF(CM7="",NA(),CM7)</f>
        <v>47.33</v>
      </c>
      <c r="CN6" s="33">
        <f t="shared" si="10"/>
        <v>47.41</v>
      </c>
      <c r="CO6" s="33">
        <f t="shared" si="10"/>
        <v>47.39</v>
      </c>
      <c r="CP6" s="33">
        <f t="shared" si="10"/>
        <v>47.29</v>
      </c>
      <c r="CQ6" s="33">
        <f t="shared" si="10"/>
        <v>72.23</v>
      </c>
      <c r="CR6" s="33">
        <f t="shared" si="10"/>
        <v>71.680000000000007</v>
      </c>
      <c r="CS6" s="33">
        <f t="shared" si="10"/>
        <v>64.27</v>
      </c>
      <c r="CT6" s="33">
        <f t="shared" si="10"/>
        <v>58.33</v>
      </c>
      <c r="CU6" s="33">
        <f t="shared" si="10"/>
        <v>62.48</v>
      </c>
      <c r="CV6" s="32" t="str">
        <f>IF(CV7="","",IF(CV7="-","【-】","【"&amp;SUBSTITUTE(TEXT(CV7,"#,##0.00"),"-","△")&amp;"】"))</f>
        <v>【62.68】</v>
      </c>
      <c r="CW6" s="33">
        <f>IF(CW7="",NA(),CW7)</f>
        <v>90.34</v>
      </c>
      <c r="CX6" s="33">
        <f t="shared" ref="CX6:DF6" si="11">IF(CX7="",NA(),CX7)</f>
        <v>90.73</v>
      </c>
      <c r="CY6" s="33">
        <f t="shared" si="11"/>
        <v>91.6</v>
      </c>
      <c r="CZ6" s="33">
        <f t="shared" si="11"/>
        <v>91.82</v>
      </c>
      <c r="DA6" s="33">
        <f t="shared" si="11"/>
        <v>92.04</v>
      </c>
      <c r="DB6" s="33">
        <f t="shared" si="11"/>
        <v>79.88</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282278</v>
      </c>
      <c r="D7" s="35">
        <v>47</v>
      </c>
      <c r="E7" s="35">
        <v>17</v>
      </c>
      <c r="F7" s="35">
        <v>4</v>
      </c>
      <c r="G7" s="35">
        <v>0</v>
      </c>
      <c r="H7" s="35" t="s">
        <v>96</v>
      </c>
      <c r="I7" s="35" t="s">
        <v>97</v>
      </c>
      <c r="J7" s="35" t="s">
        <v>98</v>
      </c>
      <c r="K7" s="35" t="s">
        <v>99</v>
      </c>
      <c r="L7" s="35" t="s">
        <v>100</v>
      </c>
      <c r="M7" s="36" t="s">
        <v>101</v>
      </c>
      <c r="N7" s="36" t="s">
        <v>102</v>
      </c>
      <c r="O7" s="36">
        <v>33.25</v>
      </c>
      <c r="P7" s="36">
        <v>83.23</v>
      </c>
      <c r="Q7" s="36">
        <v>2698</v>
      </c>
      <c r="R7" s="36">
        <v>40744</v>
      </c>
      <c r="S7" s="36">
        <v>658.54</v>
      </c>
      <c r="T7" s="36">
        <v>61.87</v>
      </c>
      <c r="U7" s="36">
        <v>13456</v>
      </c>
      <c r="V7" s="36">
        <v>8.17</v>
      </c>
      <c r="W7" s="36">
        <v>1647</v>
      </c>
      <c r="X7" s="36">
        <v>58.71</v>
      </c>
      <c r="Y7" s="36">
        <v>65.56</v>
      </c>
      <c r="Z7" s="36">
        <v>69.09</v>
      </c>
      <c r="AA7" s="36">
        <v>71.680000000000007</v>
      </c>
      <c r="AB7" s="36">
        <v>70.930000000000007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1604.99</v>
      </c>
      <c r="BF7" s="36">
        <v>817.56</v>
      </c>
      <c r="BG7" s="36">
        <v>1290.32</v>
      </c>
      <c r="BH7" s="36">
        <v>1098.93</v>
      </c>
      <c r="BI7" s="36">
        <v>1154.5899999999999</v>
      </c>
      <c r="BJ7" s="36">
        <v>1812.65</v>
      </c>
      <c r="BK7" s="36">
        <v>1764.87</v>
      </c>
      <c r="BL7" s="36">
        <v>1622.51</v>
      </c>
      <c r="BM7" s="36">
        <v>1569.13</v>
      </c>
      <c r="BN7" s="36">
        <v>1436</v>
      </c>
      <c r="BO7" s="36">
        <v>1479.31</v>
      </c>
      <c r="BP7" s="36">
        <v>67.62</v>
      </c>
      <c r="BQ7" s="36">
        <v>72.88</v>
      </c>
      <c r="BR7" s="36">
        <v>71.61</v>
      </c>
      <c r="BS7" s="36">
        <v>72.3</v>
      </c>
      <c r="BT7" s="36">
        <v>69.34</v>
      </c>
      <c r="BU7" s="36">
        <v>59.35</v>
      </c>
      <c r="BV7" s="36">
        <v>60.75</v>
      </c>
      <c r="BW7" s="36">
        <v>62.83</v>
      </c>
      <c r="BX7" s="36">
        <v>64.63</v>
      </c>
      <c r="BY7" s="36">
        <v>66.56</v>
      </c>
      <c r="BZ7" s="36">
        <v>63.5</v>
      </c>
      <c r="CA7" s="36">
        <v>198.62</v>
      </c>
      <c r="CB7" s="36">
        <v>193.74</v>
      </c>
      <c r="CC7" s="36">
        <v>217.81</v>
      </c>
      <c r="CD7" s="36">
        <v>214.9</v>
      </c>
      <c r="CE7" s="36">
        <v>214.43</v>
      </c>
      <c r="CF7" s="36">
        <v>260.48</v>
      </c>
      <c r="CG7" s="36">
        <v>256</v>
      </c>
      <c r="CH7" s="36">
        <v>250.43</v>
      </c>
      <c r="CI7" s="36">
        <v>245.75</v>
      </c>
      <c r="CJ7" s="36">
        <v>244.29</v>
      </c>
      <c r="CK7" s="36">
        <v>253.12</v>
      </c>
      <c r="CL7" s="36">
        <v>46.86</v>
      </c>
      <c r="CM7" s="36">
        <v>47.33</v>
      </c>
      <c r="CN7" s="36">
        <v>47.41</v>
      </c>
      <c r="CO7" s="36">
        <v>47.39</v>
      </c>
      <c r="CP7" s="36">
        <v>47.29</v>
      </c>
      <c r="CQ7" s="36">
        <v>72.23</v>
      </c>
      <c r="CR7" s="36">
        <v>71.680000000000007</v>
      </c>
      <c r="CS7" s="36">
        <v>64.27</v>
      </c>
      <c r="CT7" s="36">
        <v>58.33</v>
      </c>
      <c r="CU7" s="36">
        <v>62.48</v>
      </c>
      <c r="CV7" s="36">
        <v>62.68</v>
      </c>
      <c r="CW7" s="36">
        <v>90.34</v>
      </c>
      <c r="CX7" s="36">
        <v>90.73</v>
      </c>
      <c r="CY7" s="36">
        <v>91.6</v>
      </c>
      <c r="CZ7" s="36">
        <v>91.82</v>
      </c>
      <c r="DA7" s="36">
        <v>92.04</v>
      </c>
      <c r="DB7" s="36">
        <v>79.88</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中瀬　裕文</cp:lastModifiedBy>
  <dcterms:created xsi:type="dcterms:W3CDTF">2016-01-14T10:51:55Z</dcterms:created>
  <dcterms:modified xsi:type="dcterms:W3CDTF">2016-02-24T01:00:48Z</dcterms:modified>
  <cp:category/>
</cp:coreProperties>
</file>