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50_上下水道部\10_管理課\00 管理課共有\030 照会調査\調査、報告\公営企業経営比較分析表\28経営比較分析表\経営比較分析表\"/>
    </mc:Choice>
  </mc:AlternateContent>
  <workbookProtection workbookPassword="8649" lockStructure="1"/>
  <bookViews>
    <workbookView xWindow="0" yWindow="0" windowWidth="20280" windowHeight="70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<sst xmlns="http://schemas.openxmlformats.org/spreadsheetml/2006/main" count="225" uniqueCount="110">
  <si>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</si>
  <si>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</si>
  <si>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</si>
  <si>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</si>
  <si>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</si>
  <si>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</si>
  <si>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</si>
  <si>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</si>
  <si>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</si>
  <si>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</si>
  <si>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</si>
  <si>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</si>
  <si>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</si>
  <si>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</si>
  <si>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</si>
  <si>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</si>
  <si>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</si>
  <si>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</si>
  <si>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</si>
  <si>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</si>
  <si>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</si>
  <si>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</si>
  <si>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</si>
  <si>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</si>
  <si>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</si>
  <si>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</si>
  <si>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</si>
  <si>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</si>
  <si>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</si>
  <si>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</si>
  <si>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</si>
  <si>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</si>
  <si>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</si>
  <si>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</si>
  <si>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</si>
  <si>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</si>
  <si>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</si>
  <si>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</si>
  <si>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</si>
  <si>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</si>
  <si>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</si>
  <si>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</si>
  <si>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</si>
  <si>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</si>
  <si>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</si>
  <si>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</si>
  <si>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</si>
  <si>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</si>
  <si>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</si>
  <si>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</si>
  <si>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</si>
  <si>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</si>
  <si>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</si>
  <si>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</si>
  <si>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</si>
  <si>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</si>
  <si>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</si>
  <si>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</si>
  <si>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</si>
  <si>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</si>
  <si>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</si>
  <si>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</si>
  <si>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</si>
  <si>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</si>
  <si>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</si>
  <si>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</si>
  <si>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</si>
  <si>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</si>
  <si>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</si>
  <si>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</si>
  <si>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</si>
  <si>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</si>
  <si>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</si>
  <si>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</si>
  <si>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</si>
  <si>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</si>
  <si>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</si>
  <si>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</si>
  <si>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</si>
  <si>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</si>
  <si>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</si>
  <si>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</si>
  <si>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</si>
  <si>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</si>
  <si>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</si>
  <si>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</si>
  <si>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</si>
  <si>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</si>
  <si>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</si>
  <si>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</si>
  <si>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</si>
  <si>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</si>
  <si>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</si>
  <si>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</si>
  <si>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</si>
  <si>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</si>
  <si>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</si>
  <si>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</si>
  <si>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</si>
  <si>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</si>
  <si>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</si>
  <si>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</si>
  <si>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</si>
  <si>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</si>
  <si>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</si>
  <si>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</si>
  <si>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</si>
  <si>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有形固定資産減価償却率は、年々上昇していますが、類似団体や全国平均よりは低い状況であります。
　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49" eb="51">
      <t>ホウテイ</t>
    </rPh>
    <rPh sb="51" eb="53">
      <t>タイヨウ</t>
    </rPh>
    <rPh sb="53" eb="55">
      <t>ネンスウ</t>
    </rPh>
    <rPh sb="56" eb="57">
      <t>コ</t>
    </rPh>
    <rPh sb="59" eb="61">
      <t>カンキョ</t>
    </rPh>
    <rPh sb="70" eb="72">
      <t>カンキョ</t>
    </rPh>
    <rPh sb="72" eb="75">
      <t>ロウキュウカ</t>
    </rPh>
    <rPh sb="75" eb="76">
      <t>リツ</t>
    </rPh>
    <rPh sb="76" eb="77">
      <t>オヨ</t>
    </rPh>
    <rPh sb="78" eb="80">
      <t>カンキョ</t>
    </rPh>
    <rPh sb="80" eb="82">
      <t>カイゼン</t>
    </rPh>
    <rPh sb="82" eb="83">
      <t>リツ</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</si>
  <si>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そのため、使用料収入の増収につながる水洗化率の向上を図るとともに、平成29年1月に策定した「経営戦略」に基づき、維持管理経費の更なる削減に努め、経営基盤を強化していきたいと考えています。</t>
    <rPh sb="1" eb="3">
      <t>コウキョウ</t>
    </rPh>
    <rPh sb="3" eb="6">
      <t>ゲスイドウ</t>
    </rPh>
    <rPh sb="6" eb="8">
      <t>ジギョウ</t>
    </rPh>
    <rPh sb="10" eb="11">
      <t>キュウ</t>
    </rPh>
    <rPh sb="11" eb="13">
      <t>ニシワキ</t>
    </rPh>
    <rPh sb="13" eb="14">
      <t>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8">
      <t>ケイエイ</t>
    </rPh>
    <rPh sb="208" eb="210">
      <t>センリャク</t>
    </rPh>
    <rPh sb="212" eb="213">
      <t>モト</t>
    </rPh>
    <rPh sb="216" eb="218">
      <t>イジ</t>
    </rPh>
    <rPh sb="218" eb="220">
      <t>カンリ</t>
    </rPh>
    <rPh sb="220" eb="222">
      <t>ケイヒ</t>
    </rPh>
    <rPh sb="223" eb="224">
      <t>サラ</t>
    </rPh>
    <rPh sb="226" eb="228">
      <t>サクゲン</t>
    </rPh>
    <rPh sb="229" eb="230">
      <t>ツト</t>
    </rPh>
    <rPh sb="232" eb="234">
      <t>ケイエイ</t>
    </rPh>
    <rPh sb="234" eb="236">
      <t>キバン</t>
    </rPh>
    <rPh sb="237" eb="239">
      <t>キョウカ</t>
    </rPh>
    <rPh sb="246" eb="247">
      <t>カンガ</t>
    </rPh>
    <phoneticPr fontId="4"/>
  </si>
  <si>
    <t xml:space="preserve">　経常収支比率は、100％以上でありますが類似団体平均値よりは低く、安定した経営を維持するために、更なる費用削減が必要です。
　累積欠損金は発生していませんが、使用料収入は年々減少しています。
　流動比率は、余剰資金を保有していないため、全国平均を下回っています。
　企業債残高対事業規模比率は、類似団体平均値を上回っています。今後は、企業債の借入額よりも償還のスピードが速くなるため、比率は下がっていくと予測しています。
　経費回収率は、100％以上で横ばいで、類似団体平均値より高い状況で推移し、全国平均よりも高い状況です。
　汚水処理原価は、数年190円前後で類似団体平均値より低い状況で推移していますが、全国平均よりは高い状況にあります。
　水洗化率は、平成24年度は一時的に下がりましたが、毎年未接続世帯を訪問し水洗化啓発に努めた結果、その後は年々向上しており、平成25年度以降は類似団体平均値も上回っている状況にあります。
</t>
    <rPh sb="1" eb="7">
      <t>ケイジョウシュウシヒリツ</t>
    </rPh>
    <rPh sb="13" eb="15">
      <t>イジョウ</t>
    </rPh>
    <rPh sb="21" eb="23">
      <t>ルイジ</t>
    </rPh>
    <rPh sb="23" eb="25">
      <t>ダンタイ</t>
    </rPh>
    <rPh sb="25" eb="28">
      <t>ヘイキンチ</t>
    </rPh>
    <rPh sb="31" eb="32">
      <t>ヒク</t>
    </rPh>
    <rPh sb="34" eb="36">
      <t>アンテイ</t>
    </rPh>
    <rPh sb="38" eb="40">
      <t>ケイエイ</t>
    </rPh>
    <rPh sb="41" eb="43">
      <t>イジ</t>
    </rPh>
    <rPh sb="49" eb="50">
      <t>サラ</t>
    </rPh>
    <rPh sb="52" eb="54">
      <t>ヒヨウ</t>
    </rPh>
    <rPh sb="54" eb="56">
      <t>サクゲン</t>
    </rPh>
    <rPh sb="57" eb="59">
      <t>ヒツヨウ</t>
    </rPh>
    <rPh sb="64" eb="66">
      <t>ルイセキ</t>
    </rPh>
    <rPh sb="66" eb="69">
      <t>ケッソンキン</t>
    </rPh>
    <rPh sb="70" eb="72">
      <t>ハッセイ</t>
    </rPh>
    <rPh sb="80" eb="83">
      <t>シヨウリョウ</t>
    </rPh>
    <rPh sb="83" eb="85">
      <t>シュウニュウ</t>
    </rPh>
    <rPh sb="86" eb="88">
      <t>ネンネン</t>
    </rPh>
    <rPh sb="88" eb="90">
      <t>ゲンショウ</t>
    </rPh>
    <rPh sb="98" eb="100">
      <t>リュウドウ</t>
    </rPh>
    <rPh sb="100" eb="102">
      <t>ヒリツ</t>
    </rPh>
    <rPh sb="104" eb="106">
      <t>ヨジョウ</t>
    </rPh>
    <rPh sb="106" eb="108">
      <t>シキン</t>
    </rPh>
    <rPh sb="109" eb="111">
      <t>ホユウ</t>
    </rPh>
    <rPh sb="119" eb="121">
      <t>ゼンコク</t>
    </rPh>
    <rPh sb="121" eb="123">
      <t>ヘイキン</t>
    </rPh>
    <rPh sb="124" eb="126">
      <t>シタマワ</t>
    </rPh>
    <rPh sb="134" eb="136">
      <t>キギョウ</t>
    </rPh>
    <rPh sb="136" eb="137">
      <t>サイ</t>
    </rPh>
    <rPh sb="137" eb="139">
      <t>ザンダカ</t>
    </rPh>
    <rPh sb="139" eb="140">
      <t>タイ</t>
    </rPh>
    <rPh sb="140" eb="142">
      <t>ジギョウ</t>
    </rPh>
    <rPh sb="142" eb="144">
      <t>キボ</t>
    </rPh>
    <rPh sb="144" eb="146">
      <t>ヒリツ</t>
    </rPh>
    <rPh sb="148" eb="150">
      <t>ルイジ</t>
    </rPh>
    <rPh sb="150" eb="152">
      <t>ダンタイ</t>
    </rPh>
    <rPh sb="152" eb="155">
      <t>ヘイキンチ</t>
    </rPh>
    <rPh sb="156" eb="158">
      <t>ウワマワ</t>
    </rPh>
    <rPh sb="164" eb="166">
      <t>コンゴ</t>
    </rPh>
    <rPh sb="168" eb="170">
      <t>キギョウ</t>
    </rPh>
    <rPh sb="170" eb="171">
      <t>サイ</t>
    </rPh>
    <rPh sb="172" eb="174">
      <t>カリイレ</t>
    </rPh>
    <rPh sb="174" eb="175">
      <t>ガク</t>
    </rPh>
    <rPh sb="178" eb="180">
      <t>ショウカン</t>
    </rPh>
    <rPh sb="186" eb="187">
      <t>ハヤ</t>
    </rPh>
    <rPh sb="193" eb="195">
      <t>ヒリツ</t>
    </rPh>
    <rPh sb="196" eb="197">
      <t>サ</t>
    </rPh>
    <rPh sb="203" eb="205">
      <t>ヨソク</t>
    </rPh>
    <rPh sb="213" eb="215">
      <t>ケイヒ</t>
    </rPh>
    <rPh sb="215" eb="217">
      <t>カイシュウ</t>
    </rPh>
    <rPh sb="217" eb="218">
      <t>リツ</t>
    </rPh>
    <rPh sb="224" eb="226">
      <t>イジョウ</t>
    </rPh>
    <rPh sb="227" eb="228">
      <t>ヨコ</t>
    </rPh>
    <rPh sb="232" eb="234">
      <t>ルイジ</t>
    </rPh>
    <rPh sb="234" eb="236">
      <t>ダンタイ</t>
    </rPh>
    <rPh sb="236" eb="239">
      <t>ヘイキンチ</t>
    </rPh>
    <rPh sb="241" eb="242">
      <t>タカ</t>
    </rPh>
    <rPh sb="243" eb="245">
      <t>ジョウキョウ</t>
    </rPh>
    <rPh sb="246" eb="248">
      <t>スイイ</t>
    </rPh>
    <rPh sb="250" eb="252">
      <t>ゼンコク</t>
    </rPh>
    <rPh sb="257" eb="258">
      <t>タカ</t>
    </rPh>
    <rPh sb="259" eb="261">
      <t>ジョウキョウ</t>
    </rPh>
    <rPh sb="266" eb="268">
      <t>オスイ</t>
    </rPh>
    <rPh sb="268" eb="270">
      <t>ショリ</t>
    </rPh>
    <rPh sb="270" eb="272">
      <t>ゲンカ</t>
    </rPh>
    <rPh sb="274" eb="276">
      <t>スウネン</t>
    </rPh>
    <rPh sb="279" eb="280">
      <t>エン</t>
    </rPh>
    <rPh sb="280" eb="282">
      <t>ゼンゴ</t>
    </rPh>
    <rPh sb="283" eb="285">
      <t>ルイジ</t>
    </rPh>
    <rPh sb="285" eb="287">
      <t>ダンタイ</t>
    </rPh>
    <rPh sb="287" eb="290">
      <t>ヘイキンチ</t>
    </rPh>
    <rPh sb="292" eb="293">
      <t>ヒク</t>
    </rPh>
    <rPh sb="294" eb="296">
      <t>ジョウキョウ</t>
    </rPh>
    <rPh sb="297" eb="299">
      <t>スイイ</t>
    </rPh>
    <rPh sb="306" eb="308">
      <t>ゼンコク</t>
    </rPh>
    <rPh sb="308" eb="310">
      <t>ヘイキン</t>
    </rPh>
    <rPh sb="313" eb="314">
      <t>タカ</t>
    </rPh>
    <rPh sb="315" eb="317">
      <t>ジョウキョウ</t>
    </rPh>
    <rPh sb="325" eb="328">
      <t>スイセンカ</t>
    </rPh>
    <rPh sb="328" eb="329">
      <t>リツ</t>
    </rPh>
    <rPh sb="331" eb="333">
      <t>ヘイセイ</t>
    </rPh>
    <rPh sb="335" eb="337">
      <t>ネンド</t>
    </rPh>
    <rPh sb="338" eb="341">
      <t>イチジテキ</t>
    </rPh>
    <rPh sb="342" eb="343">
      <t>サ</t>
    </rPh>
    <rPh sb="350" eb="352">
      <t>マイネン</t>
    </rPh>
    <rPh sb="352" eb="355">
      <t>ミセツゾク</t>
    </rPh>
    <rPh sb="355" eb="357">
      <t>セタイ</t>
    </rPh>
    <rPh sb="358" eb="360">
      <t>ホウモン</t>
    </rPh>
    <rPh sb="361" eb="364">
      <t>スイセンカ</t>
    </rPh>
    <rPh sb="364" eb="366">
      <t>ケイハツ</t>
    </rPh>
    <rPh sb="367" eb="368">
      <t>ツト</t>
    </rPh>
    <rPh sb="370" eb="372">
      <t>ケッカ</t>
    </rPh>
    <rPh sb="375" eb="376">
      <t>ゴ</t>
    </rPh>
    <rPh sb="377" eb="379">
      <t>ネンネン</t>
    </rPh>
    <rPh sb="379" eb="381">
      <t>コウジョウ</t>
    </rPh>
    <rPh sb="386" eb="388">
      <t>ヘイセイ</t>
    </rPh>
    <rPh sb="390" eb="392">
      <t>ネンド</t>
    </rPh>
    <rPh sb="392" eb="394">
      <t>イコウ</t>
    </rPh>
    <rPh sb="395" eb="397">
      <t>ルイジ</t>
    </rPh>
    <rPh sb="397" eb="399">
      <t>ダンタイ</t>
    </rPh>
    <rPh sb="399" eb="402">
      <t>ヘイキンチ</t>
    </rPh>
    <rPh sb="403" eb="405">
      <t>ウワマワ</t>
    </rPh>
    <rPh sb="409" eb="41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</si>
</sst>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34080"/>
        <c:axId val="33903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339734080"/>
        <c:axId val="339034808"/>
      </c:lineChart>
      <c:dateAx>
        <c:axId val="339734080"/>
        <c:scaling>
          <c:orientation val="minMax"/>
        </c:scaling>
        <c:delete val="1"/>
        <c:axPos val="b"/>
        <c:numFmt formatCode="ge" sourceLinked="1"/>
        <c:majorTickMark val="none"/>
        <c:minorTickMark val="none"/>
        <c:tickLblPos val="none"/>
        <c:crossAx val="339034808"/>
        <c:crosses val="autoZero"/>
        <c:auto val="1"/>
        <c:lblOffset val="100"/>
        <c:baseTimeUnit val="years"/>
      </c:dateAx>
      <c:valAx>
        <c:axId val="3390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150056"/>
        <c:axId val="3411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341150056"/>
        <c:axId val="341144176"/>
      </c:lineChart>
      <c:dateAx>
        <c:axId val="341150056"/>
        <c:scaling>
          <c:orientation val="minMax"/>
        </c:scaling>
        <c:delete val="1"/>
        <c:axPos val="b"/>
        <c:numFmt formatCode="ge" sourceLinked="1"/>
        <c:majorTickMark val="none"/>
        <c:minorTickMark val="none"/>
        <c:tickLblPos val="none"/>
        <c:crossAx val="341144176"/>
        <c:crosses val="autoZero"/>
        <c:auto val="1"/>
        <c:lblOffset val="100"/>
        <c:baseTimeUnit val="years"/>
      </c:dateAx>
      <c:valAx>
        <c:axId val="3411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85.29</c:v>
                </c:pt>
                <c:pt idx="1">
                  <c:v>83.97</c:v>
                </c:pt>
                <c:pt idx="2">
                  <c:v>85.43</c:v>
                </c:pt>
                <c:pt idx="3">
                  <c:v>86.79</c:v>
                </c:pt>
                <c:pt idx="4">
                  <c:v>87.72</c:v>
                </c:pt>
              </c:numCache>
            </c:numRef>
          </c:val>
        </c:ser>
        <c:dLbls>
          <c:showLegendKey val="0"/>
          <c:showVal val="0"/>
          <c:showCatName val="0"/>
          <c:showSerName val="0"/>
          <c:showPercent val="0"/>
          <c:showBubbleSize val="0"/>
        </c:dLbls>
        <c:gapWidth val="150"/>
        <c:axId val="341144960"/>
        <c:axId val="3411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341144960"/>
        <c:axId val="341151232"/>
      </c:lineChart>
      <c:dateAx>
        <c:axId val="341144960"/>
        <c:scaling>
          <c:orientation val="minMax"/>
        </c:scaling>
        <c:delete val="1"/>
        <c:axPos val="b"/>
        <c:numFmt formatCode="ge" sourceLinked="1"/>
        <c:majorTickMark val="none"/>
        <c:minorTickMark val="none"/>
        <c:tickLblPos val="none"/>
        <c:crossAx val="341151232"/>
        <c:crosses val="autoZero"/>
        <c:auto val="1"/>
        <c:lblOffset val="100"/>
        <c:baseTimeUnit val="years"/>
      </c:dateAx>
      <c:valAx>
        <c:axId val="341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100.46</c:v>
                </c:pt>
                <c:pt idx="1">
                  <c:v>104.61</c:v>
                </c:pt>
                <c:pt idx="2">
                  <c:v>101.79</c:v>
                </c:pt>
                <c:pt idx="3">
                  <c:v>107.59</c:v>
                </c:pt>
                <c:pt idx="4">
                  <c:v>101.6</c:v>
                </c:pt>
              </c:numCache>
            </c:numRef>
          </c:val>
        </c:ser>
        <c:dLbls>
          <c:showLegendKey val="0"/>
          <c:showVal val="0"/>
          <c:showCatName val="0"/>
          <c:showSerName val="0"/>
          <c:showPercent val="0"/>
          <c:showBubbleSize val="0"/>
        </c:dLbls>
        <c:gapWidth val="150"/>
        <c:axId val="339035200"/>
        <c:axId val="33903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339035200"/>
        <c:axId val="339036376"/>
      </c:lineChart>
      <c:dateAx>
        <c:axId val="339035200"/>
        <c:scaling>
          <c:orientation val="minMax"/>
        </c:scaling>
        <c:delete val="1"/>
        <c:axPos val="b"/>
        <c:numFmt formatCode="ge" sourceLinked="1"/>
        <c:majorTickMark val="none"/>
        <c:minorTickMark val="none"/>
        <c:tickLblPos val="none"/>
        <c:crossAx val="339036376"/>
        <c:crosses val="autoZero"/>
        <c:auto val="1"/>
        <c:lblOffset val="100"/>
        <c:baseTimeUnit val="years"/>
      </c:dateAx>
      <c:valAx>
        <c:axId val="33903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3.38</c:v>
                </c:pt>
                <c:pt idx="1">
                  <c:v>4.43</c:v>
                </c:pt>
                <c:pt idx="2">
                  <c:v>5.55</c:v>
                </c:pt>
                <c:pt idx="3">
                  <c:v>12.96</c:v>
                </c:pt>
                <c:pt idx="4">
                  <c:v>15.13</c:v>
                </c:pt>
              </c:numCache>
            </c:numRef>
          </c:val>
        </c:ser>
        <c:dLbls>
          <c:showLegendKey val="0"/>
          <c:showVal val="0"/>
          <c:showCatName val="0"/>
          <c:showSerName val="0"/>
          <c:showPercent val="0"/>
          <c:showBubbleSize val="0"/>
        </c:dLbls>
        <c:gapWidth val="150"/>
        <c:axId val="339032848"/>
        <c:axId val="3390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339032848"/>
        <c:axId val="339033632"/>
      </c:lineChart>
      <c:dateAx>
        <c:axId val="339032848"/>
        <c:scaling>
          <c:orientation val="minMax"/>
        </c:scaling>
        <c:delete val="1"/>
        <c:axPos val="b"/>
        <c:numFmt formatCode="ge" sourceLinked="1"/>
        <c:majorTickMark val="none"/>
        <c:minorTickMark val="none"/>
        <c:tickLblPos val="none"/>
        <c:crossAx val="339033632"/>
        <c:crosses val="autoZero"/>
        <c:auto val="1"/>
        <c:lblOffset val="100"/>
        <c:baseTimeUnit val="years"/>
      </c:dateAx>
      <c:valAx>
        <c:axId val="3390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037160"/>
        <c:axId val="33903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39037160"/>
        <c:axId val="339037944"/>
      </c:lineChart>
      <c:dateAx>
        <c:axId val="339037160"/>
        <c:scaling>
          <c:orientation val="minMax"/>
        </c:scaling>
        <c:delete val="1"/>
        <c:axPos val="b"/>
        <c:numFmt formatCode="ge" sourceLinked="1"/>
        <c:majorTickMark val="none"/>
        <c:minorTickMark val="none"/>
        <c:tickLblPos val="none"/>
        <c:crossAx val="339037944"/>
        <c:crosses val="autoZero"/>
        <c:auto val="1"/>
        <c:lblOffset val="100"/>
        <c:baseTimeUnit val="years"/>
      </c:dateAx>
      <c:valAx>
        <c:axId val="33903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0.28999999999999998</c:v>
                </c:pt>
                <c:pt idx="1">
                  <c:v>0</c:v>
                </c:pt>
                <c:pt idx="2">
                  <c:v>0</c:v>
                </c:pt>
                <c:pt idx="3">
                  <c:v>0</c:v>
                </c:pt>
                <c:pt idx="4">
                  <c:v>0</c:v>
                </c:pt>
              </c:numCache>
            </c:numRef>
          </c:val>
        </c:ser>
        <c:dLbls>
          <c:showLegendKey val="0"/>
          <c:showVal val="0"/>
          <c:showCatName val="0"/>
          <c:showSerName val="0"/>
          <c:showPercent val="0"/>
          <c:showBubbleSize val="0"/>
        </c:dLbls>
        <c:gapWidth val="150"/>
        <c:axId val="340798608"/>
        <c:axId val="34080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340798608"/>
        <c:axId val="340802920"/>
      </c:lineChart>
      <c:dateAx>
        <c:axId val="340798608"/>
        <c:scaling>
          <c:orientation val="minMax"/>
        </c:scaling>
        <c:delete val="1"/>
        <c:axPos val="b"/>
        <c:numFmt formatCode="ge" sourceLinked="1"/>
        <c:majorTickMark val="none"/>
        <c:minorTickMark val="none"/>
        <c:tickLblPos val="none"/>
        <c:crossAx val="340802920"/>
        <c:crosses val="autoZero"/>
        <c:auto val="1"/>
        <c:lblOffset val="100"/>
        <c:baseTimeUnit val="years"/>
      </c:dateAx>
      <c:valAx>
        <c:axId val="34080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134.34</c:v>
                </c:pt>
                <c:pt idx="1">
                  <c:v>132.07</c:v>
                </c:pt>
                <c:pt idx="2">
                  <c:v>401.14</c:v>
                </c:pt>
                <c:pt idx="3">
                  <c:v>34.24</c:v>
                </c:pt>
                <c:pt idx="4">
                  <c:v>37.909999999999997</c:v>
                </c:pt>
              </c:numCache>
            </c:numRef>
          </c:val>
        </c:ser>
        <c:dLbls>
          <c:showLegendKey val="0"/>
          <c:showVal val="0"/>
          <c:showCatName val="0"/>
          <c:showSerName val="0"/>
          <c:showPercent val="0"/>
          <c:showBubbleSize val="0"/>
        </c:dLbls>
        <c:gapWidth val="150"/>
        <c:axId val="340800568"/>
        <c:axId val="34079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340800568"/>
        <c:axId val="340795472"/>
      </c:lineChart>
      <c:dateAx>
        <c:axId val="340800568"/>
        <c:scaling>
          <c:orientation val="minMax"/>
        </c:scaling>
        <c:delete val="1"/>
        <c:axPos val="b"/>
        <c:numFmt formatCode="ge" sourceLinked="1"/>
        <c:majorTickMark val="none"/>
        <c:minorTickMark val="none"/>
        <c:tickLblPos val="none"/>
        <c:crossAx val="340795472"/>
        <c:crosses val="autoZero"/>
        <c:auto val="1"/>
        <c:lblOffset val="100"/>
        <c:baseTimeUnit val="years"/>
      </c:dateAx>
      <c:valAx>
        <c:axId val="34079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1465.5</c:v>
                </c:pt>
                <c:pt idx="1">
                  <c:v>1455.95</c:v>
                </c:pt>
                <c:pt idx="2">
                  <c:v>1467.13</c:v>
                </c:pt>
                <c:pt idx="3">
                  <c:v>1477.42</c:v>
                </c:pt>
                <c:pt idx="4">
                  <c:v>1380.33</c:v>
                </c:pt>
              </c:numCache>
            </c:numRef>
          </c:val>
        </c:ser>
        <c:dLbls>
          <c:showLegendKey val="0"/>
          <c:showVal val="0"/>
          <c:showCatName val="0"/>
          <c:showSerName val="0"/>
          <c:showPercent val="0"/>
          <c:showBubbleSize val="0"/>
        </c:dLbls>
        <c:gapWidth val="150"/>
        <c:axId val="340799784"/>
        <c:axId val="3407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340799784"/>
        <c:axId val="340796256"/>
      </c:lineChart>
      <c:dateAx>
        <c:axId val="340799784"/>
        <c:scaling>
          <c:orientation val="minMax"/>
        </c:scaling>
        <c:delete val="1"/>
        <c:axPos val="b"/>
        <c:numFmt formatCode="ge" sourceLinked="1"/>
        <c:majorTickMark val="none"/>
        <c:minorTickMark val="none"/>
        <c:tickLblPos val="none"/>
        <c:crossAx val="340796256"/>
        <c:crosses val="autoZero"/>
        <c:auto val="1"/>
        <c:lblOffset val="100"/>
        <c:baseTimeUnit val="years"/>
      </c:dateAx>
      <c:valAx>
        <c:axId val="3407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107.99</c:v>
                </c:pt>
                <c:pt idx="1">
                  <c:v>110.99</c:v>
                </c:pt>
                <c:pt idx="2">
                  <c:v>107.31</c:v>
                </c:pt>
                <c:pt idx="3">
                  <c:v>108.08</c:v>
                </c:pt>
                <c:pt idx="4">
                  <c:v>111.47</c:v>
                </c:pt>
              </c:numCache>
            </c:numRef>
          </c:val>
        </c:ser>
        <c:dLbls>
          <c:showLegendKey val="0"/>
          <c:showVal val="0"/>
          <c:showCatName val="0"/>
          <c:showSerName val="0"/>
          <c:showPercent val="0"/>
          <c:showBubbleSize val="0"/>
        </c:dLbls>
        <c:gapWidth val="150"/>
        <c:axId val="340796648"/>
        <c:axId val="34079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340796648"/>
        <c:axId val="340795864"/>
      </c:lineChart>
      <c:dateAx>
        <c:axId val="340796648"/>
        <c:scaling>
          <c:orientation val="minMax"/>
        </c:scaling>
        <c:delete val="1"/>
        <c:axPos val="b"/>
        <c:numFmt formatCode="ge" sourceLinked="1"/>
        <c:majorTickMark val="none"/>
        <c:minorTickMark val="none"/>
        <c:tickLblPos val="none"/>
        <c:crossAx val="340795864"/>
        <c:crosses val="autoZero"/>
        <c:auto val="1"/>
        <c:lblOffset val="100"/>
        <c:baseTimeUnit val="years"/>
      </c:dateAx>
      <c:valAx>
        <c:axId val="3407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190.46</c:v>
                </c:pt>
                <c:pt idx="1">
                  <c:v>187.12</c:v>
                </c:pt>
                <c:pt idx="2">
                  <c:v>192.74</c:v>
                </c:pt>
                <c:pt idx="3">
                  <c:v>181.23</c:v>
                </c:pt>
                <c:pt idx="4">
                  <c:v>174.26</c:v>
                </c:pt>
              </c:numCache>
            </c:numRef>
          </c:val>
        </c:ser>
        <c:dLbls>
          <c:showLegendKey val="0"/>
          <c:showVal val="0"/>
          <c:showCatName val="0"/>
          <c:showSerName val="0"/>
          <c:showPercent val="0"/>
          <c:showBubbleSize val="0"/>
        </c:dLbls>
        <c:gapWidth val="150"/>
        <c:axId val="340801352"/>
        <c:axId val="34114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340801352"/>
        <c:axId val="341145352"/>
      </c:lineChart>
      <c:dateAx>
        <c:axId val="340801352"/>
        <c:scaling>
          <c:orientation val="minMax"/>
        </c:scaling>
        <c:delete val="1"/>
        <c:axPos val="b"/>
        <c:numFmt formatCode="ge" sourceLinked="1"/>
        <c:majorTickMark val="none"/>
        <c:minorTickMark val="none"/>
        <c:tickLblPos val="none"/>
        <c:crossAx val="341145352"/>
        <c:crosses val="autoZero"/>
        <c:auto val="1"/>
        <c:lblOffset val="100"/>
        <c:baseTimeUnit val="years"/>
      </c:dateAx>
      <c:valAx>
        <c:axId val="3411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0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西脇市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42082</v>
      </c>
      <c r="AM8" s="47"/>
      <c r="AN8" s="47"/>
      <c r="AO8" s="47"/>
      <c r="AP8" s="47"/>
      <c r="AQ8" s="47"/>
      <c r="AR8" s="47"/>
      <c r="AS8" s="47"/>
      <c r="AT8" s="43">
        <f>データ!S6</f>
        <v>132.44</v>
      </c>
      <c r="AU8" s="43"/>
      <c r="AV8" s="43"/>
      <c r="AW8" s="43"/>
      <c r="AX8" s="43"/>
      <c r="AY8" s="43"/>
      <c r="AZ8" s="43"/>
      <c r="BA8" s="43"/>
      <c r="BB8" s="43">
        <f>データ!T6</f>
        <v>317.74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54.91</v>
      </c>
      <c r="J10" s="43"/>
      <c r="K10" s="43"/>
      <c r="L10" s="43"/>
      <c r="M10" s="43"/>
      <c r="N10" s="43"/>
      <c r="O10" s="43"/>
      <c r="P10" s="43">
        <f>データ!O6</f>
        <v>61.52</v>
      </c>
      <c r="Q10" s="43"/>
      <c r="R10" s="43"/>
      <c r="S10" s="43"/>
      <c r="T10" s="43"/>
      <c r="U10" s="43"/>
      <c r="V10" s="43"/>
      <c r="W10" s="43">
        <f>データ!P6</f>
        <v>92.52</v>
      </c>
      <c r="X10" s="43"/>
      <c r="Y10" s="43"/>
      <c r="Z10" s="43"/>
      <c r="AA10" s="43"/>
      <c r="AB10" s="43"/>
      <c r="AC10" s="43"/>
      <c r="AD10" s="47">
        <f>データ!Q6</f>
        <v>3564</v>
      </c>
      <c r="AE10" s="47"/>
      <c r="AF10" s="47"/>
      <c r="AG10" s="47"/>
      <c r="AH10" s="47"/>
      <c r="AI10" s="47"/>
      <c r="AJ10" s="47"/>
      <c r="AK10" s="2"/>
      <c r="AL10" s="47">
        <f>データ!U6</f>
        <v>25797</v>
      </c>
      <c r="AM10" s="47"/>
      <c r="AN10" s="47"/>
      <c r="AO10" s="47"/>
      <c r="AP10" s="47"/>
      <c r="AQ10" s="47"/>
      <c r="AR10" s="47"/>
      <c r="AS10" s="47"/>
      <c r="AT10" s="43">
        <f>データ!V6</f>
        <v>11.03</v>
      </c>
      <c r="AU10" s="43"/>
      <c r="AV10" s="43"/>
      <c r="AW10" s="43"/>
      <c r="AX10" s="43"/>
      <c r="AY10" s="43"/>
      <c r="AZ10" s="43"/>
      <c r="BA10" s="43"/>
      <c r="BB10" s="43">
        <f>データ!W6</f>
        <v>2338.8000000000002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282138</v>
      </c>
      <c r="D6" s="31">
        <f t="shared" si="3"/>
        <v>46</v>
      </c>
      <c r="E6" s="31">
        <f t="shared" si="3"/>
        <v>17</v>
      </c>
      <c r="F6" s="31">
        <f t="shared" si="3"/>
        <v>1</v>
      </c>
      <c r="G6" s="31">
        <f t="shared" si="3"/>
        <v>0</v>
      </c>
      <c r="H6" s="31" t="str">
        <f t="shared" si="3"/>
        <v>兵庫県　西脇市</v>
      </c>
      <c r="I6" s="31" t="str">
        <f t="shared" si="3"/>
        <v>法適用</v>
      </c>
      <c r="J6" s="31" t="str">
        <f t="shared" si="3"/>
        <v>下水道事業</v>
      </c>
      <c r="K6" s="31" t="str">
        <f t="shared" si="3"/>
        <v>公共下水道</v>
      </c>
      <c r="L6" s="31" t="str">
        <f t="shared" si="3"/>
        <v>Cd2</v>
      </c>
      <c r="M6" s="32" t="str">
        <f t="shared" si="3"/>
        <v>-</v>
      </c>
      <c r="N6" s="32">
        <f t="shared" si="3"/>
        <v>54.91</v>
      </c>
      <c r="O6" s="32">
        <f t="shared" si="3"/>
        <v>61.52</v>
      </c>
      <c r="P6" s="32">
        <f t="shared" si="3"/>
        <v>92.52</v>
      </c>
      <c r="Q6" s="32">
        <f t="shared" si="3"/>
        <v>3564</v>
      </c>
      <c r="R6" s="32">
        <f t="shared" si="3"/>
        <v>42082</v>
      </c>
      <c r="S6" s="32">
        <f t="shared" si="3"/>
        <v>132.44</v>
      </c>
      <c r="T6" s="32">
        <f t="shared" si="3"/>
        <v>317.74</v>
      </c>
      <c r="U6" s="32">
        <f t="shared" si="3"/>
        <v>25797</v>
      </c>
      <c r="V6" s="32">
        <f t="shared" si="3"/>
        <v>11.03</v>
      </c>
      <c r="W6" s="32">
        <f t="shared" si="3"/>
        <v>2338.8000000000002</v>
      </c>
      <c r="X6" s="33">
        <f>IF(X7="",NA(),X7)</f>
        <v>100.46</v>
      </c>
      <c r="Y6" s="33">
        <f t="shared" ref="Y6:AG6" si="4">IF(Y7="",NA(),Y7)</f>
        <v>104.61</v>
      </c>
      <c r="Z6" s="33">
        <f t="shared" si="4"/>
        <v>101.79</v>
      </c>
      <c r="AA6" s="33">
        <f t="shared" si="4"/>
        <v>107.59</v>
      </c>
      <c r="AB6" s="33">
        <f t="shared" si="4"/>
        <v>101.6</v>
      </c>
      <c r="AC6" s="33">
        <f t="shared" si="4"/>
        <v>102.68</v>
      </c>
      <c r="AD6" s="33">
        <f t="shared" si="4"/>
        <v>102.09</v>
      </c>
      <c r="AE6" s="33">
        <f t="shared" si="4"/>
        <v>104.18</v>
      </c>
      <c r="AF6" s="33">
        <f t="shared" si="4"/>
        <v>108.69</v>
      </c>
      <c r="AG6" s="33">
        <f t="shared" si="4"/>
        <v>110.8</v>
      </c>
      <c r="AH6" s="32" t="str">
        <f>IF(AH7="","",IF(AH7="-","【-】","【"&amp;SUBSTITUTE(TEXT(AH7,"#,##0.00"),"-","△")&amp;"】"))</f>
        <v>【108.23】</v>
      </c>
      <c r="AI6" s="33">
        <f>IF(AI7="",NA(),AI7)</f>
        <v>0.28999999999999998</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134.34</v>
      </c>
      <c r="AU6" s="33">
        <f t="shared" ref="AU6:BC6" si="6">IF(AU7="",NA(),AU7)</f>
        <v>132.07</v>
      </c>
      <c r="AV6" s="33">
        <f t="shared" si="6"/>
        <v>401.14</v>
      </c>
      <c r="AW6" s="33">
        <f t="shared" si="6"/>
        <v>34.24</v>
      </c>
      <c r="AX6" s="33">
        <f t="shared" si="6"/>
        <v>37.909999999999997</v>
      </c>
      <c r="AY6" s="33">
        <f t="shared" si="6"/>
        <v>388.13</v>
      </c>
      <c r="AZ6" s="33">
        <f t="shared" si="6"/>
        <v>372.33</v>
      </c>
      <c r="BA6" s="33">
        <f t="shared" si="6"/>
        <v>318.06</v>
      </c>
      <c r="BB6" s="33">
        <f t="shared" si="6"/>
        <v>68.510000000000005</v>
      </c>
      <c r="BC6" s="33">
        <f t="shared" si="6"/>
        <v>70.16</v>
      </c>
      <c r="BD6" s="32" t="str">
        <f>IF(BD7="","",IF(BD7="-","【-】","【"&amp;SUBSTITUTE(TEXT(BD7,"#,##0.00"),"-","△")&amp;"】"))</f>
        <v>【57.41】</v>
      </c>
      <c r="BE6" s="33">
        <f>IF(BE7="",NA(),BE7)</f>
        <v>1465.5</v>
      </c>
      <c r="BF6" s="33">
        <f t="shared" ref="BF6:BN6" si="7">IF(BF7="",NA(),BF7)</f>
        <v>1455.95</v>
      </c>
      <c r="BG6" s="33">
        <f t="shared" si="7"/>
        <v>1467.13</v>
      </c>
      <c r="BH6" s="33">
        <f t="shared" si="7"/>
        <v>1477.42</v>
      </c>
      <c r="BI6" s="33">
        <f t="shared" si="7"/>
        <v>1380.33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107.99</v>
      </c>
      <c r="BQ6" s="33">
        <f t="shared" ref="BQ6:BY6" si="8">IF(BQ7="",NA(),BQ7)</f>
        <v>110.99</v>
      </c>
      <c r="BR6" s="33">
        <f t="shared" si="8"/>
        <v>107.31</v>
      </c>
      <c r="BS6" s="33">
        <f t="shared" si="8"/>
        <v>108.08</v>
      </c>
      <c r="BT6" s="33">
        <f t="shared" si="8"/>
        <v>111.47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190.46</v>
      </c>
      <c r="CB6" s="33">
        <f t="shared" ref="CB6:CJ6" si="9">IF(CB7="",NA(),CB7)</f>
        <v>187.12</v>
      </c>
      <c r="CC6" s="33">
        <f t="shared" si="9"/>
        <v>192.74</v>
      </c>
      <c r="CD6" s="33">
        <f t="shared" si="9"/>
        <v>181.23</v>
      </c>
      <c r="CE6" s="33">
        <f t="shared" si="9"/>
        <v>174.26</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85.29</v>
      </c>
      <c r="CX6" s="33">
        <f t="shared" ref="CX6:DF6" si="11">IF(CX7="",NA(),CX7)</f>
        <v>83.97</v>
      </c>
      <c r="CY6" s="33">
        <f t="shared" si="11"/>
        <v>85.43</v>
      </c>
      <c r="CZ6" s="33">
        <f t="shared" si="11"/>
        <v>86.79</v>
      </c>
      <c r="DA6" s="33">
        <f t="shared" si="11"/>
        <v>87.72</v>
      </c>
      <c r="DB6" s="33">
        <f t="shared" si="11"/>
        <v>85.1</v>
      </c>
      <c r="DC6" s="33">
        <f t="shared" si="11"/>
        <v>84.31</v>
      </c>
      <c r="DD6" s="33">
        <f t="shared" si="11"/>
        <v>84.57</v>
      </c>
      <c r="DE6" s="33">
        <f t="shared" si="11"/>
        <v>84.73</v>
      </c>
      <c r="DF6" s="33">
        <f t="shared" si="11"/>
        <v>83.96</v>
      </c>
      <c r="DG6" s="32" t="str">
        <f>IF(DG7="","",IF(DG7="-","【-】","【"&amp;SUBSTITUTE(TEXT(DG7,"#,##0.00"),"-","△")&amp;"】"))</f>
        <v>【94.73】</v>
      </c>
      <c r="DH6" s="33">
        <f>IF(DH7="",NA(),DH7)</f>
        <v>3.38</v>
      </c>
      <c r="DI6" s="33">
        <f t="shared" ref="DI6:DQ6" si="12">IF(DI7="",NA(),DI7)</f>
        <v>4.43</v>
      </c>
      <c r="DJ6" s="33">
        <f t="shared" si="12"/>
        <v>5.55</v>
      </c>
      <c r="DK6" s="33">
        <f t="shared" si="12"/>
        <v>12.96</v>
      </c>
      <c r="DL6" s="33">
        <f t="shared" si="12"/>
        <v>15.13</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282138</v>
      </c>
      <c r="D7" s="35">
        <v>46</v>
      </c>
      <c r="E7" s="35">
        <v>17</v>
      </c>
      <c r="F7" s="35">
        <v>1</v>
      </c>
      <c r="G7" s="35">
        <v>0</v>
      </c>
      <c r="H7" s="35" t="s">
        <v>96</v>
      </c>
      <c r="I7" s="35" t="s">
        <v>97</v>
      </c>
      <c r="J7" s="35" t="s">
        <v>98</v>
      </c>
      <c r="K7" s="35" t="s">
        <v>99</v>
      </c>
      <c r="L7" s="35" t="s">
        <v>100</v>
      </c>
      <c r="M7" s="36" t="s">
        <v>101</v>
      </c>
      <c r="N7" s="36">
        <v>54.91</v>
      </c>
      <c r="O7" s="36">
        <v>61.52</v>
      </c>
      <c r="P7" s="36">
        <v>92.52</v>
      </c>
      <c r="Q7" s="36">
        <v>3564</v>
      </c>
      <c r="R7" s="36">
        <v>42082</v>
      </c>
      <c r="S7" s="36">
        <v>132.44</v>
      </c>
      <c r="T7" s="36">
        <v>317.74</v>
      </c>
      <c r="U7" s="36">
        <v>25797</v>
      </c>
      <c r="V7" s="36">
        <v>11.03</v>
      </c>
      <c r="W7" s="36">
        <v>2338.8000000000002</v>
      </c>
      <c r="X7" s="36">
        <v>100.46</v>
      </c>
      <c r="Y7" s="36">
        <v>104.61</v>
      </c>
      <c r="Z7" s="36">
        <v>101.79</v>
      </c>
      <c r="AA7" s="36">
        <v>107.59</v>
      </c>
      <c r="AB7" s="36">
        <v>101.6</v>
      </c>
      <c r="AC7" s="36">
        <v>102.68</v>
      </c>
      <c r="AD7" s="36">
        <v>102.09</v>
      </c>
      <c r="AE7" s="36">
        <v>104.18</v>
      </c>
      <c r="AF7" s="36">
        <v>108.69</v>
      </c>
      <c r="AG7" s="36">
        <v>110.8</v>
      </c>
      <c r="AH7" s="36">
        <v>108.23</v>
      </c>
      <c r="AI7" s="36">
        <v>0.28999999999999998</v>
      </c>
      <c r="AJ7" s="36">
        <v>0</v>
      </c>
      <c r="AK7" s="36">
        <v>0</v>
      </c>
      <c r="AL7" s="36">
        <v>0</v>
      </c>
      <c r="AM7" s="36">
        <v>0</v>
      </c>
      <c r="AN7" s="36">
        <v>107.32</v>
      </c>
      <c r="AO7" s="36">
        <v>100.29</v>
      </c>
      <c r="AP7" s="36">
        <v>95.59</v>
      </c>
      <c r="AQ7" s="36">
        <v>29.24</v>
      </c>
      <c r="AR7" s="36">
        <v>31.45</v>
      </c>
      <c r="AS7" s="36">
        <v>4.45</v>
      </c>
      <c r="AT7" s="36">
        <v>134.34</v>
      </c>
      <c r="AU7" s="36">
        <v>132.07</v>
      </c>
      <c r="AV7" s="36">
        <v>401.14</v>
      </c>
      <c r="AW7" s="36">
        <v>34.24</v>
      </c>
      <c r="AX7" s="36">
        <v>37.909999999999997</v>
      </c>
      <c r="AY7" s="36">
        <v>388.13</v>
      </c>
      <c r="AZ7" s="36">
        <v>372.33</v>
      </c>
      <c r="BA7" s="36">
        <v>318.06</v>
      </c>
      <c r="BB7" s="36">
        <v>68.510000000000005</v>
      </c>
      <c r="BC7" s="36">
        <v>70.16</v>
      </c>
      <c r="BD7" s="36">
        <v>57.41</v>
      </c>
      <c r="BE7" s="36">
        <v>1465.5</v>
      </c>
      <c r="BF7" s="36">
        <v>1455.95</v>
      </c>
      <c r="BG7" s="36">
        <v>1467.13</v>
      </c>
      <c r="BH7" s="36">
        <v>1477.42</v>
      </c>
      <c r="BI7" s="36">
        <v>1380.33</v>
      </c>
      <c r="BJ7" s="36">
        <v>1365.62</v>
      </c>
      <c r="BK7" s="36">
        <v>1309.43</v>
      </c>
      <c r="BL7" s="36">
        <v>1306.92</v>
      </c>
      <c r="BM7" s="36">
        <v>1203.71</v>
      </c>
      <c r="BN7" s="36">
        <v>1162.3599999999999</v>
      </c>
      <c r="BO7" s="36">
        <v>763.62</v>
      </c>
      <c r="BP7" s="36">
        <v>107.99</v>
      </c>
      <c r="BQ7" s="36">
        <v>110.99</v>
      </c>
      <c r="BR7" s="36">
        <v>107.31</v>
      </c>
      <c r="BS7" s="36">
        <v>108.08</v>
      </c>
      <c r="BT7" s="36">
        <v>111.47</v>
      </c>
      <c r="BU7" s="36">
        <v>65.98</v>
      </c>
      <c r="BV7" s="36">
        <v>67.59</v>
      </c>
      <c r="BW7" s="36">
        <v>68.510000000000005</v>
      </c>
      <c r="BX7" s="36">
        <v>69.739999999999995</v>
      </c>
      <c r="BY7" s="36">
        <v>68.209999999999994</v>
      </c>
      <c r="BZ7" s="36">
        <v>98.53</v>
      </c>
      <c r="CA7" s="36">
        <v>190.46</v>
      </c>
      <c r="CB7" s="36">
        <v>187.12</v>
      </c>
      <c r="CC7" s="36">
        <v>192.74</v>
      </c>
      <c r="CD7" s="36">
        <v>181.23</v>
      </c>
      <c r="CE7" s="36">
        <v>174.26</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85.29</v>
      </c>
      <c r="CX7" s="36">
        <v>83.97</v>
      </c>
      <c r="CY7" s="36">
        <v>85.43</v>
      </c>
      <c r="CZ7" s="36">
        <v>86.79</v>
      </c>
      <c r="DA7" s="36">
        <v>87.72</v>
      </c>
      <c r="DB7" s="36">
        <v>85.1</v>
      </c>
      <c r="DC7" s="36">
        <v>84.31</v>
      </c>
      <c r="DD7" s="36">
        <v>84.57</v>
      </c>
      <c r="DE7" s="36">
        <v>84.73</v>
      </c>
      <c r="DF7" s="36">
        <v>83.96</v>
      </c>
      <c r="DG7" s="36">
        <v>94.73</v>
      </c>
      <c r="DH7" s="36">
        <v>3.38</v>
      </c>
      <c r="DI7" s="36">
        <v>4.43</v>
      </c>
      <c r="DJ7" s="36">
        <v>5.55</v>
      </c>
      <c r="DK7" s="36">
        <v>12.96</v>
      </c>
      <c r="DL7" s="36">
        <v>15.13</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2017-02-14T12:11:24Z</cp:lastPrinted>
  <dcterms:created xsi:type="dcterms:W3CDTF">2017-02-08T02:36:38Z</dcterms:created>
  <dcterms:modified xsi:type="dcterms:W3CDTF">2017-02-14T12:12:54Z</dcterms:modified>
  <cp:category/>
</cp:coreProperties>
</file>