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10_都市経営部\30_財政課\30_財政担当\★県等からの調査関係\■財政状況資料集\27年度\提出用\"/>
    </mc:Choice>
  </mc:AlternateContent>
  <bookViews>
    <workbookView xWindow="0" yWindow="0" windowWidth="20490" windowHeight="7770" tabRatio="8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AM34" i="9" l="1"/>
  <c r="AM35" i="9" s="1"/>
  <c r="AM36" i="9" s="1"/>
  <c r="AM37" i="9" s="1"/>
  <c r="BE34" i="9" l="1"/>
  <c r="BW34" i="9" l="1"/>
  <c r="BW35" i="9" s="1"/>
  <c r="BW36" i="9" s="1"/>
  <c r="BW37" i="9" s="1"/>
  <c r="BW38" i="9" s="1"/>
  <c r="BW39" i="9" s="1"/>
  <c r="BW40" i="9" s="1"/>
  <c r="BW41" i="9" s="1"/>
  <c r="BW42" i="9" s="1"/>
  <c r="BW43" i="9" s="1"/>
  <c r="CO34" i="9" s="1"/>
  <c r="CO35" i="9" s="1"/>
  <c r="CO36" i="9" s="1"/>
  <c r="CO37" i="9" s="1"/>
</calcChain>
</file>

<file path=xl/sharedStrings.xml><?xml version="1.0" encoding="utf-8"?>
<sst xmlns="http://schemas.openxmlformats.org/spreadsheetml/2006/main" count="1064" uniqueCount="566">
  <si>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</si>
  <si>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</si>
  <si>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</si>
  <si>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</si>
  <si>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</si>
  <si>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</si>
  <si>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</si>
  <si>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</si>
  <si>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</si>
  <si>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</si>
  <si>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</si>
  <si>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</si>
  <si>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</si>
  <si>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</si>
  <si>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</si>
  <si>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</si>
  <si>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</si>
  <si>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</si>
  <si>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</si>
  <si>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</si>
  <si>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</si>
  <si>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</si>
  <si>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</si>
  <si>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</si>
  <si>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</si>
  <si>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</si>
  <si>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</si>
  <si>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</si>
  <si>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</si>
  <si>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</si>
  <si>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</si>
  <si>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</si>
  <si>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</si>
  <si>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</si>
  <si>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</si>
  <si>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</si>
  <si>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</si>
  <si>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</si>
  <si>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</si>
  <si>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</si>
  <si>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</si>
  <si>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</si>
  <si>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</si>
  <si>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</si>
  <si>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</si>
  <si>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</si>
  <si>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</si>
  <si>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</si>
  <si>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</si>
  <si>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</si>
  <si>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</si>
  <si>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</si>
  <si>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</si>
  <si>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</si>
  <si>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</si>
  <si>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</si>
  <si>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</si>
  <si>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</si>
  <si>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</si>
  <si>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</si>
  <si>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</si>
  <si>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</si>
  <si>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</si>
  <si>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</si>
  <si>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</si>
  <si>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</si>
  <si>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</si>
  <si>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</si>
  <si>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</si>
  <si>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</si>
  <si>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</si>
  <si>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</si>
  <si>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</si>
  <si>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</si>
  <si>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</si>
  <si>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</si>
  <si>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</si>
  <si>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</si>
  <si>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</si>
  <si>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</si>
  <si>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</si>
  <si>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</si>
  <si>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</si>
  <si>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</si>
  <si>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</si>
  <si>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</si>
  <si>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</si>
  <si>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</si>
  <si>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</si>
  <si>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</si>
  <si>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</si>
  <si>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</si>
  <si>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</si>
  <si>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</si>
  <si>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</si>
  <si>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</si>
  <si>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</si>
  <si>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</si>
  <si>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</si>
  <si>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</si>
  <si>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</si>
  <si>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</si>
  <si>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</si>
  <si>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</si>
  <si>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</si>
  <si>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</si>
  <si>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</si>
  <si>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</si>
  <si>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</si>
  <si>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</si>
  <si>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</si>
  <si>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</si>
  <si>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</si>
  <si>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</si>
  <si>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</si>
  <si>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</si>
  <si>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</si>
  <si>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</si>
  <si>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</si>
  <si>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</si>
  <si>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</si>
  <si>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</si>
  <si>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</si>
  <si>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</si>
  <si>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</si>
  <si>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</si>
  <si>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</si>
  <si>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</si>
  <si>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</si>
  <si>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</si>
  <si>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</si>
  <si>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</si>
  <si>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</si>
  <si>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</si>
  <si>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</si>
  <si>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</si>
  <si>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</si>
  <si>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</si>
  <si>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</si>
  <si>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</si>
  <si>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</si>
  <si>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</si>
  <si>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</si>
  <si>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</si>
  <si>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</si>
  <si>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</si>
  <si>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</si>
  <si>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</si>
  <si>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</si>
  <si>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</si>
  <si>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</si>
  <si>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</si>
  <si>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</si>
  <si>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</si>
  <si>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</si>
  <si>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</si>
  <si>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</si>
  <si>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</si>
  <si>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</si>
  <si>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</si>
  <si>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</si>
  <si>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</si>
  <si>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</si>
  <si>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</si>
  <si>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</si>
  <si>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</si>
  <si>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</si>
  <si>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</si>
  <si>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</si>
  <si>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</si>
  <si>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</si>
  <si>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</si>
  <si>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</si>
  <si>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</si>
  <si>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</si>
  <si>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</si>
  <si>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</si>
  <si>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</si>
  <si>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</si>
  <si>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</si>
  <si>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</si>
  <si>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</si>
  <si>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</si>
  <si>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</si>
  <si>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</si>
  <si>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</si>
  <si>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</si>
  <si>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</si>
  <si>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</si>
  <si>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</si>
  <si>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</si>
  <si>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</si>
  <si>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兵庫県西脇市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</si>
  <si>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</si>
  <si>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</si>
  <si>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</si>
  <si>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</si>
  <si>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</si>
  <si>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</si>
  <si>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</si>
  <si>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</si>
  <si>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</si>
  <si>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</si>
  <si>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</si>
  <si>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</si>
  <si>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</si>
  <si>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</si>
  <si>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</si>
  <si>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</si>
  <si>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</si>
  <si>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</si>
  <si>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</si>
  <si>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</si>
  <si>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</si>
  <si>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</si>
  <si>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</si>
  <si>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</si>
  <si>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</si>
  <si>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</si>
  <si>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</si>
  <si>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</si>
  <si>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</si>
  <si>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</si>
  <si>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</si>
  <si>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</si>
  <si>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</si>
  <si>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</si>
  <si>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</si>
  <si>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</si>
  <si>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</si>
  <si>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</si>
  <si>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</si>
  <si>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</si>
  <si>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</si>
  <si>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</si>
  <si>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</si>
  <si>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</si>
  <si>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</si>
  <si>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</si>
  <si>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</si>
  <si>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</si>
  <si>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</si>
  <si>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</si>
  <si>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</si>
  <si>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</si>
  <si>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</si>
  <si>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</si>
  <si>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</si>
  <si>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</si>
  <si>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</si>
  <si>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</si>
  <si>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</si>
  <si>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</si>
  <si>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</si>
  <si>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</si>
  <si>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</si>
  <si>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</si>
  <si>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</si>
  <si>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</si>
  <si>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</si>
  <si>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</si>
  <si>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</si>
  <si>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</si>
  <si>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</si>
  <si>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</si>
  <si>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</si>
  <si>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</si>
  <si>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</si>
  <si>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</si>
  <si>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</si>
  <si>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</si>
  <si>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</si>
  <si>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</si>
  <si>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</si>
  <si>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</si>
  <si>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</si>
  <si>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</si>
  <si>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</si>
  <si>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</si>
  <si>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</si>
  <si>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</si>
  <si>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</si>
  <si>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</si>
  <si>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</si>
  <si>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</si>
  <si>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</si>
  <si>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</si>
  <si>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</si>
  <si>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</si>
  <si>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</si>
  <si>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</si>
  <si>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</si>
  <si>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</si>
  <si>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</si>
  <si>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</si>
  <si>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</si>
  <si>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</si>
  <si>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</si>
  <si>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</si>
  <si>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</si>
  <si>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</si>
  <si>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</si>
  <si>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</si>
  <si>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</si>
  <si>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</si>
  <si>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</si>
  <si>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</si>
  <si>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</si>
  <si>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</si>
  <si>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</si>
  <si>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</si>
  <si>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</si>
  <si>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</si>
  <si>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</si>
  <si>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その他</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</si>
  <si>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</si>
  <si>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</si>
  <si>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</si>
  <si>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</si>
  <si>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</si>
  <si>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</si>
  <si>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</si>
  <si>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</si>
  <si>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</si>
  <si>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</si>
  <si>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</si>
  <si>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</si>
  <si>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</si>
  <si>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</si>
  <si>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</si>
  <si>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</si>
  <si>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</si>
  <si>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</si>
  <si>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</si>
  <si>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</si>
  <si>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</si>
  <si>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</si>
  <si>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</si>
  <si>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</si>
  <si>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兵庫県西脇市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</si>
  <si>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</si>
  <si>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</si>
  <si>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</si>
  <si>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</si>
  <si>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</si>
  <si>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</si>
  <si>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</si>
  <si>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</si>
  <si>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</si>
  <si>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</si>
  <si>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</si>
  <si>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</si>
  <si>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</si>
  <si>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</si>
  <si>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</si>
  <si>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</si>
  <si>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</si>
  <si>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</si>
  <si>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</si>
  <si>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</si>
  <si>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</si>
  <si>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公営墓地特別会計</t>
    <phoneticPr fontId="5"/>
  </si>
  <si>
    <t>茜が丘宅地供給事業特別会計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</si>
  <si>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</si>
  <si>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</si>
  <si>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</si>
  <si>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</si>
  <si>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</si>
  <si>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</si>
  <si>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</si>
  <si>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</si>
  <si>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</si>
  <si>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</si>
  <si>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</si>
  <si>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</si>
  <si>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</si>
  <si>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</si>
  <si>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</si>
  <si>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</si>
  <si>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</si>
  <si>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</si>
  <si>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</si>
  <si>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</si>
  <si>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</si>
  <si>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病院事業会計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</si>
  <si>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</si>
  <si>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</si>
  <si>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</si>
  <si>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</si>
  <si>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</si>
  <si>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</si>
  <si>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</si>
  <si>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</si>
  <si>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</si>
  <si>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</si>
  <si>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</si>
  <si>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</si>
  <si>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</si>
  <si>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</si>
  <si>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</si>
  <si>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</si>
  <si>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</si>
  <si>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</si>
  <si>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</si>
  <si>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</si>
  <si>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</si>
  <si>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</si>
  <si>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</si>
  <si>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</si>
  <si>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</si>
  <si>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</si>
  <si>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</si>
  <si>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</si>
  <si>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</si>
  <si>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</si>
  <si>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</si>
  <si>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</si>
  <si>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</si>
  <si>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</si>
  <si>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</si>
  <si>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</si>
  <si>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</si>
  <si>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</si>
  <si>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</si>
  <si>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</si>
  <si>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</si>
  <si>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</si>
  <si>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</si>
  <si>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</si>
  <si>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</si>
  <si>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</si>
  <si>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</si>
  <si>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</si>
  <si>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</si>
  <si>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</si>
  <si>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</si>
  <si>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</si>
  <si>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</si>
  <si>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</si>
  <si>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</si>
  <si>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</si>
  <si>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</si>
  <si>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</si>
  <si>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</si>
  <si>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</si>
  <si>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</si>
  <si>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</si>
  <si>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</si>
  <si>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</si>
  <si>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</si>
  <si>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</si>
  <si>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</si>
  <si>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</si>
  <si>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</si>
  <si>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</si>
  <si>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</si>
  <si>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</si>
  <si>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</si>
  <si>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</si>
  <si>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</si>
  <si>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</si>
  <si>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</si>
  <si>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</si>
  <si>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</si>
  <si>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</si>
  <si>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</si>
  <si>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</si>
  <si>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</si>
  <si>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</si>
  <si>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</si>
  <si>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</si>
  <si>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</si>
  <si>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</si>
  <si>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</si>
  <si>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</si>
  <si>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</si>
  <si>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</si>
  <si>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</si>
  <si>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</si>
  <si>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</si>
  <si>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</si>
  <si>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</si>
  <si>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</si>
  <si>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</si>
  <si>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</si>
  <si>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</si>
  <si>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</si>
  <si>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</si>
  <si>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</si>
  <si>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</si>
  <si>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</si>
  <si>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</si>
  <si>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</si>
  <si>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</si>
  <si>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</si>
  <si>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</si>
  <si>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</si>
  <si>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</si>
  <si>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</si>
  <si>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</si>
  <si>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</si>
  <si>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</si>
  <si>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</si>
  <si>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</si>
  <si>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</si>
  <si>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</si>
  <si>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</si>
  <si>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</si>
  <si>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</si>
  <si>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</si>
  <si>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</si>
  <si>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</si>
  <si>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</si>
  <si>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</si>
  <si>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</si>
  <si>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</si>
  <si>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</si>
  <si>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</si>
  <si>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</si>
  <si>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</si>
  <si>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0.05</t>
  </si>
  <si>
    <t>▲ 1.05</t>
  </si>
  <si>
    <t>▲ 0.96</t>
  </si>
  <si>
    <t>老人保健施設特別会計</t>
  </si>
  <si>
    <t>▲ 0.31</t>
  </si>
  <si>
    <t>病院事業会計</t>
  </si>
  <si>
    <t>一般会計</t>
  </si>
  <si>
    <t>水道事業会計</t>
  </si>
  <si>
    <t>下水道事業会計</t>
  </si>
  <si>
    <t>簡易水道事業会計</t>
  </si>
  <si>
    <t>介護保険特別会計</t>
  </si>
  <si>
    <t>国民健康保険特別会計</t>
  </si>
  <si>
    <t>その他会計（赤字）</t>
  </si>
  <si>
    <t>その他会計（黒字）</t>
  </si>
  <si>
    <t>北はりま消防組合</t>
    <rPh sb="0" eb="1">
      <t>キタ</t>
    </rPh>
    <rPh sb="4" eb="6">
      <t>ショウボウ</t>
    </rPh>
    <rPh sb="6" eb="8">
      <t>クミアイ</t>
    </rPh>
    <phoneticPr fontId="24"/>
  </si>
  <si>
    <t>西脇多可行政事務組合（一般会計）</t>
    <rPh sb="0" eb="1">
      <t>ニシ</t>
    </rPh>
    <rPh sb="1" eb="2">
      <t>ワキ</t>
    </rPh>
    <rPh sb="2" eb="4">
      <t>タカ</t>
    </rPh>
    <rPh sb="4" eb="6">
      <t>ギョウセイ</t>
    </rPh>
    <rPh sb="6" eb="8">
      <t>ジム</t>
    </rPh>
    <rPh sb="8" eb="10">
      <t>クミアイ</t>
    </rPh>
    <rPh sb="11" eb="13">
      <t>イッパン</t>
    </rPh>
    <rPh sb="13" eb="15">
      <t>カイケイ</t>
    </rPh>
    <phoneticPr fontId="24"/>
  </si>
  <si>
    <t>西脇多可行政事務組合（農業共済事業特別会計）</t>
    <rPh sb="0" eb="1">
      <t>ニシ</t>
    </rPh>
    <rPh sb="1" eb="2">
      <t>ワキ</t>
    </rPh>
    <rPh sb="2" eb="4">
      <t>タカ</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4"/>
  </si>
  <si>
    <t>北播磨清掃事務組合</t>
    <rPh sb="0" eb="1">
      <t>キタ</t>
    </rPh>
    <rPh sb="1" eb="3">
      <t>ハリマ</t>
    </rPh>
    <rPh sb="3" eb="5">
      <t>セイソウ</t>
    </rPh>
    <rPh sb="5" eb="7">
      <t>ジム</t>
    </rPh>
    <rPh sb="7" eb="9">
      <t>クミアイ</t>
    </rPh>
    <phoneticPr fontId="24"/>
  </si>
  <si>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4"/>
  </si>
  <si>
    <t>播磨内陸医務事業組合</t>
    <rPh sb="0" eb="2">
      <t>ハリマ</t>
    </rPh>
    <rPh sb="2" eb="4">
      <t>ナイリク</t>
    </rPh>
    <rPh sb="4" eb="6">
      <t>イム</t>
    </rPh>
    <rPh sb="6" eb="8">
      <t>ジギョウ</t>
    </rPh>
    <rPh sb="8" eb="10">
      <t>クミアイ</t>
    </rPh>
    <phoneticPr fontId="24"/>
  </si>
  <si>
    <t>北播衛生事務組合</t>
    <rPh sb="0" eb="1">
      <t>キタ</t>
    </rPh>
    <rPh sb="1" eb="2">
      <t>バン</t>
    </rPh>
    <rPh sb="2" eb="4">
      <t>エイセイ</t>
    </rPh>
    <rPh sb="4" eb="6">
      <t>ジム</t>
    </rPh>
    <rPh sb="6" eb="8">
      <t>クミアイ</t>
    </rPh>
    <phoneticPr fontId="24"/>
  </si>
  <si>
    <t>氷上多可衛生事務組合</t>
    <rPh sb="0" eb="2">
      <t>ヒカミ</t>
    </rPh>
    <rPh sb="2" eb="4">
      <t>タカ</t>
    </rPh>
    <rPh sb="4" eb="6">
      <t>エイセイ</t>
    </rPh>
    <rPh sb="6" eb="8">
      <t>ジム</t>
    </rPh>
    <rPh sb="8" eb="10">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</si>
  <si>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</si>
  <si>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</si>
  <si>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</si>
  <si>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t>
    <phoneticPr fontId="2"/>
  </si>
  <si>
    <t>-</t>
    <phoneticPr fontId="2"/>
  </si>
  <si>
    <t>（一財）西脇市住民サービス公社</t>
    <rPh sb="1" eb="2">
      <t>イチ</t>
    </rPh>
    <rPh sb="2" eb="3">
      <t>ザイ</t>
    </rPh>
    <rPh sb="4" eb="7">
      <t>ニシワキシ</t>
    </rPh>
    <rPh sb="7" eb="9">
      <t>ジュウミン</t>
    </rPh>
    <rPh sb="13" eb="15">
      <t>コウシャ</t>
    </rPh>
    <phoneticPr fontId="24"/>
  </si>
  <si>
    <t>（公財）北播磨地場産業開発機構</t>
    <rPh sb="1" eb="2">
      <t>オオヤケ</t>
    </rPh>
    <rPh sb="2" eb="3">
      <t>ザイ</t>
    </rPh>
    <rPh sb="4" eb="5">
      <t>キタ</t>
    </rPh>
    <rPh sb="5" eb="7">
      <t>ハリマ</t>
    </rPh>
    <rPh sb="7" eb="9">
      <t>ジバ</t>
    </rPh>
    <rPh sb="9" eb="11">
      <t>サンギョウ</t>
    </rPh>
    <rPh sb="11" eb="13">
      <t>カイハツ</t>
    </rPh>
    <rPh sb="13" eb="15">
      <t>キコウ</t>
    </rPh>
    <phoneticPr fontId="24"/>
  </si>
  <si>
    <t>西脇商連川東駐車場（株）</t>
    <rPh sb="0" eb="2">
      <t>ニシワキ</t>
    </rPh>
    <rPh sb="2" eb="3">
      <t>ショウ</t>
    </rPh>
    <rPh sb="3" eb="4">
      <t>レン</t>
    </rPh>
    <rPh sb="4" eb="5">
      <t>カワ</t>
    </rPh>
    <rPh sb="5" eb="6">
      <t>ヒガシ</t>
    </rPh>
    <rPh sb="6" eb="8">
      <t>チュウシャ</t>
    </rPh>
    <rPh sb="8" eb="9">
      <t>ジョウ</t>
    </rPh>
    <rPh sb="10" eb="11">
      <t>カブ</t>
    </rPh>
    <phoneticPr fontId="24"/>
  </si>
  <si>
    <t>（公財）西脇市文化・スポーツ振興財団</t>
    <rPh sb="1" eb="2">
      <t>オオヤケ</t>
    </rPh>
    <rPh sb="2" eb="3">
      <t>ザイ</t>
    </rPh>
    <rPh sb="4" eb="7">
      <t>ニシワキシ</t>
    </rPh>
    <rPh sb="7" eb="9">
      <t>ブンカ</t>
    </rPh>
    <rPh sb="14" eb="16">
      <t>シンコウ</t>
    </rPh>
    <rPh sb="16" eb="18">
      <t>ザイダン</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</si>
  <si>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</si>
  <si>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</si>
  <si>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</si>
  <si>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</si>
  <si>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</si>
  <si>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</si>
  <si>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</si>
  <si>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</si>
  <si>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</si>
  <si>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</si>
  <si>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</si>
  <si>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</si>
  <si>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実質公債費比率は、類似団体と比較して低い水準にある。実質公債費比率が減少している主な要因は、地方債の償還終了に伴う元利償還金の減等であるが、普通交付税額の増加等により標準
財政規模は増加している。
　将来負担比率も、類似団体と比較して低い水準にある。企業会計（簡易水道事業会計、病院事業会計、老人保健施設特別会計）の地方債償還に充てるための一般会計からの繰入見込額等が増
加したことによる将来負担額の増加等により、前年度と比較して0.9ポイントの上昇となった。
　今後も緊急性・住民ニーズ等を考慮した事業選択を行い、適正な財政運営に努める。また、基準財政需要額に算入される有利な起債を活用する等、将来負担の適正化を図る。</t>
    <rPh sb="153" eb="155">
      <t>トクベツ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</si>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</sst>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extLst>
            <c:ext xmlns:c16="http://schemas.microsoft.com/office/drawing/2014/chart" uri="{C3380CC4-5D6E-409C-BE32-E72D297353CC}">
              <c16:uniqueId val="{00000000-6A51-41CD-86CE-466CE7DA5B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33105</c:v>
                </c:pt>
                <c:pt idx="1">
                  <c:v>58455</c:v>
                </c:pt>
                <c:pt idx="2">
                  <c:v>92872</c:v>
                </c:pt>
                <c:pt idx="3">
                  <c:v>57353</c:v>
                </c:pt>
                <c:pt idx="4">
                  <c:v>42462</c:v>
                </c:pt>
              </c:numCache>
            </c:numRef>
          </c:val>
          <c:smooth val="0"/>
          <c:extLst>
            <c:ext xmlns:c16="http://schemas.microsoft.com/office/drawing/2014/chart" uri="{C3380CC4-5D6E-409C-BE32-E72D297353CC}">
              <c16:uniqueId val="{00000001-6A51-41CD-86CE-466CE7DA5BC3}"/>
            </c:ext>
          </c:extLst>
        </c:ser>
        <c:dLbls>
          <c:showLegendKey val="0"/>
          <c:showVal val="0"/>
          <c:showCatName val="0"/>
          <c:showSerName val="0"/>
          <c:showPercent val="0"/>
          <c:showBubbleSize val="0"/>
        </c:dLbls>
        <c:marker val="1"/>
        <c:smooth val="0"/>
        <c:axId val="358694008"/>
        <c:axId val="358692832"/>
      </c:lineChart>
      <c:catAx>
        <c:axId val="358694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692832"/>
        <c:crosses val="autoZero"/>
        <c:auto val="1"/>
        <c:lblAlgn val="ctr"/>
        <c:lblOffset val="100"/>
        <c:tickLblSkip val="1"/>
        <c:tickMarkSkip val="1"/>
        <c:noMultiLvlLbl val="0"/>
      </c:catAx>
      <c:valAx>
        <c:axId val="358692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694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4.95</c:v>
                </c:pt>
                <c:pt idx="1">
                  <c:v>5.6</c:v>
                </c:pt>
                <c:pt idx="2">
                  <c:v>7.01</c:v>
                </c:pt>
                <c:pt idx="3">
                  <c:v>5.89</c:v>
                </c:pt>
                <c:pt idx="4">
                  <c:v>4.78</c:v>
                </c:pt>
              </c:numCache>
            </c:numRef>
          </c:val>
          <c:extLst>
            <c:ext xmlns:c16="http://schemas.microsoft.com/office/drawing/2014/chart" uri="{C3380CC4-5D6E-409C-BE32-E72D297353CC}">
              <c16:uniqueId val="{00000000-FB6B-4206-8624-3D1FB2D56F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30.03</c:v>
                </c:pt>
                <c:pt idx="1">
                  <c:v>32.1</c:v>
                </c:pt>
                <c:pt idx="2">
                  <c:v>35.619999999999997</c:v>
                </c:pt>
                <c:pt idx="3">
                  <c:v>39.270000000000003</c:v>
                </c:pt>
                <c:pt idx="4">
                  <c:v>41.71</c:v>
                </c:pt>
              </c:numCache>
            </c:numRef>
          </c:val>
          <c:extLst>
            <c:ext xmlns:c16="http://schemas.microsoft.com/office/drawing/2014/chart" uri="{C3380CC4-5D6E-409C-BE32-E72D297353CC}">
              <c16:uniqueId val="{00000001-FB6B-4206-8624-3D1FB2D56F8B}"/>
            </c:ext>
          </c:extLst>
        </c:ser>
        <c:dLbls>
          <c:showLegendKey val="0"/>
          <c:showVal val="0"/>
          <c:showCatName val="0"/>
          <c:showSerName val="0"/>
          <c:showPercent val="0"/>
          <c:showBubbleSize val="0"/>
        </c:dLbls>
        <c:gapWidth val="250"/>
        <c:overlap val="100"/>
        <c:axId val="460611648"/>
        <c:axId val="460614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-0.05</c:v>
                </c:pt>
                <c:pt idx="1">
                  <c:v>0.83</c:v>
                </c:pt>
                <c:pt idx="2">
                  <c:v>1.44</c:v>
                </c:pt>
                <c:pt idx="3">
                  <c:v>-1.05</c:v>
                </c:pt>
                <c:pt idx="4">
                  <c:v>-0.96</c:v>
                </c:pt>
              </c:numCache>
            </c:numRef>
          </c:val>
          <c:smooth val="0"/>
          <c:extLst>
            <c:ext xmlns:c16="http://schemas.microsoft.com/office/drawing/2014/chart" uri="{C3380CC4-5D6E-409C-BE32-E72D297353CC}">
              <c16:uniqueId val="{00000002-FB6B-4206-8624-3D1FB2D56F8B}"/>
            </c:ext>
          </c:extLst>
        </c:ser>
        <c:dLbls>
          <c:showLegendKey val="0"/>
          <c:showVal val="0"/>
          <c:showCatName val="0"/>
          <c:showSerName val="0"/>
          <c:showPercent val="0"/>
          <c:showBubbleSize val="0"/>
        </c:dLbls>
        <c:marker val="1"/>
        <c:smooth val="0"/>
        <c:axId val="460611648"/>
        <c:axId val="460614392"/>
      </c:lineChart>
      <c:catAx>
        <c:axId val="4606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614392"/>
        <c:crosses val="autoZero"/>
        <c:auto val="1"/>
        <c:lblAlgn val="ctr"/>
        <c:lblOffset val="100"/>
        <c:tickLblSkip val="1"/>
        <c:tickMarkSkip val="1"/>
        <c:noMultiLvlLbl val="0"/>
      </c:catAx>
      <c:valAx>
        <c:axId val="460614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c:v>
                </c:pt>
                <c:pt idx="4">
                  <c:v>#N/A</c:v>
                </c:pt>
                <c:pt idx="5">
                  <c:v>0.09</c:v>
                </c:pt>
                <c:pt idx="6">
                  <c:v>#N/A</c:v>
                </c:pt>
                <c:pt idx="7">
                  <c:v>0.1</c:v>
                </c:pt>
                <c:pt idx="8">
                  <c:v>#N/A</c:v>
                </c:pt>
                <c:pt idx="9">
                  <c:v>0.1</c:v>
                </c:pt>
              </c:numCache>
            </c:numRef>
          </c:val>
          <c:extLst>
            <c:ext xmlns:c16="http://schemas.microsoft.com/office/drawing/2014/chart" uri="{C3380CC4-5D6E-409C-BE32-E72D297353CC}">
              <c16:uniqueId val="{00000000-1514-4291-A771-7119EA2E89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14-4291-A771-7119EA2E8900}"/>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0.48</c:v>
                </c:pt>
                <c:pt idx="2">
                  <c:v>#N/A</c:v>
                </c:pt>
                <c:pt idx="3">
                  <c:v>1.83</c:v>
                </c:pt>
                <c:pt idx="4">
                  <c:v>#N/A</c:v>
                </c:pt>
                <c:pt idx="5">
                  <c:v>0.71</c:v>
                </c:pt>
                <c:pt idx="6">
                  <c:v>#N/A</c:v>
                </c:pt>
                <c:pt idx="7">
                  <c:v>0.98</c:v>
                </c:pt>
                <c:pt idx="8">
                  <c:v>#N/A</c:v>
                </c:pt>
                <c:pt idx="9">
                  <c:v>0.18</c:v>
                </c:pt>
              </c:numCache>
            </c:numRef>
          </c:val>
          <c:extLst>
            <c:ext xmlns:c16="http://schemas.microsoft.com/office/drawing/2014/chart" uri="{C3380CC4-5D6E-409C-BE32-E72D297353CC}">
              <c16:uniqueId val="{00000002-1514-4291-A771-7119EA2E8900}"/>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0.12</c:v>
                </c:pt>
                <c:pt idx="4">
                  <c:v>#N/A</c:v>
                </c:pt>
                <c:pt idx="5">
                  <c:v>0.43</c:v>
                </c:pt>
                <c:pt idx="6">
                  <c:v>#N/A</c:v>
                </c:pt>
                <c:pt idx="7">
                  <c:v>0.44</c:v>
                </c:pt>
                <c:pt idx="8">
                  <c:v>#N/A</c:v>
                </c:pt>
                <c:pt idx="9">
                  <c:v>0.26</c:v>
                </c:pt>
              </c:numCache>
            </c:numRef>
          </c:val>
          <c:extLst>
            <c:ext xmlns:c16="http://schemas.microsoft.com/office/drawing/2014/chart" uri="{C3380CC4-5D6E-409C-BE32-E72D297353CC}">
              <c16:uniqueId val="{00000003-1514-4291-A771-7119EA2E8900}"/>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0.54</c:v>
                </c:pt>
                <c:pt idx="2">
                  <c:v>#N/A</c:v>
                </c:pt>
                <c:pt idx="3">
                  <c:v>0.61</c:v>
                </c:pt>
                <c:pt idx="4">
                  <c:v>#N/A</c:v>
                </c:pt>
                <c:pt idx="5">
                  <c:v>0.7</c:v>
                </c:pt>
                <c:pt idx="6">
                  <c:v>#N/A</c:v>
                </c:pt>
                <c:pt idx="7">
                  <c:v>0.77</c:v>
                </c:pt>
                <c:pt idx="8">
                  <c:v>#N/A</c:v>
                </c:pt>
                <c:pt idx="9">
                  <c:v>0.3</c:v>
                </c:pt>
              </c:numCache>
            </c:numRef>
          </c:val>
          <c:extLst>
            <c:ext xmlns:c16="http://schemas.microsoft.com/office/drawing/2014/chart" uri="{C3380CC4-5D6E-409C-BE32-E72D297353CC}">
              <c16:uniqueId val="{00000004-1514-4291-A771-7119EA2E890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1.23</c:v>
                </c:pt>
                <c:pt idx="2">
                  <c:v>#N/A</c:v>
                </c:pt>
                <c:pt idx="3">
                  <c:v>1.54</c:v>
                </c:pt>
                <c:pt idx="4">
                  <c:v>#N/A</c:v>
                </c:pt>
                <c:pt idx="5">
                  <c:v>1.72</c:v>
                </c:pt>
                <c:pt idx="6">
                  <c:v>#N/A</c:v>
                </c:pt>
                <c:pt idx="7">
                  <c:v>2.87</c:v>
                </c:pt>
                <c:pt idx="8">
                  <c:v>#N/A</c:v>
                </c:pt>
                <c:pt idx="9">
                  <c:v>3.02</c:v>
                </c:pt>
              </c:numCache>
            </c:numRef>
          </c:val>
          <c:extLst>
            <c:ext xmlns:c16="http://schemas.microsoft.com/office/drawing/2014/chart" uri="{C3380CC4-5D6E-409C-BE32-E72D297353CC}">
              <c16:uniqueId val="{00000005-1514-4291-A771-7119EA2E890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10.039999999999999</c:v>
                </c:pt>
                <c:pt idx="2">
                  <c:v>#N/A</c:v>
                </c:pt>
                <c:pt idx="3">
                  <c:v>10.44</c:v>
                </c:pt>
                <c:pt idx="4">
                  <c:v>#N/A</c:v>
                </c:pt>
                <c:pt idx="5">
                  <c:v>9.23</c:v>
                </c:pt>
                <c:pt idx="6">
                  <c:v>#N/A</c:v>
                </c:pt>
                <c:pt idx="7">
                  <c:v>6.4</c:v>
                </c:pt>
                <c:pt idx="8">
                  <c:v>#N/A</c:v>
                </c:pt>
                <c:pt idx="9">
                  <c:v>4.05</c:v>
                </c:pt>
              </c:numCache>
            </c:numRef>
          </c:val>
          <c:extLst>
            <c:ext xmlns:c16="http://schemas.microsoft.com/office/drawing/2014/chart" uri="{C3380CC4-5D6E-409C-BE32-E72D297353CC}">
              <c16:uniqueId val="{00000006-1514-4291-A771-7119EA2E890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4.95</c:v>
                </c:pt>
                <c:pt idx="2">
                  <c:v>#N/A</c:v>
                </c:pt>
                <c:pt idx="3">
                  <c:v>5.6</c:v>
                </c:pt>
                <c:pt idx="4">
                  <c:v>#N/A</c:v>
                </c:pt>
                <c:pt idx="5">
                  <c:v>7.01</c:v>
                </c:pt>
                <c:pt idx="6">
                  <c:v>#N/A</c:v>
                </c:pt>
                <c:pt idx="7">
                  <c:v>5.89</c:v>
                </c:pt>
                <c:pt idx="8">
                  <c:v>#N/A</c:v>
                </c:pt>
                <c:pt idx="9">
                  <c:v>4.7699999999999996</c:v>
                </c:pt>
              </c:numCache>
            </c:numRef>
          </c:val>
          <c:extLst>
            <c:ext xmlns:c16="http://schemas.microsoft.com/office/drawing/2014/chart" uri="{C3380CC4-5D6E-409C-BE32-E72D297353CC}">
              <c16:uniqueId val="{00000007-1514-4291-A771-7119EA2E890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2.56</c:v>
                </c:pt>
                <c:pt idx="2">
                  <c:v>#N/A</c:v>
                </c:pt>
                <c:pt idx="3">
                  <c:v>7.43</c:v>
                </c:pt>
                <c:pt idx="4">
                  <c:v>#N/A</c:v>
                </c:pt>
                <c:pt idx="5">
                  <c:v>13.93</c:v>
                </c:pt>
                <c:pt idx="6">
                  <c:v>#N/A</c:v>
                </c:pt>
                <c:pt idx="7">
                  <c:v>17.59</c:v>
                </c:pt>
                <c:pt idx="8">
                  <c:v>#N/A</c:v>
                </c:pt>
                <c:pt idx="9">
                  <c:v>18.38</c:v>
                </c:pt>
              </c:numCache>
            </c:numRef>
          </c:val>
          <c:extLst>
            <c:ext xmlns:c16="http://schemas.microsoft.com/office/drawing/2014/chart" uri="{C3380CC4-5D6E-409C-BE32-E72D297353CC}">
              <c16:uniqueId val="{00000008-1514-4291-A771-7119EA2E8900}"/>
            </c:ext>
          </c:extLst>
        </c:ser>
        <c:ser>
          <c:idx val="9"/>
          <c:order val="9"/>
          <c:tx>
            <c:strRef>
              <c:f>データシート!$A$36</c:f>
              <c:strCache>
                <c:ptCount val="1"/>
                <c:pt idx="0">
                  <c:v>老人保健施設特別会計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0.31</c:v>
                </c:pt>
                <c:pt idx="9">
                  <c:v>#N/A</c:v>
                </c:pt>
              </c:numCache>
            </c:numRef>
          </c:val>
          <c:extLst>
            <c:ext xmlns:c16="http://schemas.microsoft.com/office/drawing/2014/chart" uri="{C3380CC4-5D6E-409C-BE32-E72D297353CC}">
              <c16:uniqueId val="{00000009-1514-4291-A771-7119EA2E8900}"/>
            </c:ext>
          </c:extLst>
        </c:ser>
        <c:dLbls>
          <c:showLegendKey val="0"/>
          <c:showVal val="0"/>
          <c:showCatName val="0"/>
          <c:showSerName val="0"/>
          <c:showPercent val="0"/>
          <c:showBubbleSize val="0"/>
        </c:dLbls>
        <c:gapWidth val="150"/>
        <c:overlap val="100"/>
        <c:axId val="460614784"/>
        <c:axId val="460615176"/>
      </c:barChart>
      <c:catAx>
        <c:axId val="4606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615176"/>
        <c:crosses val="autoZero"/>
        <c:auto val="1"/>
        <c:lblAlgn val="ctr"/>
        <c:lblOffset val="100"/>
        <c:tickLblSkip val="1"/>
        <c:tickMarkSkip val="1"/>
        <c:noMultiLvlLbl val="0"/>
      </c:catAx>
      <c:valAx>
        <c:axId val="46061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1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2806</c:v>
                </c:pt>
                <c:pt idx="5">
                  <c:v>2921</c:v>
                </c:pt>
                <c:pt idx="8">
                  <c:v>2938</c:v>
                </c:pt>
                <c:pt idx="11">
                  <c:v>2974</c:v>
                </c:pt>
                <c:pt idx="14">
                  <c:v>3034</c:v>
                </c:pt>
              </c:numCache>
            </c:numRef>
          </c:val>
          <c:extLst>
            <c:ext xmlns:c16="http://schemas.microsoft.com/office/drawing/2014/chart" uri="{C3380CC4-5D6E-409C-BE32-E72D297353CC}">
              <c16:uniqueId val="{00000000-216B-41CB-B9A5-864F23FD94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6B-41CB-B9A5-864F23FD94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6B-41CB-B9A5-864F23FD94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235</c:v>
                </c:pt>
                <c:pt idx="3">
                  <c:v>206</c:v>
                </c:pt>
                <c:pt idx="6">
                  <c:v>215</c:v>
                </c:pt>
                <c:pt idx="9">
                  <c:v>231</c:v>
                </c:pt>
                <c:pt idx="12">
                  <c:v>255</c:v>
                </c:pt>
              </c:numCache>
            </c:numRef>
          </c:val>
          <c:extLst>
            <c:ext xmlns:c16="http://schemas.microsoft.com/office/drawing/2014/chart" uri="{C3380CC4-5D6E-409C-BE32-E72D297353CC}">
              <c16:uniqueId val="{00000003-216B-41CB-B9A5-864F23FD94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1968</c:v>
                </c:pt>
                <c:pt idx="3">
                  <c:v>1953</c:v>
                </c:pt>
                <c:pt idx="6">
                  <c:v>1695</c:v>
                </c:pt>
                <c:pt idx="9">
                  <c:v>1825</c:v>
                </c:pt>
                <c:pt idx="12">
                  <c:v>1911</c:v>
                </c:pt>
              </c:numCache>
            </c:numRef>
          </c:val>
          <c:extLst>
            <c:ext xmlns:c16="http://schemas.microsoft.com/office/drawing/2014/chart" uri="{C3380CC4-5D6E-409C-BE32-E72D297353CC}">
              <c16:uniqueId val="{00000004-216B-41CB-B9A5-864F23FD94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13</c:v>
                </c:pt>
                <c:pt idx="3">
                  <c:v>13</c:v>
                </c:pt>
                <c:pt idx="6">
                  <c:v>10</c:v>
                </c:pt>
                <c:pt idx="9">
                  <c:v>7</c:v>
                </c:pt>
                <c:pt idx="12">
                  <c:v>3</c:v>
                </c:pt>
              </c:numCache>
            </c:numRef>
          </c:val>
          <c:extLst>
            <c:ext xmlns:c16="http://schemas.microsoft.com/office/drawing/2014/chart" uri="{C3380CC4-5D6E-409C-BE32-E72D297353CC}">
              <c16:uniqueId val="{00000005-216B-41CB-B9A5-864F23FD94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6B-41CB-B9A5-864F23FD94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1659</c:v>
                </c:pt>
                <c:pt idx="3">
                  <c:v>1677</c:v>
                </c:pt>
                <c:pt idx="6">
                  <c:v>1650</c:v>
                </c:pt>
                <c:pt idx="9">
                  <c:v>1651</c:v>
                </c:pt>
                <c:pt idx="12">
                  <c:v>1650</c:v>
                </c:pt>
              </c:numCache>
            </c:numRef>
          </c:val>
          <c:extLst>
            <c:ext xmlns:c16="http://schemas.microsoft.com/office/drawing/2014/chart" uri="{C3380CC4-5D6E-409C-BE32-E72D297353CC}">
              <c16:uniqueId val="{00000007-216B-41CB-B9A5-864F23FD9469}"/>
            </c:ext>
          </c:extLst>
        </c:ser>
        <c:dLbls>
          <c:showLegendKey val="0"/>
          <c:showVal val="0"/>
          <c:showCatName val="0"/>
          <c:showSerName val="0"/>
          <c:showPercent val="0"/>
          <c:showBubbleSize val="0"/>
        </c:dLbls>
        <c:gapWidth val="100"/>
        <c:overlap val="100"/>
        <c:axId val="460615960"/>
        <c:axId val="460616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1069</c:v>
                </c:pt>
                <c:pt idx="2">
                  <c:v>#N/A</c:v>
                </c:pt>
                <c:pt idx="3">
                  <c:v>#N/A</c:v>
                </c:pt>
                <c:pt idx="4">
                  <c:v>928</c:v>
                </c:pt>
                <c:pt idx="5">
                  <c:v>#N/A</c:v>
                </c:pt>
                <c:pt idx="6">
                  <c:v>#N/A</c:v>
                </c:pt>
                <c:pt idx="7">
                  <c:v>632</c:v>
                </c:pt>
                <c:pt idx="8">
                  <c:v>#N/A</c:v>
                </c:pt>
                <c:pt idx="9">
                  <c:v>#N/A</c:v>
                </c:pt>
                <c:pt idx="10">
                  <c:v>740</c:v>
                </c:pt>
                <c:pt idx="11">
                  <c:v>#N/A</c:v>
                </c:pt>
                <c:pt idx="12">
                  <c:v>#N/A</c:v>
                </c:pt>
                <c:pt idx="13">
                  <c:v>785</c:v>
                </c:pt>
                <c:pt idx="14">
                  <c:v>#N/A</c:v>
                </c:pt>
              </c:numCache>
            </c:numRef>
          </c:val>
          <c:smooth val="0"/>
          <c:extLst>
            <c:ext xmlns:c16="http://schemas.microsoft.com/office/drawing/2014/chart" uri="{C3380CC4-5D6E-409C-BE32-E72D297353CC}">
              <c16:uniqueId val="{00000008-216B-41CB-B9A5-864F23FD9469}"/>
            </c:ext>
          </c:extLst>
        </c:ser>
        <c:dLbls>
          <c:showLegendKey val="0"/>
          <c:showVal val="0"/>
          <c:showCatName val="0"/>
          <c:showSerName val="0"/>
          <c:showPercent val="0"/>
          <c:showBubbleSize val="0"/>
        </c:dLbls>
        <c:marker val="1"/>
        <c:smooth val="0"/>
        <c:axId val="460615960"/>
        <c:axId val="460616352"/>
      </c:lineChart>
      <c:catAx>
        <c:axId val="46061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616352"/>
        <c:crosses val="autoZero"/>
        <c:auto val="1"/>
        <c:lblAlgn val="ctr"/>
        <c:lblOffset val="100"/>
        <c:tickLblSkip val="1"/>
        <c:tickMarkSkip val="1"/>
        <c:noMultiLvlLbl val="0"/>
      </c:catAx>
      <c:valAx>
        <c:axId val="46061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1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31202</c:v>
                </c:pt>
                <c:pt idx="5">
                  <c:v>31219</c:v>
                </c:pt>
                <c:pt idx="8">
                  <c:v>30840</c:v>
                </c:pt>
                <c:pt idx="11">
                  <c:v>30241</c:v>
                </c:pt>
                <c:pt idx="14">
                  <c:v>30556</c:v>
                </c:pt>
              </c:numCache>
            </c:numRef>
          </c:val>
          <c:extLst>
            <c:ext xmlns:c16="http://schemas.microsoft.com/office/drawing/2014/chart" uri="{C3380CC4-5D6E-409C-BE32-E72D297353CC}">
              <c16:uniqueId val="{00000000-C87C-4FA3-A60C-7A5D00CC20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3873</c:v>
                </c:pt>
                <c:pt idx="5">
                  <c:v>3460</c:v>
                </c:pt>
                <c:pt idx="8">
                  <c:v>3018</c:v>
                </c:pt>
                <c:pt idx="11">
                  <c:v>2865</c:v>
                </c:pt>
                <c:pt idx="14">
                  <c:v>2777</c:v>
                </c:pt>
              </c:numCache>
            </c:numRef>
          </c:val>
          <c:extLst>
            <c:ext xmlns:c16="http://schemas.microsoft.com/office/drawing/2014/chart" uri="{C3380CC4-5D6E-409C-BE32-E72D297353CC}">
              <c16:uniqueId val="{00000001-C87C-4FA3-A60C-7A5D00CC20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6054</c:v>
                </c:pt>
                <c:pt idx="5">
                  <c:v>6579</c:v>
                </c:pt>
                <c:pt idx="8">
                  <c:v>8047</c:v>
                </c:pt>
                <c:pt idx="11">
                  <c:v>8483</c:v>
                </c:pt>
                <c:pt idx="14">
                  <c:v>9334</c:v>
                </c:pt>
              </c:numCache>
            </c:numRef>
          </c:val>
          <c:extLst>
            <c:ext xmlns:c16="http://schemas.microsoft.com/office/drawing/2014/chart" uri="{C3380CC4-5D6E-409C-BE32-E72D297353CC}">
              <c16:uniqueId val="{00000002-C87C-4FA3-A60C-7A5D00CC20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7C-4FA3-A60C-7A5D00CC20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7C-4FA3-A60C-7A5D00CC20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319</c:v>
                </c:pt>
                <c:pt idx="3">
                  <c:v>300</c:v>
                </c:pt>
                <c:pt idx="6">
                  <c:v>9</c:v>
                </c:pt>
                <c:pt idx="9">
                  <c:v>8</c:v>
                </c:pt>
                <c:pt idx="12">
                  <c:v>7</c:v>
                </c:pt>
              </c:numCache>
            </c:numRef>
          </c:val>
          <c:extLst>
            <c:ext xmlns:c16="http://schemas.microsoft.com/office/drawing/2014/chart" uri="{C3380CC4-5D6E-409C-BE32-E72D297353CC}">
              <c16:uniqueId val="{00000005-C87C-4FA3-A60C-7A5D00CC20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2769</c:v>
                </c:pt>
                <c:pt idx="3">
                  <c:v>2391</c:v>
                </c:pt>
                <c:pt idx="6">
                  <c:v>2175</c:v>
                </c:pt>
                <c:pt idx="9">
                  <c:v>1816</c:v>
                </c:pt>
                <c:pt idx="12">
                  <c:v>1660</c:v>
                </c:pt>
              </c:numCache>
            </c:numRef>
          </c:val>
          <c:extLst>
            <c:ext xmlns:c16="http://schemas.microsoft.com/office/drawing/2014/chart" uri="{C3380CC4-5D6E-409C-BE32-E72D297353CC}">
              <c16:uniqueId val="{00000006-C87C-4FA3-A60C-7A5D00CC20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1316</c:v>
                </c:pt>
                <c:pt idx="3">
                  <c:v>1170</c:v>
                </c:pt>
                <c:pt idx="6">
                  <c:v>1106</c:v>
                </c:pt>
                <c:pt idx="9">
                  <c:v>968</c:v>
                </c:pt>
                <c:pt idx="12">
                  <c:v>764</c:v>
                </c:pt>
              </c:numCache>
            </c:numRef>
          </c:val>
          <c:extLst>
            <c:ext xmlns:c16="http://schemas.microsoft.com/office/drawing/2014/chart" uri="{C3380CC4-5D6E-409C-BE32-E72D297353CC}">
              <c16:uniqueId val="{00000007-C87C-4FA3-A60C-7A5D00CC20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27922</c:v>
                </c:pt>
                <c:pt idx="3">
                  <c:v>25774</c:v>
                </c:pt>
                <c:pt idx="6">
                  <c:v>24195</c:v>
                </c:pt>
                <c:pt idx="9">
                  <c:v>22983</c:v>
                </c:pt>
                <c:pt idx="12">
                  <c:v>23991</c:v>
                </c:pt>
              </c:numCache>
            </c:numRef>
          </c:val>
          <c:extLst>
            <c:ext xmlns:c16="http://schemas.microsoft.com/office/drawing/2014/chart" uri="{C3380CC4-5D6E-409C-BE32-E72D297353CC}">
              <c16:uniqueId val="{00000008-C87C-4FA3-A60C-7A5D00CC20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1484</c:v>
                </c:pt>
                <c:pt idx="3">
                  <c:v>1160</c:v>
                </c:pt>
                <c:pt idx="6">
                  <c:v>3</c:v>
                </c:pt>
                <c:pt idx="9">
                  <c:v>2</c:v>
                </c:pt>
                <c:pt idx="12">
                  <c:v>0</c:v>
                </c:pt>
              </c:numCache>
            </c:numRef>
          </c:val>
          <c:extLst>
            <c:ext xmlns:c16="http://schemas.microsoft.com/office/drawing/2014/chart" uri="{C3380CC4-5D6E-409C-BE32-E72D297353CC}">
              <c16:uniqueId val="{00000009-C87C-4FA3-A60C-7A5D00CC20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16129</c:v>
                </c:pt>
                <c:pt idx="3">
                  <c:v>16789</c:v>
                </c:pt>
                <c:pt idx="6">
                  <c:v>17784</c:v>
                </c:pt>
                <c:pt idx="9">
                  <c:v>18508</c:v>
                </c:pt>
                <c:pt idx="12">
                  <c:v>19060</c:v>
                </c:pt>
              </c:numCache>
            </c:numRef>
          </c:val>
          <c:extLst>
            <c:ext xmlns:c16="http://schemas.microsoft.com/office/drawing/2014/chart" uri="{C3380CC4-5D6E-409C-BE32-E72D297353CC}">
              <c16:uniqueId val="{0000000A-C87C-4FA3-A60C-7A5D00CC20A4}"/>
            </c:ext>
          </c:extLst>
        </c:ser>
        <c:dLbls>
          <c:showLegendKey val="0"/>
          <c:showVal val="0"/>
          <c:showCatName val="0"/>
          <c:showSerName val="0"/>
          <c:showPercent val="0"/>
          <c:showBubbleSize val="0"/>
        </c:dLbls>
        <c:gapWidth val="100"/>
        <c:overlap val="100"/>
        <c:axId val="460612824"/>
        <c:axId val="460618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8809</c:v>
                </c:pt>
                <c:pt idx="2">
                  <c:v>#N/A</c:v>
                </c:pt>
                <c:pt idx="3">
                  <c:v>#N/A</c:v>
                </c:pt>
                <c:pt idx="4">
                  <c:v>6325</c:v>
                </c:pt>
                <c:pt idx="5">
                  <c:v>#N/A</c:v>
                </c:pt>
                <c:pt idx="6">
                  <c:v>#N/A</c:v>
                </c:pt>
                <c:pt idx="7">
                  <c:v>3367</c:v>
                </c:pt>
                <c:pt idx="8">
                  <c:v>#N/A</c:v>
                </c:pt>
                <c:pt idx="9">
                  <c:v>#N/A</c:v>
                </c:pt>
                <c:pt idx="10">
                  <c:v>2696</c:v>
                </c:pt>
                <c:pt idx="11">
                  <c:v>#N/A</c:v>
                </c:pt>
                <c:pt idx="12">
                  <c:v>#N/A</c:v>
                </c:pt>
                <c:pt idx="13">
                  <c:v>2814</c:v>
                </c:pt>
                <c:pt idx="14">
                  <c:v>#N/A</c:v>
                </c:pt>
              </c:numCache>
            </c:numRef>
          </c:val>
          <c:smooth val="0"/>
          <c:extLst>
            <c:ext xmlns:c16="http://schemas.microsoft.com/office/drawing/2014/chart" uri="{C3380CC4-5D6E-409C-BE32-E72D297353CC}">
              <c16:uniqueId val="{0000000B-C87C-4FA3-A60C-7A5D00CC20A4}"/>
            </c:ext>
          </c:extLst>
        </c:ser>
        <c:dLbls>
          <c:showLegendKey val="0"/>
          <c:showVal val="0"/>
          <c:showCatName val="0"/>
          <c:showSerName val="0"/>
          <c:showPercent val="0"/>
          <c:showBubbleSize val="0"/>
        </c:dLbls>
        <c:marker val="1"/>
        <c:smooth val="0"/>
        <c:axId val="460612824"/>
        <c:axId val="460618312"/>
      </c:lineChart>
      <c:catAx>
        <c:axId val="46061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618312"/>
        <c:crosses val="autoZero"/>
        <c:auto val="1"/>
        <c:lblAlgn val="ctr"/>
        <c:lblOffset val="100"/>
        <c:tickLblSkip val="1"/>
        <c:tickMarkSkip val="1"/>
        <c:noMultiLvlLbl val="0"/>
      </c:catAx>
      <c:valAx>
        <c:axId val="460618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1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{9D49BF6B-AE1D-4F35-80C6-C299FC44B7FC}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005-4D5E-91A1-5E2B31E80B3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{D9BCE25E-8D5A-48B3-9137-0CC49D78A8A9}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005-4D5E-91A1-5E2B31E80B3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{E230C8D0-1192-4DF6-9BEC-8DBF1BC92033}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005-4D5E-91A1-5E2B31E80B3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{4CD9BB24-F245-4DD9-BB9D-E0920BFCBD72}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005-4D5E-91A1-5E2B31E80B3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{D7C97EFA-943F-44A9-B44E-C95F0045E7CF}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005-4D5E-91A1-5E2B31E80B3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005-4D5E-91A1-5E2B31E80B3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{D750756E-52B0-47F7-82EB-52CB942AB5C6}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005-4D5E-91A1-5E2B31E80B3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{8C929B98-3C66-48F5-B22D-0A13686BEAA7}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005-4D5E-91A1-5E2B31E80B3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{64E7C25D-3DAF-41E3-9923-C8DA0001D47C}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005-4D5E-91A1-5E2B31E80B3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{F249A6E7-92B0-4DC3-9046-A93ED470754C}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005-4D5E-91A1-5E2B31E80B3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{7CF8C78B-83FC-4DE9-83C3-E2339E3FF391}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005-4D5E-91A1-5E2B31E80B3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005-4D5E-91A1-5E2B31E80B3C}"/>
            </c:ext>
          </c:extLst>
        </c:ser>
        <c:dLbls>
          <c:showLegendKey val="0"/>
          <c:showVal val="0"/>
          <c:showCatName val="0"/>
          <c:showSerName val="0"/>
          <c:showPercent val="0"/>
          <c:showBubbleSize val="0"/>
        </c:dLbls>
        <c:axId val="460617528"/>
        <c:axId val="460618704"/>
      </c:scatterChart>
      <c:valAx>
        <c:axId val="460617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618704"/>
        <c:crosses val="autoZero"/>
        <c:crossBetween val="midCat"/>
      </c:valAx>
      <c:valAx>
        <c:axId val="460618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617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{27B9AC0B-1607-4B44-9B5E-CBE9299389DB}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347-43F5-8096-D76BBF5077B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{A635B723-5FE2-4393-9CE8-CF4AC320D5ED}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347-43F5-8096-D76BBF5077B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{0039E07F-967E-4D74-8991-1B3C79F30D42}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347-43F5-8096-D76BBF5077B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{8C6EEE95-0D16-4096-B377-13914D8D30E6}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347-43F5-8096-D76BBF5077B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{07150852-37BA-47C3-84E1-CA1F357805FC}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347-43F5-8096-D76BBF5077B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c:v>
                </c:pt>
                <c:pt idx="2">
                  <c:v>9.6</c:v>
                </c:pt>
                <c:pt idx="3">
                  <c:v>8.4</c:v>
                </c:pt>
                <c:pt idx="4">
                  <c:v>7.8</c:v>
                </c:pt>
              </c:numCache>
            </c:numRef>
          </c:xVal>
          <c:yVal>
            <c:numRef>
              <c:f>公会計指標分析・財政指標組合せ分析表!$K$73:$O$73</c:f>
              <c:numCache>
                <c:formatCode>#,##0.0;"▲ "#,##0.0</c:formatCode>
                <c:ptCount val="5"/>
                <c:pt idx="0">
                  <c:v>97.2</c:v>
                </c:pt>
                <c:pt idx="1">
                  <c:v>69.2</c:v>
                </c:pt>
                <c:pt idx="2">
                  <c:v>36.9</c:v>
                </c:pt>
                <c:pt idx="3">
                  <c:v>29.8</c:v>
                </c:pt>
                <c:pt idx="4">
                  <c:v>30.7</c:v>
                </c:pt>
              </c:numCache>
            </c:numRef>
          </c:yVal>
          <c:smooth val="0"/>
          <c:extLst>
            <c:ext xmlns:c16="http://schemas.microsoft.com/office/drawing/2014/chart" uri="{C3380CC4-5D6E-409C-BE32-E72D297353CC}">
              <c16:uniqueId val="{00000005-6347-43F5-8096-D76BBF5077B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{CB8F054C-BE1A-45F4-B570-014B9832EAF9}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347-43F5-8096-D76BBF5077B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{B683FE90-016E-4330-B778-CB0E9D763F5B}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347-43F5-8096-D76BBF5077B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{DC88E20C-4ED4-411E-8273-6D1E8A3CA90D}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347-43F5-8096-D76BBF5077B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{84A5BBE2-7503-4D7A-AAC5-54F4563F34E1}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347-43F5-8096-D76BBF5077B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{394130C9-7E50-453F-BED4-71E01184EC84}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347-43F5-8096-D76BBF5077B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extLst>
            <c:ext xmlns:c16="http://schemas.microsoft.com/office/drawing/2014/chart" uri="{C3380CC4-5D6E-409C-BE32-E72D297353CC}">
              <c16:uniqueId val="{0000000B-6347-43F5-8096-D76BBF5077BA}"/>
            </c:ext>
          </c:extLst>
        </c:ser>
        <c:dLbls>
          <c:showLegendKey val="0"/>
          <c:showVal val="0"/>
          <c:showCatName val="0"/>
          <c:showSerName val="0"/>
          <c:showPercent val="0"/>
          <c:showBubbleSize val="0"/>
        </c:dLbls>
        <c:axId val="460617136"/>
        <c:axId val="460613608"/>
      </c:scatterChart>
      <c:valAx>
        <c:axId val="460617136"/>
        <c:scaling>
          <c:orientation val="minMax"/>
          <c:max val="14.3"/>
          <c:min val="7.4"/>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613608"/>
        <c:crosses val="autoZero"/>
        <c:crossBetween val="midCat"/>
      </c:valAx>
      <c:valAx>
        <c:axId val="460613608"/>
        <c:scaling>
          <c:orientation val="minMax"/>
          <c:max val="10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617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u="none">
              <a:solidFill>
                <a:sysClr val="windowText" lastClr="000000"/>
              </a:solidFill>
              <a:effectLst/>
              <a:latin typeface="+mn-lt"/>
              <a:ea typeface="+mn-ea"/>
              <a:cs typeface="+mn-cs"/>
            </a:rPr>
            <a:t>　実質公債費比率の分子は平成</a:t>
          </a:r>
          <a:r>
            <a:rPr kumimoji="1" lang="en-US" altLang="ja-JP" sz="1400" u="none">
              <a:solidFill>
                <a:sysClr val="windowText" lastClr="000000"/>
              </a:solidFill>
              <a:effectLst/>
              <a:latin typeface="+mn-lt"/>
              <a:ea typeface="+mn-ea"/>
              <a:cs typeface="+mn-cs"/>
            </a:rPr>
            <a:t>21</a:t>
          </a:r>
          <a:r>
            <a:rPr kumimoji="1" lang="ja-JP" altLang="ja-JP" sz="1400" u="none">
              <a:solidFill>
                <a:sysClr val="windowText" lastClr="000000"/>
              </a:solidFill>
              <a:effectLst/>
              <a:latin typeface="+mn-lt"/>
              <a:ea typeface="+mn-ea"/>
              <a:cs typeface="+mn-cs"/>
            </a:rPr>
            <a:t>年度以降ほぼ横ばいである。分母の要素である</a:t>
          </a:r>
          <a:r>
            <a:rPr kumimoji="1" lang="ja-JP" altLang="en-US" sz="1400" u="none">
              <a:solidFill>
                <a:sysClr val="windowText" lastClr="000000"/>
              </a:solidFill>
              <a:effectLst/>
              <a:latin typeface="+mn-lt"/>
              <a:ea typeface="+mn-ea"/>
              <a:cs typeface="+mn-cs"/>
            </a:rPr>
            <a:t>普通交付税額</a:t>
          </a:r>
          <a:r>
            <a:rPr kumimoji="1" lang="ja-JP" altLang="ja-JP" sz="1400" u="none">
              <a:solidFill>
                <a:sysClr val="windowText" lastClr="000000"/>
              </a:solidFill>
              <a:effectLst/>
              <a:latin typeface="+mn-lt"/>
              <a:ea typeface="+mn-ea"/>
              <a:cs typeface="+mn-cs"/>
            </a:rPr>
            <a:t>が約</a:t>
          </a:r>
          <a:r>
            <a:rPr kumimoji="1" lang="ja-JP" altLang="en-US" sz="1400" u="none">
              <a:solidFill>
                <a:sysClr val="windowText" lastClr="000000"/>
              </a:solidFill>
              <a:effectLst/>
              <a:latin typeface="+mn-lt"/>
              <a:ea typeface="+mn-ea"/>
              <a:cs typeface="+mn-cs"/>
            </a:rPr>
            <a:t>２</a:t>
          </a:r>
          <a:r>
            <a:rPr kumimoji="1" lang="ja-JP" altLang="ja-JP" sz="1400" u="none">
              <a:solidFill>
                <a:sysClr val="windowText" lastClr="000000"/>
              </a:solidFill>
              <a:effectLst/>
              <a:latin typeface="+mn-lt"/>
              <a:ea typeface="+mn-ea"/>
              <a:cs typeface="+mn-cs"/>
            </a:rPr>
            <a:t>億</a:t>
          </a:r>
          <a:r>
            <a:rPr kumimoji="1" lang="en-US" altLang="ja-JP" sz="1400" u="none">
              <a:solidFill>
                <a:sysClr val="windowText" lastClr="000000"/>
              </a:solidFill>
              <a:effectLst/>
              <a:latin typeface="+mn-lt"/>
              <a:ea typeface="+mn-ea"/>
              <a:cs typeface="+mn-cs"/>
            </a:rPr>
            <a:t>4</a:t>
          </a:r>
          <a:r>
            <a:rPr kumimoji="1" lang="ja-JP" altLang="ja-JP" sz="1400" u="none">
              <a:solidFill>
                <a:sysClr val="windowText" lastClr="000000"/>
              </a:solidFill>
              <a:effectLst/>
              <a:latin typeface="+mn-lt"/>
              <a:ea typeface="+mn-ea"/>
              <a:cs typeface="+mn-cs"/>
            </a:rPr>
            <a:t>千</a:t>
          </a:r>
          <a:r>
            <a:rPr kumimoji="1" lang="en-US" altLang="ja-JP" sz="1400" u="none">
              <a:solidFill>
                <a:sysClr val="windowText" lastClr="000000"/>
              </a:solidFill>
              <a:effectLst/>
              <a:latin typeface="+mn-lt"/>
              <a:ea typeface="+mn-ea"/>
              <a:cs typeface="+mn-cs"/>
            </a:rPr>
            <a:t>4</a:t>
          </a:r>
          <a:r>
            <a:rPr kumimoji="1" lang="ja-JP" altLang="ja-JP" sz="1400" u="none">
              <a:solidFill>
                <a:sysClr val="windowText" lastClr="000000"/>
              </a:solidFill>
              <a:effectLst/>
              <a:latin typeface="+mn-lt"/>
              <a:ea typeface="+mn-ea"/>
              <a:cs typeface="+mn-cs"/>
            </a:rPr>
            <a:t>百万円増加し、実質公債費比率が改善した。今後も償還額の平準化及び実質公債費比率の急激な上昇の抑制に努めていく。</a:t>
          </a:r>
          <a:endParaRPr lang="ja-JP" altLang="ja-JP" sz="1400" u="none">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将来負担額について、</a:t>
          </a:r>
          <a:r>
            <a:rPr kumimoji="1" lang="ja-JP" altLang="en-US" sz="1400" u="none">
              <a:solidFill>
                <a:sysClr val="windowText" lastClr="000000"/>
              </a:solidFill>
              <a:effectLst/>
              <a:latin typeface="+mn-lt"/>
              <a:ea typeface="+mn-ea"/>
              <a:cs typeface="+mn-cs"/>
            </a:rPr>
            <a:t>公立学校施設等整備事業、広域道路ネットワーク事業等に伴う合併特例事業債、臨時財政対策債等の発行</a:t>
          </a:r>
          <a:r>
            <a:rPr kumimoji="1" lang="ja-JP" altLang="ja-JP" sz="1400" u="none">
              <a:solidFill>
                <a:sysClr val="windowText" lastClr="000000"/>
              </a:solidFill>
              <a:effectLst/>
              <a:latin typeface="+mn-lt"/>
              <a:ea typeface="+mn-ea"/>
              <a:cs typeface="+mn-cs"/>
            </a:rPr>
            <a:t>により</a:t>
          </a:r>
          <a:r>
            <a:rPr kumimoji="1" lang="ja-JP" altLang="en-US" sz="1400" u="none">
              <a:solidFill>
                <a:sysClr val="windowText" lastClr="000000"/>
              </a:solidFill>
              <a:effectLst/>
              <a:latin typeface="+mn-lt"/>
              <a:ea typeface="+mn-ea"/>
              <a:cs typeface="+mn-cs"/>
            </a:rPr>
            <a:t>一般会計等に係る地方債の現在高が増加し</a:t>
          </a:r>
          <a:r>
            <a:rPr kumimoji="1" lang="ja-JP" altLang="ja-JP" sz="1400" u="none">
              <a:solidFill>
                <a:sysClr val="windowText" lastClr="000000"/>
              </a:solidFill>
              <a:effectLst/>
              <a:latin typeface="+mn-lt"/>
              <a:ea typeface="+mn-ea"/>
              <a:cs typeface="+mn-cs"/>
            </a:rPr>
            <a:t>、</a:t>
          </a:r>
          <a:r>
            <a:rPr kumimoji="1" lang="ja-JP" altLang="en-US" sz="1400" u="none">
              <a:solidFill>
                <a:sysClr val="windowText" lastClr="000000"/>
              </a:solidFill>
              <a:effectLst/>
              <a:latin typeface="+mn-lt"/>
              <a:ea typeface="+mn-ea"/>
              <a:cs typeface="+mn-cs"/>
            </a:rPr>
            <a:t>病院事業において起債残高の増加</a:t>
          </a:r>
          <a:r>
            <a:rPr kumimoji="1" lang="ja-JP" altLang="ja-JP" sz="1400" u="none">
              <a:solidFill>
                <a:sysClr val="windowText" lastClr="000000"/>
              </a:solidFill>
              <a:effectLst/>
              <a:latin typeface="+mn-lt"/>
              <a:ea typeface="+mn-ea"/>
              <a:cs typeface="+mn-cs"/>
            </a:rPr>
            <a:t>による公営企業債等繰入見込額の</a:t>
          </a:r>
          <a:r>
            <a:rPr kumimoji="1" lang="ja-JP" altLang="en-US" sz="1400" u="none">
              <a:solidFill>
                <a:sysClr val="windowText" lastClr="000000"/>
              </a:solidFill>
              <a:effectLst/>
              <a:latin typeface="+mn-lt"/>
              <a:ea typeface="+mn-ea"/>
              <a:cs typeface="+mn-cs"/>
            </a:rPr>
            <a:t>増加等</a:t>
          </a:r>
          <a:r>
            <a:rPr kumimoji="1" lang="ja-JP" altLang="ja-JP" sz="1400">
              <a:solidFill>
                <a:schemeClr val="dk1"/>
              </a:solidFill>
              <a:effectLst/>
              <a:latin typeface="+mn-lt"/>
              <a:ea typeface="+mn-ea"/>
              <a:cs typeface="+mn-cs"/>
            </a:rPr>
            <a:t>が要因となっている。</a:t>
          </a:r>
          <a:r>
            <a:rPr kumimoji="1" lang="ja-JP" altLang="ja-JP" sz="1400" u="none">
              <a:solidFill>
                <a:sysClr val="windowText" lastClr="000000"/>
              </a:solidFill>
              <a:effectLst/>
              <a:latin typeface="+mn-lt"/>
              <a:ea typeface="+mn-ea"/>
              <a:cs typeface="+mn-cs"/>
            </a:rPr>
            <a:t>将来負担比率は</a:t>
          </a:r>
          <a:r>
            <a:rPr kumimoji="1" lang="en-US" altLang="ja-JP" sz="1400" u="none">
              <a:solidFill>
                <a:sysClr val="windowText" lastClr="000000"/>
              </a:solidFill>
              <a:effectLst/>
              <a:latin typeface="+mn-lt"/>
              <a:ea typeface="+mn-ea"/>
              <a:cs typeface="+mn-cs"/>
            </a:rPr>
            <a:t>30.7</a:t>
          </a:r>
          <a:r>
            <a:rPr kumimoji="1" lang="ja-JP" altLang="ja-JP" sz="1400" u="none">
              <a:solidFill>
                <a:sysClr val="windowText" lastClr="000000"/>
              </a:solidFill>
              <a:effectLst/>
              <a:latin typeface="+mn-lt"/>
              <a:ea typeface="+mn-ea"/>
              <a:cs typeface="+mn-cs"/>
            </a:rPr>
            <a:t>％と前年度より</a:t>
          </a:r>
          <a:r>
            <a:rPr kumimoji="1" lang="en-US" altLang="ja-JP" sz="1400" u="none">
              <a:solidFill>
                <a:sysClr val="windowText" lastClr="000000"/>
              </a:solidFill>
              <a:effectLst/>
              <a:latin typeface="+mn-lt"/>
              <a:ea typeface="+mn-ea"/>
              <a:cs typeface="+mn-cs"/>
            </a:rPr>
            <a:t>0.9</a:t>
          </a:r>
          <a:r>
            <a:rPr kumimoji="1" lang="ja-JP" altLang="en-US" sz="1400" u="none">
              <a:solidFill>
                <a:sysClr val="windowText" lastClr="000000"/>
              </a:solidFill>
              <a:effectLst/>
              <a:latin typeface="+mn-lt"/>
              <a:ea typeface="+mn-ea"/>
              <a:cs typeface="+mn-cs"/>
            </a:rPr>
            <a:t>ポイント上昇</a:t>
          </a:r>
          <a:r>
            <a:rPr kumimoji="1" lang="ja-JP" altLang="ja-JP" sz="1400" u="none">
              <a:solidFill>
                <a:sysClr val="windowText" lastClr="000000"/>
              </a:solidFill>
              <a:effectLst/>
              <a:latin typeface="+mn-lt"/>
              <a:ea typeface="+mn-ea"/>
              <a:cs typeface="+mn-cs"/>
            </a:rPr>
            <a:t>し、</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庁舎整備等により基金を取り崩すため、将来負担比率は</a:t>
          </a:r>
          <a:r>
            <a:rPr kumimoji="1" lang="ja-JP" altLang="en-US" sz="1400">
              <a:solidFill>
                <a:schemeClr val="dk1"/>
              </a:solidFill>
              <a:effectLst/>
              <a:latin typeface="+mn-lt"/>
              <a:ea typeface="+mn-ea"/>
              <a:cs typeface="+mn-cs"/>
            </a:rPr>
            <a:t>上昇する見込み</a:t>
          </a:r>
          <a:r>
            <a:rPr kumimoji="1" lang="ja-JP" altLang="ja-JP" sz="140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42,082
41,678
132.44
20,693,563
20,001,453
567,965
11,887,318
19,059,901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42,082
41,678
132.44
20,693,563
20,001,453
567,965
11,887,318
19,059,901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42,082
41,678
132.44
20,693,563
20,001,453
567,965
11,887,318
19,059,901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42,082
41,678
132.44
20,693,563
20,001,453
567,965
11,887,318
19,059,901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固定資産税の減収や、景気低迷、人口の減少、高齢化率の上昇等の影響を受け、引き続き指数は低下している。全国平均より低く、</a:t>
          </a:r>
          <a:r>
            <a:rPr kumimoji="1" lang="ja-JP" altLang="en-US" sz="1300">
              <a:solidFill>
                <a:schemeClr val="dk1"/>
              </a:solidFill>
              <a:effectLst/>
              <a:latin typeface="+mn-lt"/>
              <a:ea typeface="+mn-ea"/>
              <a:cs typeface="+mn-cs"/>
            </a:rPr>
            <a:t>前年度と比較して横ばいとなっている</a:t>
          </a:r>
          <a:r>
            <a:rPr kumimoji="1" lang="ja-JP" altLang="ja-JP" sz="1300">
              <a:solidFill>
                <a:schemeClr val="dk1"/>
              </a:solidFill>
              <a:effectLst/>
              <a:latin typeface="+mn-lt"/>
              <a:ea typeface="+mn-ea"/>
              <a:cs typeface="+mn-cs"/>
            </a:rPr>
            <a:t>ため、市税の徴収強化（</a:t>
          </a:r>
          <a:r>
            <a:rPr kumimoji="1" lang="en-US" altLang="ja-JP" sz="1300">
              <a:solidFill>
                <a:schemeClr val="dk1"/>
              </a:solidFill>
              <a:effectLst/>
              <a:latin typeface="+mn-lt"/>
              <a:ea typeface="+mn-ea"/>
              <a:cs typeface="+mn-cs"/>
            </a:rPr>
            <a:t>98</a:t>
          </a:r>
          <a:r>
            <a:rPr kumimoji="1" lang="ja-JP" altLang="ja-JP" sz="1300">
              <a:solidFill>
                <a:schemeClr val="dk1"/>
              </a:solidFill>
              <a:effectLst/>
              <a:latin typeface="+mn-lt"/>
              <a:ea typeface="+mn-ea"/>
              <a:cs typeface="+mn-cs"/>
            </a:rPr>
            <a:t>％以上）、歳出の徹底的な見直し、定員適正化計画の推進等の取組を通じて財政基盤の強化を図る。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7" name="直線コネクタ 76"/>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2" name="テキスト ボックス 91"/>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扶助費及び繰出金の増加により</a:t>
          </a:r>
          <a:r>
            <a:rPr kumimoji="1" lang="en-US" altLang="ja-JP" sz="1300">
              <a:solidFill>
                <a:schemeClr val="dk1"/>
              </a:solidFill>
              <a:effectLst/>
              <a:latin typeface="+mn-lt"/>
              <a:ea typeface="+mn-ea"/>
              <a:cs typeface="+mn-cs"/>
            </a:rPr>
            <a:t>88.7</a:t>
          </a:r>
          <a:r>
            <a:rPr kumimoji="1" lang="ja-JP" altLang="ja-JP" sz="1300">
              <a:solidFill>
                <a:schemeClr val="dk1"/>
              </a:solidFill>
              <a:effectLst/>
              <a:latin typeface="+mn-lt"/>
              <a:ea typeface="+mn-ea"/>
              <a:cs typeface="+mn-cs"/>
            </a:rPr>
            <a:t>％と類似団体平均を上回っている。また</a:t>
          </a:r>
          <a:r>
            <a:rPr kumimoji="1" lang="ja-JP" altLang="ja-JP" sz="1300" u="none">
              <a:solidFill>
                <a:sysClr val="windowText" lastClr="000000"/>
              </a:solidFill>
              <a:effectLst/>
              <a:latin typeface="+mn-lt"/>
              <a:ea typeface="+mn-ea"/>
              <a:cs typeface="+mn-cs"/>
            </a:rPr>
            <a:t>補助費等の占める割合は全体の</a:t>
          </a:r>
          <a:r>
            <a:rPr kumimoji="1" lang="en-US" altLang="ja-JP" sz="1300" u="none">
              <a:solidFill>
                <a:sysClr val="windowText" lastClr="000000"/>
              </a:solidFill>
              <a:effectLst/>
              <a:latin typeface="+mn-lt"/>
              <a:ea typeface="+mn-ea"/>
              <a:cs typeface="+mn-cs"/>
            </a:rPr>
            <a:t>32.3</a:t>
          </a:r>
          <a:r>
            <a:rPr kumimoji="1" lang="ja-JP" altLang="ja-JP" sz="1300" u="none">
              <a:solidFill>
                <a:sysClr val="windowText" lastClr="000000"/>
              </a:solidFill>
              <a:effectLst/>
              <a:latin typeface="+mn-lt"/>
              <a:ea typeface="+mn-ea"/>
              <a:cs typeface="+mn-cs"/>
            </a:rPr>
            <a:t>％にも上り</a:t>
          </a:r>
          <a:r>
            <a:rPr kumimoji="1" lang="ja-JP" altLang="ja-JP" sz="1300">
              <a:solidFill>
                <a:schemeClr val="dk1"/>
              </a:solidFill>
              <a:effectLst/>
              <a:latin typeface="+mn-lt"/>
              <a:ea typeface="+mn-ea"/>
              <a:cs typeface="+mn-cs"/>
            </a:rPr>
            <a:t>、大きな負担となっている。財政構造の弾力性は依然低い状態である。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年度に策定した「西脇市行政改革大綱」に基づき、事務事業の見直しや自主財源の確保等、財政健全化を推進し、財政構造の改善に努める。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129329</xdr:rowOff>
    </xdr:to>
    <xdr:cxnSp macro="">
      <xdr:nvCxnSpPr>
        <xdr:cNvPr id="131" name="直線コネクタ 130"/>
        <xdr:cNvCxnSpPr/>
      </xdr:nvCxnSpPr>
      <xdr:spPr>
        <a:xfrm flipV="1">
          <a:off x="4114800" y="11144885"/>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65</xdr:row>
      <xdr:rowOff>129329</xdr:rowOff>
    </xdr:to>
    <xdr:cxnSp macro="">
      <xdr:nvCxnSpPr>
        <xdr:cNvPr id="134" name="直線コネクタ 133"/>
        <xdr:cNvCxnSpPr/>
      </xdr:nvCxnSpPr>
      <xdr:spPr>
        <a:xfrm>
          <a:off x="3225800" y="1117705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32808</xdr:rowOff>
    </xdr:from>
    <xdr:to>
      <xdr:col>4</xdr:col>
      <xdr:colOff>482600</xdr:colOff>
      <xdr:row>65</xdr:row>
      <xdr:rowOff>56938</xdr:rowOff>
    </xdr:to>
    <xdr:cxnSp macro="">
      <xdr:nvCxnSpPr>
        <xdr:cNvPr id="137" name="直線コネクタ 136"/>
        <xdr:cNvCxnSpPr/>
      </xdr:nvCxnSpPr>
      <xdr:spPr>
        <a:xfrm flipV="1">
          <a:off x="2336800" y="111770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44873</xdr:rowOff>
    </xdr:from>
    <xdr:to>
      <xdr:col>3</xdr:col>
      <xdr:colOff>279400</xdr:colOff>
      <xdr:row>65</xdr:row>
      <xdr:rowOff>56938</xdr:rowOff>
    </xdr:to>
    <xdr:cxnSp macro="">
      <xdr:nvCxnSpPr>
        <xdr:cNvPr id="140" name="直線コネクタ 139"/>
        <xdr:cNvCxnSpPr/>
      </xdr:nvCxnSpPr>
      <xdr:spPr>
        <a:xfrm>
          <a:off x="1447800" y="111891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121285</xdr:rowOff>
    </xdr:from>
    <xdr:to>
      <xdr:col>7</xdr:col>
      <xdr:colOff>203200</xdr:colOff>
      <xdr:row>65</xdr:row>
      <xdr:rowOff>51435</xdr:rowOff>
    </xdr:to>
    <xdr:sp macro="" textlink="">
      <xdr:nvSpPr>
        <xdr:cNvPr id="150" name="円/楕円 149"/>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93362</xdr:rowOff>
    </xdr:from>
    <xdr:ext cx="762000" cy="259045"/>
    <xdr:sp macro="" textlink="">
      <xdr:nvSpPr>
        <xdr:cNvPr id="151"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78529</xdr:rowOff>
    </xdr:from>
    <xdr:to>
      <xdr:col>6</xdr:col>
      <xdr:colOff>50800</xdr:colOff>
      <xdr:row>66</xdr:row>
      <xdr:rowOff>8679</xdr:rowOff>
    </xdr:to>
    <xdr:sp macro="" textlink="">
      <xdr:nvSpPr>
        <xdr:cNvPr id="152" name="円/楕円 151"/>
        <xdr:cNvSpPr/>
      </xdr:nvSpPr>
      <xdr:spPr>
        <a:xfrm>
          <a:off x="4064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164906</xdr:rowOff>
    </xdr:from>
    <xdr:ext cx="736600" cy="259045"/>
    <xdr:sp macro="" textlink="">
      <xdr:nvSpPr>
        <xdr:cNvPr id="153" name="テキスト ボックス 152"/>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153458</xdr:rowOff>
    </xdr:from>
    <xdr:to>
      <xdr:col>4</xdr:col>
      <xdr:colOff>533400</xdr:colOff>
      <xdr:row>65</xdr:row>
      <xdr:rowOff>83608</xdr:rowOff>
    </xdr:to>
    <xdr:sp macro="" textlink="">
      <xdr:nvSpPr>
        <xdr:cNvPr id="154" name="円/楕円 153"/>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68385</xdr:rowOff>
    </xdr:from>
    <xdr:ext cx="762000" cy="259045"/>
    <xdr:sp macro="" textlink="">
      <xdr:nvSpPr>
        <xdr:cNvPr id="155" name="テキスト ボックス 154"/>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6138</xdr:rowOff>
    </xdr:from>
    <xdr:to>
      <xdr:col>3</xdr:col>
      <xdr:colOff>330200</xdr:colOff>
      <xdr:row>65</xdr:row>
      <xdr:rowOff>107738</xdr:rowOff>
    </xdr:to>
    <xdr:sp macro="" textlink="">
      <xdr:nvSpPr>
        <xdr:cNvPr id="156" name="円/楕円 155"/>
        <xdr:cNvSpPr/>
      </xdr:nvSpPr>
      <xdr:spPr>
        <a:xfrm>
          <a:off x="2286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92515</xdr:rowOff>
    </xdr:from>
    <xdr:ext cx="762000" cy="259045"/>
    <xdr:sp macro="" textlink="">
      <xdr:nvSpPr>
        <xdr:cNvPr id="157" name="テキスト ボックス 156"/>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58" name="円/楕円 157"/>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59" name="テキスト ボックス 158"/>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ごみ処理業務や消防業務を一部事務組合として広域で行い、負担金として支出しているため、類似団体平均と比較して、人件費・物件費等の決算額が低くなっている。一部事務組合への負担金を人件費・物件費に合算した場合には、</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人当たりの金額は大幅に増加することになる。人件費・物件費等の経費については、施設維持管理を指定管理者へ委託する等、より一層、コストの削減を図っていく。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69842</xdr:rowOff>
    </xdr:from>
    <xdr:to>
      <xdr:col>7</xdr:col>
      <xdr:colOff>152400</xdr:colOff>
      <xdr:row>80</xdr:row>
      <xdr:rowOff>89550</xdr:rowOff>
    </xdr:to>
    <xdr:cxnSp macro="">
      <xdr:nvCxnSpPr>
        <xdr:cNvPr id="194" name="直線コネクタ 193"/>
        <xdr:cNvCxnSpPr/>
      </xdr:nvCxnSpPr>
      <xdr:spPr>
        <a:xfrm>
          <a:off x="4114800" y="13785842"/>
          <a:ext cx="8382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44100</xdr:rowOff>
    </xdr:from>
    <xdr:to>
      <xdr:col>6</xdr:col>
      <xdr:colOff>0</xdr:colOff>
      <xdr:row>80</xdr:row>
      <xdr:rowOff>69842</xdr:rowOff>
    </xdr:to>
    <xdr:cxnSp macro="">
      <xdr:nvCxnSpPr>
        <xdr:cNvPr id="197" name="直線コネクタ 196"/>
        <xdr:cNvCxnSpPr/>
      </xdr:nvCxnSpPr>
      <xdr:spPr>
        <a:xfrm>
          <a:off x="3225800" y="13760100"/>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44100</xdr:rowOff>
    </xdr:from>
    <xdr:to>
      <xdr:col>4</xdr:col>
      <xdr:colOff>482600</xdr:colOff>
      <xdr:row>80</xdr:row>
      <xdr:rowOff>52687</xdr:rowOff>
    </xdr:to>
    <xdr:cxnSp macro="">
      <xdr:nvCxnSpPr>
        <xdr:cNvPr id="200" name="直線コネクタ 199"/>
        <xdr:cNvCxnSpPr/>
      </xdr:nvCxnSpPr>
      <xdr:spPr>
        <a:xfrm flipV="1">
          <a:off x="2336800" y="13760100"/>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52687</xdr:rowOff>
    </xdr:from>
    <xdr:to>
      <xdr:col>3</xdr:col>
      <xdr:colOff>279400</xdr:colOff>
      <xdr:row>80</xdr:row>
      <xdr:rowOff>65407</xdr:rowOff>
    </xdr:to>
    <xdr:cxnSp macro="">
      <xdr:nvCxnSpPr>
        <xdr:cNvPr id="203" name="直線コネクタ 202"/>
        <xdr:cNvCxnSpPr/>
      </xdr:nvCxnSpPr>
      <xdr:spPr>
        <a:xfrm flipV="1">
          <a:off x="1447800" y="13768687"/>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38750</xdr:rowOff>
    </xdr:from>
    <xdr:to>
      <xdr:col>7</xdr:col>
      <xdr:colOff>203200</xdr:colOff>
      <xdr:row>80</xdr:row>
      <xdr:rowOff>140350</xdr:rowOff>
    </xdr:to>
    <xdr:sp macro="" textlink="">
      <xdr:nvSpPr>
        <xdr:cNvPr id="213" name="円/楕円 212"/>
        <xdr:cNvSpPr/>
      </xdr:nvSpPr>
      <xdr:spPr>
        <a:xfrm>
          <a:off x="4902200" y="137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131477</xdr:rowOff>
    </xdr:from>
    <xdr:ext cx="762000" cy="259045"/>
    <xdr:sp macro="" textlink="">
      <xdr:nvSpPr>
        <xdr:cNvPr id="214" name="人件費・物件費等の状況該当値テキスト"/>
        <xdr:cNvSpPr txBox="1"/>
      </xdr:nvSpPr>
      <xdr:spPr>
        <a:xfrm>
          <a:off x="5041900" y="136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19042</xdr:rowOff>
    </xdr:from>
    <xdr:to>
      <xdr:col>6</xdr:col>
      <xdr:colOff>50800</xdr:colOff>
      <xdr:row>80</xdr:row>
      <xdr:rowOff>120642</xdr:rowOff>
    </xdr:to>
    <xdr:sp macro="" textlink="">
      <xdr:nvSpPr>
        <xdr:cNvPr id="215" name="円/楕円 214"/>
        <xdr:cNvSpPr/>
      </xdr:nvSpPr>
      <xdr:spPr>
        <a:xfrm>
          <a:off x="4064000" y="13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130819</xdr:rowOff>
    </xdr:from>
    <xdr:ext cx="736600" cy="259045"/>
    <xdr:sp macro="" textlink="">
      <xdr:nvSpPr>
        <xdr:cNvPr id="216" name="テキスト ボックス 215"/>
        <xdr:cNvSpPr txBox="1"/>
      </xdr:nvSpPr>
      <xdr:spPr>
        <a:xfrm>
          <a:off x="3733800" y="1350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96,314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164750</xdr:rowOff>
    </xdr:from>
    <xdr:to>
      <xdr:col>4</xdr:col>
      <xdr:colOff>533400</xdr:colOff>
      <xdr:row>80</xdr:row>
      <xdr:rowOff>94900</xdr:rowOff>
    </xdr:to>
    <xdr:sp macro="" textlink="">
      <xdr:nvSpPr>
        <xdr:cNvPr id="217" name="円/楕円 216"/>
        <xdr:cNvSpPr/>
      </xdr:nvSpPr>
      <xdr:spPr>
        <a:xfrm>
          <a:off x="3175000" y="137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105077</xdr:rowOff>
    </xdr:from>
    <xdr:ext cx="762000" cy="259045"/>
    <xdr:sp macro="" textlink="">
      <xdr:nvSpPr>
        <xdr:cNvPr id="218" name="テキスト ボックス 217"/>
        <xdr:cNvSpPr txBox="1"/>
      </xdr:nvSpPr>
      <xdr:spPr>
        <a:xfrm>
          <a:off x="2844800" y="134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1887</xdr:rowOff>
    </xdr:from>
    <xdr:to>
      <xdr:col>3</xdr:col>
      <xdr:colOff>330200</xdr:colOff>
      <xdr:row>80</xdr:row>
      <xdr:rowOff>103487</xdr:rowOff>
    </xdr:to>
    <xdr:sp macro="" textlink="">
      <xdr:nvSpPr>
        <xdr:cNvPr id="219" name="円/楕円 218"/>
        <xdr:cNvSpPr/>
      </xdr:nvSpPr>
      <xdr:spPr>
        <a:xfrm>
          <a:off x="2286000" y="137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113664</xdr:rowOff>
    </xdr:from>
    <xdr:ext cx="762000" cy="259045"/>
    <xdr:sp macro="" textlink="">
      <xdr:nvSpPr>
        <xdr:cNvPr id="220" name="テキスト ボックス 219"/>
        <xdr:cNvSpPr txBox="1"/>
      </xdr:nvSpPr>
      <xdr:spPr>
        <a:xfrm>
          <a:off x="1955800" y="1348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14607</xdr:rowOff>
    </xdr:from>
    <xdr:to>
      <xdr:col>2</xdr:col>
      <xdr:colOff>127000</xdr:colOff>
      <xdr:row>80</xdr:row>
      <xdr:rowOff>116207</xdr:rowOff>
    </xdr:to>
    <xdr:sp macro="" textlink="">
      <xdr:nvSpPr>
        <xdr:cNvPr id="221" name="円/楕円 220"/>
        <xdr:cNvSpPr/>
      </xdr:nvSpPr>
      <xdr:spPr>
        <a:xfrm>
          <a:off x="1397000" y="137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126384</xdr:rowOff>
    </xdr:from>
    <xdr:ext cx="762000" cy="259045"/>
    <xdr:sp macro="" textlink="">
      <xdr:nvSpPr>
        <xdr:cNvPr id="222" name="テキスト ボックス 221"/>
        <xdr:cNvSpPr txBox="1"/>
      </xdr:nvSpPr>
      <xdr:spPr>
        <a:xfrm>
          <a:off x="1066800" y="134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本年度は職員構成等により前年度に比べて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ポイント上昇し、全国市平均と</a:t>
          </a:r>
          <a:r>
            <a:rPr kumimoji="1" lang="ja-JP" altLang="en-US" sz="1300">
              <a:solidFill>
                <a:schemeClr val="dk1"/>
              </a:solidFill>
              <a:effectLst/>
              <a:latin typeface="+mn-lt"/>
              <a:ea typeface="+mn-ea"/>
              <a:cs typeface="+mn-cs"/>
            </a:rPr>
            <a:t>ほぼ</a:t>
          </a:r>
          <a:r>
            <a:rPr kumimoji="1" lang="ja-JP" altLang="ja-JP" sz="1300">
              <a:solidFill>
                <a:schemeClr val="dk1"/>
              </a:solidFill>
              <a:effectLst/>
              <a:latin typeface="+mn-lt"/>
              <a:ea typeface="+mn-ea"/>
              <a:cs typeface="+mn-cs"/>
            </a:rPr>
            <a:t>同水準となる。今後も定員管理とあわせ、人件費の適正管理に努める。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122766</xdr:rowOff>
    </xdr:to>
    <xdr:cxnSp macro="">
      <xdr:nvCxnSpPr>
        <xdr:cNvPr id="256" name="直線コネクタ 255"/>
        <xdr:cNvCxnSpPr/>
      </xdr:nvCxnSpPr>
      <xdr:spPr>
        <a:xfrm>
          <a:off x="16179800" y="1450043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98637</xdr:rowOff>
    </xdr:to>
    <xdr:cxnSp macro="">
      <xdr:nvCxnSpPr>
        <xdr:cNvPr id="259" name="直線コネクタ 258"/>
        <xdr:cNvCxnSpPr/>
      </xdr:nvCxnSpPr>
      <xdr:spPr>
        <a:xfrm>
          <a:off x="15290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8043</xdr:rowOff>
    </xdr:to>
    <xdr:cxnSp macro="">
      <xdr:nvCxnSpPr>
        <xdr:cNvPr id="262" name="直線コネクタ 261"/>
        <xdr:cNvCxnSpPr/>
      </xdr:nvCxnSpPr>
      <xdr:spPr>
        <a:xfrm flipV="1">
          <a:off x="14401800" y="1444413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40216</xdr:rowOff>
    </xdr:to>
    <xdr:cxnSp macro="">
      <xdr:nvCxnSpPr>
        <xdr:cNvPr id="265" name="直線コネクタ 264"/>
        <xdr:cNvCxnSpPr/>
      </xdr:nvCxnSpPr>
      <xdr:spPr>
        <a:xfrm flipV="1">
          <a:off x="13512800" y="150956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5" name="円/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6"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7" name="円/楕円 276"/>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8" name="テキスト ボックス 277"/>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9" name="円/楕円 278"/>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0" name="テキスト ボックス 27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1" name="円/楕円 280"/>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43620</xdr:rowOff>
    </xdr:from>
    <xdr:ext cx="762000" cy="259045"/>
    <xdr:sp macro="" textlink="">
      <xdr:nvSpPr>
        <xdr:cNvPr id="282" name="テキスト ボックス 281"/>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類似団体や全国市町村の平均と比較して、職員数は少ない状況となっている。平成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年度に策定した定員適正化計画（平成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人以上の職員削減）</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達成</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、より効果的で効率的な行政運営を実現するため平成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５月</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年度からの</a:t>
          </a:r>
          <a:r>
            <a:rPr kumimoji="1" lang="ja-JP" altLang="ja-JP" sz="1300">
              <a:solidFill>
                <a:schemeClr val="dk1"/>
              </a:solidFill>
              <a:effectLst/>
              <a:latin typeface="+mn-lt"/>
              <a:ea typeface="+mn-ea"/>
              <a:cs typeface="+mn-cs"/>
            </a:rPr>
            <a:t>定員</a:t>
          </a:r>
          <a:r>
            <a:rPr kumimoji="1" lang="ja-JP" altLang="en-US" sz="1300">
              <a:solidFill>
                <a:schemeClr val="dk1"/>
              </a:solidFill>
              <a:effectLst/>
              <a:latin typeface="+mn-lt"/>
              <a:ea typeface="+mn-ea"/>
              <a:cs typeface="+mn-cs"/>
            </a:rPr>
            <a:t>管理計画を策定した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引き続き、職員数の適正化に取り組む。</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166642</xdr:rowOff>
    </xdr:from>
    <xdr:to>
      <xdr:col>24</xdr:col>
      <xdr:colOff>558800</xdr:colOff>
      <xdr:row>59</xdr:row>
      <xdr:rowOff>21046</xdr:rowOff>
    </xdr:to>
    <xdr:cxnSp macro="">
      <xdr:nvCxnSpPr>
        <xdr:cNvPr id="321" name="直線コネクタ 320"/>
        <xdr:cNvCxnSpPr/>
      </xdr:nvCxnSpPr>
      <xdr:spPr>
        <a:xfrm>
          <a:off x="16179800" y="1011074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156301</xdr:rowOff>
    </xdr:from>
    <xdr:to>
      <xdr:col>23</xdr:col>
      <xdr:colOff>406400</xdr:colOff>
      <xdr:row>58</xdr:row>
      <xdr:rowOff>166642</xdr:rowOff>
    </xdr:to>
    <xdr:cxnSp macro="">
      <xdr:nvCxnSpPr>
        <xdr:cNvPr id="324" name="直線コネクタ 323"/>
        <xdr:cNvCxnSpPr/>
      </xdr:nvCxnSpPr>
      <xdr:spPr>
        <a:xfrm>
          <a:off x="15290800" y="101004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156301</xdr:rowOff>
    </xdr:from>
    <xdr:to>
      <xdr:col>22</xdr:col>
      <xdr:colOff>203200</xdr:colOff>
      <xdr:row>59</xdr:row>
      <xdr:rowOff>40005</xdr:rowOff>
    </xdr:to>
    <xdr:cxnSp macro="">
      <xdr:nvCxnSpPr>
        <xdr:cNvPr id="327" name="直線コネクタ 326"/>
        <xdr:cNvCxnSpPr/>
      </xdr:nvCxnSpPr>
      <xdr:spPr>
        <a:xfrm flipV="1">
          <a:off x="14401800" y="1010040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40005</xdr:rowOff>
    </xdr:from>
    <xdr:to>
      <xdr:col>21</xdr:col>
      <xdr:colOff>0</xdr:colOff>
      <xdr:row>59</xdr:row>
      <xdr:rowOff>67582</xdr:rowOff>
    </xdr:to>
    <xdr:cxnSp macro="">
      <xdr:nvCxnSpPr>
        <xdr:cNvPr id="330" name="直線コネクタ 329"/>
        <xdr:cNvCxnSpPr/>
      </xdr:nvCxnSpPr>
      <xdr:spPr>
        <a:xfrm flipV="1">
          <a:off x="13512800" y="1015555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141696</xdr:rowOff>
    </xdr:from>
    <xdr:to>
      <xdr:col>24</xdr:col>
      <xdr:colOff>609600</xdr:colOff>
      <xdr:row>59</xdr:row>
      <xdr:rowOff>71846</xdr:rowOff>
    </xdr:to>
    <xdr:sp macro="" textlink="">
      <xdr:nvSpPr>
        <xdr:cNvPr id="340" name="円/楕円 339"/>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62973</xdr:rowOff>
    </xdr:from>
    <xdr:ext cx="762000" cy="259045"/>
    <xdr:sp macro="" textlink="">
      <xdr:nvSpPr>
        <xdr:cNvPr id="341" name="定員管理の状況該当値テキスト"/>
        <xdr:cNvSpPr txBox="1"/>
      </xdr:nvSpPr>
      <xdr:spPr>
        <a:xfrm>
          <a:off x="17106900" y="1000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115842</xdr:rowOff>
    </xdr:from>
    <xdr:to>
      <xdr:col>23</xdr:col>
      <xdr:colOff>457200</xdr:colOff>
      <xdr:row>59</xdr:row>
      <xdr:rowOff>45992</xdr:rowOff>
    </xdr:to>
    <xdr:sp macro="" textlink="">
      <xdr:nvSpPr>
        <xdr:cNvPr id="342" name="円/楕円 341"/>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56169</xdr:rowOff>
    </xdr:from>
    <xdr:ext cx="736600" cy="259045"/>
    <xdr:sp macro="" textlink="">
      <xdr:nvSpPr>
        <xdr:cNvPr id="343" name="テキスト ボックス 342"/>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105501</xdr:rowOff>
    </xdr:from>
    <xdr:to>
      <xdr:col>22</xdr:col>
      <xdr:colOff>254000</xdr:colOff>
      <xdr:row>59</xdr:row>
      <xdr:rowOff>35651</xdr:rowOff>
    </xdr:to>
    <xdr:sp macro="" textlink="">
      <xdr:nvSpPr>
        <xdr:cNvPr id="344" name="円/楕円 343"/>
        <xdr:cNvSpPr/>
      </xdr:nvSpPr>
      <xdr:spPr>
        <a:xfrm>
          <a:off x="15240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45828</xdr:rowOff>
    </xdr:from>
    <xdr:ext cx="762000" cy="259045"/>
    <xdr:sp macro="" textlink="">
      <xdr:nvSpPr>
        <xdr:cNvPr id="345" name="テキスト ボックス 344"/>
        <xdr:cNvSpPr txBox="1"/>
      </xdr:nvSpPr>
      <xdr:spPr>
        <a:xfrm>
          <a:off x="14909800" y="98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160655</xdr:rowOff>
    </xdr:from>
    <xdr:to>
      <xdr:col>21</xdr:col>
      <xdr:colOff>50800</xdr:colOff>
      <xdr:row>59</xdr:row>
      <xdr:rowOff>90805</xdr:rowOff>
    </xdr:to>
    <xdr:sp macro="" textlink="">
      <xdr:nvSpPr>
        <xdr:cNvPr id="346" name="円/楕円 345"/>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100982</xdr:rowOff>
    </xdr:from>
    <xdr:ext cx="762000" cy="259045"/>
    <xdr:sp macro="" textlink="">
      <xdr:nvSpPr>
        <xdr:cNvPr id="347" name="テキスト ボックス 346"/>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16782</xdr:rowOff>
    </xdr:from>
    <xdr:to>
      <xdr:col>19</xdr:col>
      <xdr:colOff>533400</xdr:colOff>
      <xdr:row>59</xdr:row>
      <xdr:rowOff>118382</xdr:rowOff>
    </xdr:to>
    <xdr:sp macro="" textlink="">
      <xdr:nvSpPr>
        <xdr:cNvPr id="348" name="円/楕円 347"/>
        <xdr:cNvSpPr/>
      </xdr:nvSpPr>
      <xdr:spPr>
        <a:xfrm>
          <a:off x="13462000" y="101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128559</xdr:rowOff>
    </xdr:from>
    <xdr:ext cx="762000" cy="259045"/>
    <xdr:sp macro="" textlink="">
      <xdr:nvSpPr>
        <xdr:cNvPr id="349" name="テキスト ボックス 348"/>
        <xdr:cNvSpPr txBox="1"/>
      </xdr:nvSpPr>
      <xdr:spPr>
        <a:xfrm>
          <a:off x="13131800" y="990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年度以降年々改善し、類似団体平均と比べても良好な値になっている。単年度比較すると、地方債の償還終了に伴う元利償還金の減等により、前年度よりも低い比率となった</a:t>
          </a:r>
          <a:r>
            <a:rPr kumimoji="1" lang="ja-JP" altLang="ja-JP" sz="1300" u="none">
              <a:solidFill>
                <a:sysClr val="windowText" lastClr="000000"/>
              </a:solidFill>
              <a:effectLst/>
              <a:latin typeface="+mn-lt"/>
              <a:ea typeface="+mn-ea"/>
              <a:cs typeface="+mn-cs"/>
            </a:rPr>
            <a:t>が、普通交付税額の</a:t>
          </a:r>
          <a:r>
            <a:rPr kumimoji="1" lang="ja-JP" altLang="en-US" sz="1300" u="none">
              <a:solidFill>
                <a:sysClr val="windowText" lastClr="000000"/>
              </a:solidFill>
              <a:effectLst/>
              <a:latin typeface="+mn-lt"/>
              <a:ea typeface="+mn-ea"/>
              <a:cs typeface="+mn-cs"/>
            </a:rPr>
            <a:t>増加</a:t>
          </a:r>
          <a:r>
            <a:rPr kumimoji="1" lang="ja-JP" altLang="ja-JP" sz="1300" u="none">
              <a:solidFill>
                <a:sysClr val="windowText" lastClr="000000"/>
              </a:solidFill>
              <a:effectLst/>
              <a:latin typeface="+mn-lt"/>
              <a:ea typeface="+mn-ea"/>
              <a:cs typeface="+mn-cs"/>
            </a:rPr>
            <a:t>等により標準財政規模は</a:t>
          </a:r>
          <a:r>
            <a:rPr kumimoji="1" lang="ja-JP" altLang="en-US" sz="1300" u="none">
              <a:solidFill>
                <a:sysClr val="windowText" lastClr="000000"/>
              </a:solidFill>
              <a:effectLst/>
              <a:latin typeface="+mn-lt"/>
              <a:ea typeface="+mn-ea"/>
              <a:cs typeface="+mn-cs"/>
            </a:rPr>
            <a:t>増加</a:t>
          </a:r>
          <a:r>
            <a:rPr kumimoji="1" lang="ja-JP" altLang="ja-JP" sz="1300" u="none">
              <a:solidFill>
                <a:sysClr val="windowText" lastClr="000000"/>
              </a:solidFill>
              <a:effectLst/>
              <a:latin typeface="+mn-lt"/>
              <a:ea typeface="+mn-ea"/>
              <a:cs typeface="+mn-cs"/>
            </a:rPr>
            <a:t>している。</a:t>
          </a:r>
          <a:r>
            <a:rPr kumimoji="1" lang="ja-JP" altLang="ja-JP" sz="1300">
              <a:solidFill>
                <a:schemeClr val="dk1"/>
              </a:solidFill>
              <a:effectLst/>
              <a:latin typeface="+mn-lt"/>
              <a:ea typeface="+mn-ea"/>
              <a:cs typeface="+mn-cs"/>
            </a:rPr>
            <a:t>今後についても、緊急性・住民ニーズ等を考慮した事業選択を行い、適正な財政運営に努める。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121496</xdr:rowOff>
    </xdr:from>
    <xdr:to>
      <xdr:col>24</xdr:col>
      <xdr:colOff>558800</xdr:colOff>
      <xdr:row>39</xdr:row>
      <xdr:rowOff>169756</xdr:rowOff>
    </xdr:to>
    <xdr:cxnSp macro="">
      <xdr:nvCxnSpPr>
        <xdr:cNvPr id="383" name="直線コネクタ 382"/>
        <xdr:cNvCxnSpPr/>
      </xdr:nvCxnSpPr>
      <xdr:spPr>
        <a:xfrm flipV="1">
          <a:off x="16179800" y="68080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94827</xdr:rowOff>
    </xdr:to>
    <xdr:cxnSp macro="">
      <xdr:nvCxnSpPr>
        <xdr:cNvPr id="386" name="直線コネクタ 385"/>
        <xdr:cNvCxnSpPr/>
      </xdr:nvCxnSpPr>
      <xdr:spPr>
        <a:xfrm flipV="1">
          <a:off x="15290800" y="685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8" name="テキスト ボックス 387"/>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94827</xdr:rowOff>
    </xdr:from>
    <xdr:to>
      <xdr:col>22</xdr:col>
      <xdr:colOff>203200</xdr:colOff>
      <xdr:row>41</xdr:row>
      <xdr:rowOff>35983</xdr:rowOff>
    </xdr:to>
    <xdr:cxnSp macro="">
      <xdr:nvCxnSpPr>
        <xdr:cNvPr id="389" name="直線コネクタ 388"/>
        <xdr:cNvCxnSpPr/>
      </xdr:nvCxnSpPr>
      <xdr:spPr>
        <a:xfrm flipV="1">
          <a:off x="14401800" y="69528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1" name="テキスト ボックス 39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124460</xdr:rowOff>
    </xdr:to>
    <xdr:cxnSp macro="">
      <xdr:nvCxnSpPr>
        <xdr:cNvPr id="392" name="直線コネクタ 391"/>
        <xdr:cNvCxnSpPr/>
      </xdr:nvCxnSpPr>
      <xdr:spPr>
        <a:xfrm flipV="1">
          <a:off x="13512800" y="70654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70696</xdr:rowOff>
    </xdr:from>
    <xdr:to>
      <xdr:col>24</xdr:col>
      <xdr:colOff>609600</xdr:colOff>
      <xdr:row>40</xdr:row>
      <xdr:rowOff>846</xdr:rowOff>
    </xdr:to>
    <xdr:sp macro="" textlink="">
      <xdr:nvSpPr>
        <xdr:cNvPr id="402" name="円/楕円 401"/>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87223</xdr:rowOff>
    </xdr:from>
    <xdr:ext cx="762000" cy="259045"/>
    <xdr:sp macro="" textlink="">
      <xdr:nvSpPr>
        <xdr:cNvPr id="403"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404" name="円/楕円 403"/>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405" name="テキスト ボックス 40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44027</xdr:rowOff>
    </xdr:from>
    <xdr:to>
      <xdr:col>22</xdr:col>
      <xdr:colOff>254000</xdr:colOff>
      <xdr:row>40</xdr:row>
      <xdr:rowOff>145627</xdr:rowOff>
    </xdr:to>
    <xdr:sp macro="" textlink="">
      <xdr:nvSpPr>
        <xdr:cNvPr id="406" name="円/楕円 405"/>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407" name="テキスト ボックス 406"/>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08" name="円/楕円 407"/>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09" name="テキスト ボックス 40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10" name="円/楕円 409"/>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11" name="テキスト ボックス 410"/>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企業会計（</a:t>
          </a:r>
          <a:r>
            <a:rPr kumimoji="1" lang="ja-JP" altLang="en-US" sz="1300">
              <a:solidFill>
                <a:schemeClr val="dk1"/>
              </a:solidFill>
              <a:effectLst/>
              <a:latin typeface="+mn-lt"/>
              <a:ea typeface="+mn-ea"/>
              <a:cs typeface="+mn-cs"/>
            </a:rPr>
            <a:t>簡易</a:t>
          </a:r>
          <a:r>
            <a:rPr kumimoji="1" lang="ja-JP" altLang="ja-JP" sz="1300">
              <a:solidFill>
                <a:schemeClr val="dk1"/>
              </a:solidFill>
              <a:effectLst/>
              <a:latin typeface="+mn-lt"/>
              <a:ea typeface="+mn-ea"/>
              <a:cs typeface="+mn-cs"/>
            </a:rPr>
            <a:t>水道事業会計、病院事業会計</a:t>
          </a:r>
          <a:r>
            <a:rPr kumimoji="1" lang="ja-JP" altLang="en-US" sz="1300">
              <a:solidFill>
                <a:schemeClr val="dk1"/>
              </a:solidFill>
              <a:effectLst/>
              <a:latin typeface="+mn-lt"/>
              <a:ea typeface="+mn-ea"/>
              <a:cs typeface="+mn-cs"/>
            </a:rPr>
            <a:t>、老人保健施設特別会計</a:t>
          </a:r>
          <a:r>
            <a:rPr kumimoji="1" lang="ja-JP" altLang="ja-JP" sz="1300">
              <a:solidFill>
                <a:schemeClr val="dk1"/>
              </a:solidFill>
              <a:effectLst/>
              <a:latin typeface="+mn-lt"/>
              <a:ea typeface="+mn-ea"/>
              <a:cs typeface="+mn-cs"/>
            </a:rPr>
            <a:t>）の地方債償還に充てるための一般会計からの繰入見込額</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したことによる将来負担額の</a:t>
          </a:r>
          <a:r>
            <a:rPr kumimoji="1" lang="ja-JP" altLang="en-US" sz="1300">
              <a:solidFill>
                <a:schemeClr val="dk1"/>
              </a:solidFill>
              <a:effectLst/>
              <a:latin typeface="+mn-lt"/>
              <a:ea typeface="+mn-ea"/>
              <a:cs typeface="+mn-cs"/>
            </a:rPr>
            <a:t>増加等</a:t>
          </a:r>
          <a:r>
            <a:rPr kumimoji="1" lang="ja-JP" altLang="ja-JP" sz="1300">
              <a:solidFill>
                <a:schemeClr val="dk1"/>
              </a:solidFill>
              <a:effectLst/>
              <a:latin typeface="+mn-lt"/>
              <a:ea typeface="+mn-ea"/>
              <a:cs typeface="+mn-cs"/>
            </a:rPr>
            <a:t>により、前年度と比較して</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上昇と</a:t>
          </a:r>
          <a:r>
            <a:rPr kumimoji="1" lang="ja-JP" altLang="ja-JP" sz="1300">
              <a:solidFill>
                <a:schemeClr val="dk1"/>
              </a:solidFill>
              <a:effectLst/>
              <a:latin typeface="+mn-lt"/>
              <a:ea typeface="+mn-ea"/>
              <a:cs typeface="+mn-cs"/>
            </a:rPr>
            <a:t>なった。</a:t>
          </a:r>
          <a:endParaRPr lang="ja-JP" altLang="ja-JP" sz="1300">
            <a:effectLst/>
          </a:endParaRPr>
        </a:p>
        <a:p>
          <a:r>
            <a:rPr kumimoji="1" lang="ja-JP" altLang="ja-JP" sz="1300">
              <a:solidFill>
                <a:schemeClr val="dk1"/>
              </a:solidFill>
              <a:effectLst/>
              <a:latin typeface="+mn-lt"/>
              <a:ea typeface="+mn-ea"/>
              <a:cs typeface="+mn-cs"/>
            </a:rPr>
            <a:t>　類似団体平均よりも低い水準となっているが、今後も基準財政需要額に算入される有利な起債を活用する等、将来負担の適正化に努める。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8318</xdr:rowOff>
    </xdr:from>
    <xdr:to>
      <xdr:col>24</xdr:col>
      <xdr:colOff>558800</xdr:colOff>
      <xdr:row>16</xdr:row>
      <xdr:rowOff>13748</xdr:rowOff>
    </xdr:to>
    <xdr:cxnSp macro="">
      <xdr:nvCxnSpPr>
        <xdr:cNvPr id="441" name="直線コネクタ 440"/>
        <xdr:cNvCxnSpPr/>
      </xdr:nvCxnSpPr>
      <xdr:spPr>
        <a:xfrm>
          <a:off x="16179800" y="2751518"/>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2"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8318</xdr:rowOff>
    </xdr:from>
    <xdr:to>
      <xdr:col>23</xdr:col>
      <xdr:colOff>406400</xdr:colOff>
      <xdr:row>16</xdr:row>
      <xdr:rowOff>51149</xdr:rowOff>
    </xdr:to>
    <xdr:cxnSp macro="">
      <xdr:nvCxnSpPr>
        <xdr:cNvPr id="444" name="直線コネクタ 443"/>
        <xdr:cNvCxnSpPr/>
      </xdr:nvCxnSpPr>
      <xdr:spPr>
        <a:xfrm flipV="1">
          <a:off x="15290800" y="2751518"/>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5" name="フローチャート : 判断 444"/>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6" name="テキスト ボックス 445"/>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51149</xdr:rowOff>
    </xdr:from>
    <xdr:to>
      <xdr:col>22</xdr:col>
      <xdr:colOff>203200</xdr:colOff>
      <xdr:row>17</xdr:row>
      <xdr:rowOff>74549</xdr:rowOff>
    </xdr:to>
    <xdr:cxnSp macro="">
      <xdr:nvCxnSpPr>
        <xdr:cNvPr id="447" name="直線コネクタ 446"/>
        <xdr:cNvCxnSpPr/>
      </xdr:nvCxnSpPr>
      <xdr:spPr>
        <a:xfrm flipV="1">
          <a:off x="14401800" y="2794349"/>
          <a:ext cx="889000" cy="1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8" name="フローチャート : 判断 447"/>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49" name="テキスト ボックス 448"/>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74549</xdr:rowOff>
    </xdr:from>
    <xdr:to>
      <xdr:col>21</xdr:col>
      <xdr:colOff>0</xdr:colOff>
      <xdr:row>18</xdr:row>
      <xdr:rowOff>72009</xdr:rowOff>
    </xdr:to>
    <xdr:cxnSp macro="">
      <xdr:nvCxnSpPr>
        <xdr:cNvPr id="450" name="直線コネクタ 449"/>
        <xdr:cNvCxnSpPr/>
      </xdr:nvCxnSpPr>
      <xdr:spPr>
        <a:xfrm flipV="1">
          <a:off x="13512800" y="298919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1" name="フローチャート : 判断 450"/>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2" name="テキスト ボックス 451"/>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3" name="フローチャート : 判断 452"/>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4" name="テキスト ボックス 453"/>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134398</xdr:rowOff>
    </xdr:from>
    <xdr:to>
      <xdr:col>24</xdr:col>
      <xdr:colOff>609600</xdr:colOff>
      <xdr:row>16</xdr:row>
      <xdr:rowOff>64548</xdr:rowOff>
    </xdr:to>
    <xdr:sp macro="" textlink="">
      <xdr:nvSpPr>
        <xdr:cNvPr id="460" name="円/楕円 459"/>
        <xdr:cNvSpPr/>
      </xdr:nvSpPr>
      <xdr:spPr>
        <a:xfrm>
          <a:off x="16967200" y="27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150925</xdr:rowOff>
    </xdr:from>
    <xdr:ext cx="762000" cy="259045"/>
    <xdr:sp macro="" textlink="">
      <xdr:nvSpPr>
        <xdr:cNvPr id="461" name="将来負担の状況該当値テキスト"/>
        <xdr:cNvSpPr txBox="1"/>
      </xdr:nvSpPr>
      <xdr:spPr>
        <a:xfrm>
          <a:off x="17106900" y="25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128968</xdr:rowOff>
    </xdr:from>
    <xdr:to>
      <xdr:col>23</xdr:col>
      <xdr:colOff>457200</xdr:colOff>
      <xdr:row>16</xdr:row>
      <xdr:rowOff>59118</xdr:rowOff>
    </xdr:to>
    <xdr:sp macro="" textlink="">
      <xdr:nvSpPr>
        <xdr:cNvPr id="462" name="円/楕円 461"/>
        <xdr:cNvSpPr/>
      </xdr:nvSpPr>
      <xdr:spPr>
        <a:xfrm>
          <a:off x="16129000" y="27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69295</xdr:rowOff>
    </xdr:from>
    <xdr:ext cx="736600" cy="259045"/>
    <xdr:sp macro="" textlink="">
      <xdr:nvSpPr>
        <xdr:cNvPr id="463" name="テキスト ボックス 462"/>
        <xdr:cNvSpPr txBox="1"/>
      </xdr:nvSpPr>
      <xdr:spPr>
        <a:xfrm>
          <a:off x="15798800" y="2469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349</xdr:rowOff>
    </xdr:from>
    <xdr:to>
      <xdr:col>22</xdr:col>
      <xdr:colOff>254000</xdr:colOff>
      <xdr:row>16</xdr:row>
      <xdr:rowOff>101949</xdr:rowOff>
    </xdr:to>
    <xdr:sp macro="" textlink="">
      <xdr:nvSpPr>
        <xdr:cNvPr id="464" name="円/楕円 463"/>
        <xdr:cNvSpPr/>
      </xdr:nvSpPr>
      <xdr:spPr>
        <a:xfrm>
          <a:off x="15240000" y="2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112126</xdr:rowOff>
    </xdr:from>
    <xdr:ext cx="762000" cy="259045"/>
    <xdr:sp macro="" textlink="">
      <xdr:nvSpPr>
        <xdr:cNvPr id="465" name="テキスト ボックス 464"/>
        <xdr:cNvSpPr txBox="1"/>
      </xdr:nvSpPr>
      <xdr:spPr>
        <a:xfrm>
          <a:off x="14909800" y="251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66" name="円/楕円 465"/>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67" name="テキスト ボックス 466"/>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21209</xdr:rowOff>
    </xdr:from>
    <xdr:to>
      <xdr:col>19</xdr:col>
      <xdr:colOff>533400</xdr:colOff>
      <xdr:row>18</xdr:row>
      <xdr:rowOff>122809</xdr:rowOff>
    </xdr:to>
    <xdr:sp macro="" textlink="">
      <xdr:nvSpPr>
        <xdr:cNvPr id="468" name="円/楕円 467"/>
        <xdr:cNvSpPr/>
      </xdr:nvSpPr>
      <xdr:spPr>
        <a:xfrm>
          <a:off x="13462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107586</xdr:rowOff>
    </xdr:from>
    <xdr:ext cx="762000" cy="259045"/>
    <xdr:sp macro="" textlink="">
      <xdr:nvSpPr>
        <xdr:cNvPr id="469" name="テキスト ボックス 468"/>
        <xdr:cNvSpPr txBox="1"/>
      </xdr:nvSpPr>
      <xdr:spPr>
        <a:xfrm>
          <a:off x="13131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42,082
41,678
132.44
20,693,563
20,001,453
567,965
11,887,318
19,059,901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類似団体平均と比較すると、人件費に係る経常収支比率は低くなっており、ごみ処理業務・消防業務を一部事務組合として広域で行っていること等が要因である。</a:t>
          </a:r>
          <a:endParaRPr lang="ja-JP" altLang="ja-JP" sz="1300">
            <a:effectLst/>
          </a:endParaRPr>
        </a:p>
        <a:p>
          <a:r>
            <a:rPr kumimoji="1" lang="ja-JP" altLang="ja-JP" sz="1300">
              <a:solidFill>
                <a:schemeClr val="dk1"/>
              </a:solidFill>
              <a:effectLst/>
              <a:latin typeface="+mn-lt"/>
              <a:ea typeface="+mn-ea"/>
              <a:cs typeface="+mn-cs"/>
            </a:rPr>
            <a:t>　今後も定員適正化計画を着実に実施し、人件費の削減に取り組む。</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124714</xdr:rowOff>
    </xdr:from>
    <xdr:to>
      <xdr:col>7</xdr:col>
      <xdr:colOff>15875</xdr:colOff>
      <xdr:row>34</xdr:row>
      <xdr:rowOff>72136</xdr:rowOff>
    </xdr:to>
    <xdr:cxnSp macro="">
      <xdr:nvCxnSpPr>
        <xdr:cNvPr id="64" name="直線コネクタ 63"/>
        <xdr:cNvCxnSpPr/>
      </xdr:nvCxnSpPr>
      <xdr:spPr>
        <a:xfrm flipV="1">
          <a:off x="3987800" y="57825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72136</xdr:rowOff>
    </xdr:from>
    <xdr:to>
      <xdr:col>5</xdr:col>
      <xdr:colOff>549275</xdr:colOff>
      <xdr:row>34</xdr:row>
      <xdr:rowOff>136144</xdr:rowOff>
    </xdr:to>
    <xdr:cxnSp macro="">
      <xdr:nvCxnSpPr>
        <xdr:cNvPr id="67" name="直線コネクタ 66"/>
        <xdr:cNvCxnSpPr/>
      </xdr:nvCxnSpPr>
      <xdr:spPr>
        <a:xfrm flipV="1">
          <a:off x="3098800" y="59014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136144</xdr:rowOff>
    </xdr:from>
    <xdr:to>
      <xdr:col>4</xdr:col>
      <xdr:colOff>346075</xdr:colOff>
      <xdr:row>35</xdr:row>
      <xdr:rowOff>19558</xdr:rowOff>
    </xdr:to>
    <xdr:cxnSp macro="">
      <xdr:nvCxnSpPr>
        <xdr:cNvPr id="70" name="直線コネクタ 69"/>
        <xdr:cNvCxnSpPr/>
      </xdr:nvCxnSpPr>
      <xdr:spPr>
        <a:xfrm flipV="1">
          <a:off x="2209800" y="5965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19558</xdr:rowOff>
    </xdr:from>
    <xdr:to>
      <xdr:col>3</xdr:col>
      <xdr:colOff>142875</xdr:colOff>
      <xdr:row>35</xdr:row>
      <xdr:rowOff>129286</xdr:rowOff>
    </xdr:to>
    <xdr:cxnSp macro="">
      <xdr:nvCxnSpPr>
        <xdr:cNvPr id="73" name="直線コネクタ 72"/>
        <xdr:cNvCxnSpPr/>
      </xdr:nvCxnSpPr>
      <xdr:spPr>
        <a:xfrm flipV="1">
          <a:off x="1320800" y="60203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73914</xdr:rowOff>
    </xdr:from>
    <xdr:to>
      <xdr:col>7</xdr:col>
      <xdr:colOff>66675</xdr:colOff>
      <xdr:row>34</xdr:row>
      <xdr:rowOff>4064</xdr:rowOff>
    </xdr:to>
    <xdr:sp macro="" textlink="">
      <xdr:nvSpPr>
        <xdr:cNvPr id="83" name="円/楕円 82"/>
        <xdr:cNvSpPr/>
      </xdr:nvSpPr>
      <xdr:spPr>
        <a:xfrm>
          <a:off x="4775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90441</xdr:rowOff>
    </xdr:from>
    <xdr:ext cx="762000" cy="259045"/>
    <xdr:sp macro="" textlink="">
      <xdr:nvSpPr>
        <xdr:cNvPr id="84" name="人件費該当値テキスト"/>
        <xdr:cNvSpPr txBox="1"/>
      </xdr:nvSpPr>
      <xdr:spPr>
        <a:xfrm>
          <a:off x="4914900" y="55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21336</xdr:rowOff>
    </xdr:from>
    <xdr:to>
      <xdr:col>5</xdr:col>
      <xdr:colOff>600075</xdr:colOff>
      <xdr:row>34</xdr:row>
      <xdr:rowOff>122936</xdr:rowOff>
    </xdr:to>
    <xdr:sp macro="" textlink="">
      <xdr:nvSpPr>
        <xdr:cNvPr id="85" name="円/楕円 84"/>
        <xdr:cNvSpPr/>
      </xdr:nvSpPr>
      <xdr:spPr>
        <a:xfrm>
          <a:off x="3937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133113</xdr:rowOff>
    </xdr:from>
    <xdr:ext cx="736600" cy="259045"/>
    <xdr:sp macro="" textlink="">
      <xdr:nvSpPr>
        <xdr:cNvPr id="86" name="テキスト ボックス 85"/>
        <xdr:cNvSpPr txBox="1"/>
      </xdr:nvSpPr>
      <xdr:spPr>
        <a:xfrm>
          <a:off x="3606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85344</xdr:rowOff>
    </xdr:from>
    <xdr:to>
      <xdr:col>4</xdr:col>
      <xdr:colOff>396875</xdr:colOff>
      <xdr:row>35</xdr:row>
      <xdr:rowOff>15494</xdr:rowOff>
    </xdr:to>
    <xdr:sp macro="" textlink="">
      <xdr:nvSpPr>
        <xdr:cNvPr id="87" name="円/楕円 86"/>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25671</xdr:rowOff>
    </xdr:from>
    <xdr:ext cx="762000" cy="259045"/>
    <xdr:sp macro="" textlink="">
      <xdr:nvSpPr>
        <xdr:cNvPr id="88" name="テキスト ボックス 87"/>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140208</xdr:rowOff>
    </xdr:from>
    <xdr:to>
      <xdr:col>3</xdr:col>
      <xdr:colOff>193675</xdr:colOff>
      <xdr:row>35</xdr:row>
      <xdr:rowOff>70358</xdr:rowOff>
    </xdr:to>
    <xdr:sp macro="" textlink="">
      <xdr:nvSpPr>
        <xdr:cNvPr id="89" name="円/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78486</xdr:rowOff>
    </xdr:from>
    <xdr:to>
      <xdr:col>1</xdr:col>
      <xdr:colOff>676275</xdr:colOff>
      <xdr:row>36</xdr:row>
      <xdr:rowOff>8636</xdr:rowOff>
    </xdr:to>
    <xdr:sp macro="" textlink="">
      <xdr:nvSpPr>
        <xdr:cNvPr id="91" name="円/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類似団体平均より</a:t>
          </a:r>
          <a:r>
            <a:rPr kumimoji="1" lang="en-US" altLang="ja-JP" sz="1300">
              <a:solidFill>
                <a:schemeClr val="dk1"/>
              </a:solidFill>
              <a:effectLst/>
              <a:latin typeface="+mn-lt"/>
              <a:ea typeface="+mn-ea"/>
              <a:cs typeface="+mn-cs"/>
            </a:rPr>
            <a:t>4.8</a:t>
          </a:r>
          <a:r>
            <a:rPr kumimoji="1" lang="ja-JP" altLang="ja-JP" sz="1300">
              <a:solidFill>
                <a:schemeClr val="dk1"/>
              </a:solidFill>
              <a:effectLst/>
              <a:latin typeface="+mn-lt"/>
              <a:ea typeface="+mn-ea"/>
              <a:cs typeface="+mn-cs"/>
            </a:rPr>
            <a:t>％低い水準であり、前年度</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比較して</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ポイント上昇し</a:t>
          </a:r>
          <a:r>
            <a:rPr kumimoji="1" lang="ja-JP" altLang="ja-JP" sz="1300">
              <a:solidFill>
                <a:schemeClr val="dk1"/>
              </a:solidFill>
              <a:effectLst/>
              <a:latin typeface="+mn-lt"/>
              <a:ea typeface="+mn-ea"/>
              <a:cs typeface="+mn-cs"/>
            </a:rPr>
            <a:t>ているが、良好といえる。今後も引き続き、適正な執行管理に努める。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127000</xdr:rowOff>
    </xdr:from>
    <xdr:to>
      <xdr:col>24</xdr:col>
      <xdr:colOff>31750</xdr:colOff>
      <xdr:row>21</xdr:row>
      <xdr:rowOff>41275</xdr:rowOff>
    </xdr:to>
    <xdr:cxnSp macro="">
      <xdr:nvCxnSpPr>
        <xdr:cNvPr id="124" name="直線コネクタ 123"/>
        <xdr:cNvCxnSpPr/>
      </xdr:nvCxnSpPr>
      <xdr:spPr>
        <a:xfrm flipV="1">
          <a:off x="16510000" y="235585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13352</xdr:rowOff>
    </xdr:from>
    <xdr:ext cx="762000" cy="259045"/>
    <xdr:sp macro="" textlink="">
      <xdr:nvSpPr>
        <xdr:cNvPr id="125" name="物件費最小値テキスト"/>
        <xdr:cNvSpPr txBox="1"/>
      </xdr:nvSpPr>
      <xdr:spPr>
        <a:xfrm>
          <a:off x="16598900" y="361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21</xdr:row>
      <xdr:rowOff>41275</xdr:rowOff>
    </xdr:from>
    <xdr:to>
      <xdr:col>24</xdr:col>
      <xdr:colOff>120650</xdr:colOff>
      <xdr:row>21</xdr:row>
      <xdr:rowOff>41275</xdr:rowOff>
    </xdr:to>
    <xdr:cxnSp macro="">
      <xdr:nvCxnSpPr>
        <xdr:cNvPr id="126" name="直線コネクタ 125"/>
        <xdr:cNvCxnSpPr/>
      </xdr:nvCxnSpPr>
      <xdr:spPr>
        <a:xfrm>
          <a:off x="16421100" y="36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41927</xdr:rowOff>
    </xdr:from>
    <xdr:ext cx="762000" cy="259045"/>
    <xdr:sp macro="" textlink="">
      <xdr:nvSpPr>
        <xdr:cNvPr id="127" name="物件費最大値テキスト"/>
        <xdr:cNvSpPr txBox="1"/>
      </xdr:nvSpPr>
      <xdr:spPr>
        <a:xfrm>
          <a:off x="16598900" y="20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127000</xdr:rowOff>
    </xdr:from>
    <xdr:to>
      <xdr:col>24</xdr:col>
      <xdr:colOff>120650</xdr:colOff>
      <xdr:row>13</xdr:row>
      <xdr:rowOff>127000</xdr:rowOff>
    </xdr:to>
    <xdr:cxnSp macro="">
      <xdr:nvCxnSpPr>
        <xdr:cNvPr id="128" name="直線コネクタ 127"/>
        <xdr:cNvCxnSpPr/>
      </xdr:nvCxnSpPr>
      <xdr:spPr>
        <a:xfrm>
          <a:off x="16421100" y="235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12700</xdr:rowOff>
    </xdr:to>
    <xdr:cxnSp macro="">
      <xdr:nvCxnSpPr>
        <xdr:cNvPr id="129" name="直線コネクタ 128"/>
        <xdr:cNvCxnSpPr/>
      </xdr:nvCxnSpPr>
      <xdr:spPr>
        <a:xfrm>
          <a:off x="15671800" y="237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1" name="フローチャート :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79375</xdr:rowOff>
    </xdr:from>
    <xdr:to>
      <xdr:col>22</xdr:col>
      <xdr:colOff>565150</xdr:colOff>
      <xdr:row>13</xdr:row>
      <xdr:rowOff>146050</xdr:rowOff>
    </xdr:to>
    <xdr:cxnSp macro="">
      <xdr:nvCxnSpPr>
        <xdr:cNvPr id="132" name="直線コネクタ 131"/>
        <xdr:cNvCxnSpPr/>
      </xdr:nvCxnSpPr>
      <xdr:spPr>
        <a:xfrm>
          <a:off x="14782800" y="2308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142875</xdr:rowOff>
    </xdr:from>
    <xdr:to>
      <xdr:col>22</xdr:col>
      <xdr:colOff>615950</xdr:colOff>
      <xdr:row>16</xdr:row>
      <xdr:rowOff>73025</xdr:rowOff>
    </xdr:to>
    <xdr:sp macro="" textlink="">
      <xdr:nvSpPr>
        <xdr:cNvPr id="133" name="フローチャート : 判断 132"/>
        <xdr:cNvSpPr/>
      </xdr:nvSpPr>
      <xdr:spPr>
        <a:xfrm>
          <a:off x="15621000" y="271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57802</xdr:rowOff>
    </xdr:from>
    <xdr:ext cx="736600" cy="259045"/>
    <xdr:sp macro="" textlink="">
      <xdr:nvSpPr>
        <xdr:cNvPr id="134" name="テキスト ボックス 133"/>
        <xdr:cNvSpPr txBox="1"/>
      </xdr:nvSpPr>
      <xdr:spPr>
        <a:xfrm>
          <a:off x="15290800" y="280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60325</xdr:rowOff>
    </xdr:from>
    <xdr:to>
      <xdr:col>21</xdr:col>
      <xdr:colOff>361950</xdr:colOff>
      <xdr:row>13</xdr:row>
      <xdr:rowOff>79375</xdr:rowOff>
    </xdr:to>
    <xdr:cxnSp macro="">
      <xdr:nvCxnSpPr>
        <xdr:cNvPr id="135" name="直線コネクタ 134"/>
        <xdr:cNvCxnSpPr/>
      </xdr:nvCxnSpPr>
      <xdr:spPr>
        <a:xfrm>
          <a:off x="13893800" y="2289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6" name="フローチャート :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7" name="テキスト ボックス 136"/>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60325</xdr:rowOff>
    </xdr:from>
    <xdr:to>
      <xdr:col>20</xdr:col>
      <xdr:colOff>158750</xdr:colOff>
      <xdr:row>13</xdr:row>
      <xdr:rowOff>60325</xdr:rowOff>
    </xdr:to>
    <xdr:cxnSp macro="">
      <xdr:nvCxnSpPr>
        <xdr:cNvPr id="138" name="直線コネクタ 137"/>
        <xdr:cNvCxnSpPr/>
      </xdr:nvCxnSpPr>
      <xdr:spPr>
        <a:xfrm>
          <a:off x="13004800" y="2289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9" name="フローチャート :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28575</xdr:rowOff>
    </xdr:from>
    <xdr:to>
      <xdr:col>19</xdr:col>
      <xdr:colOff>6350</xdr:colOff>
      <xdr:row>15</xdr:row>
      <xdr:rowOff>130175</xdr:rowOff>
    </xdr:to>
    <xdr:sp macro="" textlink="">
      <xdr:nvSpPr>
        <xdr:cNvPr id="141" name="フローチャート : 判断 140"/>
        <xdr:cNvSpPr/>
      </xdr:nvSpPr>
      <xdr:spPr>
        <a:xfrm>
          <a:off x="12954000" y="260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114952</xdr:rowOff>
    </xdr:from>
    <xdr:ext cx="762000" cy="259045"/>
    <xdr:sp macro="" textlink="">
      <xdr:nvSpPr>
        <xdr:cNvPr id="142" name="テキスト ボックス 141"/>
        <xdr:cNvSpPr txBox="1"/>
      </xdr:nvSpPr>
      <xdr:spPr>
        <a:xfrm>
          <a:off x="12623800" y="268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8" name="円/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28575</xdr:rowOff>
    </xdr:from>
    <xdr:to>
      <xdr:col>21</xdr:col>
      <xdr:colOff>412750</xdr:colOff>
      <xdr:row>13</xdr:row>
      <xdr:rowOff>130175</xdr:rowOff>
    </xdr:to>
    <xdr:sp macro="" textlink="">
      <xdr:nvSpPr>
        <xdr:cNvPr id="152" name="円/楕円 151"/>
        <xdr:cNvSpPr/>
      </xdr:nvSpPr>
      <xdr:spPr>
        <a:xfrm>
          <a:off x="14732000" y="22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140352</xdr:rowOff>
    </xdr:from>
    <xdr:ext cx="762000" cy="259045"/>
    <xdr:sp macro="" textlink="">
      <xdr:nvSpPr>
        <xdr:cNvPr id="153" name="テキスト ボックス 152"/>
        <xdr:cNvSpPr txBox="1"/>
      </xdr:nvSpPr>
      <xdr:spPr>
        <a:xfrm>
          <a:off x="14401800" y="202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xdr:rowOff>
    </xdr:from>
    <xdr:to>
      <xdr:col>20</xdr:col>
      <xdr:colOff>209550</xdr:colOff>
      <xdr:row>13</xdr:row>
      <xdr:rowOff>111125</xdr:rowOff>
    </xdr:to>
    <xdr:sp macro="" textlink="">
      <xdr:nvSpPr>
        <xdr:cNvPr id="154" name="円/楕円 153"/>
        <xdr:cNvSpPr/>
      </xdr:nvSpPr>
      <xdr:spPr>
        <a:xfrm>
          <a:off x="13843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121302</xdr:rowOff>
    </xdr:from>
    <xdr:ext cx="762000" cy="259045"/>
    <xdr:sp macro="" textlink="">
      <xdr:nvSpPr>
        <xdr:cNvPr id="155" name="テキスト ボックス 154"/>
        <xdr:cNvSpPr txBox="1"/>
      </xdr:nvSpPr>
      <xdr:spPr>
        <a:xfrm>
          <a:off x="13512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xdr:rowOff>
    </xdr:from>
    <xdr:to>
      <xdr:col>19</xdr:col>
      <xdr:colOff>6350</xdr:colOff>
      <xdr:row>13</xdr:row>
      <xdr:rowOff>111125</xdr:rowOff>
    </xdr:to>
    <xdr:sp macro="" textlink="">
      <xdr:nvSpPr>
        <xdr:cNvPr id="156" name="円/楕円 155"/>
        <xdr:cNvSpPr/>
      </xdr:nvSpPr>
      <xdr:spPr>
        <a:xfrm>
          <a:off x="12954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121302</xdr:rowOff>
    </xdr:from>
    <xdr:ext cx="762000" cy="259045"/>
    <xdr:sp macro="" textlink="">
      <xdr:nvSpPr>
        <xdr:cNvPr id="157" name="テキスト ボックス 156"/>
        <xdr:cNvSpPr txBox="1"/>
      </xdr:nvSpPr>
      <xdr:spPr>
        <a:xfrm>
          <a:off x="12623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扶助費に係る経常収支比率は類似団体平均よりも下回っているが、平成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年度以降上昇している。</a:t>
          </a:r>
          <a:r>
            <a:rPr kumimoji="1" lang="ja-JP" altLang="en-US" sz="1300" u="none">
              <a:solidFill>
                <a:sysClr val="windowText" lastClr="000000"/>
              </a:solidFill>
              <a:effectLst/>
              <a:latin typeface="+mn-lt"/>
              <a:ea typeface="+mn-ea"/>
              <a:cs typeface="+mn-cs"/>
            </a:rPr>
            <a:t>特定教育・保育施設等運営事業</a:t>
          </a:r>
          <a:r>
            <a:rPr kumimoji="1" lang="ja-JP" altLang="ja-JP" sz="1300" u="none">
              <a:solidFill>
                <a:sysClr val="windowText" lastClr="000000"/>
              </a:solidFill>
              <a:effectLst/>
              <a:latin typeface="+mn-lt"/>
              <a:ea typeface="+mn-ea"/>
              <a:cs typeface="+mn-cs"/>
            </a:rPr>
            <a:t>費が増加していること</a:t>
          </a:r>
          <a:r>
            <a:rPr kumimoji="1" lang="ja-JP" altLang="en-US" sz="1300" u="none">
              <a:solidFill>
                <a:sysClr val="windowText" lastClr="000000"/>
              </a:solidFill>
              <a:effectLst/>
              <a:latin typeface="+mn-lt"/>
              <a:ea typeface="+mn-ea"/>
              <a:cs typeface="+mn-cs"/>
            </a:rPr>
            <a:t>等</a:t>
          </a:r>
          <a:r>
            <a:rPr kumimoji="1" lang="ja-JP" altLang="ja-JP" sz="1300" u="none">
              <a:solidFill>
                <a:sysClr val="windowText" lastClr="000000"/>
              </a:solidFill>
              <a:effectLst/>
              <a:latin typeface="+mn-lt"/>
              <a:ea typeface="+mn-ea"/>
              <a:cs typeface="+mn-cs"/>
            </a:rPr>
            <a:t>が要因となっている。</a:t>
          </a:r>
          <a:endParaRPr lang="ja-JP" altLang="ja-JP" sz="1300" u="none">
            <a:solidFill>
              <a:sysClr val="windowText" lastClr="000000"/>
            </a:solidFill>
            <a:effectLst/>
          </a:endParaRPr>
        </a:p>
        <a:p>
          <a:r>
            <a:rPr kumimoji="1" lang="ja-JP" altLang="ja-JP" sz="1300">
              <a:solidFill>
                <a:schemeClr val="dk1"/>
              </a:solidFill>
              <a:effectLst/>
              <a:latin typeface="+mn-lt"/>
              <a:ea typeface="+mn-ea"/>
              <a:cs typeface="+mn-cs"/>
            </a:rPr>
            <a:t>　今後も景気の低迷や少子高齢化に伴い、扶助費は増加傾向で推移するものと見込んでいる。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7" name="直線コネクタ 186"/>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0"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1" name="直線コネクタ 190"/>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64407</xdr:rowOff>
    </xdr:to>
    <xdr:cxnSp macro="">
      <xdr:nvCxnSpPr>
        <xdr:cNvPr id="192" name="直線コネクタ 191"/>
        <xdr:cNvCxnSpPr/>
      </xdr:nvCxnSpPr>
      <xdr:spPr>
        <a:xfrm>
          <a:off x="3987800" y="9461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31750</xdr:rowOff>
    </xdr:to>
    <xdr:cxnSp macro="">
      <xdr:nvCxnSpPr>
        <xdr:cNvPr id="195" name="直線コネクタ 194"/>
        <xdr:cNvCxnSpPr/>
      </xdr:nvCxnSpPr>
      <xdr:spPr>
        <a:xfrm>
          <a:off x="3098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6" name="フローチャート : 判断 195"/>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7" name="テキスト ボックス 196"/>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20865</xdr:rowOff>
    </xdr:to>
    <xdr:cxnSp macro="">
      <xdr:nvCxnSpPr>
        <xdr:cNvPr id="198" name="直線コネクタ 197"/>
        <xdr:cNvCxnSpPr/>
      </xdr:nvCxnSpPr>
      <xdr:spPr>
        <a:xfrm>
          <a:off x="2209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9" name="フローチャート :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170543</xdr:rowOff>
    </xdr:to>
    <xdr:cxnSp macro="">
      <xdr:nvCxnSpPr>
        <xdr:cNvPr id="201" name="直線コネクタ 200"/>
        <xdr:cNvCxnSpPr/>
      </xdr:nvCxnSpPr>
      <xdr:spPr>
        <a:xfrm>
          <a:off x="1320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4" name="フローチャート :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11" name="円/楕円 210"/>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2"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3" name="円/楕円 21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4" name="テキスト ボックス 21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7" name="円/楕円 216"/>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18" name="テキスト ボックス 217"/>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9" name="円/楕円 218"/>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20" name="テキスト ボックス 219"/>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類似団体平均と比較しても低い水準にある。大部分は繰出金によるもので、平成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年度に下水道事業繰出金が補助費等へ移行したことが影響している。</a:t>
          </a:r>
          <a:r>
            <a:rPr kumimoji="1" lang="ja-JP" altLang="ja-JP" sz="1200" u="none">
              <a:solidFill>
                <a:sysClr val="windowText" lastClr="000000"/>
              </a:solidFill>
              <a:effectLst/>
              <a:latin typeface="+mn-lt"/>
              <a:ea typeface="+mn-ea"/>
              <a:cs typeface="+mn-cs"/>
            </a:rPr>
            <a:t>多くを占める繰出金の中でも</a:t>
          </a:r>
          <a:r>
            <a:rPr kumimoji="1" lang="ja-JP" altLang="en-US" sz="1200" u="none">
              <a:solidFill>
                <a:sysClr val="windowText" lastClr="000000"/>
              </a:solidFill>
              <a:effectLst/>
              <a:latin typeface="+mn-lt"/>
              <a:ea typeface="+mn-ea"/>
              <a:cs typeface="+mn-cs"/>
            </a:rPr>
            <a:t>国民健康保険事業</a:t>
          </a:r>
          <a:r>
            <a:rPr kumimoji="1" lang="ja-JP" altLang="ja-JP" sz="1200" u="none">
              <a:solidFill>
                <a:sysClr val="windowText" lastClr="000000"/>
              </a:solidFill>
              <a:effectLst/>
              <a:latin typeface="+mn-lt"/>
              <a:ea typeface="+mn-ea"/>
              <a:cs typeface="+mn-cs"/>
            </a:rPr>
            <a:t>及び老人保健施設事業、</a:t>
          </a:r>
          <a:r>
            <a:rPr kumimoji="1" lang="ja-JP" altLang="en-US" sz="1200" u="none">
              <a:solidFill>
                <a:sysClr val="windowText" lastClr="000000"/>
              </a:solidFill>
              <a:effectLst/>
              <a:latin typeface="+mn-lt"/>
              <a:ea typeface="+mn-ea"/>
              <a:cs typeface="+mn-cs"/>
            </a:rPr>
            <a:t>後期高齢者医療</a:t>
          </a:r>
          <a:r>
            <a:rPr kumimoji="1" lang="ja-JP" altLang="ja-JP" sz="1200" u="none">
              <a:solidFill>
                <a:sysClr val="windowText" lastClr="000000"/>
              </a:solidFill>
              <a:effectLst/>
              <a:latin typeface="+mn-lt"/>
              <a:ea typeface="+mn-ea"/>
              <a:cs typeface="+mn-cs"/>
            </a:rPr>
            <a:t>事業</a:t>
          </a:r>
          <a:r>
            <a:rPr kumimoji="1" lang="ja-JP" altLang="en-US" sz="1200" u="none">
              <a:solidFill>
                <a:sysClr val="windowText" lastClr="000000"/>
              </a:solidFill>
              <a:effectLst/>
              <a:latin typeface="+mn-lt"/>
              <a:ea typeface="+mn-ea"/>
              <a:cs typeface="+mn-cs"/>
            </a:rPr>
            <a:t>分</a:t>
          </a:r>
          <a:r>
            <a:rPr kumimoji="1" lang="ja-JP" altLang="ja-JP" sz="1200" u="none">
              <a:solidFill>
                <a:sysClr val="windowText" lastClr="000000"/>
              </a:solidFill>
              <a:effectLst/>
              <a:latin typeface="+mn-lt"/>
              <a:ea typeface="+mn-ea"/>
              <a:cs typeface="+mn-cs"/>
            </a:rPr>
            <a:t>が</a:t>
          </a:r>
          <a:r>
            <a:rPr kumimoji="1" lang="ja-JP" altLang="en-US" sz="1200" u="none">
              <a:solidFill>
                <a:sysClr val="windowText" lastClr="000000"/>
              </a:solidFill>
              <a:effectLst/>
              <a:latin typeface="+mn-lt"/>
              <a:ea typeface="+mn-ea"/>
              <a:cs typeface="+mn-cs"/>
            </a:rPr>
            <a:t>減少</a:t>
          </a:r>
          <a:r>
            <a:rPr kumimoji="1" lang="ja-JP" altLang="ja-JP" sz="1200" u="none">
              <a:solidFill>
                <a:sysClr val="windowText" lastClr="000000"/>
              </a:solidFill>
              <a:effectLst/>
              <a:latin typeface="+mn-lt"/>
              <a:ea typeface="+mn-ea"/>
              <a:cs typeface="+mn-cs"/>
            </a:rPr>
            <a:t>し</a:t>
          </a:r>
          <a:r>
            <a:rPr kumimoji="1" lang="ja-JP" altLang="en-US" sz="1200" u="none">
              <a:solidFill>
                <a:sysClr val="windowText" lastClr="000000"/>
              </a:solidFill>
              <a:effectLst/>
              <a:latin typeface="+mn-lt"/>
              <a:ea typeface="+mn-ea"/>
              <a:cs typeface="+mn-cs"/>
            </a:rPr>
            <a:t>たこと等により比率は低下したが</a:t>
          </a:r>
          <a:r>
            <a:rPr kumimoji="1" lang="ja-JP" altLang="ja-JP" sz="1200" u="none">
              <a:solidFill>
                <a:sysClr val="windowText" lastClr="000000"/>
              </a:solidFill>
              <a:effectLst/>
              <a:latin typeface="+mn-lt"/>
              <a:ea typeface="+mn-ea"/>
              <a:cs typeface="+mn-cs"/>
            </a:rPr>
            <a:t>、今後も運営負担の増加が危惧される。</a:t>
          </a:r>
          <a:r>
            <a:rPr kumimoji="1" lang="ja-JP" altLang="ja-JP" sz="1200">
              <a:solidFill>
                <a:schemeClr val="dk1"/>
              </a:solidFill>
              <a:effectLst/>
              <a:latin typeface="+mn-lt"/>
              <a:ea typeface="+mn-ea"/>
              <a:cs typeface="+mn-cs"/>
            </a:rPr>
            <a:t>医療費の抑制や徴収率の向上等に取り組み、運営の安定を図っていくとともに、事業の効率化と経費削減を図り、一般会計の負担額を減らしていくよう努める。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8" name="直線コネクタ 247"/>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9"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50" name="直線コネクタ 249"/>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51"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2" name="直線コネクタ 251"/>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35560</xdr:rowOff>
    </xdr:to>
    <xdr:cxnSp macro="">
      <xdr:nvCxnSpPr>
        <xdr:cNvPr id="253" name="直線コネクタ 252"/>
        <xdr:cNvCxnSpPr/>
      </xdr:nvCxnSpPr>
      <xdr:spPr>
        <a:xfrm flipV="1">
          <a:off x="15671800" y="9552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4"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56</xdr:row>
      <xdr:rowOff>35560</xdr:rowOff>
    </xdr:to>
    <xdr:cxnSp macro="">
      <xdr:nvCxnSpPr>
        <xdr:cNvPr id="256" name="直線コネクタ 255"/>
        <xdr:cNvCxnSpPr/>
      </xdr:nvCxnSpPr>
      <xdr:spPr>
        <a:xfrm>
          <a:off x="14782800" y="9530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7" name="フローチャート :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100330</xdr:rowOff>
    </xdr:to>
    <xdr:cxnSp macro="">
      <xdr:nvCxnSpPr>
        <xdr:cNvPr id="259" name="直線コネクタ 258"/>
        <xdr:cNvCxnSpPr/>
      </xdr:nvCxnSpPr>
      <xdr:spPr>
        <a:xfrm>
          <a:off x="13893800" y="953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60" name="フローチャート : 判断 259"/>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61" name="テキスト ボックス 260"/>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100330</xdr:rowOff>
    </xdr:to>
    <xdr:cxnSp macro="">
      <xdr:nvCxnSpPr>
        <xdr:cNvPr id="262" name="直線コネクタ 261"/>
        <xdr:cNvCxnSpPr/>
      </xdr:nvCxnSpPr>
      <xdr:spPr>
        <a:xfrm>
          <a:off x="13004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3" name="フローチャート :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2" name="円/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4" name="円/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6" name="円/楕円 275"/>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7" name="テキスト ボックス 276"/>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8" name="円/楕円 277"/>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9" name="テキスト ボックス 278"/>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0" name="円/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ごみ処理業務及び消防業務を一部事務組合で行っていることや、病院事業及び下水道事業に対する負担金の占める割合が高いことが主な要因となり、類似団体の中で一番高い率となっている。病院事業においては改革プランを着実に実行するとともに、下水道事業では事業の効率化と経費削減により、経営の健全化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73660</xdr:rowOff>
    </xdr:from>
    <xdr:to>
      <xdr:col>24</xdr:col>
      <xdr:colOff>31750</xdr:colOff>
      <xdr:row>40</xdr:row>
      <xdr:rowOff>24130</xdr:rowOff>
    </xdr:to>
    <xdr:cxnSp macro="">
      <xdr:nvCxnSpPr>
        <xdr:cNvPr id="308" name="直線コネクタ 307"/>
        <xdr:cNvCxnSpPr/>
      </xdr:nvCxnSpPr>
      <xdr:spPr>
        <a:xfrm flipV="1">
          <a:off x="16510000" y="573151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167657</xdr:rowOff>
    </xdr:from>
    <xdr:ext cx="762000" cy="259045"/>
    <xdr:sp macro="" textlink="">
      <xdr:nvSpPr>
        <xdr:cNvPr id="309" name="補助費等最小値テキスト"/>
        <xdr:cNvSpPr txBox="1"/>
      </xdr:nvSpPr>
      <xdr:spPr>
        <a:xfrm>
          <a:off x="16598900" y="685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40</xdr:row>
      <xdr:rowOff>24130</xdr:rowOff>
    </xdr:from>
    <xdr:to>
      <xdr:col>24</xdr:col>
      <xdr:colOff>120650</xdr:colOff>
      <xdr:row>40</xdr:row>
      <xdr:rowOff>24130</xdr:rowOff>
    </xdr:to>
    <xdr:cxnSp macro="">
      <xdr:nvCxnSpPr>
        <xdr:cNvPr id="310" name="直線コネクタ 309"/>
        <xdr:cNvCxnSpPr/>
      </xdr:nvCxnSpPr>
      <xdr:spPr>
        <a:xfrm>
          <a:off x="16421100" y="688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160037</xdr:rowOff>
    </xdr:from>
    <xdr:ext cx="762000" cy="259045"/>
    <xdr:sp macro="" textlink="">
      <xdr:nvSpPr>
        <xdr:cNvPr id="311" name="補助費等最大値テキスト"/>
        <xdr:cNvSpPr txBox="1"/>
      </xdr:nvSpPr>
      <xdr:spPr>
        <a:xfrm>
          <a:off x="16598900" y="547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73660</xdr:rowOff>
    </xdr:from>
    <xdr:to>
      <xdr:col>24</xdr:col>
      <xdr:colOff>120650</xdr:colOff>
      <xdr:row>33</xdr:row>
      <xdr:rowOff>73660</xdr:rowOff>
    </xdr:to>
    <xdr:cxnSp macro="">
      <xdr:nvCxnSpPr>
        <xdr:cNvPr id="312" name="直線コネクタ 311"/>
        <xdr:cNvCxnSpPr/>
      </xdr:nvCxnSpPr>
      <xdr:spPr>
        <a:xfrm>
          <a:off x="16421100" y="573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24130</xdr:rowOff>
    </xdr:from>
    <xdr:to>
      <xdr:col>24</xdr:col>
      <xdr:colOff>31750</xdr:colOff>
      <xdr:row>40</xdr:row>
      <xdr:rowOff>58420</xdr:rowOff>
    </xdr:to>
    <xdr:cxnSp macro="">
      <xdr:nvCxnSpPr>
        <xdr:cNvPr id="313" name="直線コネクタ 312"/>
        <xdr:cNvCxnSpPr/>
      </xdr:nvCxnSpPr>
      <xdr:spPr>
        <a:xfrm flipV="1">
          <a:off x="15671800" y="6882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69867</xdr:rowOff>
    </xdr:from>
    <xdr:ext cx="762000" cy="259045"/>
    <xdr:sp macro="" textlink="">
      <xdr:nvSpPr>
        <xdr:cNvPr id="314" name="補助費等平均値テキスト"/>
        <xdr:cNvSpPr txBox="1"/>
      </xdr:nvSpPr>
      <xdr:spPr>
        <a:xfrm>
          <a:off x="16598900" y="5899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53340</xdr:rowOff>
    </xdr:from>
    <xdr:to>
      <xdr:col>24</xdr:col>
      <xdr:colOff>82550</xdr:colOff>
      <xdr:row>35</xdr:row>
      <xdr:rowOff>154940</xdr:rowOff>
    </xdr:to>
    <xdr:sp macro="" textlink="">
      <xdr:nvSpPr>
        <xdr:cNvPr id="315" name="フローチャート : 判断 314"/>
        <xdr:cNvSpPr/>
      </xdr:nvSpPr>
      <xdr:spPr>
        <a:xfrm>
          <a:off x="164592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31750</xdr:rowOff>
    </xdr:from>
    <xdr:to>
      <xdr:col>22</xdr:col>
      <xdr:colOff>565150</xdr:colOff>
      <xdr:row>40</xdr:row>
      <xdr:rowOff>58420</xdr:rowOff>
    </xdr:to>
    <xdr:cxnSp macro="">
      <xdr:nvCxnSpPr>
        <xdr:cNvPr id="316" name="直線コネクタ 315"/>
        <xdr:cNvCxnSpPr/>
      </xdr:nvCxnSpPr>
      <xdr:spPr>
        <a:xfrm>
          <a:off x="14782800" y="6889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26670</xdr:rowOff>
    </xdr:from>
    <xdr:to>
      <xdr:col>22</xdr:col>
      <xdr:colOff>615950</xdr:colOff>
      <xdr:row>35</xdr:row>
      <xdr:rowOff>128270</xdr:rowOff>
    </xdr:to>
    <xdr:sp macro="" textlink="">
      <xdr:nvSpPr>
        <xdr:cNvPr id="317" name="フローチャート : 判断 316"/>
        <xdr:cNvSpPr/>
      </xdr:nvSpPr>
      <xdr:spPr>
        <a:xfrm>
          <a:off x="15621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18" name="テキスト ボックス 317"/>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31750</xdr:rowOff>
    </xdr:from>
    <xdr:to>
      <xdr:col>21</xdr:col>
      <xdr:colOff>361950</xdr:colOff>
      <xdr:row>40</xdr:row>
      <xdr:rowOff>31750</xdr:rowOff>
    </xdr:to>
    <xdr:cxnSp macro="">
      <xdr:nvCxnSpPr>
        <xdr:cNvPr id="319" name="直線コネクタ 318"/>
        <xdr:cNvCxnSpPr/>
      </xdr:nvCxnSpPr>
      <xdr:spPr>
        <a:xfrm>
          <a:off x="13893800" y="6889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11430</xdr:rowOff>
    </xdr:from>
    <xdr:to>
      <xdr:col>21</xdr:col>
      <xdr:colOff>412750</xdr:colOff>
      <xdr:row>35</xdr:row>
      <xdr:rowOff>113030</xdr:rowOff>
    </xdr:to>
    <xdr:sp macro="" textlink="">
      <xdr:nvSpPr>
        <xdr:cNvPr id="320" name="フローチャート : 判断 319"/>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123207</xdr:rowOff>
    </xdr:from>
    <xdr:ext cx="762000" cy="259045"/>
    <xdr:sp macro="" textlink="">
      <xdr:nvSpPr>
        <xdr:cNvPr id="321" name="テキスト ボックス 320"/>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xdr:rowOff>
    </xdr:from>
    <xdr:to>
      <xdr:col>20</xdr:col>
      <xdr:colOff>158750</xdr:colOff>
      <xdr:row>40</xdr:row>
      <xdr:rowOff>31750</xdr:rowOff>
    </xdr:to>
    <xdr:cxnSp macro="">
      <xdr:nvCxnSpPr>
        <xdr:cNvPr id="322" name="直線コネクタ 321"/>
        <xdr:cNvCxnSpPr/>
      </xdr:nvCxnSpPr>
      <xdr:spPr>
        <a:xfrm>
          <a:off x="13004800" y="6870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3" name="フローチャート : 判断 322"/>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4" name="テキスト ボックス 323"/>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5" name="フローチャート : 判断 324"/>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6" name="テキスト ボックス 325"/>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144780</xdr:rowOff>
    </xdr:from>
    <xdr:to>
      <xdr:col>24</xdr:col>
      <xdr:colOff>82550</xdr:colOff>
      <xdr:row>40</xdr:row>
      <xdr:rowOff>74930</xdr:rowOff>
    </xdr:to>
    <xdr:sp macro="" textlink="">
      <xdr:nvSpPr>
        <xdr:cNvPr id="332" name="円/楕円 331"/>
        <xdr:cNvSpPr/>
      </xdr:nvSpPr>
      <xdr:spPr>
        <a:xfrm>
          <a:off x="164592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53357</xdr:rowOff>
    </xdr:from>
    <xdr:ext cx="762000" cy="259045"/>
    <xdr:sp macro="" textlink="">
      <xdr:nvSpPr>
        <xdr:cNvPr id="333" name="補助費等該当値テキスト"/>
        <xdr:cNvSpPr txBox="1"/>
      </xdr:nvSpPr>
      <xdr:spPr>
        <a:xfrm>
          <a:off x="1659890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xdr:rowOff>
    </xdr:from>
    <xdr:to>
      <xdr:col>22</xdr:col>
      <xdr:colOff>615950</xdr:colOff>
      <xdr:row>40</xdr:row>
      <xdr:rowOff>109220</xdr:rowOff>
    </xdr:to>
    <xdr:sp macro="" textlink="">
      <xdr:nvSpPr>
        <xdr:cNvPr id="334" name="円/楕円 333"/>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93997</xdr:rowOff>
    </xdr:from>
    <xdr:ext cx="736600" cy="259045"/>
    <xdr:sp macro="" textlink="">
      <xdr:nvSpPr>
        <xdr:cNvPr id="335" name="テキスト ボックス 334"/>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152400</xdr:rowOff>
    </xdr:from>
    <xdr:to>
      <xdr:col>21</xdr:col>
      <xdr:colOff>412750</xdr:colOff>
      <xdr:row>40</xdr:row>
      <xdr:rowOff>82550</xdr:rowOff>
    </xdr:to>
    <xdr:sp macro="" textlink="">
      <xdr:nvSpPr>
        <xdr:cNvPr id="336" name="円/楕円 335"/>
        <xdr:cNvSpPr/>
      </xdr:nvSpPr>
      <xdr:spPr>
        <a:xfrm>
          <a:off x="14732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67327</xdr:rowOff>
    </xdr:from>
    <xdr:ext cx="762000" cy="259045"/>
    <xdr:sp macro="" textlink="">
      <xdr:nvSpPr>
        <xdr:cNvPr id="337" name="テキスト ボックス 336"/>
        <xdr:cNvSpPr txBox="1"/>
      </xdr:nvSpPr>
      <xdr:spPr>
        <a:xfrm>
          <a:off x="14401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152400</xdr:rowOff>
    </xdr:from>
    <xdr:to>
      <xdr:col>20</xdr:col>
      <xdr:colOff>209550</xdr:colOff>
      <xdr:row>40</xdr:row>
      <xdr:rowOff>82550</xdr:rowOff>
    </xdr:to>
    <xdr:sp macro="" textlink="">
      <xdr:nvSpPr>
        <xdr:cNvPr id="338" name="円/楕円 337"/>
        <xdr:cNvSpPr/>
      </xdr:nvSpPr>
      <xdr:spPr>
        <a:xfrm>
          <a:off x="13843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67327</xdr:rowOff>
    </xdr:from>
    <xdr:ext cx="762000" cy="259045"/>
    <xdr:sp macro="" textlink="">
      <xdr:nvSpPr>
        <xdr:cNvPr id="339" name="テキスト ボックス 338"/>
        <xdr:cNvSpPr txBox="1"/>
      </xdr:nvSpPr>
      <xdr:spPr>
        <a:xfrm>
          <a:off x="13512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133350</xdr:rowOff>
    </xdr:from>
    <xdr:to>
      <xdr:col>19</xdr:col>
      <xdr:colOff>6350</xdr:colOff>
      <xdr:row>40</xdr:row>
      <xdr:rowOff>63500</xdr:rowOff>
    </xdr:to>
    <xdr:sp macro="" textlink="">
      <xdr:nvSpPr>
        <xdr:cNvPr id="340" name="円/楕円 339"/>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48277</xdr:rowOff>
    </xdr:from>
    <xdr:ext cx="762000" cy="259045"/>
    <xdr:sp macro="" textlink="">
      <xdr:nvSpPr>
        <xdr:cNvPr id="341" name="テキスト ボックス 340"/>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一般会計の公債費については、類似団体平均より低い水準にあるが、</a:t>
          </a:r>
          <a:r>
            <a:rPr kumimoji="1" lang="ja-JP" altLang="ja-JP" sz="1300" u="none">
              <a:solidFill>
                <a:sysClr val="windowText" lastClr="000000"/>
              </a:solidFill>
              <a:effectLst/>
              <a:latin typeface="+mn-lt"/>
              <a:ea typeface="+mn-ea"/>
              <a:cs typeface="+mn-cs"/>
            </a:rPr>
            <a:t>今後は合併特例債の償還が増加するため、公債費は増加傾向になる見込みである。</a:t>
          </a:r>
          <a:endParaRPr lang="ja-JP" altLang="ja-JP" sz="1300" u="none">
            <a:solidFill>
              <a:sysClr val="windowText" lastClr="000000"/>
            </a:solidFill>
            <a:effectLst/>
          </a:endParaRPr>
        </a:p>
        <a:p>
          <a:r>
            <a:rPr kumimoji="1" lang="ja-JP" altLang="ja-JP" sz="1300">
              <a:solidFill>
                <a:schemeClr val="dk1"/>
              </a:solidFill>
              <a:effectLst/>
              <a:latin typeface="+mn-lt"/>
              <a:ea typeface="+mn-ea"/>
              <a:cs typeface="+mn-cs"/>
            </a:rPr>
            <a:t>　新規発行債の抑制や基準財政需要額に算入される有利な起債を活用する等の取組により公債費負担の軽減に努める。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9" name="直線コネクタ 368"/>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0"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1" name="直線コネクタ 370"/>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72"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73" name="直線コネクタ 372"/>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73660</xdr:rowOff>
    </xdr:from>
    <xdr:to>
      <xdr:col>7</xdr:col>
      <xdr:colOff>15875</xdr:colOff>
      <xdr:row>74</xdr:row>
      <xdr:rowOff>119380</xdr:rowOff>
    </xdr:to>
    <xdr:cxnSp macro="">
      <xdr:nvCxnSpPr>
        <xdr:cNvPr id="374" name="直線コネクタ 373"/>
        <xdr:cNvCxnSpPr/>
      </xdr:nvCxnSpPr>
      <xdr:spPr>
        <a:xfrm flipV="1">
          <a:off x="3987800" y="12760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5"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6" name="フローチャート : 判断 375"/>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119380</xdr:rowOff>
    </xdr:to>
    <xdr:cxnSp macro="">
      <xdr:nvCxnSpPr>
        <xdr:cNvPr id="377" name="直線コネクタ 376"/>
        <xdr:cNvCxnSpPr/>
      </xdr:nvCxnSpPr>
      <xdr:spPr>
        <a:xfrm>
          <a:off x="3098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8" name="フローチャート : 判断 377"/>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9" name="テキスト ボックス 378"/>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134620</xdr:rowOff>
    </xdr:to>
    <xdr:cxnSp macro="">
      <xdr:nvCxnSpPr>
        <xdr:cNvPr id="380" name="直線コネクタ 379"/>
        <xdr:cNvCxnSpPr/>
      </xdr:nvCxnSpPr>
      <xdr:spPr>
        <a:xfrm flipV="1">
          <a:off x="2209800" y="12791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81" name="フローチャート : 判断 380"/>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82" name="テキスト ボックス 381"/>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134620</xdr:rowOff>
    </xdr:to>
    <xdr:cxnSp macro="">
      <xdr:nvCxnSpPr>
        <xdr:cNvPr id="383" name="直線コネクタ 382"/>
        <xdr:cNvCxnSpPr/>
      </xdr:nvCxnSpPr>
      <xdr:spPr>
        <a:xfrm>
          <a:off x="1320800" y="12791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4" name="フローチャート : 判断 383"/>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5" name="テキスト ボックス 384"/>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6" name="フローチャート : 判断 385"/>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7" name="テキスト ボックス 386"/>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22860</xdr:rowOff>
    </xdr:from>
    <xdr:to>
      <xdr:col>7</xdr:col>
      <xdr:colOff>66675</xdr:colOff>
      <xdr:row>74</xdr:row>
      <xdr:rowOff>124460</xdr:rowOff>
    </xdr:to>
    <xdr:sp macro="" textlink="">
      <xdr:nvSpPr>
        <xdr:cNvPr id="393" name="円/楕円 392"/>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39387</xdr:rowOff>
    </xdr:from>
    <xdr:ext cx="762000" cy="259045"/>
    <xdr:sp macro="" textlink="">
      <xdr:nvSpPr>
        <xdr:cNvPr id="394" name="公債費該当値テキスト"/>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68580</xdr:rowOff>
    </xdr:from>
    <xdr:to>
      <xdr:col>5</xdr:col>
      <xdr:colOff>600075</xdr:colOff>
      <xdr:row>74</xdr:row>
      <xdr:rowOff>170180</xdr:rowOff>
    </xdr:to>
    <xdr:sp macro="" textlink="">
      <xdr:nvSpPr>
        <xdr:cNvPr id="395" name="円/楕円 394"/>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8907</xdr:rowOff>
    </xdr:from>
    <xdr:ext cx="736600" cy="259045"/>
    <xdr:sp macro="" textlink="">
      <xdr:nvSpPr>
        <xdr:cNvPr id="396" name="テキスト ボックス 395"/>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97" name="円/楕円 396"/>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98" name="テキスト ボックス 397"/>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9" name="円/楕円 398"/>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400" name="テキスト ボックス 399"/>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401" name="円/楕円 400"/>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402" name="テキスト ボックス 401"/>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類似団体平均と比較して高い水準になっている。補助費等の割合</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高いことが要因であり、公営企業会計に対する負担金を抑制するため、経営の健全化を図っていく。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30" name="直線コネクタ 429"/>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1"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2" name="直線コネクタ 431"/>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33"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4" name="直線コネクタ 433"/>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31750</xdr:rowOff>
    </xdr:to>
    <xdr:cxnSp macro="">
      <xdr:nvCxnSpPr>
        <xdr:cNvPr id="435" name="直線コネクタ 434"/>
        <xdr:cNvCxnSpPr/>
      </xdr:nvCxnSpPr>
      <xdr:spPr>
        <a:xfrm flipV="1">
          <a:off x="15671800" y="134772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6"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7" name="フローチャート : 判断 436"/>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119380</xdr:rowOff>
    </xdr:from>
    <xdr:to>
      <xdr:col>22</xdr:col>
      <xdr:colOff>565150</xdr:colOff>
      <xdr:row>79</xdr:row>
      <xdr:rowOff>31750</xdr:rowOff>
    </xdr:to>
    <xdr:cxnSp macro="">
      <xdr:nvCxnSpPr>
        <xdr:cNvPr id="438" name="直線コネクタ 437"/>
        <xdr:cNvCxnSpPr/>
      </xdr:nvCxnSpPr>
      <xdr:spPr>
        <a:xfrm>
          <a:off x="14782800" y="1349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9" name="フローチャート : 判断 438"/>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40" name="テキスト ボックス 439"/>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119380</xdr:rowOff>
    </xdr:from>
    <xdr:to>
      <xdr:col>21</xdr:col>
      <xdr:colOff>361950</xdr:colOff>
      <xdr:row>78</xdr:row>
      <xdr:rowOff>127000</xdr:rowOff>
    </xdr:to>
    <xdr:cxnSp macro="">
      <xdr:nvCxnSpPr>
        <xdr:cNvPr id="441" name="直線コネクタ 440"/>
        <xdr:cNvCxnSpPr/>
      </xdr:nvCxnSpPr>
      <xdr:spPr>
        <a:xfrm flipV="1">
          <a:off x="13893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42" name="フローチャート : 判断 441"/>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3" name="テキスト ボックス 442"/>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78</xdr:row>
      <xdr:rowOff>130811</xdr:rowOff>
    </xdr:to>
    <xdr:cxnSp macro="">
      <xdr:nvCxnSpPr>
        <xdr:cNvPr id="444" name="直線コネクタ 443"/>
        <xdr:cNvCxnSpPr/>
      </xdr:nvCxnSpPr>
      <xdr:spPr>
        <a:xfrm flipV="1">
          <a:off x="13004800" y="13500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5" name="フローチャート : 判断 44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6" name="テキスト ボックス 445"/>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7" name="フローチャート : 判断 44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8" name="テキスト ボックス 44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54" name="円/楕円 453"/>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55"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56" name="円/楕円 455"/>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57" name="テキスト ボックス 456"/>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68580</xdr:rowOff>
    </xdr:from>
    <xdr:to>
      <xdr:col>21</xdr:col>
      <xdr:colOff>412750</xdr:colOff>
      <xdr:row>78</xdr:row>
      <xdr:rowOff>170180</xdr:rowOff>
    </xdr:to>
    <xdr:sp macro="" textlink="">
      <xdr:nvSpPr>
        <xdr:cNvPr id="458" name="円/楕円 457"/>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154957</xdr:rowOff>
    </xdr:from>
    <xdr:ext cx="762000" cy="259045"/>
    <xdr:sp macro="" textlink="">
      <xdr:nvSpPr>
        <xdr:cNvPr id="459" name="テキスト ボックス 458"/>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60" name="円/楕円 459"/>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61" name="テキスト ボックス 460"/>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62" name="円/楕円 461"/>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63" name="テキスト ボックス 462"/>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123819</xdr:rowOff>
    </xdr:from>
    <xdr:to>
      <xdr:col>4</xdr:col>
      <xdr:colOff>1117600</xdr:colOff>
      <xdr:row>16</xdr:row>
      <xdr:rowOff>154470</xdr:rowOff>
    </xdr:to>
    <xdr:cxnSp macro="">
      <xdr:nvCxnSpPr>
        <xdr:cNvPr id="50" name="直線コネクタ 49"/>
        <xdr:cNvCxnSpPr/>
      </xdr:nvCxnSpPr>
      <xdr:spPr bwMode="auto">
        <a:xfrm flipV="1">
          <a:off x="5003800" y="2914644"/>
          <a:ext cx="6477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154470</xdr:rowOff>
    </xdr:from>
    <xdr:to>
      <xdr:col>4</xdr:col>
      <xdr:colOff>469900</xdr:colOff>
      <xdr:row>17</xdr:row>
      <xdr:rowOff>39656</xdr:rowOff>
    </xdr:to>
    <xdr:cxnSp macro="">
      <xdr:nvCxnSpPr>
        <xdr:cNvPr id="53" name="直線コネクタ 52"/>
        <xdr:cNvCxnSpPr/>
      </xdr:nvCxnSpPr>
      <xdr:spPr bwMode="auto">
        <a:xfrm flipV="1">
          <a:off x="4305300" y="2945295"/>
          <a:ext cx="698500" cy="56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7766</xdr:rowOff>
    </xdr:from>
    <xdr:to>
      <xdr:col>3</xdr:col>
      <xdr:colOff>904875</xdr:colOff>
      <xdr:row>17</xdr:row>
      <xdr:rowOff>39656</xdr:rowOff>
    </xdr:to>
    <xdr:cxnSp macro="">
      <xdr:nvCxnSpPr>
        <xdr:cNvPr id="56" name="直線コネクタ 55"/>
        <xdr:cNvCxnSpPr/>
      </xdr:nvCxnSpPr>
      <xdr:spPr bwMode="auto">
        <a:xfrm>
          <a:off x="3606800" y="2970041"/>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87909</xdr:rowOff>
    </xdr:from>
    <xdr:to>
      <xdr:col>3</xdr:col>
      <xdr:colOff>206375</xdr:colOff>
      <xdr:row>17</xdr:row>
      <xdr:rowOff>7766</xdr:rowOff>
    </xdr:to>
    <xdr:cxnSp macro="">
      <xdr:nvCxnSpPr>
        <xdr:cNvPr id="59" name="直線コネクタ 58"/>
        <xdr:cNvCxnSpPr/>
      </xdr:nvCxnSpPr>
      <xdr:spPr bwMode="auto">
        <a:xfrm>
          <a:off x="2908300" y="2878734"/>
          <a:ext cx="698500" cy="9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73019</xdr:rowOff>
    </xdr:from>
    <xdr:to>
      <xdr:col>5</xdr:col>
      <xdr:colOff>34925</xdr:colOff>
      <xdr:row>17</xdr:row>
      <xdr:rowOff>3169</xdr:rowOff>
    </xdr:to>
    <xdr:sp macro="" textlink="">
      <xdr:nvSpPr>
        <xdr:cNvPr id="69" name="円/楕円 68"/>
        <xdr:cNvSpPr/>
      </xdr:nvSpPr>
      <xdr:spPr bwMode="auto">
        <a:xfrm>
          <a:off x="5600700" y="286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45096</xdr:rowOff>
    </xdr:from>
    <xdr:ext cx="762000" cy="259045"/>
    <xdr:sp macro="" textlink="">
      <xdr:nvSpPr>
        <xdr:cNvPr id="70" name="人口1人当たり決算額の推移該当値テキスト130"/>
        <xdr:cNvSpPr txBox="1"/>
      </xdr:nvSpPr>
      <xdr:spPr>
        <a:xfrm>
          <a:off x="5740400" y="283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103670</xdr:rowOff>
    </xdr:from>
    <xdr:to>
      <xdr:col>4</xdr:col>
      <xdr:colOff>520700</xdr:colOff>
      <xdr:row>17</xdr:row>
      <xdr:rowOff>33820</xdr:rowOff>
    </xdr:to>
    <xdr:sp macro="" textlink="">
      <xdr:nvSpPr>
        <xdr:cNvPr id="71" name="円/楕円 70"/>
        <xdr:cNvSpPr/>
      </xdr:nvSpPr>
      <xdr:spPr bwMode="auto">
        <a:xfrm>
          <a:off x="4953000" y="289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18597</xdr:rowOff>
    </xdr:from>
    <xdr:ext cx="736600" cy="259045"/>
    <xdr:sp macro="" textlink="">
      <xdr:nvSpPr>
        <xdr:cNvPr id="72" name="テキスト ボックス 71"/>
        <xdr:cNvSpPr txBox="1"/>
      </xdr:nvSpPr>
      <xdr:spPr>
        <a:xfrm>
          <a:off x="4622800" y="29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160306</xdr:rowOff>
    </xdr:from>
    <xdr:to>
      <xdr:col>3</xdr:col>
      <xdr:colOff>955675</xdr:colOff>
      <xdr:row>17</xdr:row>
      <xdr:rowOff>90456</xdr:rowOff>
    </xdr:to>
    <xdr:sp macro="" textlink="">
      <xdr:nvSpPr>
        <xdr:cNvPr id="73" name="円/楕円 72"/>
        <xdr:cNvSpPr/>
      </xdr:nvSpPr>
      <xdr:spPr bwMode="auto">
        <a:xfrm>
          <a:off x="4254500" y="295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75233</xdr:rowOff>
    </xdr:from>
    <xdr:ext cx="762000" cy="259045"/>
    <xdr:sp macro="" textlink="">
      <xdr:nvSpPr>
        <xdr:cNvPr id="74" name="テキスト ボックス 73"/>
        <xdr:cNvSpPr txBox="1"/>
      </xdr:nvSpPr>
      <xdr:spPr>
        <a:xfrm>
          <a:off x="3924300" y="303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128416</xdr:rowOff>
    </xdr:from>
    <xdr:to>
      <xdr:col>3</xdr:col>
      <xdr:colOff>257175</xdr:colOff>
      <xdr:row>17</xdr:row>
      <xdr:rowOff>58566</xdr:rowOff>
    </xdr:to>
    <xdr:sp macro="" textlink="">
      <xdr:nvSpPr>
        <xdr:cNvPr id="75" name="円/楕円 74"/>
        <xdr:cNvSpPr/>
      </xdr:nvSpPr>
      <xdr:spPr bwMode="auto">
        <a:xfrm>
          <a:off x="3556000" y="2919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43343</xdr:rowOff>
    </xdr:from>
    <xdr:ext cx="762000" cy="259045"/>
    <xdr:sp macro="" textlink="">
      <xdr:nvSpPr>
        <xdr:cNvPr id="76" name="テキスト ボックス 75"/>
        <xdr:cNvSpPr txBox="1"/>
      </xdr:nvSpPr>
      <xdr:spPr>
        <a:xfrm>
          <a:off x="3225800" y="300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37109</xdr:rowOff>
    </xdr:from>
    <xdr:to>
      <xdr:col>2</xdr:col>
      <xdr:colOff>692150</xdr:colOff>
      <xdr:row>16</xdr:row>
      <xdr:rowOff>138709</xdr:rowOff>
    </xdr:to>
    <xdr:sp macro="" textlink="">
      <xdr:nvSpPr>
        <xdr:cNvPr id="77" name="円/楕円 76"/>
        <xdr:cNvSpPr/>
      </xdr:nvSpPr>
      <xdr:spPr bwMode="auto">
        <a:xfrm>
          <a:off x="2857500" y="282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123486</xdr:rowOff>
    </xdr:from>
    <xdr:ext cx="762000" cy="259045"/>
    <xdr:sp macro="" textlink="">
      <xdr:nvSpPr>
        <xdr:cNvPr id="78" name="テキスト ボックス 77"/>
        <xdr:cNvSpPr txBox="1"/>
      </xdr:nvSpPr>
      <xdr:spPr>
        <a:xfrm>
          <a:off x="2527300" y="291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49276</xdr:rowOff>
    </xdr:from>
    <xdr:to>
      <xdr:col>4</xdr:col>
      <xdr:colOff>1117600</xdr:colOff>
      <xdr:row>36</xdr:row>
      <xdr:rowOff>88563</xdr:rowOff>
    </xdr:to>
    <xdr:cxnSp macro="">
      <xdr:nvCxnSpPr>
        <xdr:cNvPr id="114" name="直線コネクタ 113"/>
        <xdr:cNvCxnSpPr/>
      </xdr:nvCxnSpPr>
      <xdr:spPr bwMode="auto">
        <a:xfrm flipV="1">
          <a:off x="5003800" y="7002526"/>
          <a:ext cx="647700" cy="3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88563</xdr:rowOff>
    </xdr:from>
    <xdr:to>
      <xdr:col>4</xdr:col>
      <xdr:colOff>469900</xdr:colOff>
      <xdr:row>37</xdr:row>
      <xdr:rowOff>7442</xdr:rowOff>
    </xdr:to>
    <xdr:cxnSp macro="">
      <xdr:nvCxnSpPr>
        <xdr:cNvPr id="117" name="直線コネクタ 116"/>
        <xdr:cNvCxnSpPr/>
      </xdr:nvCxnSpPr>
      <xdr:spPr bwMode="auto">
        <a:xfrm flipV="1">
          <a:off x="4305300" y="7041813"/>
          <a:ext cx="698500" cy="9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299136</xdr:rowOff>
    </xdr:from>
    <xdr:to>
      <xdr:col>3</xdr:col>
      <xdr:colOff>904875</xdr:colOff>
      <xdr:row>37</xdr:row>
      <xdr:rowOff>7442</xdr:rowOff>
    </xdr:to>
    <xdr:cxnSp macro="">
      <xdr:nvCxnSpPr>
        <xdr:cNvPr id="120" name="直線コネクタ 119"/>
        <xdr:cNvCxnSpPr/>
      </xdr:nvCxnSpPr>
      <xdr:spPr bwMode="auto">
        <a:xfrm>
          <a:off x="3606800" y="6909486"/>
          <a:ext cx="698500" cy="22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194339</xdr:rowOff>
    </xdr:from>
    <xdr:to>
      <xdr:col>3</xdr:col>
      <xdr:colOff>206375</xdr:colOff>
      <xdr:row>35</xdr:row>
      <xdr:rowOff>299136</xdr:rowOff>
    </xdr:to>
    <xdr:cxnSp macro="">
      <xdr:nvCxnSpPr>
        <xdr:cNvPr id="123" name="直線コネクタ 122"/>
        <xdr:cNvCxnSpPr/>
      </xdr:nvCxnSpPr>
      <xdr:spPr bwMode="auto">
        <a:xfrm>
          <a:off x="2908300" y="6804689"/>
          <a:ext cx="698500" cy="104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341376</xdr:rowOff>
    </xdr:from>
    <xdr:to>
      <xdr:col>5</xdr:col>
      <xdr:colOff>34925</xdr:colOff>
      <xdr:row>36</xdr:row>
      <xdr:rowOff>100076</xdr:rowOff>
    </xdr:to>
    <xdr:sp macro="" textlink="">
      <xdr:nvSpPr>
        <xdr:cNvPr id="133" name="円/楕円 132"/>
        <xdr:cNvSpPr/>
      </xdr:nvSpPr>
      <xdr:spPr bwMode="auto">
        <a:xfrm>
          <a:off x="5600700" y="69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313453</xdr:rowOff>
    </xdr:from>
    <xdr:ext cx="762000" cy="259045"/>
    <xdr:sp macro="" textlink="">
      <xdr:nvSpPr>
        <xdr:cNvPr id="134" name="人口1人当たり決算額の推移該当値テキスト445"/>
        <xdr:cNvSpPr txBox="1"/>
      </xdr:nvSpPr>
      <xdr:spPr>
        <a:xfrm>
          <a:off x="5740400" y="692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37763</xdr:rowOff>
    </xdr:from>
    <xdr:to>
      <xdr:col>4</xdr:col>
      <xdr:colOff>520700</xdr:colOff>
      <xdr:row>36</xdr:row>
      <xdr:rowOff>139363</xdr:rowOff>
    </xdr:to>
    <xdr:sp macro="" textlink="">
      <xdr:nvSpPr>
        <xdr:cNvPr id="135" name="円/楕円 134"/>
        <xdr:cNvSpPr/>
      </xdr:nvSpPr>
      <xdr:spPr bwMode="auto">
        <a:xfrm>
          <a:off x="4953000" y="699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124140</xdr:rowOff>
    </xdr:from>
    <xdr:ext cx="736600" cy="259045"/>
    <xdr:sp macro="" textlink="">
      <xdr:nvSpPr>
        <xdr:cNvPr id="136" name="テキスト ボックス 135"/>
        <xdr:cNvSpPr txBox="1"/>
      </xdr:nvSpPr>
      <xdr:spPr>
        <a:xfrm>
          <a:off x="4622800" y="707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128092</xdr:rowOff>
    </xdr:from>
    <xdr:to>
      <xdr:col>3</xdr:col>
      <xdr:colOff>955675</xdr:colOff>
      <xdr:row>37</xdr:row>
      <xdr:rowOff>58242</xdr:rowOff>
    </xdr:to>
    <xdr:sp macro="" textlink="">
      <xdr:nvSpPr>
        <xdr:cNvPr id="137" name="円/楕円 136"/>
        <xdr:cNvSpPr/>
      </xdr:nvSpPr>
      <xdr:spPr bwMode="auto">
        <a:xfrm>
          <a:off x="42545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43019</xdr:rowOff>
    </xdr:from>
    <xdr:ext cx="762000" cy="259045"/>
    <xdr:sp macro="" textlink="">
      <xdr:nvSpPr>
        <xdr:cNvPr id="138" name="テキスト ボックス 137"/>
        <xdr:cNvSpPr txBox="1"/>
      </xdr:nvSpPr>
      <xdr:spPr>
        <a:xfrm>
          <a:off x="3924300" y="71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248336</xdr:rowOff>
    </xdr:from>
    <xdr:to>
      <xdr:col>3</xdr:col>
      <xdr:colOff>257175</xdr:colOff>
      <xdr:row>36</xdr:row>
      <xdr:rowOff>7036</xdr:rowOff>
    </xdr:to>
    <xdr:sp macro="" textlink="">
      <xdr:nvSpPr>
        <xdr:cNvPr id="139" name="円/楕円 138"/>
        <xdr:cNvSpPr/>
      </xdr:nvSpPr>
      <xdr:spPr bwMode="auto">
        <a:xfrm>
          <a:off x="3556000" y="6858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334713</xdr:rowOff>
    </xdr:from>
    <xdr:ext cx="762000" cy="259045"/>
    <xdr:sp macro="" textlink="">
      <xdr:nvSpPr>
        <xdr:cNvPr id="140" name="テキスト ボックス 139"/>
        <xdr:cNvSpPr txBox="1"/>
      </xdr:nvSpPr>
      <xdr:spPr>
        <a:xfrm>
          <a:off x="3225800" y="694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143539</xdr:rowOff>
    </xdr:from>
    <xdr:to>
      <xdr:col>2</xdr:col>
      <xdr:colOff>692150</xdr:colOff>
      <xdr:row>35</xdr:row>
      <xdr:rowOff>245139</xdr:rowOff>
    </xdr:to>
    <xdr:sp macro="" textlink="">
      <xdr:nvSpPr>
        <xdr:cNvPr id="141" name="円/楕円 140"/>
        <xdr:cNvSpPr/>
      </xdr:nvSpPr>
      <xdr:spPr bwMode="auto">
        <a:xfrm>
          <a:off x="2857500" y="675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229916</xdr:rowOff>
    </xdr:from>
    <xdr:ext cx="762000" cy="259045"/>
    <xdr:sp macro="" textlink="">
      <xdr:nvSpPr>
        <xdr:cNvPr id="142" name="テキスト ボックス 141"/>
        <xdr:cNvSpPr txBox="1"/>
      </xdr:nvSpPr>
      <xdr:spPr>
        <a:xfrm>
          <a:off x="2527300" y="684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42,082
41,678
132.44
20,693,563
20,001,453
567,965
11,887,318
19,059,901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13780</xdr:rowOff>
    </xdr:from>
    <xdr:to>
      <xdr:col>6</xdr:col>
      <xdr:colOff>511175</xdr:colOff>
      <xdr:row>38</xdr:row>
      <xdr:rowOff>41631</xdr:rowOff>
    </xdr:to>
    <xdr:cxnSp macro="">
      <xdr:nvCxnSpPr>
        <xdr:cNvPr id="61" name="直線コネクタ 60"/>
        <xdr:cNvCxnSpPr/>
      </xdr:nvCxnSpPr>
      <xdr:spPr>
        <a:xfrm>
          <a:off x="3797300" y="6528880"/>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158121</xdr:rowOff>
    </xdr:from>
    <xdr:to>
      <xdr:col>5</xdr:col>
      <xdr:colOff>358775</xdr:colOff>
      <xdr:row>38</xdr:row>
      <xdr:rowOff>13780</xdr:rowOff>
    </xdr:to>
    <xdr:cxnSp macro="">
      <xdr:nvCxnSpPr>
        <xdr:cNvPr id="64" name="直線コネクタ 63"/>
        <xdr:cNvCxnSpPr/>
      </xdr:nvCxnSpPr>
      <xdr:spPr>
        <a:xfrm>
          <a:off x="2908300" y="6501771"/>
          <a:ext cx="889000" cy="2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110153</xdr:rowOff>
    </xdr:from>
    <xdr:to>
      <xdr:col>4</xdr:col>
      <xdr:colOff>155575</xdr:colOff>
      <xdr:row>37</xdr:row>
      <xdr:rowOff>158121</xdr:rowOff>
    </xdr:to>
    <xdr:cxnSp macro="">
      <xdr:nvCxnSpPr>
        <xdr:cNvPr id="67" name="直線コネクタ 66"/>
        <xdr:cNvCxnSpPr/>
      </xdr:nvCxnSpPr>
      <xdr:spPr>
        <a:xfrm>
          <a:off x="2019300" y="6453803"/>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34582</xdr:rowOff>
    </xdr:from>
    <xdr:to>
      <xdr:col>2</xdr:col>
      <xdr:colOff>638175</xdr:colOff>
      <xdr:row>37</xdr:row>
      <xdr:rowOff>110153</xdr:rowOff>
    </xdr:to>
    <xdr:cxnSp macro="">
      <xdr:nvCxnSpPr>
        <xdr:cNvPr id="70" name="直線コネクタ 69"/>
        <xdr:cNvCxnSpPr/>
      </xdr:nvCxnSpPr>
      <xdr:spPr>
        <a:xfrm>
          <a:off x="1130300" y="6378232"/>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162281</xdr:rowOff>
    </xdr:from>
    <xdr:to>
      <xdr:col>6</xdr:col>
      <xdr:colOff>561975</xdr:colOff>
      <xdr:row>38</xdr:row>
      <xdr:rowOff>92431</xdr:rowOff>
    </xdr:to>
    <xdr:sp macro="" textlink="">
      <xdr:nvSpPr>
        <xdr:cNvPr id="80" name="円/楕円 79"/>
        <xdr:cNvSpPr/>
      </xdr:nvSpPr>
      <xdr:spPr>
        <a:xfrm>
          <a:off x="45847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140708</xdr:rowOff>
    </xdr:from>
    <xdr:ext cx="534377" cy="259045"/>
    <xdr:sp macro="" textlink="">
      <xdr:nvSpPr>
        <xdr:cNvPr id="81" name="人件費該当値テキスト"/>
        <xdr:cNvSpPr txBox="1"/>
      </xdr:nvSpPr>
      <xdr:spPr>
        <a:xfrm>
          <a:off x="4686300" y="64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134429</xdr:rowOff>
    </xdr:from>
    <xdr:to>
      <xdr:col>5</xdr:col>
      <xdr:colOff>409575</xdr:colOff>
      <xdr:row>38</xdr:row>
      <xdr:rowOff>64579</xdr:rowOff>
    </xdr:to>
    <xdr:sp macro="" textlink="">
      <xdr:nvSpPr>
        <xdr:cNvPr id="82" name="円/楕円 81"/>
        <xdr:cNvSpPr/>
      </xdr:nvSpPr>
      <xdr:spPr>
        <a:xfrm>
          <a:off x="3746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55707</xdr:rowOff>
    </xdr:from>
    <xdr:ext cx="534377" cy="259045"/>
    <xdr:sp macro="" textlink="">
      <xdr:nvSpPr>
        <xdr:cNvPr id="83" name="テキスト ボックス 82"/>
        <xdr:cNvSpPr txBox="1"/>
      </xdr:nvSpPr>
      <xdr:spPr>
        <a:xfrm>
          <a:off x="3530111" y="65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107321</xdr:rowOff>
    </xdr:from>
    <xdr:to>
      <xdr:col>4</xdr:col>
      <xdr:colOff>206375</xdr:colOff>
      <xdr:row>38</xdr:row>
      <xdr:rowOff>37471</xdr:rowOff>
    </xdr:to>
    <xdr:sp macro="" textlink="">
      <xdr:nvSpPr>
        <xdr:cNvPr id="84" name="円/楕円 83"/>
        <xdr:cNvSpPr/>
      </xdr:nvSpPr>
      <xdr:spPr>
        <a:xfrm>
          <a:off x="28575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28598</xdr:rowOff>
    </xdr:from>
    <xdr:ext cx="534377" cy="259045"/>
    <xdr:sp macro="" textlink="">
      <xdr:nvSpPr>
        <xdr:cNvPr id="85" name="テキスト ボックス 84"/>
        <xdr:cNvSpPr txBox="1"/>
      </xdr:nvSpPr>
      <xdr:spPr>
        <a:xfrm>
          <a:off x="2641111" y="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59353</xdr:rowOff>
    </xdr:from>
    <xdr:to>
      <xdr:col>3</xdr:col>
      <xdr:colOff>3175</xdr:colOff>
      <xdr:row>37</xdr:row>
      <xdr:rowOff>160953</xdr:rowOff>
    </xdr:to>
    <xdr:sp macro="" textlink="">
      <xdr:nvSpPr>
        <xdr:cNvPr id="86" name="円/楕円 85"/>
        <xdr:cNvSpPr/>
      </xdr:nvSpPr>
      <xdr:spPr>
        <a:xfrm>
          <a:off x="1968500" y="64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152081</xdr:rowOff>
    </xdr:from>
    <xdr:ext cx="534377" cy="259045"/>
    <xdr:sp macro="" textlink="">
      <xdr:nvSpPr>
        <xdr:cNvPr id="87" name="テキスト ボックス 86"/>
        <xdr:cNvSpPr txBox="1"/>
      </xdr:nvSpPr>
      <xdr:spPr>
        <a:xfrm>
          <a:off x="1752111" y="64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155232</xdr:rowOff>
    </xdr:from>
    <xdr:to>
      <xdr:col>1</xdr:col>
      <xdr:colOff>485775</xdr:colOff>
      <xdr:row>37</xdr:row>
      <xdr:rowOff>85382</xdr:rowOff>
    </xdr:to>
    <xdr:sp macro="" textlink="">
      <xdr:nvSpPr>
        <xdr:cNvPr id="88" name="円/楕円 87"/>
        <xdr:cNvSpPr/>
      </xdr:nvSpPr>
      <xdr:spPr>
        <a:xfrm>
          <a:off x="1079500" y="63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76509</xdr:rowOff>
    </xdr:from>
    <xdr:ext cx="534377" cy="259045"/>
    <xdr:sp macro="" textlink="">
      <xdr:nvSpPr>
        <xdr:cNvPr id="89" name="テキスト ボックス 88"/>
        <xdr:cNvSpPr txBox="1"/>
      </xdr:nvSpPr>
      <xdr:spPr>
        <a:xfrm>
          <a:off x="863111" y="64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10362</xdr:rowOff>
    </xdr:from>
    <xdr:to>
      <xdr:col>6</xdr:col>
      <xdr:colOff>511175</xdr:colOff>
      <xdr:row>58</xdr:row>
      <xdr:rowOff>30395</xdr:rowOff>
    </xdr:to>
    <xdr:cxnSp macro="">
      <xdr:nvCxnSpPr>
        <xdr:cNvPr id="118" name="直線コネクタ 117"/>
        <xdr:cNvCxnSpPr/>
      </xdr:nvCxnSpPr>
      <xdr:spPr>
        <a:xfrm flipV="1">
          <a:off x="3797300" y="9954462"/>
          <a:ext cx="8382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30395</xdr:rowOff>
    </xdr:from>
    <xdr:to>
      <xdr:col>5</xdr:col>
      <xdr:colOff>358775</xdr:colOff>
      <xdr:row>58</xdr:row>
      <xdr:rowOff>55937</xdr:rowOff>
    </xdr:to>
    <xdr:cxnSp macro="">
      <xdr:nvCxnSpPr>
        <xdr:cNvPr id="121" name="直線コネクタ 120"/>
        <xdr:cNvCxnSpPr/>
      </xdr:nvCxnSpPr>
      <xdr:spPr>
        <a:xfrm flipV="1">
          <a:off x="2908300" y="9974495"/>
          <a:ext cx="889000" cy="2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55263</xdr:rowOff>
    </xdr:from>
    <xdr:to>
      <xdr:col>4</xdr:col>
      <xdr:colOff>155575</xdr:colOff>
      <xdr:row>58</xdr:row>
      <xdr:rowOff>55937</xdr:rowOff>
    </xdr:to>
    <xdr:cxnSp macro="">
      <xdr:nvCxnSpPr>
        <xdr:cNvPr id="124" name="直線コネクタ 123"/>
        <xdr:cNvCxnSpPr/>
      </xdr:nvCxnSpPr>
      <xdr:spPr>
        <a:xfrm>
          <a:off x="2019300" y="9999363"/>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55263</xdr:rowOff>
    </xdr:from>
    <xdr:to>
      <xdr:col>2</xdr:col>
      <xdr:colOff>638175</xdr:colOff>
      <xdr:row>58</xdr:row>
      <xdr:rowOff>58033</xdr:rowOff>
    </xdr:to>
    <xdr:cxnSp macro="">
      <xdr:nvCxnSpPr>
        <xdr:cNvPr id="127" name="直線コネクタ 126"/>
        <xdr:cNvCxnSpPr/>
      </xdr:nvCxnSpPr>
      <xdr:spPr>
        <a:xfrm flipV="1">
          <a:off x="1130300" y="9999363"/>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131012</xdr:rowOff>
    </xdr:from>
    <xdr:to>
      <xdr:col>6</xdr:col>
      <xdr:colOff>561975</xdr:colOff>
      <xdr:row>58</xdr:row>
      <xdr:rowOff>61162</xdr:rowOff>
    </xdr:to>
    <xdr:sp macro="" textlink="">
      <xdr:nvSpPr>
        <xdr:cNvPr id="137" name="円/楕円 136"/>
        <xdr:cNvSpPr/>
      </xdr:nvSpPr>
      <xdr:spPr>
        <a:xfrm>
          <a:off x="4584700" y="99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151045</xdr:rowOff>
    </xdr:from>
    <xdr:to>
      <xdr:col>5</xdr:col>
      <xdr:colOff>409575</xdr:colOff>
      <xdr:row>58</xdr:row>
      <xdr:rowOff>81195</xdr:rowOff>
    </xdr:to>
    <xdr:sp macro="" textlink="">
      <xdr:nvSpPr>
        <xdr:cNvPr id="139" name="円/楕円 138"/>
        <xdr:cNvSpPr/>
      </xdr:nvSpPr>
      <xdr:spPr>
        <a:xfrm>
          <a:off x="3746500" y="99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72322</xdr:rowOff>
    </xdr:from>
    <xdr:ext cx="534377" cy="259045"/>
    <xdr:sp macro="" textlink="">
      <xdr:nvSpPr>
        <xdr:cNvPr id="140" name="テキスト ボックス 139"/>
        <xdr:cNvSpPr txBox="1"/>
      </xdr:nvSpPr>
      <xdr:spPr>
        <a:xfrm>
          <a:off x="3530111" y="100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5137</xdr:rowOff>
    </xdr:from>
    <xdr:to>
      <xdr:col>4</xdr:col>
      <xdr:colOff>206375</xdr:colOff>
      <xdr:row>58</xdr:row>
      <xdr:rowOff>106737</xdr:rowOff>
    </xdr:to>
    <xdr:sp macro="" textlink="">
      <xdr:nvSpPr>
        <xdr:cNvPr id="141" name="円/楕円 140"/>
        <xdr:cNvSpPr/>
      </xdr:nvSpPr>
      <xdr:spPr>
        <a:xfrm>
          <a:off x="2857500" y="99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97864</xdr:rowOff>
    </xdr:from>
    <xdr:ext cx="534377" cy="259045"/>
    <xdr:sp macro="" textlink="">
      <xdr:nvSpPr>
        <xdr:cNvPr id="142" name="テキスト ボックス 141"/>
        <xdr:cNvSpPr txBox="1"/>
      </xdr:nvSpPr>
      <xdr:spPr>
        <a:xfrm>
          <a:off x="2641111" y="100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4463</xdr:rowOff>
    </xdr:from>
    <xdr:to>
      <xdr:col>3</xdr:col>
      <xdr:colOff>3175</xdr:colOff>
      <xdr:row>58</xdr:row>
      <xdr:rowOff>106063</xdr:rowOff>
    </xdr:to>
    <xdr:sp macro="" textlink="">
      <xdr:nvSpPr>
        <xdr:cNvPr id="143" name="円/楕円 142"/>
        <xdr:cNvSpPr/>
      </xdr:nvSpPr>
      <xdr:spPr>
        <a:xfrm>
          <a:off x="1968500" y="994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97190</xdr:rowOff>
    </xdr:from>
    <xdr:ext cx="534377" cy="259045"/>
    <xdr:sp macro="" textlink="">
      <xdr:nvSpPr>
        <xdr:cNvPr id="144" name="テキスト ボックス 143"/>
        <xdr:cNvSpPr txBox="1"/>
      </xdr:nvSpPr>
      <xdr:spPr>
        <a:xfrm>
          <a:off x="1752111" y="100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7233</xdr:rowOff>
    </xdr:from>
    <xdr:to>
      <xdr:col>1</xdr:col>
      <xdr:colOff>485775</xdr:colOff>
      <xdr:row>58</xdr:row>
      <xdr:rowOff>108833</xdr:rowOff>
    </xdr:to>
    <xdr:sp macro="" textlink="">
      <xdr:nvSpPr>
        <xdr:cNvPr id="145" name="円/楕円 144"/>
        <xdr:cNvSpPr/>
      </xdr:nvSpPr>
      <xdr:spPr>
        <a:xfrm>
          <a:off x="1079500" y="99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99960</xdr:rowOff>
    </xdr:from>
    <xdr:ext cx="534377" cy="259045"/>
    <xdr:sp macro="" textlink="">
      <xdr:nvSpPr>
        <xdr:cNvPr id="146" name="テキスト ボックス 145"/>
        <xdr:cNvSpPr txBox="1"/>
      </xdr:nvSpPr>
      <xdr:spPr>
        <a:xfrm>
          <a:off x="863111" y="100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56900</xdr:rowOff>
    </xdr:from>
    <xdr:to>
      <xdr:col>6</xdr:col>
      <xdr:colOff>511175</xdr:colOff>
      <xdr:row>78</xdr:row>
      <xdr:rowOff>67280</xdr:rowOff>
    </xdr:to>
    <xdr:cxnSp macro="">
      <xdr:nvCxnSpPr>
        <xdr:cNvPr id="173" name="直線コネクタ 172"/>
        <xdr:cNvCxnSpPr/>
      </xdr:nvCxnSpPr>
      <xdr:spPr>
        <a:xfrm flipV="1">
          <a:off x="3797300" y="13430000"/>
          <a:ext cx="8382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67280</xdr:rowOff>
    </xdr:from>
    <xdr:to>
      <xdr:col>5</xdr:col>
      <xdr:colOff>358775</xdr:colOff>
      <xdr:row>78</xdr:row>
      <xdr:rowOff>75098</xdr:rowOff>
    </xdr:to>
    <xdr:cxnSp macro="">
      <xdr:nvCxnSpPr>
        <xdr:cNvPr id="176" name="直線コネクタ 175"/>
        <xdr:cNvCxnSpPr/>
      </xdr:nvCxnSpPr>
      <xdr:spPr>
        <a:xfrm flipV="1">
          <a:off x="2908300" y="1344038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75098</xdr:rowOff>
    </xdr:from>
    <xdr:to>
      <xdr:col>4</xdr:col>
      <xdr:colOff>155575</xdr:colOff>
      <xdr:row>78</xdr:row>
      <xdr:rowOff>77429</xdr:rowOff>
    </xdr:to>
    <xdr:cxnSp macro="">
      <xdr:nvCxnSpPr>
        <xdr:cNvPr id="179" name="直線コネクタ 178"/>
        <xdr:cNvCxnSpPr/>
      </xdr:nvCxnSpPr>
      <xdr:spPr>
        <a:xfrm flipV="1">
          <a:off x="2019300" y="13448198"/>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77429</xdr:rowOff>
    </xdr:from>
    <xdr:to>
      <xdr:col>2</xdr:col>
      <xdr:colOff>638175</xdr:colOff>
      <xdr:row>78</xdr:row>
      <xdr:rowOff>79852</xdr:rowOff>
    </xdr:to>
    <xdr:cxnSp macro="">
      <xdr:nvCxnSpPr>
        <xdr:cNvPr id="182" name="直線コネクタ 181"/>
        <xdr:cNvCxnSpPr/>
      </xdr:nvCxnSpPr>
      <xdr:spPr>
        <a:xfrm flipV="1">
          <a:off x="1130300" y="1345052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6100</xdr:rowOff>
    </xdr:from>
    <xdr:to>
      <xdr:col>6</xdr:col>
      <xdr:colOff>561975</xdr:colOff>
      <xdr:row>78</xdr:row>
      <xdr:rowOff>107700</xdr:rowOff>
    </xdr:to>
    <xdr:sp macro="" textlink="">
      <xdr:nvSpPr>
        <xdr:cNvPr id="192" name="円/楕円 191"/>
        <xdr:cNvSpPr/>
      </xdr:nvSpPr>
      <xdr:spPr>
        <a:xfrm>
          <a:off x="4584700" y="13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92477</xdr:rowOff>
    </xdr:from>
    <xdr:ext cx="469744" cy="259045"/>
    <xdr:sp macro="" textlink="">
      <xdr:nvSpPr>
        <xdr:cNvPr id="193" name="維持補修費該当値テキスト"/>
        <xdr:cNvSpPr txBox="1"/>
      </xdr:nvSpPr>
      <xdr:spPr>
        <a:xfrm>
          <a:off x="4686300" y="1329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16480</xdr:rowOff>
    </xdr:from>
    <xdr:to>
      <xdr:col>5</xdr:col>
      <xdr:colOff>409575</xdr:colOff>
      <xdr:row>78</xdr:row>
      <xdr:rowOff>118080</xdr:rowOff>
    </xdr:to>
    <xdr:sp macro="" textlink="">
      <xdr:nvSpPr>
        <xdr:cNvPr id="194" name="円/楕円 193"/>
        <xdr:cNvSpPr/>
      </xdr:nvSpPr>
      <xdr:spPr>
        <a:xfrm>
          <a:off x="37465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109207</xdr:rowOff>
    </xdr:from>
    <xdr:ext cx="469744" cy="259045"/>
    <xdr:sp macro="" textlink="">
      <xdr:nvSpPr>
        <xdr:cNvPr id="195" name="テキスト ボックス 194"/>
        <xdr:cNvSpPr txBox="1"/>
      </xdr:nvSpPr>
      <xdr:spPr>
        <a:xfrm>
          <a:off x="3562427" y="134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24298</xdr:rowOff>
    </xdr:from>
    <xdr:to>
      <xdr:col>4</xdr:col>
      <xdr:colOff>206375</xdr:colOff>
      <xdr:row>78</xdr:row>
      <xdr:rowOff>125898</xdr:rowOff>
    </xdr:to>
    <xdr:sp macro="" textlink="">
      <xdr:nvSpPr>
        <xdr:cNvPr id="196" name="円/楕円 195"/>
        <xdr:cNvSpPr/>
      </xdr:nvSpPr>
      <xdr:spPr>
        <a:xfrm>
          <a:off x="28575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117025</xdr:rowOff>
    </xdr:from>
    <xdr:ext cx="469744" cy="259045"/>
    <xdr:sp macro="" textlink="">
      <xdr:nvSpPr>
        <xdr:cNvPr id="197" name="テキスト ボックス 196"/>
        <xdr:cNvSpPr txBox="1"/>
      </xdr:nvSpPr>
      <xdr:spPr>
        <a:xfrm>
          <a:off x="2673427" y="134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26629</xdr:rowOff>
    </xdr:from>
    <xdr:to>
      <xdr:col>3</xdr:col>
      <xdr:colOff>3175</xdr:colOff>
      <xdr:row>78</xdr:row>
      <xdr:rowOff>128229</xdr:rowOff>
    </xdr:to>
    <xdr:sp macro="" textlink="">
      <xdr:nvSpPr>
        <xdr:cNvPr id="198" name="円/楕円 197"/>
        <xdr:cNvSpPr/>
      </xdr:nvSpPr>
      <xdr:spPr>
        <a:xfrm>
          <a:off x="1968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119356</xdr:rowOff>
    </xdr:from>
    <xdr:ext cx="469744" cy="259045"/>
    <xdr:sp macro="" textlink="">
      <xdr:nvSpPr>
        <xdr:cNvPr id="199" name="テキスト ボックス 198"/>
        <xdr:cNvSpPr txBox="1"/>
      </xdr:nvSpPr>
      <xdr:spPr>
        <a:xfrm>
          <a:off x="1784427" y="134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29052</xdr:rowOff>
    </xdr:from>
    <xdr:to>
      <xdr:col>1</xdr:col>
      <xdr:colOff>485775</xdr:colOff>
      <xdr:row>78</xdr:row>
      <xdr:rowOff>130652</xdr:rowOff>
    </xdr:to>
    <xdr:sp macro="" textlink="">
      <xdr:nvSpPr>
        <xdr:cNvPr id="200" name="円/楕円 199"/>
        <xdr:cNvSpPr/>
      </xdr:nvSpPr>
      <xdr:spPr>
        <a:xfrm>
          <a:off x="1079500" y="134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121779</xdr:rowOff>
    </xdr:from>
    <xdr:ext cx="469744" cy="259045"/>
    <xdr:sp macro="" textlink="">
      <xdr:nvSpPr>
        <xdr:cNvPr id="201" name="テキスト ボックス 200"/>
        <xdr:cNvSpPr txBox="1"/>
      </xdr:nvSpPr>
      <xdr:spPr>
        <a:xfrm>
          <a:off x="895427" y="1349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43165</xdr:rowOff>
    </xdr:from>
    <xdr:to>
      <xdr:col>6</xdr:col>
      <xdr:colOff>511175</xdr:colOff>
      <xdr:row>97</xdr:row>
      <xdr:rowOff>60958</xdr:rowOff>
    </xdr:to>
    <xdr:cxnSp macro="">
      <xdr:nvCxnSpPr>
        <xdr:cNvPr id="235" name="直線コネクタ 234"/>
        <xdr:cNvCxnSpPr/>
      </xdr:nvCxnSpPr>
      <xdr:spPr>
        <a:xfrm flipV="1">
          <a:off x="3797300" y="16673815"/>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60958</xdr:rowOff>
    </xdr:from>
    <xdr:to>
      <xdr:col>5</xdr:col>
      <xdr:colOff>358775</xdr:colOff>
      <xdr:row>97</xdr:row>
      <xdr:rowOff>105466</xdr:rowOff>
    </xdr:to>
    <xdr:cxnSp macro="">
      <xdr:nvCxnSpPr>
        <xdr:cNvPr id="238" name="直線コネクタ 237"/>
        <xdr:cNvCxnSpPr/>
      </xdr:nvCxnSpPr>
      <xdr:spPr>
        <a:xfrm flipV="1">
          <a:off x="2908300" y="16691608"/>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105466</xdr:rowOff>
    </xdr:from>
    <xdr:to>
      <xdr:col>4</xdr:col>
      <xdr:colOff>155575</xdr:colOff>
      <xdr:row>97</xdr:row>
      <xdr:rowOff>116049</xdr:rowOff>
    </xdr:to>
    <xdr:cxnSp macro="">
      <xdr:nvCxnSpPr>
        <xdr:cNvPr id="241" name="直線コネクタ 240"/>
        <xdr:cNvCxnSpPr/>
      </xdr:nvCxnSpPr>
      <xdr:spPr>
        <a:xfrm flipV="1">
          <a:off x="2019300" y="16736116"/>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116049</xdr:rowOff>
    </xdr:from>
    <xdr:to>
      <xdr:col>2</xdr:col>
      <xdr:colOff>638175</xdr:colOff>
      <xdr:row>97</xdr:row>
      <xdr:rowOff>120107</xdr:rowOff>
    </xdr:to>
    <xdr:cxnSp macro="">
      <xdr:nvCxnSpPr>
        <xdr:cNvPr id="244" name="直線コネクタ 243"/>
        <xdr:cNvCxnSpPr/>
      </xdr:nvCxnSpPr>
      <xdr:spPr>
        <a:xfrm flipV="1">
          <a:off x="1130300" y="16746699"/>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163815</xdr:rowOff>
    </xdr:from>
    <xdr:to>
      <xdr:col>6</xdr:col>
      <xdr:colOff>561975</xdr:colOff>
      <xdr:row>97</xdr:row>
      <xdr:rowOff>93965</xdr:rowOff>
    </xdr:to>
    <xdr:sp macro="" textlink="">
      <xdr:nvSpPr>
        <xdr:cNvPr id="254" name="円/楕円 253"/>
        <xdr:cNvSpPr/>
      </xdr:nvSpPr>
      <xdr:spPr>
        <a:xfrm>
          <a:off x="4584700" y="166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15242</xdr:rowOff>
    </xdr:from>
    <xdr:ext cx="534377" cy="259045"/>
    <xdr:sp macro="" textlink="">
      <xdr:nvSpPr>
        <xdr:cNvPr id="255" name="扶助費該当値テキスト"/>
        <xdr:cNvSpPr txBox="1"/>
      </xdr:nvSpPr>
      <xdr:spPr>
        <a:xfrm>
          <a:off x="4686300" y="164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10158</xdr:rowOff>
    </xdr:from>
    <xdr:to>
      <xdr:col>5</xdr:col>
      <xdr:colOff>409575</xdr:colOff>
      <xdr:row>97</xdr:row>
      <xdr:rowOff>111758</xdr:rowOff>
    </xdr:to>
    <xdr:sp macro="" textlink="">
      <xdr:nvSpPr>
        <xdr:cNvPr id="256" name="円/楕円 255"/>
        <xdr:cNvSpPr/>
      </xdr:nvSpPr>
      <xdr:spPr>
        <a:xfrm>
          <a:off x="3746500" y="166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102885</xdr:rowOff>
    </xdr:from>
    <xdr:ext cx="534377" cy="259045"/>
    <xdr:sp macro="" textlink="">
      <xdr:nvSpPr>
        <xdr:cNvPr id="257" name="テキスト ボックス 256"/>
        <xdr:cNvSpPr txBox="1"/>
      </xdr:nvSpPr>
      <xdr:spPr>
        <a:xfrm>
          <a:off x="3530111" y="1673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54666</xdr:rowOff>
    </xdr:from>
    <xdr:to>
      <xdr:col>4</xdr:col>
      <xdr:colOff>206375</xdr:colOff>
      <xdr:row>97</xdr:row>
      <xdr:rowOff>156266</xdr:rowOff>
    </xdr:to>
    <xdr:sp macro="" textlink="">
      <xdr:nvSpPr>
        <xdr:cNvPr id="258" name="円/楕円 257"/>
        <xdr:cNvSpPr/>
      </xdr:nvSpPr>
      <xdr:spPr>
        <a:xfrm>
          <a:off x="2857500" y="166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147393</xdr:rowOff>
    </xdr:from>
    <xdr:ext cx="534377" cy="259045"/>
    <xdr:sp macro="" textlink="">
      <xdr:nvSpPr>
        <xdr:cNvPr id="259" name="テキスト ボックス 258"/>
        <xdr:cNvSpPr txBox="1"/>
      </xdr:nvSpPr>
      <xdr:spPr>
        <a:xfrm>
          <a:off x="2641111" y="1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65249</xdr:rowOff>
    </xdr:from>
    <xdr:to>
      <xdr:col>3</xdr:col>
      <xdr:colOff>3175</xdr:colOff>
      <xdr:row>97</xdr:row>
      <xdr:rowOff>166849</xdr:rowOff>
    </xdr:to>
    <xdr:sp macro="" textlink="">
      <xdr:nvSpPr>
        <xdr:cNvPr id="260" name="円/楕円 259"/>
        <xdr:cNvSpPr/>
      </xdr:nvSpPr>
      <xdr:spPr>
        <a:xfrm>
          <a:off x="1968500" y="166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157976</xdr:rowOff>
    </xdr:from>
    <xdr:ext cx="534377" cy="259045"/>
    <xdr:sp macro="" textlink="">
      <xdr:nvSpPr>
        <xdr:cNvPr id="261" name="テキスト ボックス 260"/>
        <xdr:cNvSpPr txBox="1"/>
      </xdr:nvSpPr>
      <xdr:spPr>
        <a:xfrm>
          <a:off x="1752111" y="167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69307</xdr:rowOff>
    </xdr:from>
    <xdr:to>
      <xdr:col>1</xdr:col>
      <xdr:colOff>485775</xdr:colOff>
      <xdr:row>97</xdr:row>
      <xdr:rowOff>170907</xdr:rowOff>
    </xdr:to>
    <xdr:sp macro="" textlink="">
      <xdr:nvSpPr>
        <xdr:cNvPr id="262" name="円/楕円 261"/>
        <xdr:cNvSpPr/>
      </xdr:nvSpPr>
      <xdr:spPr>
        <a:xfrm>
          <a:off x="1079500" y="166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162034</xdr:rowOff>
    </xdr:from>
    <xdr:ext cx="534377" cy="259045"/>
    <xdr:sp macro="" textlink="">
      <xdr:nvSpPr>
        <xdr:cNvPr id="263" name="テキスト ボックス 262"/>
        <xdr:cNvSpPr txBox="1"/>
      </xdr:nvSpPr>
      <xdr:spPr>
        <a:xfrm>
          <a:off x="863111" y="1679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18978</xdr:rowOff>
    </xdr:from>
    <xdr:to>
      <xdr:col>15</xdr:col>
      <xdr:colOff>180975</xdr:colOff>
      <xdr:row>31</xdr:row>
      <xdr:rowOff>156061</xdr:rowOff>
    </xdr:to>
    <xdr:cxnSp macro="">
      <xdr:nvCxnSpPr>
        <xdr:cNvPr id="294" name="直線コネクタ 293"/>
        <xdr:cNvCxnSpPr/>
      </xdr:nvCxnSpPr>
      <xdr:spPr>
        <a:xfrm flipV="1">
          <a:off x="9639300" y="5333928"/>
          <a:ext cx="838200" cy="1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156061</xdr:rowOff>
    </xdr:from>
    <xdr:to>
      <xdr:col>14</xdr:col>
      <xdr:colOff>28575</xdr:colOff>
      <xdr:row>32</xdr:row>
      <xdr:rowOff>131645</xdr:rowOff>
    </xdr:to>
    <xdr:cxnSp macro="">
      <xdr:nvCxnSpPr>
        <xdr:cNvPr id="297" name="直線コネクタ 296"/>
        <xdr:cNvCxnSpPr/>
      </xdr:nvCxnSpPr>
      <xdr:spPr>
        <a:xfrm flipV="1">
          <a:off x="8750300" y="5471011"/>
          <a:ext cx="889000" cy="1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54323</xdr:rowOff>
    </xdr:from>
    <xdr:to>
      <xdr:col>12</xdr:col>
      <xdr:colOff>511175</xdr:colOff>
      <xdr:row>32</xdr:row>
      <xdr:rowOff>131645</xdr:rowOff>
    </xdr:to>
    <xdr:cxnSp macro="">
      <xdr:nvCxnSpPr>
        <xdr:cNvPr id="300" name="直線コネクタ 299"/>
        <xdr:cNvCxnSpPr/>
      </xdr:nvCxnSpPr>
      <xdr:spPr>
        <a:xfrm>
          <a:off x="7861300" y="5540723"/>
          <a:ext cx="889000" cy="7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37799</xdr:rowOff>
    </xdr:from>
    <xdr:to>
      <xdr:col>11</xdr:col>
      <xdr:colOff>307975</xdr:colOff>
      <xdr:row>32</xdr:row>
      <xdr:rowOff>54323</xdr:rowOff>
    </xdr:to>
    <xdr:cxnSp macro="">
      <xdr:nvCxnSpPr>
        <xdr:cNvPr id="303" name="直線コネクタ 302"/>
        <xdr:cNvCxnSpPr/>
      </xdr:nvCxnSpPr>
      <xdr:spPr>
        <a:xfrm>
          <a:off x="6972300" y="5524199"/>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39666</xdr:rowOff>
    </xdr:from>
    <xdr:ext cx="534377" cy="259045"/>
    <xdr:sp macro="" textlink="">
      <xdr:nvSpPr>
        <xdr:cNvPr id="305" name="テキスト ボックス 304"/>
        <xdr:cNvSpPr txBox="1"/>
      </xdr:nvSpPr>
      <xdr:spPr>
        <a:xfrm>
          <a:off x="7594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139628</xdr:rowOff>
    </xdr:from>
    <xdr:to>
      <xdr:col>15</xdr:col>
      <xdr:colOff>231775</xdr:colOff>
      <xdr:row>31</xdr:row>
      <xdr:rowOff>69778</xdr:rowOff>
    </xdr:to>
    <xdr:sp macro="" textlink="">
      <xdr:nvSpPr>
        <xdr:cNvPr id="313" name="円/楕円 312"/>
        <xdr:cNvSpPr/>
      </xdr:nvSpPr>
      <xdr:spPr>
        <a:xfrm>
          <a:off x="10426700" y="52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92655</xdr:rowOff>
    </xdr:from>
    <xdr:ext cx="599010" cy="259045"/>
    <xdr:sp macro="" textlink="">
      <xdr:nvSpPr>
        <xdr:cNvPr id="314" name="補助費等該当値テキスト"/>
        <xdr:cNvSpPr txBox="1"/>
      </xdr:nvSpPr>
      <xdr:spPr>
        <a:xfrm>
          <a:off x="10528300" y="523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133,340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105261</xdr:rowOff>
    </xdr:from>
    <xdr:to>
      <xdr:col>14</xdr:col>
      <xdr:colOff>79375</xdr:colOff>
      <xdr:row>32</xdr:row>
      <xdr:rowOff>35411</xdr:rowOff>
    </xdr:to>
    <xdr:sp macro="" textlink="">
      <xdr:nvSpPr>
        <xdr:cNvPr id="315" name="円/楕円 314"/>
        <xdr:cNvSpPr/>
      </xdr:nvSpPr>
      <xdr:spPr>
        <a:xfrm>
          <a:off x="9588500" y="54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51938</xdr:rowOff>
    </xdr:from>
    <xdr:ext cx="599010" cy="259045"/>
    <xdr:sp macro="" textlink="">
      <xdr:nvSpPr>
        <xdr:cNvPr id="316" name="テキスト ボックス 315"/>
        <xdr:cNvSpPr txBox="1"/>
      </xdr:nvSpPr>
      <xdr:spPr>
        <a:xfrm>
          <a:off x="9339794" y="519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120,747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80845</xdr:rowOff>
    </xdr:from>
    <xdr:to>
      <xdr:col>12</xdr:col>
      <xdr:colOff>561975</xdr:colOff>
      <xdr:row>33</xdr:row>
      <xdr:rowOff>10995</xdr:rowOff>
    </xdr:to>
    <xdr:sp macro="" textlink="">
      <xdr:nvSpPr>
        <xdr:cNvPr id="317" name="円/楕円 316"/>
        <xdr:cNvSpPr/>
      </xdr:nvSpPr>
      <xdr:spPr>
        <a:xfrm>
          <a:off x="8699500" y="55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27522</xdr:rowOff>
    </xdr:from>
    <xdr:ext cx="599010" cy="259045"/>
    <xdr:sp macro="" textlink="">
      <xdr:nvSpPr>
        <xdr:cNvPr id="318" name="テキスト ボックス 317"/>
        <xdr:cNvSpPr txBox="1"/>
      </xdr:nvSpPr>
      <xdr:spPr>
        <a:xfrm>
          <a:off x="8450794" y="534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107,240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3523</xdr:rowOff>
    </xdr:from>
    <xdr:to>
      <xdr:col>11</xdr:col>
      <xdr:colOff>358775</xdr:colOff>
      <xdr:row>32</xdr:row>
      <xdr:rowOff>105123</xdr:rowOff>
    </xdr:to>
    <xdr:sp macro="" textlink="">
      <xdr:nvSpPr>
        <xdr:cNvPr id="319" name="円/楕円 318"/>
        <xdr:cNvSpPr/>
      </xdr:nvSpPr>
      <xdr:spPr>
        <a:xfrm>
          <a:off x="7810500" y="54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121650</xdr:rowOff>
    </xdr:from>
    <xdr:ext cx="599010" cy="259045"/>
    <xdr:sp macro="" textlink="">
      <xdr:nvSpPr>
        <xdr:cNvPr id="320" name="テキスト ボックス 319"/>
        <xdr:cNvSpPr txBox="1"/>
      </xdr:nvSpPr>
      <xdr:spPr>
        <a:xfrm>
          <a:off x="7561794" y="526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158449</xdr:rowOff>
    </xdr:from>
    <xdr:to>
      <xdr:col>10</xdr:col>
      <xdr:colOff>155575</xdr:colOff>
      <xdr:row>32</xdr:row>
      <xdr:rowOff>88599</xdr:rowOff>
    </xdr:to>
    <xdr:sp macro="" textlink="">
      <xdr:nvSpPr>
        <xdr:cNvPr id="321" name="円/楕円 320"/>
        <xdr:cNvSpPr/>
      </xdr:nvSpPr>
      <xdr:spPr>
        <a:xfrm>
          <a:off x="6921500" y="54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105126</xdr:rowOff>
    </xdr:from>
    <xdr:ext cx="599010" cy="259045"/>
    <xdr:sp macro="" textlink="">
      <xdr:nvSpPr>
        <xdr:cNvPr id="322" name="テキスト ボックス 321"/>
        <xdr:cNvSpPr txBox="1"/>
      </xdr:nvSpPr>
      <xdr:spPr>
        <a:xfrm>
          <a:off x="6672794" y="524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106642</xdr:rowOff>
    </xdr:from>
    <xdr:to>
      <xdr:col>15</xdr:col>
      <xdr:colOff>180975</xdr:colOff>
      <xdr:row>58</xdr:row>
      <xdr:rowOff>135010</xdr:rowOff>
    </xdr:to>
    <xdr:cxnSp macro="">
      <xdr:nvCxnSpPr>
        <xdr:cNvPr id="351" name="直線コネクタ 350"/>
        <xdr:cNvCxnSpPr/>
      </xdr:nvCxnSpPr>
      <xdr:spPr>
        <a:xfrm>
          <a:off x="9639300" y="10050742"/>
          <a:ext cx="838200" cy="2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38979</xdr:rowOff>
    </xdr:from>
    <xdr:to>
      <xdr:col>14</xdr:col>
      <xdr:colOff>28575</xdr:colOff>
      <xdr:row>58</xdr:row>
      <xdr:rowOff>106642</xdr:rowOff>
    </xdr:to>
    <xdr:cxnSp macro="">
      <xdr:nvCxnSpPr>
        <xdr:cNvPr id="354" name="直線コネクタ 353"/>
        <xdr:cNvCxnSpPr/>
      </xdr:nvCxnSpPr>
      <xdr:spPr>
        <a:xfrm>
          <a:off x="8750300" y="9983079"/>
          <a:ext cx="889000" cy="6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38979</xdr:rowOff>
    </xdr:from>
    <xdr:to>
      <xdr:col>12</xdr:col>
      <xdr:colOff>511175</xdr:colOff>
      <xdr:row>58</xdr:row>
      <xdr:rowOff>104543</xdr:rowOff>
    </xdr:to>
    <xdr:cxnSp macro="">
      <xdr:nvCxnSpPr>
        <xdr:cNvPr id="357" name="直線コネクタ 356"/>
        <xdr:cNvCxnSpPr/>
      </xdr:nvCxnSpPr>
      <xdr:spPr>
        <a:xfrm flipV="1">
          <a:off x="7861300" y="9983079"/>
          <a:ext cx="889000" cy="6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104543</xdr:rowOff>
    </xdr:from>
    <xdr:to>
      <xdr:col>11</xdr:col>
      <xdr:colOff>307975</xdr:colOff>
      <xdr:row>58</xdr:row>
      <xdr:rowOff>152835</xdr:rowOff>
    </xdr:to>
    <xdr:cxnSp macro="">
      <xdr:nvCxnSpPr>
        <xdr:cNvPr id="360" name="直線コネクタ 359"/>
        <xdr:cNvCxnSpPr/>
      </xdr:nvCxnSpPr>
      <xdr:spPr>
        <a:xfrm flipV="1">
          <a:off x="6972300" y="10048643"/>
          <a:ext cx="8890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84210</xdr:rowOff>
    </xdr:from>
    <xdr:to>
      <xdr:col>15</xdr:col>
      <xdr:colOff>231775</xdr:colOff>
      <xdr:row>59</xdr:row>
      <xdr:rowOff>14360</xdr:rowOff>
    </xdr:to>
    <xdr:sp macro="" textlink="">
      <xdr:nvSpPr>
        <xdr:cNvPr id="370" name="円/楕円 369"/>
        <xdr:cNvSpPr/>
      </xdr:nvSpPr>
      <xdr:spPr>
        <a:xfrm>
          <a:off x="10426700" y="100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170587</xdr:rowOff>
    </xdr:from>
    <xdr:ext cx="534377" cy="259045"/>
    <xdr:sp macro="" textlink="">
      <xdr:nvSpPr>
        <xdr:cNvPr id="371" name="普通建設事業費該当値テキスト"/>
        <xdr:cNvSpPr txBox="1"/>
      </xdr:nvSpPr>
      <xdr:spPr>
        <a:xfrm>
          <a:off x="10528300" y="99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55842</xdr:rowOff>
    </xdr:from>
    <xdr:to>
      <xdr:col>14</xdr:col>
      <xdr:colOff>79375</xdr:colOff>
      <xdr:row>58</xdr:row>
      <xdr:rowOff>157442</xdr:rowOff>
    </xdr:to>
    <xdr:sp macro="" textlink="">
      <xdr:nvSpPr>
        <xdr:cNvPr id="372" name="円/楕円 371"/>
        <xdr:cNvSpPr/>
      </xdr:nvSpPr>
      <xdr:spPr>
        <a:xfrm>
          <a:off x="9588500" y="99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148569</xdr:rowOff>
    </xdr:from>
    <xdr:ext cx="534377" cy="259045"/>
    <xdr:sp macro="" textlink="">
      <xdr:nvSpPr>
        <xdr:cNvPr id="373" name="テキスト ボックス 372"/>
        <xdr:cNvSpPr txBox="1"/>
      </xdr:nvSpPr>
      <xdr:spPr>
        <a:xfrm>
          <a:off x="9372111" y="100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159629</xdr:rowOff>
    </xdr:from>
    <xdr:to>
      <xdr:col>12</xdr:col>
      <xdr:colOff>561975</xdr:colOff>
      <xdr:row>58</xdr:row>
      <xdr:rowOff>89779</xdr:rowOff>
    </xdr:to>
    <xdr:sp macro="" textlink="">
      <xdr:nvSpPr>
        <xdr:cNvPr id="374" name="円/楕円 373"/>
        <xdr:cNvSpPr/>
      </xdr:nvSpPr>
      <xdr:spPr>
        <a:xfrm>
          <a:off x="8699500" y="99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106306</xdr:rowOff>
    </xdr:from>
    <xdr:ext cx="534377" cy="259045"/>
    <xdr:sp macro="" textlink="">
      <xdr:nvSpPr>
        <xdr:cNvPr id="375" name="テキスト ボックス 374"/>
        <xdr:cNvSpPr txBox="1"/>
      </xdr:nvSpPr>
      <xdr:spPr>
        <a:xfrm>
          <a:off x="8483111" y="97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53743</xdr:rowOff>
    </xdr:from>
    <xdr:to>
      <xdr:col>11</xdr:col>
      <xdr:colOff>358775</xdr:colOff>
      <xdr:row>58</xdr:row>
      <xdr:rowOff>155343</xdr:rowOff>
    </xdr:to>
    <xdr:sp macro="" textlink="">
      <xdr:nvSpPr>
        <xdr:cNvPr id="376" name="円/楕円 375"/>
        <xdr:cNvSpPr/>
      </xdr:nvSpPr>
      <xdr:spPr>
        <a:xfrm>
          <a:off x="7810500" y="99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146470</xdr:rowOff>
    </xdr:from>
    <xdr:ext cx="534377" cy="259045"/>
    <xdr:sp macro="" textlink="">
      <xdr:nvSpPr>
        <xdr:cNvPr id="377" name="テキスト ボックス 376"/>
        <xdr:cNvSpPr txBox="1"/>
      </xdr:nvSpPr>
      <xdr:spPr>
        <a:xfrm>
          <a:off x="7594111" y="100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102035</xdr:rowOff>
    </xdr:from>
    <xdr:to>
      <xdr:col>10</xdr:col>
      <xdr:colOff>155575</xdr:colOff>
      <xdr:row>59</xdr:row>
      <xdr:rowOff>32185</xdr:rowOff>
    </xdr:to>
    <xdr:sp macro="" textlink="">
      <xdr:nvSpPr>
        <xdr:cNvPr id="378" name="円/楕円 377"/>
        <xdr:cNvSpPr/>
      </xdr:nvSpPr>
      <xdr:spPr>
        <a:xfrm>
          <a:off x="6921500" y="100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23312</xdr:rowOff>
    </xdr:from>
    <xdr:ext cx="534377" cy="259045"/>
    <xdr:sp macro="" textlink="">
      <xdr:nvSpPr>
        <xdr:cNvPr id="379" name="テキスト ボックス 378"/>
        <xdr:cNvSpPr txBox="1"/>
      </xdr:nvSpPr>
      <xdr:spPr>
        <a:xfrm>
          <a:off x="6705111" y="101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41528</xdr:rowOff>
    </xdr:from>
    <xdr:to>
      <xdr:col>15</xdr:col>
      <xdr:colOff>180975</xdr:colOff>
      <xdr:row>78</xdr:row>
      <xdr:rowOff>78741</xdr:rowOff>
    </xdr:to>
    <xdr:cxnSp macro="">
      <xdr:nvCxnSpPr>
        <xdr:cNvPr id="406" name="直線コネクタ 405"/>
        <xdr:cNvCxnSpPr/>
      </xdr:nvCxnSpPr>
      <xdr:spPr>
        <a:xfrm>
          <a:off x="9639300" y="13414628"/>
          <a:ext cx="8382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27941</xdr:rowOff>
    </xdr:from>
    <xdr:to>
      <xdr:col>15</xdr:col>
      <xdr:colOff>231775</xdr:colOff>
      <xdr:row>78</xdr:row>
      <xdr:rowOff>129541</xdr:rowOff>
    </xdr:to>
    <xdr:sp macro="" textlink="">
      <xdr:nvSpPr>
        <xdr:cNvPr id="416" name="円/楕円 415"/>
        <xdr:cNvSpPr/>
      </xdr:nvSpPr>
      <xdr:spPr>
        <a:xfrm>
          <a:off x="10426700" y="134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145281</xdr:rowOff>
    </xdr:from>
    <xdr:ext cx="534377" cy="259045"/>
    <xdr:sp macro="" textlink="">
      <xdr:nvSpPr>
        <xdr:cNvPr id="417" name="普通建設事業費 （ うち新規整備　）該当値テキスト"/>
        <xdr:cNvSpPr txBox="1"/>
      </xdr:nvSpPr>
      <xdr:spPr>
        <a:xfrm>
          <a:off x="10528300" y="133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162178</xdr:rowOff>
    </xdr:from>
    <xdr:to>
      <xdr:col>14</xdr:col>
      <xdr:colOff>79375</xdr:colOff>
      <xdr:row>78</xdr:row>
      <xdr:rowOff>92328</xdr:rowOff>
    </xdr:to>
    <xdr:sp macro="" textlink="">
      <xdr:nvSpPr>
        <xdr:cNvPr id="418" name="円/楕円 417"/>
        <xdr:cNvSpPr/>
      </xdr:nvSpPr>
      <xdr:spPr>
        <a:xfrm>
          <a:off x="9588500" y="133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83455</xdr:rowOff>
    </xdr:from>
    <xdr:ext cx="534377" cy="259045"/>
    <xdr:sp macro="" textlink="">
      <xdr:nvSpPr>
        <xdr:cNvPr id="419" name="テキスト ボックス 418"/>
        <xdr:cNvSpPr txBox="1"/>
      </xdr:nvSpPr>
      <xdr:spPr>
        <a:xfrm>
          <a:off x="9372111" y="134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24405</xdr:rowOff>
    </xdr:from>
    <xdr:to>
      <xdr:col>15</xdr:col>
      <xdr:colOff>180975</xdr:colOff>
      <xdr:row>98</xdr:row>
      <xdr:rowOff>70027</xdr:rowOff>
    </xdr:to>
    <xdr:cxnSp macro="">
      <xdr:nvCxnSpPr>
        <xdr:cNvPr id="450" name="直線コネクタ 449"/>
        <xdr:cNvCxnSpPr/>
      </xdr:nvCxnSpPr>
      <xdr:spPr>
        <a:xfrm flipV="1">
          <a:off x="9639300" y="16826505"/>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145055</xdr:rowOff>
    </xdr:from>
    <xdr:to>
      <xdr:col>15</xdr:col>
      <xdr:colOff>231775</xdr:colOff>
      <xdr:row>98</xdr:row>
      <xdr:rowOff>75205</xdr:rowOff>
    </xdr:to>
    <xdr:sp macro="" textlink="">
      <xdr:nvSpPr>
        <xdr:cNvPr id="460" name="円/楕円 459"/>
        <xdr:cNvSpPr/>
      </xdr:nvSpPr>
      <xdr:spPr>
        <a:xfrm>
          <a:off x="10426700" y="167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123482</xdr:rowOff>
    </xdr:from>
    <xdr:ext cx="534377" cy="259045"/>
    <xdr:sp macro="" textlink="">
      <xdr:nvSpPr>
        <xdr:cNvPr id="461" name="普通建設事業費 （ うち更新整備　）該当値テキスト"/>
        <xdr:cNvSpPr txBox="1"/>
      </xdr:nvSpPr>
      <xdr:spPr>
        <a:xfrm>
          <a:off x="10528300"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19227</xdr:rowOff>
    </xdr:from>
    <xdr:to>
      <xdr:col>14</xdr:col>
      <xdr:colOff>79375</xdr:colOff>
      <xdr:row>98</xdr:row>
      <xdr:rowOff>120827</xdr:rowOff>
    </xdr:to>
    <xdr:sp macro="" textlink="">
      <xdr:nvSpPr>
        <xdr:cNvPr id="462" name="円/楕円 461"/>
        <xdr:cNvSpPr/>
      </xdr:nvSpPr>
      <xdr:spPr>
        <a:xfrm>
          <a:off x="9588500" y="1682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111954</xdr:rowOff>
    </xdr:from>
    <xdr:ext cx="534377" cy="259045"/>
    <xdr:sp macro="" textlink="">
      <xdr:nvSpPr>
        <xdr:cNvPr id="463" name="テキスト ボックス 462"/>
        <xdr:cNvSpPr txBox="1"/>
      </xdr:nvSpPr>
      <xdr:spPr>
        <a:xfrm>
          <a:off x="9372111" y="1691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24354</xdr:rowOff>
    </xdr:from>
    <xdr:to>
      <xdr:col>23</xdr:col>
      <xdr:colOff>517525</xdr:colOff>
      <xdr:row>38</xdr:row>
      <xdr:rowOff>25166</xdr:rowOff>
    </xdr:to>
    <xdr:cxnSp macro="">
      <xdr:nvCxnSpPr>
        <xdr:cNvPr id="488" name="直線コネクタ 487"/>
        <xdr:cNvCxnSpPr/>
      </xdr:nvCxnSpPr>
      <xdr:spPr>
        <a:xfrm>
          <a:off x="15481300" y="6539454"/>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24354</xdr:rowOff>
    </xdr:from>
    <xdr:to>
      <xdr:col>22</xdr:col>
      <xdr:colOff>365125</xdr:colOff>
      <xdr:row>38</xdr:row>
      <xdr:rowOff>25171</xdr:rowOff>
    </xdr:to>
    <xdr:cxnSp macro="">
      <xdr:nvCxnSpPr>
        <xdr:cNvPr id="491" name="直線コネクタ 490"/>
        <xdr:cNvCxnSpPr/>
      </xdr:nvCxnSpPr>
      <xdr:spPr>
        <a:xfrm flipV="1">
          <a:off x="14592300" y="653945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24114</xdr:rowOff>
    </xdr:from>
    <xdr:to>
      <xdr:col>21</xdr:col>
      <xdr:colOff>161925</xdr:colOff>
      <xdr:row>38</xdr:row>
      <xdr:rowOff>25171</xdr:rowOff>
    </xdr:to>
    <xdr:cxnSp macro="">
      <xdr:nvCxnSpPr>
        <xdr:cNvPr id="494" name="直線コネクタ 493"/>
        <xdr:cNvCxnSpPr/>
      </xdr:nvCxnSpPr>
      <xdr:spPr>
        <a:xfrm>
          <a:off x="13703300" y="6539214"/>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18370</xdr:rowOff>
    </xdr:from>
    <xdr:to>
      <xdr:col>19</xdr:col>
      <xdr:colOff>644525</xdr:colOff>
      <xdr:row>38</xdr:row>
      <xdr:rowOff>24114</xdr:rowOff>
    </xdr:to>
    <xdr:cxnSp macro="">
      <xdr:nvCxnSpPr>
        <xdr:cNvPr id="497" name="直線コネクタ 496"/>
        <xdr:cNvCxnSpPr/>
      </xdr:nvCxnSpPr>
      <xdr:spPr>
        <a:xfrm>
          <a:off x="12814300" y="65334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145816</xdr:rowOff>
    </xdr:from>
    <xdr:to>
      <xdr:col>23</xdr:col>
      <xdr:colOff>568325</xdr:colOff>
      <xdr:row>38</xdr:row>
      <xdr:rowOff>75966</xdr:rowOff>
    </xdr:to>
    <xdr:sp macro="" textlink="">
      <xdr:nvSpPr>
        <xdr:cNvPr id="507" name="円/楕円 506"/>
        <xdr:cNvSpPr/>
      </xdr:nvSpPr>
      <xdr:spPr>
        <a:xfrm>
          <a:off x="16268700" y="64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13932" cy="259045"/>
    <xdr:sp macro="" textlink="">
      <xdr:nvSpPr>
        <xdr:cNvPr id="508" name="災害復旧事業費該当値テキスト"/>
        <xdr:cNvSpPr txBox="1"/>
      </xdr:nvSpPr>
      <xdr:spPr>
        <a:xfrm>
          <a:off x="16370300" y="6451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145004</xdr:rowOff>
    </xdr:from>
    <xdr:to>
      <xdr:col>22</xdr:col>
      <xdr:colOff>415925</xdr:colOff>
      <xdr:row>38</xdr:row>
      <xdr:rowOff>75154</xdr:rowOff>
    </xdr:to>
    <xdr:sp macro="" textlink="">
      <xdr:nvSpPr>
        <xdr:cNvPr id="509" name="円/楕円 508"/>
        <xdr:cNvSpPr/>
      </xdr:nvSpPr>
      <xdr:spPr>
        <a:xfrm>
          <a:off x="15430500" y="6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66281</xdr:rowOff>
    </xdr:from>
    <xdr:ext cx="378565" cy="259045"/>
    <xdr:sp macro="" textlink="">
      <xdr:nvSpPr>
        <xdr:cNvPr id="510" name="テキスト ボックス 509"/>
        <xdr:cNvSpPr txBox="1"/>
      </xdr:nvSpPr>
      <xdr:spPr>
        <a:xfrm>
          <a:off x="15292017" y="658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145821</xdr:rowOff>
    </xdr:from>
    <xdr:to>
      <xdr:col>21</xdr:col>
      <xdr:colOff>212725</xdr:colOff>
      <xdr:row>38</xdr:row>
      <xdr:rowOff>75971</xdr:rowOff>
    </xdr:to>
    <xdr:sp macro="" textlink="">
      <xdr:nvSpPr>
        <xdr:cNvPr id="511" name="円/楕円 510"/>
        <xdr:cNvSpPr/>
      </xdr:nvSpPr>
      <xdr:spPr>
        <a:xfrm>
          <a:off x="14541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67098</xdr:rowOff>
    </xdr:from>
    <xdr:ext cx="313932" cy="259045"/>
    <xdr:sp macro="" textlink="">
      <xdr:nvSpPr>
        <xdr:cNvPr id="512" name="テキスト ボックス 511"/>
        <xdr:cNvSpPr txBox="1"/>
      </xdr:nvSpPr>
      <xdr:spPr>
        <a:xfrm>
          <a:off x="14435333" y="6582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144764</xdr:rowOff>
    </xdr:from>
    <xdr:to>
      <xdr:col>20</xdr:col>
      <xdr:colOff>9525</xdr:colOff>
      <xdr:row>38</xdr:row>
      <xdr:rowOff>74914</xdr:rowOff>
    </xdr:to>
    <xdr:sp macro="" textlink="">
      <xdr:nvSpPr>
        <xdr:cNvPr id="513" name="円/楕円 512"/>
        <xdr:cNvSpPr/>
      </xdr:nvSpPr>
      <xdr:spPr>
        <a:xfrm>
          <a:off x="13652500" y="64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66041</xdr:rowOff>
    </xdr:from>
    <xdr:ext cx="378565" cy="259045"/>
    <xdr:sp macro="" textlink="">
      <xdr:nvSpPr>
        <xdr:cNvPr id="514" name="テキスト ボックス 513"/>
        <xdr:cNvSpPr txBox="1"/>
      </xdr:nvSpPr>
      <xdr:spPr>
        <a:xfrm>
          <a:off x="13514017" y="658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139021</xdr:rowOff>
    </xdr:from>
    <xdr:to>
      <xdr:col>18</xdr:col>
      <xdr:colOff>492125</xdr:colOff>
      <xdr:row>38</xdr:row>
      <xdr:rowOff>69171</xdr:rowOff>
    </xdr:to>
    <xdr:sp macro="" textlink="">
      <xdr:nvSpPr>
        <xdr:cNvPr id="515" name="円/楕円 514"/>
        <xdr:cNvSpPr/>
      </xdr:nvSpPr>
      <xdr:spPr>
        <a:xfrm>
          <a:off x="12763500" y="6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60297</xdr:rowOff>
    </xdr:from>
    <xdr:ext cx="469744" cy="259045"/>
    <xdr:sp macro="" textlink="">
      <xdr:nvSpPr>
        <xdr:cNvPr id="516" name="テキスト ボックス 515"/>
        <xdr:cNvSpPr txBox="1"/>
      </xdr:nvSpPr>
      <xdr:spPr>
        <a:xfrm>
          <a:off x="12579427" y="65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95590</xdr:rowOff>
    </xdr:from>
    <xdr:to>
      <xdr:col>23</xdr:col>
      <xdr:colOff>517525</xdr:colOff>
      <xdr:row>77</xdr:row>
      <xdr:rowOff>98971</xdr:rowOff>
    </xdr:to>
    <xdr:cxnSp macro="">
      <xdr:nvCxnSpPr>
        <xdr:cNvPr id="604" name="直線コネクタ 603"/>
        <xdr:cNvCxnSpPr/>
      </xdr:nvCxnSpPr>
      <xdr:spPr>
        <a:xfrm flipV="1">
          <a:off x="15481300" y="13297240"/>
          <a:ext cx="8382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98971</xdr:rowOff>
    </xdr:from>
    <xdr:to>
      <xdr:col>22</xdr:col>
      <xdr:colOff>365125</xdr:colOff>
      <xdr:row>77</xdr:row>
      <xdr:rowOff>101191</xdr:rowOff>
    </xdr:to>
    <xdr:cxnSp macro="">
      <xdr:nvCxnSpPr>
        <xdr:cNvPr id="607" name="直線コネクタ 606"/>
        <xdr:cNvCxnSpPr/>
      </xdr:nvCxnSpPr>
      <xdr:spPr>
        <a:xfrm flipV="1">
          <a:off x="14592300" y="13300621"/>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95038</xdr:rowOff>
    </xdr:from>
    <xdr:to>
      <xdr:col>21</xdr:col>
      <xdr:colOff>161925</xdr:colOff>
      <xdr:row>77</xdr:row>
      <xdr:rowOff>101191</xdr:rowOff>
    </xdr:to>
    <xdr:cxnSp macro="">
      <xdr:nvCxnSpPr>
        <xdr:cNvPr id="610" name="直線コネクタ 609"/>
        <xdr:cNvCxnSpPr/>
      </xdr:nvCxnSpPr>
      <xdr:spPr>
        <a:xfrm>
          <a:off x="13703300" y="13296688"/>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95038</xdr:rowOff>
    </xdr:from>
    <xdr:to>
      <xdr:col>19</xdr:col>
      <xdr:colOff>644525</xdr:colOff>
      <xdr:row>77</xdr:row>
      <xdr:rowOff>108344</xdr:rowOff>
    </xdr:to>
    <xdr:cxnSp macro="">
      <xdr:nvCxnSpPr>
        <xdr:cNvPr id="613" name="直線コネクタ 612"/>
        <xdr:cNvCxnSpPr/>
      </xdr:nvCxnSpPr>
      <xdr:spPr>
        <a:xfrm flipV="1">
          <a:off x="12814300" y="13296688"/>
          <a:ext cx="8890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44790</xdr:rowOff>
    </xdr:from>
    <xdr:to>
      <xdr:col>23</xdr:col>
      <xdr:colOff>568325</xdr:colOff>
      <xdr:row>77</xdr:row>
      <xdr:rowOff>146390</xdr:rowOff>
    </xdr:to>
    <xdr:sp macro="" textlink="">
      <xdr:nvSpPr>
        <xdr:cNvPr id="623" name="円/楕円 622"/>
        <xdr:cNvSpPr/>
      </xdr:nvSpPr>
      <xdr:spPr>
        <a:xfrm>
          <a:off x="16268700" y="1324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23217</xdr:rowOff>
    </xdr:from>
    <xdr:ext cx="534377" cy="259045"/>
    <xdr:sp macro="" textlink="">
      <xdr:nvSpPr>
        <xdr:cNvPr id="624" name="公債費該当値テキスト"/>
        <xdr:cNvSpPr txBox="1"/>
      </xdr:nvSpPr>
      <xdr:spPr>
        <a:xfrm>
          <a:off x="16370300" y="132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48171</xdr:rowOff>
    </xdr:from>
    <xdr:to>
      <xdr:col>22</xdr:col>
      <xdr:colOff>415925</xdr:colOff>
      <xdr:row>77</xdr:row>
      <xdr:rowOff>149771</xdr:rowOff>
    </xdr:to>
    <xdr:sp macro="" textlink="">
      <xdr:nvSpPr>
        <xdr:cNvPr id="625" name="円/楕円 624"/>
        <xdr:cNvSpPr/>
      </xdr:nvSpPr>
      <xdr:spPr>
        <a:xfrm>
          <a:off x="15430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140898</xdr:rowOff>
    </xdr:from>
    <xdr:ext cx="534377" cy="259045"/>
    <xdr:sp macro="" textlink="">
      <xdr:nvSpPr>
        <xdr:cNvPr id="626" name="テキスト ボックス 625"/>
        <xdr:cNvSpPr txBox="1"/>
      </xdr:nvSpPr>
      <xdr:spPr>
        <a:xfrm>
          <a:off x="15214111" y="13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50391</xdr:rowOff>
    </xdr:from>
    <xdr:to>
      <xdr:col>21</xdr:col>
      <xdr:colOff>212725</xdr:colOff>
      <xdr:row>77</xdr:row>
      <xdr:rowOff>151991</xdr:rowOff>
    </xdr:to>
    <xdr:sp macro="" textlink="">
      <xdr:nvSpPr>
        <xdr:cNvPr id="627" name="円/楕円 626"/>
        <xdr:cNvSpPr/>
      </xdr:nvSpPr>
      <xdr:spPr>
        <a:xfrm>
          <a:off x="14541500" y="132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143118</xdr:rowOff>
    </xdr:from>
    <xdr:ext cx="534377" cy="259045"/>
    <xdr:sp macro="" textlink="">
      <xdr:nvSpPr>
        <xdr:cNvPr id="628" name="テキスト ボックス 627"/>
        <xdr:cNvSpPr txBox="1"/>
      </xdr:nvSpPr>
      <xdr:spPr>
        <a:xfrm>
          <a:off x="14325111" y="133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44238</xdr:rowOff>
    </xdr:from>
    <xdr:to>
      <xdr:col>20</xdr:col>
      <xdr:colOff>9525</xdr:colOff>
      <xdr:row>77</xdr:row>
      <xdr:rowOff>145838</xdr:rowOff>
    </xdr:to>
    <xdr:sp macro="" textlink="">
      <xdr:nvSpPr>
        <xdr:cNvPr id="629" name="円/楕円 628"/>
        <xdr:cNvSpPr/>
      </xdr:nvSpPr>
      <xdr:spPr>
        <a:xfrm>
          <a:off x="13652500" y="132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136965</xdr:rowOff>
    </xdr:from>
    <xdr:ext cx="534377" cy="259045"/>
    <xdr:sp macro="" textlink="">
      <xdr:nvSpPr>
        <xdr:cNvPr id="630" name="テキスト ボックス 629"/>
        <xdr:cNvSpPr txBox="1"/>
      </xdr:nvSpPr>
      <xdr:spPr>
        <a:xfrm>
          <a:off x="13436111" y="133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57544</xdr:rowOff>
    </xdr:from>
    <xdr:to>
      <xdr:col>18</xdr:col>
      <xdr:colOff>492125</xdr:colOff>
      <xdr:row>77</xdr:row>
      <xdr:rowOff>159144</xdr:rowOff>
    </xdr:to>
    <xdr:sp macro="" textlink="">
      <xdr:nvSpPr>
        <xdr:cNvPr id="631" name="円/楕円 630"/>
        <xdr:cNvSpPr/>
      </xdr:nvSpPr>
      <xdr:spPr>
        <a:xfrm>
          <a:off x="12763500" y="132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150271</xdr:rowOff>
    </xdr:from>
    <xdr:ext cx="534377" cy="259045"/>
    <xdr:sp macro="" textlink="">
      <xdr:nvSpPr>
        <xdr:cNvPr id="632" name="テキスト ボックス 631"/>
        <xdr:cNvSpPr txBox="1"/>
      </xdr:nvSpPr>
      <xdr:spPr>
        <a:xfrm>
          <a:off x="12547111" y="13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75651</xdr:rowOff>
    </xdr:from>
    <xdr:to>
      <xdr:col>23</xdr:col>
      <xdr:colOff>517525</xdr:colOff>
      <xdr:row>98</xdr:row>
      <xdr:rowOff>129463</xdr:rowOff>
    </xdr:to>
    <xdr:cxnSp macro="">
      <xdr:nvCxnSpPr>
        <xdr:cNvPr id="659" name="直線コネクタ 658"/>
        <xdr:cNvCxnSpPr/>
      </xdr:nvCxnSpPr>
      <xdr:spPr>
        <a:xfrm flipV="1">
          <a:off x="15481300" y="16877751"/>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55228</xdr:rowOff>
    </xdr:from>
    <xdr:to>
      <xdr:col>22</xdr:col>
      <xdr:colOff>365125</xdr:colOff>
      <xdr:row>98</xdr:row>
      <xdr:rowOff>129463</xdr:rowOff>
    </xdr:to>
    <xdr:cxnSp macro="">
      <xdr:nvCxnSpPr>
        <xdr:cNvPr id="662" name="直線コネクタ 661"/>
        <xdr:cNvCxnSpPr/>
      </xdr:nvCxnSpPr>
      <xdr:spPr>
        <a:xfrm>
          <a:off x="14592300" y="16857328"/>
          <a:ext cx="889000" cy="7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55228</xdr:rowOff>
    </xdr:from>
    <xdr:to>
      <xdr:col>21</xdr:col>
      <xdr:colOff>161925</xdr:colOff>
      <xdr:row>98</xdr:row>
      <xdr:rowOff>72588</xdr:rowOff>
    </xdr:to>
    <xdr:cxnSp macro="">
      <xdr:nvCxnSpPr>
        <xdr:cNvPr id="665" name="直線コネクタ 664"/>
        <xdr:cNvCxnSpPr/>
      </xdr:nvCxnSpPr>
      <xdr:spPr>
        <a:xfrm flipV="1">
          <a:off x="13703300" y="16857328"/>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39898</xdr:rowOff>
    </xdr:from>
    <xdr:to>
      <xdr:col>19</xdr:col>
      <xdr:colOff>644525</xdr:colOff>
      <xdr:row>98</xdr:row>
      <xdr:rowOff>72588</xdr:rowOff>
    </xdr:to>
    <xdr:cxnSp macro="">
      <xdr:nvCxnSpPr>
        <xdr:cNvPr id="668" name="直線コネクタ 667"/>
        <xdr:cNvCxnSpPr/>
      </xdr:nvCxnSpPr>
      <xdr:spPr>
        <a:xfrm>
          <a:off x="12814300" y="16841998"/>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24851</xdr:rowOff>
    </xdr:from>
    <xdr:to>
      <xdr:col>23</xdr:col>
      <xdr:colOff>568325</xdr:colOff>
      <xdr:row>98</xdr:row>
      <xdr:rowOff>126451</xdr:rowOff>
    </xdr:to>
    <xdr:sp macro="" textlink="">
      <xdr:nvSpPr>
        <xdr:cNvPr id="678" name="円/楕円 677"/>
        <xdr:cNvSpPr/>
      </xdr:nvSpPr>
      <xdr:spPr>
        <a:xfrm>
          <a:off x="16268700" y="168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9"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78663</xdr:rowOff>
    </xdr:from>
    <xdr:to>
      <xdr:col>22</xdr:col>
      <xdr:colOff>415925</xdr:colOff>
      <xdr:row>99</xdr:row>
      <xdr:rowOff>8813</xdr:rowOff>
    </xdr:to>
    <xdr:sp macro="" textlink="">
      <xdr:nvSpPr>
        <xdr:cNvPr id="680" name="円/楕円 679"/>
        <xdr:cNvSpPr/>
      </xdr:nvSpPr>
      <xdr:spPr>
        <a:xfrm>
          <a:off x="15430500" y="168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171390</xdr:rowOff>
    </xdr:from>
    <xdr:ext cx="469744" cy="259045"/>
    <xdr:sp macro="" textlink="">
      <xdr:nvSpPr>
        <xdr:cNvPr id="681" name="テキスト ボックス 680"/>
        <xdr:cNvSpPr txBox="1"/>
      </xdr:nvSpPr>
      <xdr:spPr>
        <a:xfrm>
          <a:off x="15246427" y="169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4428</xdr:rowOff>
    </xdr:from>
    <xdr:to>
      <xdr:col>21</xdr:col>
      <xdr:colOff>212725</xdr:colOff>
      <xdr:row>98</xdr:row>
      <xdr:rowOff>106028</xdr:rowOff>
    </xdr:to>
    <xdr:sp macro="" textlink="">
      <xdr:nvSpPr>
        <xdr:cNvPr id="682" name="円/楕円 681"/>
        <xdr:cNvSpPr/>
      </xdr:nvSpPr>
      <xdr:spPr>
        <a:xfrm>
          <a:off x="14541500" y="16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97155</xdr:rowOff>
    </xdr:from>
    <xdr:ext cx="534377" cy="259045"/>
    <xdr:sp macro="" textlink="">
      <xdr:nvSpPr>
        <xdr:cNvPr id="683" name="テキスト ボックス 682"/>
        <xdr:cNvSpPr txBox="1"/>
      </xdr:nvSpPr>
      <xdr:spPr>
        <a:xfrm>
          <a:off x="14325111" y="168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21788</xdr:rowOff>
    </xdr:from>
    <xdr:to>
      <xdr:col>20</xdr:col>
      <xdr:colOff>9525</xdr:colOff>
      <xdr:row>98</xdr:row>
      <xdr:rowOff>123388</xdr:rowOff>
    </xdr:to>
    <xdr:sp macro="" textlink="">
      <xdr:nvSpPr>
        <xdr:cNvPr id="684" name="円/楕円 683"/>
        <xdr:cNvSpPr/>
      </xdr:nvSpPr>
      <xdr:spPr>
        <a:xfrm>
          <a:off x="13652500" y="168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114515</xdr:rowOff>
    </xdr:from>
    <xdr:ext cx="534377" cy="259045"/>
    <xdr:sp macro="" textlink="">
      <xdr:nvSpPr>
        <xdr:cNvPr id="685" name="テキスト ボックス 684"/>
        <xdr:cNvSpPr txBox="1"/>
      </xdr:nvSpPr>
      <xdr:spPr>
        <a:xfrm>
          <a:off x="13436111" y="169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160548</xdr:rowOff>
    </xdr:from>
    <xdr:to>
      <xdr:col>18</xdr:col>
      <xdr:colOff>492125</xdr:colOff>
      <xdr:row>98</xdr:row>
      <xdr:rowOff>90698</xdr:rowOff>
    </xdr:to>
    <xdr:sp macro="" textlink="">
      <xdr:nvSpPr>
        <xdr:cNvPr id="686" name="円/楕円 685"/>
        <xdr:cNvSpPr/>
      </xdr:nvSpPr>
      <xdr:spPr>
        <a:xfrm>
          <a:off x="12763500" y="167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81825</xdr:rowOff>
    </xdr:from>
    <xdr:ext cx="534377" cy="259045"/>
    <xdr:sp macro="" textlink="">
      <xdr:nvSpPr>
        <xdr:cNvPr id="687" name="テキスト ボックス 686"/>
        <xdr:cNvSpPr txBox="1"/>
      </xdr:nvSpPr>
      <xdr:spPr>
        <a:xfrm>
          <a:off x="12547111" y="168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9078</xdr:rowOff>
    </xdr:from>
    <xdr:to>
      <xdr:col>32</xdr:col>
      <xdr:colOff>187325</xdr:colOff>
      <xdr:row>36</xdr:row>
      <xdr:rowOff>163292</xdr:rowOff>
    </xdr:to>
    <xdr:cxnSp macro="">
      <xdr:nvCxnSpPr>
        <xdr:cNvPr id="714" name="直線コネクタ 713"/>
        <xdr:cNvCxnSpPr/>
      </xdr:nvCxnSpPr>
      <xdr:spPr>
        <a:xfrm>
          <a:off x="21323300" y="6181278"/>
          <a:ext cx="8382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9078</xdr:rowOff>
    </xdr:from>
    <xdr:to>
      <xdr:col>31</xdr:col>
      <xdr:colOff>34925</xdr:colOff>
      <xdr:row>37</xdr:row>
      <xdr:rowOff>160640</xdr:rowOff>
    </xdr:to>
    <xdr:cxnSp macro="">
      <xdr:nvCxnSpPr>
        <xdr:cNvPr id="717" name="直線コネクタ 716"/>
        <xdr:cNvCxnSpPr/>
      </xdr:nvCxnSpPr>
      <xdr:spPr>
        <a:xfrm flipV="1">
          <a:off x="20434300" y="6181278"/>
          <a:ext cx="889000" cy="3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9" name="テキスト ボックス 718"/>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160640</xdr:rowOff>
    </xdr:from>
    <xdr:to>
      <xdr:col>29</xdr:col>
      <xdr:colOff>517525</xdr:colOff>
      <xdr:row>38</xdr:row>
      <xdr:rowOff>125116</xdr:rowOff>
    </xdr:to>
    <xdr:cxnSp macro="">
      <xdr:nvCxnSpPr>
        <xdr:cNvPr id="720" name="直線コネクタ 719"/>
        <xdr:cNvCxnSpPr/>
      </xdr:nvCxnSpPr>
      <xdr:spPr>
        <a:xfrm flipV="1">
          <a:off x="19545300" y="6504290"/>
          <a:ext cx="889000" cy="1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2" name="テキスト ボックス 721"/>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120497</xdr:rowOff>
    </xdr:from>
    <xdr:to>
      <xdr:col>28</xdr:col>
      <xdr:colOff>314325</xdr:colOff>
      <xdr:row>38</xdr:row>
      <xdr:rowOff>125116</xdr:rowOff>
    </xdr:to>
    <xdr:cxnSp macro="">
      <xdr:nvCxnSpPr>
        <xdr:cNvPr id="723" name="直線コネクタ 722"/>
        <xdr:cNvCxnSpPr/>
      </xdr:nvCxnSpPr>
      <xdr:spPr>
        <a:xfrm>
          <a:off x="18656300" y="6635597"/>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112492</xdr:rowOff>
    </xdr:from>
    <xdr:to>
      <xdr:col>32</xdr:col>
      <xdr:colOff>238125</xdr:colOff>
      <xdr:row>37</xdr:row>
      <xdr:rowOff>42642</xdr:rowOff>
    </xdr:to>
    <xdr:sp macro="" textlink="">
      <xdr:nvSpPr>
        <xdr:cNvPr id="733" name="円/楕円 732"/>
        <xdr:cNvSpPr/>
      </xdr:nvSpPr>
      <xdr:spPr>
        <a:xfrm>
          <a:off x="22110700" y="62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135369</xdr:rowOff>
    </xdr:from>
    <xdr:ext cx="469744" cy="259045"/>
    <xdr:sp macro="" textlink="">
      <xdr:nvSpPr>
        <xdr:cNvPr id="734" name="投資及び出資金該当値テキスト"/>
        <xdr:cNvSpPr txBox="1"/>
      </xdr:nvSpPr>
      <xdr:spPr>
        <a:xfrm>
          <a:off x="22212300" y="613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129728</xdr:rowOff>
    </xdr:from>
    <xdr:to>
      <xdr:col>31</xdr:col>
      <xdr:colOff>85725</xdr:colOff>
      <xdr:row>36</xdr:row>
      <xdr:rowOff>59878</xdr:rowOff>
    </xdr:to>
    <xdr:sp macro="" textlink="">
      <xdr:nvSpPr>
        <xdr:cNvPr id="735" name="円/楕円 734"/>
        <xdr:cNvSpPr/>
      </xdr:nvSpPr>
      <xdr:spPr>
        <a:xfrm>
          <a:off x="21272500" y="61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76405</xdr:rowOff>
    </xdr:from>
    <xdr:ext cx="534377" cy="259045"/>
    <xdr:sp macro="" textlink="">
      <xdr:nvSpPr>
        <xdr:cNvPr id="736" name="テキスト ボックス 735"/>
        <xdr:cNvSpPr txBox="1"/>
      </xdr:nvSpPr>
      <xdr:spPr>
        <a:xfrm>
          <a:off x="21056111" y="59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109840</xdr:rowOff>
    </xdr:from>
    <xdr:to>
      <xdr:col>29</xdr:col>
      <xdr:colOff>568325</xdr:colOff>
      <xdr:row>38</xdr:row>
      <xdr:rowOff>39990</xdr:rowOff>
    </xdr:to>
    <xdr:sp macro="" textlink="">
      <xdr:nvSpPr>
        <xdr:cNvPr id="737" name="円/楕円 736"/>
        <xdr:cNvSpPr/>
      </xdr:nvSpPr>
      <xdr:spPr>
        <a:xfrm>
          <a:off x="20383500" y="64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56517</xdr:rowOff>
    </xdr:from>
    <xdr:ext cx="469744" cy="259045"/>
    <xdr:sp macro="" textlink="">
      <xdr:nvSpPr>
        <xdr:cNvPr id="738" name="テキスト ボックス 737"/>
        <xdr:cNvSpPr txBox="1"/>
      </xdr:nvSpPr>
      <xdr:spPr>
        <a:xfrm>
          <a:off x="20199427" y="62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74316</xdr:rowOff>
    </xdr:from>
    <xdr:to>
      <xdr:col>28</xdr:col>
      <xdr:colOff>365125</xdr:colOff>
      <xdr:row>39</xdr:row>
      <xdr:rowOff>4466</xdr:rowOff>
    </xdr:to>
    <xdr:sp macro="" textlink="">
      <xdr:nvSpPr>
        <xdr:cNvPr id="739" name="円/楕円 738"/>
        <xdr:cNvSpPr/>
      </xdr:nvSpPr>
      <xdr:spPr>
        <a:xfrm>
          <a:off x="19494500" y="65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167043</xdr:rowOff>
    </xdr:from>
    <xdr:ext cx="378565" cy="259045"/>
    <xdr:sp macro="" textlink="">
      <xdr:nvSpPr>
        <xdr:cNvPr id="740" name="テキスト ボックス 739"/>
        <xdr:cNvSpPr txBox="1"/>
      </xdr:nvSpPr>
      <xdr:spPr>
        <a:xfrm>
          <a:off x="19356017" y="668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69697</xdr:rowOff>
    </xdr:from>
    <xdr:to>
      <xdr:col>27</xdr:col>
      <xdr:colOff>161925</xdr:colOff>
      <xdr:row>38</xdr:row>
      <xdr:rowOff>171297</xdr:rowOff>
    </xdr:to>
    <xdr:sp macro="" textlink="">
      <xdr:nvSpPr>
        <xdr:cNvPr id="741" name="円/楕円 740"/>
        <xdr:cNvSpPr/>
      </xdr:nvSpPr>
      <xdr:spPr>
        <a:xfrm>
          <a:off x="18605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162424</xdr:rowOff>
    </xdr:from>
    <xdr:ext cx="378565" cy="259045"/>
    <xdr:sp macro="" textlink="">
      <xdr:nvSpPr>
        <xdr:cNvPr id="742" name="テキスト ボックス 741"/>
        <xdr:cNvSpPr txBox="1"/>
      </xdr:nvSpPr>
      <xdr:spPr>
        <a:xfrm>
          <a:off x="18467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66167</xdr:rowOff>
    </xdr:from>
    <xdr:to>
      <xdr:col>32</xdr:col>
      <xdr:colOff>187325</xdr:colOff>
      <xdr:row>57</xdr:row>
      <xdr:rowOff>93066</xdr:rowOff>
    </xdr:to>
    <xdr:cxnSp macro="">
      <xdr:nvCxnSpPr>
        <xdr:cNvPr id="771" name="直線コネクタ 770"/>
        <xdr:cNvCxnSpPr/>
      </xdr:nvCxnSpPr>
      <xdr:spPr>
        <a:xfrm>
          <a:off x="21323300" y="9838817"/>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129718</xdr:rowOff>
    </xdr:from>
    <xdr:to>
      <xdr:col>31</xdr:col>
      <xdr:colOff>34925</xdr:colOff>
      <xdr:row>57</xdr:row>
      <xdr:rowOff>66167</xdr:rowOff>
    </xdr:to>
    <xdr:cxnSp macro="">
      <xdr:nvCxnSpPr>
        <xdr:cNvPr id="774" name="直線コネクタ 773"/>
        <xdr:cNvCxnSpPr/>
      </xdr:nvCxnSpPr>
      <xdr:spPr>
        <a:xfrm>
          <a:off x="20434300" y="9559468"/>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86817</xdr:rowOff>
    </xdr:from>
    <xdr:to>
      <xdr:col>29</xdr:col>
      <xdr:colOff>517525</xdr:colOff>
      <xdr:row>55</xdr:row>
      <xdr:rowOff>129718</xdr:rowOff>
    </xdr:to>
    <xdr:cxnSp macro="">
      <xdr:nvCxnSpPr>
        <xdr:cNvPr id="777" name="直線コネクタ 776"/>
        <xdr:cNvCxnSpPr/>
      </xdr:nvCxnSpPr>
      <xdr:spPr>
        <a:xfrm>
          <a:off x="19545300" y="9516567"/>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149568</xdr:rowOff>
    </xdr:from>
    <xdr:to>
      <xdr:col>28</xdr:col>
      <xdr:colOff>314325</xdr:colOff>
      <xdr:row>55</xdr:row>
      <xdr:rowOff>86817</xdr:rowOff>
    </xdr:to>
    <xdr:cxnSp macro="">
      <xdr:nvCxnSpPr>
        <xdr:cNvPr id="780" name="直線コネクタ 779"/>
        <xdr:cNvCxnSpPr/>
      </xdr:nvCxnSpPr>
      <xdr:spPr>
        <a:xfrm>
          <a:off x="18656300" y="9407868"/>
          <a:ext cx="889000" cy="10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42266</xdr:rowOff>
    </xdr:from>
    <xdr:to>
      <xdr:col>32</xdr:col>
      <xdr:colOff>238125</xdr:colOff>
      <xdr:row>57</xdr:row>
      <xdr:rowOff>143866</xdr:rowOff>
    </xdr:to>
    <xdr:sp macro="" textlink="">
      <xdr:nvSpPr>
        <xdr:cNvPr id="790" name="円/楕円 789"/>
        <xdr:cNvSpPr/>
      </xdr:nvSpPr>
      <xdr:spPr>
        <a:xfrm>
          <a:off x="22110700" y="98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65143</xdr:rowOff>
    </xdr:from>
    <xdr:ext cx="469744" cy="259045"/>
    <xdr:sp macro="" textlink="">
      <xdr:nvSpPr>
        <xdr:cNvPr id="791" name="貸付金該当値テキスト"/>
        <xdr:cNvSpPr txBox="1"/>
      </xdr:nvSpPr>
      <xdr:spPr>
        <a:xfrm>
          <a:off x="22212300" y="966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15367</xdr:rowOff>
    </xdr:from>
    <xdr:to>
      <xdr:col>31</xdr:col>
      <xdr:colOff>85725</xdr:colOff>
      <xdr:row>57</xdr:row>
      <xdr:rowOff>116967</xdr:rowOff>
    </xdr:to>
    <xdr:sp macro="" textlink="">
      <xdr:nvSpPr>
        <xdr:cNvPr id="792" name="円/楕円 791"/>
        <xdr:cNvSpPr/>
      </xdr:nvSpPr>
      <xdr:spPr>
        <a:xfrm>
          <a:off x="21272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133494</xdr:rowOff>
    </xdr:from>
    <xdr:ext cx="469744" cy="259045"/>
    <xdr:sp macro="" textlink="">
      <xdr:nvSpPr>
        <xdr:cNvPr id="793" name="テキスト ボックス 792"/>
        <xdr:cNvSpPr txBox="1"/>
      </xdr:nvSpPr>
      <xdr:spPr>
        <a:xfrm>
          <a:off x="21088427" y="95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78918</xdr:rowOff>
    </xdr:from>
    <xdr:to>
      <xdr:col>29</xdr:col>
      <xdr:colOff>568325</xdr:colOff>
      <xdr:row>56</xdr:row>
      <xdr:rowOff>9068</xdr:rowOff>
    </xdr:to>
    <xdr:sp macro="" textlink="">
      <xdr:nvSpPr>
        <xdr:cNvPr id="794" name="円/楕円 793"/>
        <xdr:cNvSpPr/>
      </xdr:nvSpPr>
      <xdr:spPr>
        <a:xfrm>
          <a:off x="20383500" y="95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25595</xdr:rowOff>
    </xdr:from>
    <xdr:ext cx="534377" cy="259045"/>
    <xdr:sp macro="" textlink="">
      <xdr:nvSpPr>
        <xdr:cNvPr id="795" name="テキスト ボックス 794"/>
        <xdr:cNvSpPr txBox="1"/>
      </xdr:nvSpPr>
      <xdr:spPr>
        <a:xfrm>
          <a:off x="20167111" y="92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36017</xdr:rowOff>
    </xdr:from>
    <xdr:to>
      <xdr:col>28</xdr:col>
      <xdr:colOff>365125</xdr:colOff>
      <xdr:row>55</xdr:row>
      <xdr:rowOff>137617</xdr:rowOff>
    </xdr:to>
    <xdr:sp macro="" textlink="">
      <xdr:nvSpPr>
        <xdr:cNvPr id="796" name="円/楕円 795"/>
        <xdr:cNvSpPr/>
      </xdr:nvSpPr>
      <xdr:spPr>
        <a:xfrm>
          <a:off x="19494500" y="94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154144</xdr:rowOff>
    </xdr:from>
    <xdr:ext cx="534377" cy="259045"/>
    <xdr:sp macro="" textlink="">
      <xdr:nvSpPr>
        <xdr:cNvPr id="797" name="テキスト ボックス 796"/>
        <xdr:cNvSpPr txBox="1"/>
      </xdr:nvSpPr>
      <xdr:spPr>
        <a:xfrm>
          <a:off x="19278111" y="92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98768</xdr:rowOff>
    </xdr:from>
    <xdr:to>
      <xdr:col>27</xdr:col>
      <xdr:colOff>161925</xdr:colOff>
      <xdr:row>55</xdr:row>
      <xdr:rowOff>28918</xdr:rowOff>
    </xdr:to>
    <xdr:sp macro="" textlink="">
      <xdr:nvSpPr>
        <xdr:cNvPr id="798" name="円/楕円 797"/>
        <xdr:cNvSpPr/>
      </xdr:nvSpPr>
      <xdr:spPr>
        <a:xfrm>
          <a:off x="186055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45445</xdr:rowOff>
    </xdr:from>
    <xdr:ext cx="534377" cy="259045"/>
    <xdr:sp macro="" textlink="">
      <xdr:nvSpPr>
        <xdr:cNvPr id="799" name="テキスト ボックス 798"/>
        <xdr:cNvSpPr txBox="1"/>
      </xdr:nvSpPr>
      <xdr:spPr>
        <a:xfrm>
          <a:off x="18389111" y="9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79110</xdr:rowOff>
    </xdr:from>
    <xdr:to>
      <xdr:col>32</xdr:col>
      <xdr:colOff>187325</xdr:colOff>
      <xdr:row>76</xdr:row>
      <xdr:rowOff>151881</xdr:rowOff>
    </xdr:to>
    <xdr:cxnSp macro="">
      <xdr:nvCxnSpPr>
        <xdr:cNvPr id="830" name="直線コネクタ 829"/>
        <xdr:cNvCxnSpPr/>
      </xdr:nvCxnSpPr>
      <xdr:spPr>
        <a:xfrm flipV="1">
          <a:off x="21323300" y="13109310"/>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151881</xdr:rowOff>
    </xdr:from>
    <xdr:to>
      <xdr:col>31</xdr:col>
      <xdr:colOff>34925</xdr:colOff>
      <xdr:row>77</xdr:row>
      <xdr:rowOff>42818</xdr:rowOff>
    </xdr:to>
    <xdr:cxnSp macro="">
      <xdr:nvCxnSpPr>
        <xdr:cNvPr id="833" name="直線コネクタ 832"/>
        <xdr:cNvCxnSpPr/>
      </xdr:nvCxnSpPr>
      <xdr:spPr>
        <a:xfrm flipV="1">
          <a:off x="20434300" y="13182081"/>
          <a:ext cx="889000" cy="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22320</xdr:rowOff>
    </xdr:from>
    <xdr:to>
      <xdr:col>29</xdr:col>
      <xdr:colOff>517525</xdr:colOff>
      <xdr:row>77</xdr:row>
      <xdr:rowOff>42818</xdr:rowOff>
    </xdr:to>
    <xdr:cxnSp macro="">
      <xdr:nvCxnSpPr>
        <xdr:cNvPr id="836" name="直線コネクタ 835"/>
        <xdr:cNvCxnSpPr/>
      </xdr:nvCxnSpPr>
      <xdr:spPr>
        <a:xfrm>
          <a:off x="19545300" y="13223970"/>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22320</xdr:rowOff>
    </xdr:from>
    <xdr:to>
      <xdr:col>28</xdr:col>
      <xdr:colOff>314325</xdr:colOff>
      <xdr:row>77</xdr:row>
      <xdr:rowOff>75464</xdr:rowOff>
    </xdr:to>
    <xdr:cxnSp macro="">
      <xdr:nvCxnSpPr>
        <xdr:cNvPr id="839" name="直線コネクタ 838"/>
        <xdr:cNvCxnSpPr/>
      </xdr:nvCxnSpPr>
      <xdr:spPr>
        <a:xfrm flipV="1">
          <a:off x="18656300" y="13223970"/>
          <a:ext cx="889000" cy="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28310</xdr:rowOff>
    </xdr:from>
    <xdr:to>
      <xdr:col>32</xdr:col>
      <xdr:colOff>238125</xdr:colOff>
      <xdr:row>76</xdr:row>
      <xdr:rowOff>129910</xdr:rowOff>
    </xdr:to>
    <xdr:sp macro="" textlink="">
      <xdr:nvSpPr>
        <xdr:cNvPr id="849" name="円/楕円 848"/>
        <xdr:cNvSpPr/>
      </xdr:nvSpPr>
      <xdr:spPr>
        <a:xfrm>
          <a:off x="22110700" y="130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6737</xdr:rowOff>
    </xdr:from>
    <xdr:ext cx="534377" cy="259045"/>
    <xdr:sp macro="" textlink="">
      <xdr:nvSpPr>
        <xdr:cNvPr id="850" name="繰出金該当値テキスト"/>
        <xdr:cNvSpPr txBox="1"/>
      </xdr:nvSpPr>
      <xdr:spPr>
        <a:xfrm>
          <a:off x="22212300" y="130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101081</xdr:rowOff>
    </xdr:from>
    <xdr:to>
      <xdr:col>31</xdr:col>
      <xdr:colOff>85725</xdr:colOff>
      <xdr:row>77</xdr:row>
      <xdr:rowOff>31231</xdr:rowOff>
    </xdr:to>
    <xdr:sp macro="" textlink="">
      <xdr:nvSpPr>
        <xdr:cNvPr id="851" name="円/楕円 850"/>
        <xdr:cNvSpPr/>
      </xdr:nvSpPr>
      <xdr:spPr>
        <a:xfrm>
          <a:off x="21272500" y="131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22358</xdr:rowOff>
    </xdr:from>
    <xdr:ext cx="534377" cy="259045"/>
    <xdr:sp macro="" textlink="">
      <xdr:nvSpPr>
        <xdr:cNvPr id="852" name="テキスト ボックス 851"/>
        <xdr:cNvSpPr txBox="1"/>
      </xdr:nvSpPr>
      <xdr:spPr>
        <a:xfrm>
          <a:off x="21056111" y="132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163468</xdr:rowOff>
    </xdr:from>
    <xdr:to>
      <xdr:col>29</xdr:col>
      <xdr:colOff>568325</xdr:colOff>
      <xdr:row>77</xdr:row>
      <xdr:rowOff>93618</xdr:rowOff>
    </xdr:to>
    <xdr:sp macro="" textlink="">
      <xdr:nvSpPr>
        <xdr:cNvPr id="853" name="円/楕円 852"/>
        <xdr:cNvSpPr/>
      </xdr:nvSpPr>
      <xdr:spPr>
        <a:xfrm>
          <a:off x="20383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84745</xdr:rowOff>
    </xdr:from>
    <xdr:ext cx="534377" cy="259045"/>
    <xdr:sp macro="" textlink="">
      <xdr:nvSpPr>
        <xdr:cNvPr id="854" name="テキスト ボックス 853"/>
        <xdr:cNvSpPr txBox="1"/>
      </xdr:nvSpPr>
      <xdr:spPr>
        <a:xfrm>
          <a:off x="20167111" y="132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142970</xdr:rowOff>
    </xdr:from>
    <xdr:to>
      <xdr:col>28</xdr:col>
      <xdr:colOff>365125</xdr:colOff>
      <xdr:row>77</xdr:row>
      <xdr:rowOff>73120</xdr:rowOff>
    </xdr:to>
    <xdr:sp macro="" textlink="">
      <xdr:nvSpPr>
        <xdr:cNvPr id="855" name="円/楕円 854"/>
        <xdr:cNvSpPr/>
      </xdr:nvSpPr>
      <xdr:spPr>
        <a:xfrm>
          <a:off x="19494500" y="131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64247</xdr:rowOff>
    </xdr:from>
    <xdr:ext cx="534377" cy="259045"/>
    <xdr:sp macro="" textlink="">
      <xdr:nvSpPr>
        <xdr:cNvPr id="856" name="テキスト ボックス 855"/>
        <xdr:cNvSpPr txBox="1"/>
      </xdr:nvSpPr>
      <xdr:spPr>
        <a:xfrm>
          <a:off x="19278111" y="132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24664</xdr:rowOff>
    </xdr:from>
    <xdr:to>
      <xdr:col>27</xdr:col>
      <xdr:colOff>161925</xdr:colOff>
      <xdr:row>77</xdr:row>
      <xdr:rowOff>126264</xdr:rowOff>
    </xdr:to>
    <xdr:sp macro="" textlink="">
      <xdr:nvSpPr>
        <xdr:cNvPr id="857" name="円/楕円 856"/>
        <xdr:cNvSpPr/>
      </xdr:nvSpPr>
      <xdr:spPr>
        <a:xfrm>
          <a:off x="18605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117391</xdr:rowOff>
    </xdr:from>
    <xdr:ext cx="534377" cy="259045"/>
    <xdr:sp macro="" textlink="">
      <xdr:nvSpPr>
        <xdr:cNvPr id="858" name="テキスト ボックス 857"/>
        <xdr:cNvSpPr txBox="1"/>
      </xdr:nvSpPr>
      <xdr:spPr>
        <a:xfrm>
          <a:off x="18389111" y="133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・歳出決算総額は、住民一人当たり約</a:t>
          </a:r>
          <a:r>
            <a:rPr kumimoji="1" lang="en-US" altLang="ja-JP" sz="1300">
              <a:latin typeface="ＭＳ Ｐゴシック"/>
            </a:rPr>
            <a:t>475</a:t>
          </a:r>
          <a:r>
            <a:rPr kumimoji="1" lang="ja-JP" altLang="en-US" sz="1300">
              <a:latin typeface="ＭＳ Ｐゴシック"/>
            </a:rPr>
            <a:t>千円となっている。主な構成項目である人件費は、住民一人当たり約</a:t>
          </a:r>
          <a:r>
            <a:rPr kumimoji="1" lang="en-US" altLang="ja-JP" sz="1300">
              <a:latin typeface="ＭＳ Ｐゴシック"/>
            </a:rPr>
            <a:t>49</a:t>
          </a:r>
          <a:r>
            <a:rPr kumimoji="1" lang="ja-JP" altLang="en-US" sz="1300">
              <a:latin typeface="ＭＳ Ｐゴシック"/>
            </a:rPr>
            <a:t>千円となっており、平成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年度まで低下傾向にある。さらに、平成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16</a:t>
          </a:r>
          <a:r>
            <a:rPr kumimoji="1" lang="ja-JP" altLang="en-US" sz="1300">
              <a:latin typeface="ＭＳ Ｐゴシック"/>
            </a:rPr>
            <a:t>ポイント減少しており、類似団体平均と比べて低い水準にある。</a:t>
          </a:r>
          <a:r>
            <a:rPr kumimoji="1" lang="ja-JP" altLang="ja-JP" sz="1300">
              <a:solidFill>
                <a:schemeClr val="dk1"/>
              </a:solidFill>
              <a:effectLst/>
              <a:latin typeface="+mn-lt"/>
              <a:ea typeface="+mn-ea"/>
              <a:cs typeface="+mn-cs"/>
            </a:rPr>
            <a:t>ごみ処理業務や消防業務を一部事務組合として広域で行</a:t>
          </a:r>
          <a:r>
            <a:rPr kumimoji="1" lang="ja-JP" altLang="en-US" sz="1300">
              <a:solidFill>
                <a:schemeClr val="dk1"/>
              </a:solidFill>
              <a:effectLst/>
              <a:latin typeface="+mn-lt"/>
              <a:ea typeface="+mn-ea"/>
              <a:cs typeface="+mn-cs"/>
            </a:rPr>
            <a:t>っていること</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年度に策定した定員適正化計画（平成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人以上の職員削減）</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達成した</a:t>
          </a:r>
          <a:r>
            <a:rPr kumimoji="1" lang="ja-JP" altLang="en-US" sz="1300">
              <a:solidFill>
                <a:schemeClr val="dk1"/>
              </a:solidFill>
              <a:effectLst/>
              <a:latin typeface="+mn-lt"/>
              <a:ea typeface="+mn-ea"/>
              <a:cs typeface="+mn-cs"/>
            </a:rPr>
            <a:t>ことが主な要因である。</a:t>
          </a:r>
          <a:r>
            <a:rPr kumimoji="1" lang="ja-JP" altLang="ja-JP" sz="1300">
              <a:solidFill>
                <a:schemeClr val="dk1"/>
              </a:solidFill>
              <a:effectLst/>
              <a:latin typeface="+mn-lt"/>
              <a:ea typeface="+mn-ea"/>
              <a:cs typeface="+mn-cs"/>
            </a:rPr>
            <a:t>より効果的で効率的な行政運営を実現するため平成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年５月には平成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年度からの定員管理計画を策定した。引き続き、職員数</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の適正管理に努める。</a:t>
          </a:r>
          <a:endParaRPr lang="ja-JP" altLang="ja-JP" sz="1300">
            <a:effectLst/>
          </a:endParaRPr>
        </a:p>
        <a:p>
          <a:r>
            <a:rPr kumimoji="1" lang="ja-JP" altLang="en-US" sz="1300">
              <a:latin typeface="ＭＳ Ｐゴシック"/>
            </a:rPr>
            <a:t>・補助費等は住民一人当たり約</a:t>
          </a:r>
          <a:r>
            <a:rPr kumimoji="1" lang="en-US" altLang="ja-JP" sz="1300">
              <a:latin typeface="ＭＳ Ｐゴシック"/>
            </a:rPr>
            <a:t>133</a:t>
          </a:r>
          <a:r>
            <a:rPr kumimoji="1" lang="ja-JP" altLang="en-US" sz="1300">
              <a:latin typeface="ＭＳ Ｐゴシック"/>
            </a:rPr>
            <a:t>千円となっており、類似団体と比較して一人当たりコストが高い状況となっている。</a:t>
          </a:r>
          <a:r>
            <a:rPr kumimoji="1" lang="ja-JP" altLang="ja-JP" sz="1300">
              <a:solidFill>
                <a:schemeClr val="dk1"/>
              </a:solidFill>
              <a:effectLst/>
              <a:latin typeface="+mn-lt"/>
              <a:ea typeface="+mn-ea"/>
              <a:cs typeface="+mn-cs"/>
            </a:rPr>
            <a:t>ごみ処理業務及び消防業務を一部事務組合で行っていることや、病院事業及び下水道事業に対する負担金の占める割合が高いことが主な要因となり、類似団体の中で一番高い率となっている。病院事業においては改革プランを着実に実行するとともに、下水道事業では事業の効率化と経費削減により、経営の健全化を図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42,082
41,678
132.44
20,693,563
20,001,453
567,965
11,887,318
19,059,901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22461</xdr:rowOff>
    </xdr:from>
    <xdr:to>
      <xdr:col>6</xdr:col>
      <xdr:colOff>511175</xdr:colOff>
      <xdr:row>36</xdr:row>
      <xdr:rowOff>144599</xdr:rowOff>
    </xdr:to>
    <xdr:cxnSp macro="">
      <xdr:nvCxnSpPr>
        <xdr:cNvPr id="63" name="直線コネクタ 62"/>
        <xdr:cNvCxnSpPr/>
      </xdr:nvCxnSpPr>
      <xdr:spPr>
        <a:xfrm flipV="1">
          <a:off x="3797300" y="6194661"/>
          <a:ext cx="8382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118473</xdr:rowOff>
    </xdr:from>
    <xdr:to>
      <xdr:col>5</xdr:col>
      <xdr:colOff>358775</xdr:colOff>
      <xdr:row>36</xdr:row>
      <xdr:rowOff>144599</xdr:rowOff>
    </xdr:to>
    <xdr:cxnSp macro="">
      <xdr:nvCxnSpPr>
        <xdr:cNvPr id="66" name="直線コネクタ 65"/>
        <xdr:cNvCxnSpPr/>
      </xdr:nvCxnSpPr>
      <xdr:spPr>
        <a:xfrm>
          <a:off x="2908300" y="62906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54465</xdr:rowOff>
    </xdr:from>
    <xdr:to>
      <xdr:col>4</xdr:col>
      <xdr:colOff>155575</xdr:colOff>
      <xdr:row>36</xdr:row>
      <xdr:rowOff>118473</xdr:rowOff>
    </xdr:to>
    <xdr:cxnSp macro="">
      <xdr:nvCxnSpPr>
        <xdr:cNvPr id="69" name="直線コネクタ 68"/>
        <xdr:cNvCxnSpPr/>
      </xdr:nvCxnSpPr>
      <xdr:spPr>
        <a:xfrm>
          <a:off x="2019300" y="622666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56751</xdr:rowOff>
    </xdr:from>
    <xdr:to>
      <xdr:col>2</xdr:col>
      <xdr:colOff>638175</xdr:colOff>
      <xdr:row>36</xdr:row>
      <xdr:rowOff>54465</xdr:rowOff>
    </xdr:to>
    <xdr:cxnSp macro="">
      <xdr:nvCxnSpPr>
        <xdr:cNvPr id="72" name="直線コネクタ 71"/>
        <xdr:cNvCxnSpPr/>
      </xdr:nvCxnSpPr>
      <xdr:spPr>
        <a:xfrm>
          <a:off x="1130300" y="6057501"/>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143111</xdr:rowOff>
    </xdr:from>
    <xdr:to>
      <xdr:col>6</xdr:col>
      <xdr:colOff>561975</xdr:colOff>
      <xdr:row>36</xdr:row>
      <xdr:rowOff>73261</xdr:rowOff>
    </xdr:to>
    <xdr:sp macro="" textlink="">
      <xdr:nvSpPr>
        <xdr:cNvPr id="82" name="円/楕円 81"/>
        <xdr:cNvSpPr/>
      </xdr:nvSpPr>
      <xdr:spPr>
        <a:xfrm>
          <a:off x="4584700" y="61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121538</xdr:rowOff>
    </xdr:from>
    <xdr:ext cx="469744" cy="259045"/>
    <xdr:sp macro="" textlink="">
      <xdr:nvSpPr>
        <xdr:cNvPr id="83" name="議会費該当値テキスト"/>
        <xdr:cNvSpPr txBox="1"/>
      </xdr:nvSpPr>
      <xdr:spPr>
        <a:xfrm>
          <a:off x="4686300"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93799</xdr:rowOff>
    </xdr:from>
    <xdr:to>
      <xdr:col>5</xdr:col>
      <xdr:colOff>409575</xdr:colOff>
      <xdr:row>37</xdr:row>
      <xdr:rowOff>23949</xdr:rowOff>
    </xdr:to>
    <xdr:sp macro="" textlink="">
      <xdr:nvSpPr>
        <xdr:cNvPr id="84" name="円/楕円 83"/>
        <xdr:cNvSpPr/>
      </xdr:nvSpPr>
      <xdr:spPr>
        <a:xfrm>
          <a:off x="3746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15076</xdr:rowOff>
    </xdr:from>
    <xdr:ext cx="469744" cy="259045"/>
    <xdr:sp macro="" textlink="">
      <xdr:nvSpPr>
        <xdr:cNvPr id="85" name="テキスト ボックス 84"/>
        <xdr:cNvSpPr txBox="1"/>
      </xdr:nvSpPr>
      <xdr:spPr>
        <a:xfrm>
          <a:off x="3562427" y="63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67673</xdr:rowOff>
    </xdr:from>
    <xdr:to>
      <xdr:col>4</xdr:col>
      <xdr:colOff>206375</xdr:colOff>
      <xdr:row>36</xdr:row>
      <xdr:rowOff>169273</xdr:rowOff>
    </xdr:to>
    <xdr:sp macro="" textlink="">
      <xdr:nvSpPr>
        <xdr:cNvPr id="86" name="円/楕円 85"/>
        <xdr:cNvSpPr/>
      </xdr:nvSpPr>
      <xdr:spPr>
        <a:xfrm>
          <a:off x="2857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160400</xdr:rowOff>
    </xdr:from>
    <xdr:ext cx="469744" cy="259045"/>
    <xdr:sp macro="" textlink="">
      <xdr:nvSpPr>
        <xdr:cNvPr id="87" name="テキスト ボックス 86"/>
        <xdr:cNvSpPr txBox="1"/>
      </xdr:nvSpPr>
      <xdr:spPr>
        <a:xfrm>
          <a:off x="2673427"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3665</xdr:rowOff>
    </xdr:from>
    <xdr:to>
      <xdr:col>3</xdr:col>
      <xdr:colOff>3175</xdr:colOff>
      <xdr:row>36</xdr:row>
      <xdr:rowOff>105265</xdr:rowOff>
    </xdr:to>
    <xdr:sp macro="" textlink="">
      <xdr:nvSpPr>
        <xdr:cNvPr id="88" name="円/楕円 87"/>
        <xdr:cNvSpPr/>
      </xdr:nvSpPr>
      <xdr:spPr>
        <a:xfrm>
          <a:off x="1968500" y="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96392</xdr:rowOff>
    </xdr:from>
    <xdr:ext cx="469744" cy="259045"/>
    <xdr:sp macro="" textlink="">
      <xdr:nvSpPr>
        <xdr:cNvPr id="89" name="テキスト ボックス 88"/>
        <xdr:cNvSpPr txBox="1"/>
      </xdr:nvSpPr>
      <xdr:spPr>
        <a:xfrm>
          <a:off x="1784427" y="626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5951</xdr:rowOff>
    </xdr:from>
    <xdr:to>
      <xdr:col>1</xdr:col>
      <xdr:colOff>485775</xdr:colOff>
      <xdr:row>35</xdr:row>
      <xdr:rowOff>107551</xdr:rowOff>
    </xdr:to>
    <xdr:sp macro="" textlink="">
      <xdr:nvSpPr>
        <xdr:cNvPr id="90" name="円/楕円 89"/>
        <xdr:cNvSpPr/>
      </xdr:nvSpPr>
      <xdr:spPr>
        <a:xfrm>
          <a:off x="1079500" y="60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98678</xdr:rowOff>
    </xdr:from>
    <xdr:ext cx="469744" cy="259045"/>
    <xdr:sp macro="" textlink="">
      <xdr:nvSpPr>
        <xdr:cNvPr id="91" name="テキスト ボックス 90"/>
        <xdr:cNvSpPr txBox="1"/>
      </xdr:nvSpPr>
      <xdr:spPr>
        <a:xfrm>
          <a:off x="895427"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24714</xdr:rowOff>
    </xdr:from>
    <xdr:to>
      <xdr:col>6</xdr:col>
      <xdr:colOff>511175</xdr:colOff>
      <xdr:row>58</xdr:row>
      <xdr:rowOff>83727</xdr:rowOff>
    </xdr:to>
    <xdr:cxnSp macro="">
      <xdr:nvCxnSpPr>
        <xdr:cNvPr id="120" name="直線コネクタ 119"/>
        <xdr:cNvCxnSpPr/>
      </xdr:nvCxnSpPr>
      <xdr:spPr>
        <a:xfrm flipV="1">
          <a:off x="3797300" y="9968814"/>
          <a:ext cx="8382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23411</xdr:rowOff>
    </xdr:from>
    <xdr:to>
      <xdr:col>5</xdr:col>
      <xdr:colOff>358775</xdr:colOff>
      <xdr:row>58</xdr:row>
      <xdr:rowOff>83727</xdr:rowOff>
    </xdr:to>
    <xdr:cxnSp macro="">
      <xdr:nvCxnSpPr>
        <xdr:cNvPr id="123" name="直線コネクタ 122"/>
        <xdr:cNvCxnSpPr/>
      </xdr:nvCxnSpPr>
      <xdr:spPr>
        <a:xfrm>
          <a:off x="2908300" y="9967511"/>
          <a:ext cx="889000" cy="6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23411</xdr:rowOff>
    </xdr:from>
    <xdr:to>
      <xdr:col>4</xdr:col>
      <xdr:colOff>155575</xdr:colOff>
      <xdr:row>58</xdr:row>
      <xdr:rowOff>68392</xdr:rowOff>
    </xdr:to>
    <xdr:cxnSp macro="">
      <xdr:nvCxnSpPr>
        <xdr:cNvPr id="126" name="直線コネクタ 125"/>
        <xdr:cNvCxnSpPr/>
      </xdr:nvCxnSpPr>
      <xdr:spPr>
        <a:xfrm flipV="1">
          <a:off x="2019300" y="9967511"/>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22958</xdr:rowOff>
    </xdr:from>
    <xdr:to>
      <xdr:col>2</xdr:col>
      <xdr:colOff>638175</xdr:colOff>
      <xdr:row>58</xdr:row>
      <xdr:rowOff>68392</xdr:rowOff>
    </xdr:to>
    <xdr:cxnSp macro="">
      <xdr:nvCxnSpPr>
        <xdr:cNvPr id="129" name="直線コネクタ 128"/>
        <xdr:cNvCxnSpPr/>
      </xdr:nvCxnSpPr>
      <xdr:spPr>
        <a:xfrm>
          <a:off x="1130300" y="9967058"/>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145364</xdr:rowOff>
    </xdr:from>
    <xdr:to>
      <xdr:col>6</xdr:col>
      <xdr:colOff>561975</xdr:colOff>
      <xdr:row>58</xdr:row>
      <xdr:rowOff>75514</xdr:rowOff>
    </xdr:to>
    <xdr:sp macro="" textlink="">
      <xdr:nvSpPr>
        <xdr:cNvPr id="139" name="円/楕円 138"/>
        <xdr:cNvSpPr/>
      </xdr:nvSpPr>
      <xdr:spPr>
        <a:xfrm>
          <a:off x="45847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60291</xdr:rowOff>
    </xdr:from>
    <xdr:ext cx="534377" cy="259045"/>
    <xdr:sp macro="" textlink="">
      <xdr:nvSpPr>
        <xdr:cNvPr id="140" name="総務費該当値テキスト"/>
        <xdr:cNvSpPr txBox="1"/>
      </xdr:nvSpPr>
      <xdr:spPr>
        <a:xfrm>
          <a:off x="4686300" y="98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32927</xdr:rowOff>
    </xdr:from>
    <xdr:to>
      <xdr:col>5</xdr:col>
      <xdr:colOff>409575</xdr:colOff>
      <xdr:row>58</xdr:row>
      <xdr:rowOff>134527</xdr:rowOff>
    </xdr:to>
    <xdr:sp macro="" textlink="">
      <xdr:nvSpPr>
        <xdr:cNvPr id="141" name="円/楕円 140"/>
        <xdr:cNvSpPr/>
      </xdr:nvSpPr>
      <xdr:spPr>
        <a:xfrm>
          <a:off x="3746500" y="99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125654</xdr:rowOff>
    </xdr:from>
    <xdr:ext cx="534377" cy="259045"/>
    <xdr:sp macro="" textlink="">
      <xdr:nvSpPr>
        <xdr:cNvPr id="142" name="テキスト ボックス 141"/>
        <xdr:cNvSpPr txBox="1"/>
      </xdr:nvSpPr>
      <xdr:spPr>
        <a:xfrm>
          <a:off x="3530111" y="100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144061</xdr:rowOff>
    </xdr:from>
    <xdr:to>
      <xdr:col>4</xdr:col>
      <xdr:colOff>206375</xdr:colOff>
      <xdr:row>58</xdr:row>
      <xdr:rowOff>74211</xdr:rowOff>
    </xdr:to>
    <xdr:sp macro="" textlink="">
      <xdr:nvSpPr>
        <xdr:cNvPr id="143" name="円/楕円 142"/>
        <xdr:cNvSpPr/>
      </xdr:nvSpPr>
      <xdr:spPr>
        <a:xfrm>
          <a:off x="2857500" y="9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65338</xdr:rowOff>
    </xdr:from>
    <xdr:ext cx="534377" cy="259045"/>
    <xdr:sp macro="" textlink="">
      <xdr:nvSpPr>
        <xdr:cNvPr id="144" name="テキスト ボックス 143"/>
        <xdr:cNvSpPr txBox="1"/>
      </xdr:nvSpPr>
      <xdr:spPr>
        <a:xfrm>
          <a:off x="2641111" y="100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17592</xdr:rowOff>
    </xdr:from>
    <xdr:to>
      <xdr:col>3</xdr:col>
      <xdr:colOff>3175</xdr:colOff>
      <xdr:row>58</xdr:row>
      <xdr:rowOff>119192</xdr:rowOff>
    </xdr:to>
    <xdr:sp macro="" textlink="">
      <xdr:nvSpPr>
        <xdr:cNvPr id="145" name="円/楕円 144"/>
        <xdr:cNvSpPr/>
      </xdr:nvSpPr>
      <xdr:spPr>
        <a:xfrm>
          <a:off x="1968500" y="99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110319</xdr:rowOff>
    </xdr:from>
    <xdr:ext cx="534377" cy="259045"/>
    <xdr:sp macro="" textlink="">
      <xdr:nvSpPr>
        <xdr:cNvPr id="146" name="テキスト ボックス 145"/>
        <xdr:cNvSpPr txBox="1"/>
      </xdr:nvSpPr>
      <xdr:spPr>
        <a:xfrm>
          <a:off x="1752111" y="100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143608</xdr:rowOff>
    </xdr:from>
    <xdr:to>
      <xdr:col>1</xdr:col>
      <xdr:colOff>485775</xdr:colOff>
      <xdr:row>58</xdr:row>
      <xdr:rowOff>73758</xdr:rowOff>
    </xdr:to>
    <xdr:sp macro="" textlink="">
      <xdr:nvSpPr>
        <xdr:cNvPr id="147" name="円/楕円 146"/>
        <xdr:cNvSpPr/>
      </xdr:nvSpPr>
      <xdr:spPr>
        <a:xfrm>
          <a:off x="1079500" y="99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64885</xdr:rowOff>
    </xdr:from>
    <xdr:ext cx="534377" cy="259045"/>
    <xdr:sp macro="" textlink="">
      <xdr:nvSpPr>
        <xdr:cNvPr id="148" name="テキスト ボックス 147"/>
        <xdr:cNvSpPr txBox="1"/>
      </xdr:nvSpPr>
      <xdr:spPr>
        <a:xfrm>
          <a:off x="863111" y="1000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85869</xdr:rowOff>
    </xdr:from>
    <xdr:to>
      <xdr:col>6</xdr:col>
      <xdr:colOff>511175</xdr:colOff>
      <xdr:row>78</xdr:row>
      <xdr:rowOff>97272</xdr:rowOff>
    </xdr:to>
    <xdr:cxnSp macro="">
      <xdr:nvCxnSpPr>
        <xdr:cNvPr id="178" name="直線コネクタ 177"/>
        <xdr:cNvCxnSpPr/>
      </xdr:nvCxnSpPr>
      <xdr:spPr>
        <a:xfrm flipV="1">
          <a:off x="3797300" y="13458969"/>
          <a:ext cx="8382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97272</xdr:rowOff>
    </xdr:from>
    <xdr:to>
      <xdr:col>5</xdr:col>
      <xdr:colOff>358775</xdr:colOff>
      <xdr:row>78</xdr:row>
      <xdr:rowOff>137125</xdr:rowOff>
    </xdr:to>
    <xdr:cxnSp macro="">
      <xdr:nvCxnSpPr>
        <xdr:cNvPr id="181" name="直線コネクタ 180"/>
        <xdr:cNvCxnSpPr/>
      </xdr:nvCxnSpPr>
      <xdr:spPr>
        <a:xfrm flipV="1">
          <a:off x="2908300" y="13470372"/>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137125</xdr:rowOff>
    </xdr:from>
    <xdr:to>
      <xdr:col>4</xdr:col>
      <xdr:colOff>155575</xdr:colOff>
      <xdr:row>78</xdr:row>
      <xdr:rowOff>140119</xdr:rowOff>
    </xdr:to>
    <xdr:cxnSp macro="">
      <xdr:nvCxnSpPr>
        <xdr:cNvPr id="184" name="直線コネクタ 183"/>
        <xdr:cNvCxnSpPr/>
      </xdr:nvCxnSpPr>
      <xdr:spPr>
        <a:xfrm flipV="1">
          <a:off x="2019300" y="13510225"/>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133490</xdr:rowOff>
    </xdr:from>
    <xdr:to>
      <xdr:col>2</xdr:col>
      <xdr:colOff>638175</xdr:colOff>
      <xdr:row>78</xdr:row>
      <xdr:rowOff>140119</xdr:rowOff>
    </xdr:to>
    <xdr:cxnSp macro="">
      <xdr:nvCxnSpPr>
        <xdr:cNvPr id="187" name="直線コネクタ 186"/>
        <xdr:cNvCxnSpPr/>
      </xdr:nvCxnSpPr>
      <xdr:spPr>
        <a:xfrm>
          <a:off x="1130300" y="1350659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35069</xdr:rowOff>
    </xdr:from>
    <xdr:to>
      <xdr:col>6</xdr:col>
      <xdr:colOff>561975</xdr:colOff>
      <xdr:row>78</xdr:row>
      <xdr:rowOff>136669</xdr:rowOff>
    </xdr:to>
    <xdr:sp macro="" textlink="">
      <xdr:nvSpPr>
        <xdr:cNvPr id="197" name="円/楕円 196"/>
        <xdr:cNvSpPr/>
      </xdr:nvSpPr>
      <xdr:spPr>
        <a:xfrm>
          <a:off x="4584700" y="134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143943</xdr:rowOff>
    </xdr:from>
    <xdr:ext cx="599010" cy="259045"/>
    <xdr:sp macro="" textlink="">
      <xdr:nvSpPr>
        <xdr:cNvPr id="198" name="民生費該当値テキスト"/>
        <xdr:cNvSpPr txBox="1"/>
      </xdr:nvSpPr>
      <xdr:spPr>
        <a:xfrm>
          <a:off x="4686300" y="133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46472</xdr:rowOff>
    </xdr:from>
    <xdr:to>
      <xdr:col>5</xdr:col>
      <xdr:colOff>409575</xdr:colOff>
      <xdr:row>78</xdr:row>
      <xdr:rowOff>148072</xdr:rowOff>
    </xdr:to>
    <xdr:sp macro="" textlink="">
      <xdr:nvSpPr>
        <xdr:cNvPr id="199" name="円/楕円 198"/>
        <xdr:cNvSpPr/>
      </xdr:nvSpPr>
      <xdr:spPr>
        <a:xfrm>
          <a:off x="3746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139199</xdr:rowOff>
    </xdr:from>
    <xdr:ext cx="599010" cy="259045"/>
    <xdr:sp macro="" textlink="">
      <xdr:nvSpPr>
        <xdr:cNvPr id="200" name="テキスト ボックス 199"/>
        <xdr:cNvSpPr txBox="1"/>
      </xdr:nvSpPr>
      <xdr:spPr>
        <a:xfrm>
          <a:off x="3497794" y="1351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86325</xdr:rowOff>
    </xdr:from>
    <xdr:to>
      <xdr:col>4</xdr:col>
      <xdr:colOff>206375</xdr:colOff>
      <xdr:row>79</xdr:row>
      <xdr:rowOff>16475</xdr:rowOff>
    </xdr:to>
    <xdr:sp macro="" textlink="">
      <xdr:nvSpPr>
        <xdr:cNvPr id="201" name="円/楕円 200"/>
        <xdr:cNvSpPr/>
      </xdr:nvSpPr>
      <xdr:spPr>
        <a:xfrm>
          <a:off x="2857500" y="134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7602</xdr:rowOff>
    </xdr:from>
    <xdr:ext cx="599010" cy="259045"/>
    <xdr:sp macro="" textlink="">
      <xdr:nvSpPr>
        <xdr:cNvPr id="202" name="テキスト ボックス 201"/>
        <xdr:cNvSpPr txBox="1"/>
      </xdr:nvSpPr>
      <xdr:spPr>
        <a:xfrm>
          <a:off x="2608794" y="135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89319</xdr:rowOff>
    </xdr:from>
    <xdr:to>
      <xdr:col>3</xdr:col>
      <xdr:colOff>3175</xdr:colOff>
      <xdr:row>79</xdr:row>
      <xdr:rowOff>19469</xdr:rowOff>
    </xdr:to>
    <xdr:sp macro="" textlink="">
      <xdr:nvSpPr>
        <xdr:cNvPr id="203" name="円/楕円 202"/>
        <xdr:cNvSpPr/>
      </xdr:nvSpPr>
      <xdr:spPr>
        <a:xfrm>
          <a:off x="1968500" y="134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10596</xdr:rowOff>
    </xdr:from>
    <xdr:ext cx="599010" cy="259045"/>
    <xdr:sp macro="" textlink="">
      <xdr:nvSpPr>
        <xdr:cNvPr id="204" name="テキスト ボックス 203"/>
        <xdr:cNvSpPr txBox="1"/>
      </xdr:nvSpPr>
      <xdr:spPr>
        <a:xfrm>
          <a:off x="1719794" y="1355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82690</xdr:rowOff>
    </xdr:from>
    <xdr:to>
      <xdr:col>1</xdr:col>
      <xdr:colOff>485775</xdr:colOff>
      <xdr:row>79</xdr:row>
      <xdr:rowOff>12840</xdr:rowOff>
    </xdr:to>
    <xdr:sp macro="" textlink="">
      <xdr:nvSpPr>
        <xdr:cNvPr id="205" name="円/楕円 204"/>
        <xdr:cNvSpPr/>
      </xdr:nvSpPr>
      <xdr:spPr>
        <a:xfrm>
          <a:off x="1079500" y="134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3967</xdr:rowOff>
    </xdr:from>
    <xdr:ext cx="599010" cy="259045"/>
    <xdr:sp macro="" textlink="">
      <xdr:nvSpPr>
        <xdr:cNvPr id="206" name="テキスト ボックス 205"/>
        <xdr:cNvSpPr txBox="1"/>
      </xdr:nvSpPr>
      <xdr:spPr>
        <a:xfrm>
          <a:off x="830794" y="1354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42610</xdr:rowOff>
    </xdr:from>
    <xdr:to>
      <xdr:col>6</xdr:col>
      <xdr:colOff>511175</xdr:colOff>
      <xdr:row>95</xdr:row>
      <xdr:rowOff>8336</xdr:rowOff>
    </xdr:to>
    <xdr:cxnSp macro="">
      <xdr:nvCxnSpPr>
        <xdr:cNvPr id="238" name="直線コネクタ 237"/>
        <xdr:cNvCxnSpPr/>
      </xdr:nvCxnSpPr>
      <xdr:spPr>
        <a:xfrm flipV="1">
          <a:off x="3797300" y="16158910"/>
          <a:ext cx="838200" cy="1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8336</xdr:rowOff>
    </xdr:from>
    <xdr:to>
      <xdr:col>5</xdr:col>
      <xdr:colOff>358775</xdr:colOff>
      <xdr:row>96</xdr:row>
      <xdr:rowOff>59674</xdr:rowOff>
    </xdr:to>
    <xdr:cxnSp macro="">
      <xdr:nvCxnSpPr>
        <xdr:cNvPr id="241" name="直線コネクタ 240"/>
        <xdr:cNvCxnSpPr/>
      </xdr:nvCxnSpPr>
      <xdr:spPr>
        <a:xfrm flipV="1">
          <a:off x="2908300" y="16296086"/>
          <a:ext cx="889000" cy="2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81717</xdr:rowOff>
    </xdr:from>
    <xdr:to>
      <xdr:col>4</xdr:col>
      <xdr:colOff>155575</xdr:colOff>
      <xdr:row>96</xdr:row>
      <xdr:rowOff>59674</xdr:rowOff>
    </xdr:to>
    <xdr:cxnSp macro="">
      <xdr:nvCxnSpPr>
        <xdr:cNvPr id="244" name="直線コネクタ 243"/>
        <xdr:cNvCxnSpPr/>
      </xdr:nvCxnSpPr>
      <xdr:spPr>
        <a:xfrm>
          <a:off x="2019300" y="16369467"/>
          <a:ext cx="889000" cy="1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68490</xdr:rowOff>
    </xdr:from>
    <xdr:to>
      <xdr:col>2</xdr:col>
      <xdr:colOff>638175</xdr:colOff>
      <xdr:row>95</xdr:row>
      <xdr:rowOff>81717</xdr:rowOff>
    </xdr:to>
    <xdr:cxnSp macro="">
      <xdr:nvCxnSpPr>
        <xdr:cNvPr id="247" name="直線コネクタ 246"/>
        <xdr:cNvCxnSpPr/>
      </xdr:nvCxnSpPr>
      <xdr:spPr>
        <a:xfrm>
          <a:off x="1130300" y="16356240"/>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53399</xdr:rowOff>
    </xdr:from>
    <xdr:ext cx="534377" cy="259045"/>
    <xdr:sp macro="" textlink="">
      <xdr:nvSpPr>
        <xdr:cNvPr id="251" name="テキスト ボックス 250"/>
        <xdr:cNvSpPr txBox="1"/>
      </xdr:nvSpPr>
      <xdr:spPr>
        <a:xfrm>
          <a:off x="863111" y="16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163260</xdr:rowOff>
    </xdr:from>
    <xdr:to>
      <xdr:col>6</xdr:col>
      <xdr:colOff>561975</xdr:colOff>
      <xdr:row>94</xdr:row>
      <xdr:rowOff>93410</xdr:rowOff>
    </xdr:to>
    <xdr:sp macro="" textlink="">
      <xdr:nvSpPr>
        <xdr:cNvPr id="257" name="円/楕円 256"/>
        <xdr:cNvSpPr/>
      </xdr:nvSpPr>
      <xdr:spPr>
        <a:xfrm>
          <a:off x="4584700" y="161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14687</xdr:rowOff>
    </xdr:from>
    <xdr:ext cx="534377" cy="259045"/>
    <xdr:sp macro="" textlink="">
      <xdr:nvSpPr>
        <xdr:cNvPr id="258" name="衛生費該当値テキスト"/>
        <xdr:cNvSpPr txBox="1"/>
      </xdr:nvSpPr>
      <xdr:spPr>
        <a:xfrm>
          <a:off x="4686300" y="159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75,946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128986</xdr:rowOff>
    </xdr:from>
    <xdr:to>
      <xdr:col>5</xdr:col>
      <xdr:colOff>409575</xdr:colOff>
      <xdr:row>95</xdr:row>
      <xdr:rowOff>59136</xdr:rowOff>
    </xdr:to>
    <xdr:sp macro="" textlink="">
      <xdr:nvSpPr>
        <xdr:cNvPr id="259" name="円/楕円 258"/>
        <xdr:cNvSpPr/>
      </xdr:nvSpPr>
      <xdr:spPr>
        <a:xfrm>
          <a:off x="3746500" y="162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75663</xdr:rowOff>
    </xdr:from>
    <xdr:ext cx="534377" cy="259045"/>
    <xdr:sp macro="" textlink="">
      <xdr:nvSpPr>
        <xdr:cNvPr id="260" name="テキスト ボックス 259"/>
        <xdr:cNvSpPr txBox="1"/>
      </xdr:nvSpPr>
      <xdr:spPr>
        <a:xfrm>
          <a:off x="3530111" y="160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8874</xdr:rowOff>
    </xdr:from>
    <xdr:to>
      <xdr:col>4</xdr:col>
      <xdr:colOff>206375</xdr:colOff>
      <xdr:row>96</xdr:row>
      <xdr:rowOff>110474</xdr:rowOff>
    </xdr:to>
    <xdr:sp macro="" textlink="">
      <xdr:nvSpPr>
        <xdr:cNvPr id="261" name="円/楕円 260"/>
        <xdr:cNvSpPr/>
      </xdr:nvSpPr>
      <xdr:spPr>
        <a:xfrm>
          <a:off x="2857500" y="16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127001</xdr:rowOff>
    </xdr:from>
    <xdr:ext cx="534377" cy="259045"/>
    <xdr:sp macro="" textlink="">
      <xdr:nvSpPr>
        <xdr:cNvPr id="262" name="テキスト ボックス 261"/>
        <xdr:cNvSpPr txBox="1"/>
      </xdr:nvSpPr>
      <xdr:spPr>
        <a:xfrm>
          <a:off x="2641111" y="162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30917</xdr:rowOff>
    </xdr:from>
    <xdr:to>
      <xdr:col>3</xdr:col>
      <xdr:colOff>3175</xdr:colOff>
      <xdr:row>95</xdr:row>
      <xdr:rowOff>132517</xdr:rowOff>
    </xdr:to>
    <xdr:sp macro="" textlink="">
      <xdr:nvSpPr>
        <xdr:cNvPr id="263" name="円/楕円 262"/>
        <xdr:cNvSpPr/>
      </xdr:nvSpPr>
      <xdr:spPr>
        <a:xfrm>
          <a:off x="1968500" y="163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149044</xdr:rowOff>
    </xdr:from>
    <xdr:ext cx="534377" cy="259045"/>
    <xdr:sp macro="" textlink="">
      <xdr:nvSpPr>
        <xdr:cNvPr id="264" name="テキスト ボックス 263"/>
        <xdr:cNvSpPr txBox="1"/>
      </xdr:nvSpPr>
      <xdr:spPr>
        <a:xfrm>
          <a:off x="1752111" y="160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17690</xdr:rowOff>
    </xdr:from>
    <xdr:to>
      <xdr:col>1</xdr:col>
      <xdr:colOff>485775</xdr:colOff>
      <xdr:row>95</xdr:row>
      <xdr:rowOff>119290</xdr:rowOff>
    </xdr:to>
    <xdr:sp macro="" textlink="">
      <xdr:nvSpPr>
        <xdr:cNvPr id="265" name="円/楕円 264"/>
        <xdr:cNvSpPr/>
      </xdr:nvSpPr>
      <xdr:spPr>
        <a:xfrm>
          <a:off x="1079500" y="163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135817</xdr:rowOff>
    </xdr:from>
    <xdr:ext cx="534377" cy="259045"/>
    <xdr:sp macro="" textlink="">
      <xdr:nvSpPr>
        <xdr:cNvPr id="266" name="テキスト ボックス 265"/>
        <xdr:cNvSpPr txBox="1"/>
      </xdr:nvSpPr>
      <xdr:spPr>
        <a:xfrm>
          <a:off x="863111" y="160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46627</xdr:rowOff>
    </xdr:from>
    <xdr:to>
      <xdr:col>15</xdr:col>
      <xdr:colOff>180340</xdr:colOff>
      <xdr:row>39</xdr:row>
      <xdr:rowOff>98878</xdr:rowOff>
    </xdr:to>
    <xdr:cxnSp macro="">
      <xdr:nvCxnSpPr>
        <xdr:cNvPr id="292" name="直線コネクタ 291"/>
        <xdr:cNvCxnSpPr/>
      </xdr:nvCxnSpPr>
      <xdr:spPr>
        <a:xfrm flipV="1">
          <a:off x="10475595" y="5533027"/>
          <a:ext cx="127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164754</xdr:rowOff>
    </xdr:from>
    <xdr:ext cx="469744" cy="259045"/>
    <xdr:sp macro="" textlink="">
      <xdr:nvSpPr>
        <xdr:cNvPr id="295" name="労働費最大値テキスト"/>
        <xdr:cNvSpPr txBox="1"/>
      </xdr:nvSpPr>
      <xdr:spPr>
        <a:xfrm>
          <a:off x="10528300" y="5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32</xdr:row>
      <xdr:rowOff>46627</xdr:rowOff>
    </xdr:from>
    <xdr:to>
      <xdr:col>15</xdr:col>
      <xdr:colOff>269875</xdr:colOff>
      <xdr:row>32</xdr:row>
      <xdr:rowOff>46627</xdr:rowOff>
    </xdr:to>
    <xdr:cxnSp macro="">
      <xdr:nvCxnSpPr>
        <xdr:cNvPr id="296" name="直線コネクタ 295"/>
        <xdr:cNvCxnSpPr/>
      </xdr:nvCxnSpPr>
      <xdr:spPr>
        <a:xfrm>
          <a:off x="10388600" y="55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20828</xdr:rowOff>
    </xdr:from>
    <xdr:to>
      <xdr:col>15</xdr:col>
      <xdr:colOff>180975</xdr:colOff>
      <xdr:row>34</xdr:row>
      <xdr:rowOff>84183</xdr:rowOff>
    </xdr:to>
    <xdr:cxnSp macro="">
      <xdr:nvCxnSpPr>
        <xdr:cNvPr id="297" name="直線コネクタ 296"/>
        <xdr:cNvCxnSpPr/>
      </xdr:nvCxnSpPr>
      <xdr:spPr>
        <a:xfrm>
          <a:off x="9639300" y="5850128"/>
          <a:ext cx="8382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142439</xdr:rowOff>
    </xdr:from>
    <xdr:ext cx="469744" cy="259045"/>
    <xdr:sp macro="" textlink="">
      <xdr:nvSpPr>
        <xdr:cNvPr id="298" name="労働費平均値テキスト"/>
        <xdr:cNvSpPr txBox="1"/>
      </xdr:nvSpPr>
      <xdr:spPr>
        <a:xfrm>
          <a:off x="10528300" y="648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164012</xdr:rowOff>
    </xdr:from>
    <xdr:to>
      <xdr:col>15</xdr:col>
      <xdr:colOff>231775</xdr:colOff>
      <xdr:row>38</xdr:row>
      <xdr:rowOff>94162</xdr:rowOff>
    </xdr:to>
    <xdr:sp macro="" textlink="">
      <xdr:nvSpPr>
        <xdr:cNvPr id="299" name="フローチャート : 判断 298"/>
        <xdr:cNvSpPr/>
      </xdr:nvSpPr>
      <xdr:spPr>
        <a:xfrm>
          <a:off x="104267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20828</xdr:rowOff>
    </xdr:from>
    <xdr:to>
      <xdr:col>14</xdr:col>
      <xdr:colOff>28575</xdr:colOff>
      <xdr:row>34</xdr:row>
      <xdr:rowOff>65568</xdr:rowOff>
    </xdr:to>
    <xdr:cxnSp macro="">
      <xdr:nvCxnSpPr>
        <xdr:cNvPr id="300" name="直線コネクタ 299"/>
        <xdr:cNvCxnSpPr/>
      </xdr:nvCxnSpPr>
      <xdr:spPr>
        <a:xfrm flipV="1">
          <a:off x="8750300" y="5850128"/>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109148</xdr:rowOff>
    </xdr:from>
    <xdr:to>
      <xdr:col>14</xdr:col>
      <xdr:colOff>79375</xdr:colOff>
      <xdr:row>38</xdr:row>
      <xdr:rowOff>39298</xdr:rowOff>
    </xdr:to>
    <xdr:sp macro="" textlink="">
      <xdr:nvSpPr>
        <xdr:cNvPr id="301" name="フローチャート : 判断 300"/>
        <xdr:cNvSpPr/>
      </xdr:nvSpPr>
      <xdr:spPr>
        <a:xfrm>
          <a:off x="9588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30425</xdr:rowOff>
    </xdr:from>
    <xdr:ext cx="469744" cy="259045"/>
    <xdr:sp macro="" textlink="">
      <xdr:nvSpPr>
        <xdr:cNvPr id="302" name="テキスト ボックス 301"/>
        <xdr:cNvSpPr txBox="1"/>
      </xdr:nvSpPr>
      <xdr:spPr>
        <a:xfrm>
          <a:off x="9404427"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161744</xdr:rowOff>
    </xdr:from>
    <xdr:to>
      <xdr:col>12</xdr:col>
      <xdr:colOff>511175</xdr:colOff>
      <xdr:row>34</xdr:row>
      <xdr:rowOff>65568</xdr:rowOff>
    </xdr:to>
    <xdr:cxnSp macro="">
      <xdr:nvCxnSpPr>
        <xdr:cNvPr id="303" name="直線コネクタ 302"/>
        <xdr:cNvCxnSpPr/>
      </xdr:nvCxnSpPr>
      <xdr:spPr>
        <a:xfrm>
          <a:off x="7861300" y="5819594"/>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3012</xdr:rowOff>
    </xdr:from>
    <xdr:to>
      <xdr:col>12</xdr:col>
      <xdr:colOff>561975</xdr:colOff>
      <xdr:row>37</xdr:row>
      <xdr:rowOff>104612</xdr:rowOff>
    </xdr:to>
    <xdr:sp macro="" textlink="">
      <xdr:nvSpPr>
        <xdr:cNvPr id="304" name="フローチャート : 判断 303"/>
        <xdr:cNvSpPr/>
      </xdr:nvSpPr>
      <xdr:spPr>
        <a:xfrm>
          <a:off x="8699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95739</xdr:rowOff>
    </xdr:from>
    <xdr:ext cx="469744" cy="259045"/>
    <xdr:sp macro="" textlink="">
      <xdr:nvSpPr>
        <xdr:cNvPr id="305" name="テキスト ボックス 304"/>
        <xdr:cNvSpPr txBox="1"/>
      </xdr:nvSpPr>
      <xdr:spPr>
        <a:xfrm>
          <a:off x="8515427"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150967</xdr:rowOff>
    </xdr:from>
    <xdr:to>
      <xdr:col>11</xdr:col>
      <xdr:colOff>307975</xdr:colOff>
      <xdr:row>33</xdr:row>
      <xdr:rowOff>161744</xdr:rowOff>
    </xdr:to>
    <xdr:cxnSp macro="">
      <xdr:nvCxnSpPr>
        <xdr:cNvPr id="306" name="直線コネクタ 305"/>
        <xdr:cNvCxnSpPr/>
      </xdr:nvCxnSpPr>
      <xdr:spPr>
        <a:xfrm>
          <a:off x="6972300" y="5294467"/>
          <a:ext cx="889000" cy="5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104249</xdr:rowOff>
    </xdr:from>
    <xdr:to>
      <xdr:col>11</xdr:col>
      <xdr:colOff>358775</xdr:colOff>
      <xdr:row>37</xdr:row>
      <xdr:rowOff>34399</xdr:rowOff>
    </xdr:to>
    <xdr:sp macro="" textlink="">
      <xdr:nvSpPr>
        <xdr:cNvPr id="307" name="フローチャート : 判断 306"/>
        <xdr:cNvSpPr/>
      </xdr:nvSpPr>
      <xdr:spPr>
        <a:xfrm>
          <a:off x="7810500" y="62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25526</xdr:rowOff>
    </xdr:from>
    <xdr:ext cx="469744" cy="259045"/>
    <xdr:sp macro="" textlink="">
      <xdr:nvSpPr>
        <xdr:cNvPr id="308" name="テキスト ボックス 307"/>
        <xdr:cNvSpPr txBox="1"/>
      </xdr:nvSpPr>
      <xdr:spPr>
        <a:xfrm>
          <a:off x="7626427"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24729</xdr:rowOff>
    </xdr:from>
    <xdr:to>
      <xdr:col>10</xdr:col>
      <xdr:colOff>155575</xdr:colOff>
      <xdr:row>35</xdr:row>
      <xdr:rowOff>126329</xdr:rowOff>
    </xdr:to>
    <xdr:sp macro="" textlink="">
      <xdr:nvSpPr>
        <xdr:cNvPr id="309" name="フローチャート : 判断 308"/>
        <xdr:cNvSpPr/>
      </xdr:nvSpPr>
      <xdr:spPr>
        <a:xfrm>
          <a:off x="6921500" y="602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117456</xdr:rowOff>
    </xdr:from>
    <xdr:ext cx="469744" cy="259045"/>
    <xdr:sp macro="" textlink="">
      <xdr:nvSpPr>
        <xdr:cNvPr id="310" name="テキスト ボックス 309"/>
        <xdr:cNvSpPr txBox="1"/>
      </xdr:nvSpPr>
      <xdr:spPr>
        <a:xfrm>
          <a:off x="6737427" y="611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33383</xdr:rowOff>
    </xdr:from>
    <xdr:to>
      <xdr:col>15</xdr:col>
      <xdr:colOff>231775</xdr:colOff>
      <xdr:row>34</xdr:row>
      <xdr:rowOff>134983</xdr:rowOff>
    </xdr:to>
    <xdr:sp macro="" textlink="">
      <xdr:nvSpPr>
        <xdr:cNvPr id="316" name="円/楕円 315"/>
        <xdr:cNvSpPr/>
      </xdr:nvSpPr>
      <xdr:spPr>
        <a:xfrm>
          <a:off x="104267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56260</xdr:rowOff>
    </xdr:from>
    <xdr:ext cx="469744" cy="259045"/>
    <xdr:sp macro="" textlink="">
      <xdr:nvSpPr>
        <xdr:cNvPr id="317" name="労働費該当値テキスト"/>
        <xdr:cNvSpPr txBox="1"/>
      </xdr:nvSpPr>
      <xdr:spPr>
        <a:xfrm>
          <a:off x="10528300" y="57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141478</xdr:rowOff>
    </xdr:from>
    <xdr:to>
      <xdr:col>14</xdr:col>
      <xdr:colOff>79375</xdr:colOff>
      <xdr:row>34</xdr:row>
      <xdr:rowOff>71628</xdr:rowOff>
    </xdr:to>
    <xdr:sp macro="" textlink="">
      <xdr:nvSpPr>
        <xdr:cNvPr id="318" name="円/楕円 317"/>
        <xdr:cNvSpPr/>
      </xdr:nvSpPr>
      <xdr:spPr>
        <a:xfrm>
          <a:off x="9588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88155</xdr:rowOff>
    </xdr:from>
    <xdr:ext cx="469744" cy="259045"/>
    <xdr:sp macro="" textlink="">
      <xdr:nvSpPr>
        <xdr:cNvPr id="319" name="テキスト ボックス 318"/>
        <xdr:cNvSpPr txBox="1"/>
      </xdr:nvSpPr>
      <xdr:spPr>
        <a:xfrm>
          <a:off x="9404427"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14768</xdr:rowOff>
    </xdr:from>
    <xdr:to>
      <xdr:col>12</xdr:col>
      <xdr:colOff>561975</xdr:colOff>
      <xdr:row>34</xdr:row>
      <xdr:rowOff>116368</xdr:rowOff>
    </xdr:to>
    <xdr:sp macro="" textlink="">
      <xdr:nvSpPr>
        <xdr:cNvPr id="320" name="円/楕円 319"/>
        <xdr:cNvSpPr/>
      </xdr:nvSpPr>
      <xdr:spPr>
        <a:xfrm>
          <a:off x="8699500" y="58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132895</xdr:rowOff>
    </xdr:from>
    <xdr:ext cx="469744" cy="259045"/>
    <xdr:sp macro="" textlink="">
      <xdr:nvSpPr>
        <xdr:cNvPr id="321" name="テキスト ボックス 320"/>
        <xdr:cNvSpPr txBox="1"/>
      </xdr:nvSpPr>
      <xdr:spPr>
        <a:xfrm>
          <a:off x="8515427" y="561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110944</xdr:rowOff>
    </xdr:from>
    <xdr:to>
      <xdr:col>11</xdr:col>
      <xdr:colOff>358775</xdr:colOff>
      <xdr:row>34</xdr:row>
      <xdr:rowOff>41094</xdr:rowOff>
    </xdr:to>
    <xdr:sp macro="" textlink="">
      <xdr:nvSpPr>
        <xdr:cNvPr id="322" name="円/楕円 321"/>
        <xdr:cNvSpPr/>
      </xdr:nvSpPr>
      <xdr:spPr>
        <a:xfrm>
          <a:off x="7810500" y="57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57621</xdr:rowOff>
    </xdr:from>
    <xdr:ext cx="469744" cy="259045"/>
    <xdr:sp macro="" textlink="">
      <xdr:nvSpPr>
        <xdr:cNvPr id="323" name="テキスト ボックス 322"/>
        <xdr:cNvSpPr txBox="1"/>
      </xdr:nvSpPr>
      <xdr:spPr>
        <a:xfrm>
          <a:off x="7626427" y="554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100167</xdr:rowOff>
    </xdr:from>
    <xdr:to>
      <xdr:col>10</xdr:col>
      <xdr:colOff>155575</xdr:colOff>
      <xdr:row>31</xdr:row>
      <xdr:rowOff>30317</xdr:rowOff>
    </xdr:to>
    <xdr:sp macro="" textlink="">
      <xdr:nvSpPr>
        <xdr:cNvPr id="324" name="円/楕円 323"/>
        <xdr:cNvSpPr/>
      </xdr:nvSpPr>
      <xdr:spPr>
        <a:xfrm>
          <a:off x="6921500" y="52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46844</xdr:rowOff>
    </xdr:from>
    <xdr:ext cx="469744" cy="259045"/>
    <xdr:sp macro="" textlink="">
      <xdr:nvSpPr>
        <xdr:cNvPr id="325" name="テキスト ボックス 324"/>
        <xdr:cNvSpPr txBox="1"/>
      </xdr:nvSpPr>
      <xdr:spPr>
        <a:xfrm>
          <a:off x="6737427" y="501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7" name="直線コネクタ 346"/>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8"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9" name="直線コネクタ 348"/>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50"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51" name="直線コネクタ 350"/>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65062</xdr:rowOff>
    </xdr:from>
    <xdr:to>
      <xdr:col>15</xdr:col>
      <xdr:colOff>180975</xdr:colOff>
      <xdr:row>58</xdr:row>
      <xdr:rowOff>76369</xdr:rowOff>
    </xdr:to>
    <xdr:cxnSp macro="">
      <xdr:nvCxnSpPr>
        <xdr:cNvPr id="352" name="直線コネクタ 351"/>
        <xdr:cNvCxnSpPr/>
      </xdr:nvCxnSpPr>
      <xdr:spPr>
        <a:xfrm flipV="1">
          <a:off x="9639300" y="10009162"/>
          <a:ext cx="8382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3"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4" name="フローチャート : 判断 353"/>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76369</xdr:rowOff>
    </xdr:from>
    <xdr:to>
      <xdr:col>14</xdr:col>
      <xdr:colOff>28575</xdr:colOff>
      <xdr:row>58</xdr:row>
      <xdr:rowOff>86450</xdr:rowOff>
    </xdr:to>
    <xdr:cxnSp macro="">
      <xdr:nvCxnSpPr>
        <xdr:cNvPr id="355" name="直線コネクタ 354"/>
        <xdr:cNvCxnSpPr/>
      </xdr:nvCxnSpPr>
      <xdr:spPr>
        <a:xfrm flipV="1">
          <a:off x="8750300" y="1002046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6" name="フローチャート : 判断 355"/>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7" name="テキスト ボックス 356"/>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86450</xdr:rowOff>
    </xdr:from>
    <xdr:to>
      <xdr:col>12</xdr:col>
      <xdr:colOff>511175</xdr:colOff>
      <xdr:row>58</xdr:row>
      <xdr:rowOff>87570</xdr:rowOff>
    </xdr:to>
    <xdr:cxnSp macro="">
      <xdr:nvCxnSpPr>
        <xdr:cNvPr id="358" name="直線コネクタ 357"/>
        <xdr:cNvCxnSpPr/>
      </xdr:nvCxnSpPr>
      <xdr:spPr>
        <a:xfrm flipV="1">
          <a:off x="7861300" y="1003055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9" name="フローチャート : 判断 358"/>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60" name="テキスト ボックス 359"/>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82399</xdr:rowOff>
    </xdr:from>
    <xdr:to>
      <xdr:col>11</xdr:col>
      <xdr:colOff>307975</xdr:colOff>
      <xdr:row>58</xdr:row>
      <xdr:rowOff>87570</xdr:rowOff>
    </xdr:to>
    <xdr:cxnSp macro="">
      <xdr:nvCxnSpPr>
        <xdr:cNvPr id="361" name="直線コネクタ 360"/>
        <xdr:cNvCxnSpPr/>
      </xdr:nvCxnSpPr>
      <xdr:spPr>
        <a:xfrm>
          <a:off x="6972300" y="1002649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2" name="フローチャート : 判断 361"/>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3" name="テキスト ボックス 362"/>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4" name="フローチャート : 判断 363"/>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5" name="テキスト ボックス 364"/>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14262</xdr:rowOff>
    </xdr:from>
    <xdr:to>
      <xdr:col>15</xdr:col>
      <xdr:colOff>231775</xdr:colOff>
      <xdr:row>58</xdr:row>
      <xdr:rowOff>115862</xdr:rowOff>
    </xdr:to>
    <xdr:sp macro="" textlink="">
      <xdr:nvSpPr>
        <xdr:cNvPr id="371" name="円/楕円 370"/>
        <xdr:cNvSpPr/>
      </xdr:nvSpPr>
      <xdr:spPr>
        <a:xfrm>
          <a:off x="10426700" y="99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2"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25569</xdr:rowOff>
    </xdr:from>
    <xdr:to>
      <xdr:col>14</xdr:col>
      <xdr:colOff>79375</xdr:colOff>
      <xdr:row>58</xdr:row>
      <xdr:rowOff>127169</xdr:rowOff>
    </xdr:to>
    <xdr:sp macro="" textlink="">
      <xdr:nvSpPr>
        <xdr:cNvPr id="373" name="円/楕円 372"/>
        <xdr:cNvSpPr/>
      </xdr:nvSpPr>
      <xdr:spPr>
        <a:xfrm>
          <a:off x="9588500" y="99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118296</xdr:rowOff>
    </xdr:from>
    <xdr:ext cx="534377" cy="259045"/>
    <xdr:sp macro="" textlink="">
      <xdr:nvSpPr>
        <xdr:cNvPr id="374" name="テキスト ボックス 373"/>
        <xdr:cNvSpPr txBox="1"/>
      </xdr:nvSpPr>
      <xdr:spPr>
        <a:xfrm>
          <a:off x="9372111" y="100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35650</xdr:rowOff>
    </xdr:from>
    <xdr:to>
      <xdr:col>12</xdr:col>
      <xdr:colOff>561975</xdr:colOff>
      <xdr:row>58</xdr:row>
      <xdr:rowOff>137250</xdr:rowOff>
    </xdr:to>
    <xdr:sp macro="" textlink="">
      <xdr:nvSpPr>
        <xdr:cNvPr id="375" name="円/楕円 374"/>
        <xdr:cNvSpPr/>
      </xdr:nvSpPr>
      <xdr:spPr>
        <a:xfrm>
          <a:off x="8699500" y="99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128377</xdr:rowOff>
    </xdr:from>
    <xdr:ext cx="534377" cy="259045"/>
    <xdr:sp macro="" textlink="">
      <xdr:nvSpPr>
        <xdr:cNvPr id="376" name="テキスト ボックス 375"/>
        <xdr:cNvSpPr txBox="1"/>
      </xdr:nvSpPr>
      <xdr:spPr>
        <a:xfrm>
          <a:off x="8483111" y="100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36770</xdr:rowOff>
    </xdr:from>
    <xdr:to>
      <xdr:col>11</xdr:col>
      <xdr:colOff>358775</xdr:colOff>
      <xdr:row>58</xdr:row>
      <xdr:rowOff>138370</xdr:rowOff>
    </xdr:to>
    <xdr:sp macro="" textlink="">
      <xdr:nvSpPr>
        <xdr:cNvPr id="377" name="円/楕円 376"/>
        <xdr:cNvSpPr/>
      </xdr:nvSpPr>
      <xdr:spPr>
        <a:xfrm>
          <a:off x="7810500" y="99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129497</xdr:rowOff>
    </xdr:from>
    <xdr:ext cx="534377" cy="259045"/>
    <xdr:sp macro="" textlink="">
      <xdr:nvSpPr>
        <xdr:cNvPr id="378" name="テキスト ボックス 377"/>
        <xdr:cNvSpPr txBox="1"/>
      </xdr:nvSpPr>
      <xdr:spPr>
        <a:xfrm>
          <a:off x="7594111" y="100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31599</xdr:rowOff>
    </xdr:from>
    <xdr:to>
      <xdr:col>10</xdr:col>
      <xdr:colOff>155575</xdr:colOff>
      <xdr:row>58</xdr:row>
      <xdr:rowOff>133199</xdr:rowOff>
    </xdr:to>
    <xdr:sp macro="" textlink="">
      <xdr:nvSpPr>
        <xdr:cNvPr id="379" name="円/楕円 378"/>
        <xdr:cNvSpPr/>
      </xdr:nvSpPr>
      <xdr:spPr>
        <a:xfrm>
          <a:off x="6921500" y="99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124326</xdr:rowOff>
    </xdr:from>
    <xdr:ext cx="534377" cy="259045"/>
    <xdr:sp macro="" textlink="">
      <xdr:nvSpPr>
        <xdr:cNvPr id="380" name="テキスト ボックス 379"/>
        <xdr:cNvSpPr txBox="1"/>
      </xdr:nvSpPr>
      <xdr:spPr>
        <a:xfrm>
          <a:off x="6705111" y="100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6" name="直線コネクタ 405"/>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7"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8" name="直線コネクタ 407"/>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9"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10" name="直線コネクタ 409"/>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158184</xdr:rowOff>
    </xdr:from>
    <xdr:to>
      <xdr:col>15</xdr:col>
      <xdr:colOff>180975</xdr:colOff>
      <xdr:row>77</xdr:row>
      <xdr:rowOff>168635</xdr:rowOff>
    </xdr:to>
    <xdr:cxnSp macro="">
      <xdr:nvCxnSpPr>
        <xdr:cNvPr id="411" name="直線コネクタ 410"/>
        <xdr:cNvCxnSpPr/>
      </xdr:nvCxnSpPr>
      <xdr:spPr>
        <a:xfrm flipV="1">
          <a:off x="9639300" y="13359834"/>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2"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3" name="フローチャート : 判断 412"/>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168635</xdr:rowOff>
    </xdr:from>
    <xdr:to>
      <xdr:col>14</xdr:col>
      <xdr:colOff>28575</xdr:colOff>
      <xdr:row>78</xdr:row>
      <xdr:rowOff>79708</xdr:rowOff>
    </xdr:to>
    <xdr:cxnSp macro="">
      <xdr:nvCxnSpPr>
        <xdr:cNvPr id="414" name="直線コネクタ 413"/>
        <xdr:cNvCxnSpPr/>
      </xdr:nvCxnSpPr>
      <xdr:spPr>
        <a:xfrm flipV="1">
          <a:off x="8750300" y="13370285"/>
          <a:ext cx="889000" cy="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5" name="フローチャート : 判断 414"/>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6" name="テキスト ボックス 415"/>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168960</xdr:rowOff>
    </xdr:from>
    <xdr:to>
      <xdr:col>12</xdr:col>
      <xdr:colOff>511175</xdr:colOff>
      <xdr:row>78</xdr:row>
      <xdr:rowOff>79708</xdr:rowOff>
    </xdr:to>
    <xdr:cxnSp macro="">
      <xdr:nvCxnSpPr>
        <xdr:cNvPr id="417" name="直線コネクタ 416"/>
        <xdr:cNvCxnSpPr/>
      </xdr:nvCxnSpPr>
      <xdr:spPr>
        <a:xfrm>
          <a:off x="7861300" y="13370610"/>
          <a:ext cx="8890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8" name="フローチャート : 判断 417"/>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9" name="テキスト ボックス 418"/>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116807</xdr:rowOff>
    </xdr:from>
    <xdr:to>
      <xdr:col>11</xdr:col>
      <xdr:colOff>307975</xdr:colOff>
      <xdr:row>77</xdr:row>
      <xdr:rowOff>168960</xdr:rowOff>
    </xdr:to>
    <xdr:cxnSp macro="">
      <xdr:nvCxnSpPr>
        <xdr:cNvPr id="420" name="直線コネクタ 419"/>
        <xdr:cNvCxnSpPr/>
      </xdr:nvCxnSpPr>
      <xdr:spPr>
        <a:xfrm>
          <a:off x="6972300" y="13318457"/>
          <a:ext cx="8890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21" name="フローチャート : 判断 420"/>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2" name="テキスト ボックス 421"/>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3" name="フローチャート : 判断 422"/>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4" name="テキスト ボックス 423"/>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107384</xdr:rowOff>
    </xdr:from>
    <xdr:to>
      <xdr:col>15</xdr:col>
      <xdr:colOff>231775</xdr:colOff>
      <xdr:row>78</xdr:row>
      <xdr:rowOff>37534</xdr:rowOff>
    </xdr:to>
    <xdr:sp macro="" textlink="">
      <xdr:nvSpPr>
        <xdr:cNvPr id="430" name="円/楕円 429"/>
        <xdr:cNvSpPr/>
      </xdr:nvSpPr>
      <xdr:spPr>
        <a:xfrm>
          <a:off x="10426700" y="133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85811</xdr:rowOff>
    </xdr:from>
    <xdr:ext cx="469744" cy="259045"/>
    <xdr:sp macro="" textlink="">
      <xdr:nvSpPr>
        <xdr:cNvPr id="431" name="商工費該当値テキスト"/>
        <xdr:cNvSpPr txBox="1"/>
      </xdr:nvSpPr>
      <xdr:spPr>
        <a:xfrm>
          <a:off x="10528300" y="13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117835</xdr:rowOff>
    </xdr:from>
    <xdr:to>
      <xdr:col>14</xdr:col>
      <xdr:colOff>79375</xdr:colOff>
      <xdr:row>78</xdr:row>
      <xdr:rowOff>47985</xdr:rowOff>
    </xdr:to>
    <xdr:sp macro="" textlink="">
      <xdr:nvSpPr>
        <xdr:cNvPr id="432" name="円/楕円 431"/>
        <xdr:cNvSpPr/>
      </xdr:nvSpPr>
      <xdr:spPr>
        <a:xfrm>
          <a:off x="9588500" y="133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39112</xdr:rowOff>
    </xdr:from>
    <xdr:ext cx="469744" cy="259045"/>
    <xdr:sp macro="" textlink="">
      <xdr:nvSpPr>
        <xdr:cNvPr id="433" name="テキスト ボックス 432"/>
        <xdr:cNvSpPr txBox="1"/>
      </xdr:nvSpPr>
      <xdr:spPr>
        <a:xfrm>
          <a:off x="9404427" y="1341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28908</xdr:rowOff>
    </xdr:from>
    <xdr:to>
      <xdr:col>12</xdr:col>
      <xdr:colOff>561975</xdr:colOff>
      <xdr:row>78</xdr:row>
      <xdr:rowOff>130508</xdr:rowOff>
    </xdr:to>
    <xdr:sp macro="" textlink="">
      <xdr:nvSpPr>
        <xdr:cNvPr id="434" name="円/楕円 433"/>
        <xdr:cNvSpPr/>
      </xdr:nvSpPr>
      <xdr:spPr>
        <a:xfrm>
          <a:off x="8699500" y="134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121635</xdr:rowOff>
    </xdr:from>
    <xdr:ext cx="469744" cy="259045"/>
    <xdr:sp macro="" textlink="">
      <xdr:nvSpPr>
        <xdr:cNvPr id="435" name="テキスト ボックス 434"/>
        <xdr:cNvSpPr txBox="1"/>
      </xdr:nvSpPr>
      <xdr:spPr>
        <a:xfrm>
          <a:off x="8515427" y="1349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118160</xdr:rowOff>
    </xdr:from>
    <xdr:to>
      <xdr:col>11</xdr:col>
      <xdr:colOff>358775</xdr:colOff>
      <xdr:row>78</xdr:row>
      <xdr:rowOff>48310</xdr:rowOff>
    </xdr:to>
    <xdr:sp macro="" textlink="">
      <xdr:nvSpPr>
        <xdr:cNvPr id="436" name="円/楕円 435"/>
        <xdr:cNvSpPr/>
      </xdr:nvSpPr>
      <xdr:spPr>
        <a:xfrm>
          <a:off x="7810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39437</xdr:rowOff>
    </xdr:from>
    <xdr:ext cx="469744" cy="259045"/>
    <xdr:sp macro="" textlink="">
      <xdr:nvSpPr>
        <xdr:cNvPr id="437" name="テキスト ボックス 436"/>
        <xdr:cNvSpPr txBox="1"/>
      </xdr:nvSpPr>
      <xdr:spPr>
        <a:xfrm>
          <a:off x="7626427" y="134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66007</xdr:rowOff>
    </xdr:from>
    <xdr:to>
      <xdr:col>10</xdr:col>
      <xdr:colOff>155575</xdr:colOff>
      <xdr:row>77</xdr:row>
      <xdr:rowOff>167607</xdr:rowOff>
    </xdr:to>
    <xdr:sp macro="" textlink="">
      <xdr:nvSpPr>
        <xdr:cNvPr id="438" name="円/楕円 437"/>
        <xdr:cNvSpPr/>
      </xdr:nvSpPr>
      <xdr:spPr>
        <a:xfrm>
          <a:off x="6921500" y="132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158734</xdr:rowOff>
    </xdr:from>
    <xdr:ext cx="469744" cy="259045"/>
    <xdr:sp macro="" textlink="">
      <xdr:nvSpPr>
        <xdr:cNvPr id="439" name="テキスト ボックス 438"/>
        <xdr:cNvSpPr txBox="1"/>
      </xdr:nvSpPr>
      <xdr:spPr>
        <a:xfrm>
          <a:off x="6737427" y="133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61" name="直線コネクタ 460"/>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2"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3" name="直線コネクタ 462"/>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4"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5" name="直線コネクタ 464"/>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94907</xdr:rowOff>
    </xdr:from>
    <xdr:to>
      <xdr:col>15</xdr:col>
      <xdr:colOff>180975</xdr:colOff>
      <xdr:row>97</xdr:row>
      <xdr:rowOff>165539</xdr:rowOff>
    </xdr:to>
    <xdr:cxnSp macro="">
      <xdr:nvCxnSpPr>
        <xdr:cNvPr id="466" name="直線コネクタ 465"/>
        <xdr:cNvCxnSpPr/>
      </xdr:nvCxnSpPr>
      <xdr:spPr>
        <a:xfrm>
          <a:off x="9639300" y="16725557"/>
          <a:ext cx="838200" cy="7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7"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8" name="フローチャート : 判断 467"/>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94907</xdr:rowOff>
    </xdr:from>
    <xdr:to>
      <xdr:col>14</xdr:col>
      <xdr:colOff>28575</xdr:colOff>
      <xdr:row>97</xdr:row>
      <xdr:rowOff>99140</xdr:rowOff>
    </xdr:to>
    <xdr:cxnSp macro="">
      <xdr:nvCxnSpPr>
        <xdr:cNvPr id="469" name="直線コネクタ 468"/>
        <xdr:cNvCxnSpPr/>
      </xdr:nvCxnSpPr>
      <xdr:spPr>
        <a:xfrm flipV="1">
          <a:off x="8750300" y="16725557"/>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70" name="フローチャート : 判断 469"/>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71" name="テキスト ボックス 470"/>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99140</xdr:rowOff>
    </xdr:from>
    <xdr:to>
      <xdr:col>12</xdr:col>
      <xdr:colOff>511175</xdr:colOff>
      <xdr:row>97</xdr:row>
      <xdr:rowOff>149578</xdr:rowOff>
    </xdr:to>
    <xdr:cxnSp macro="">
      <xdr:nvCxnSpPr>
        <xdr:cNvPr id="472" name="直線コネクタ 471"/>
        <xdr:cNvCxnSpPr/>
      </xdr:nvCxnSpPr>
      <xdr:spPr>
        <a:xfrm flipV="1">
          <a:off x="7861300" y="16729790"/>
          <a:ext cx="889000" cy="5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3" name="フローチャート : 判断 472"/>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4" name="テキスト ボックス 473"/>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149578</xdr:rowOff>
    </xdr:from>
    <xdr:to>
      <xdr:col>11</xdr:col>
      <xdr:colOff>307975</xdr:colOff>
      <xdr:row>97</xdr:row>
      <xdr:rowOff>168948</xdr:rowOff>
    </xdr:to>
    <xdr:cxnSp macro="">
      <xdr:nvCxnSpPr>
        <xdr:cNvPr id="475" name="直線コネクタ 474"/>
        <xdr:cNvCxnSpPr/>
      </xdr:nvCxnSpPr>
      <xdr:spPr>
        <a:xfrm flipV="1">
          <a:off x="6972300" y="16780228"/>
          <a:ext cx="8890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6" name="フローチャート : 判断 475"/>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7" name="テキスト ボックス 476"/>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8" name="フローチャート : 判断 477"/>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9" name="テキスト ボックス 478"/>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114739</xdr:rowOff>
    </xdr:from>
    <xdr:to>
      <xdr:col>15</xdr:col>
      <xdr:colOff>231775</xdr:colOff>
      <xdr:row>98</xdr:row>
      <xdr:rowOff>44889</xdr:rowOff>
    </xdr:to>
    <xdr:sp macro="" textlink="">
      <xdr:nvSpPr>
        <xdr:cNvPr id="485" name="円/楕円 484"/>
        <xdr:cNvSpPr/>
      </xdr:nvSpPr>
      <xdr:spPr>
        <a:xfrm>
          <a:off x="10426700" y="16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74116</xdr:rowOff>
    </xdr:from>
    <xdr:ext cx="534377" cy="259045"/>
    <xdr:sp macro="" textlink="">
      <xdr:nvSpPr>
        <xdr:cNvPr id="486" name="土木費該当値テキスト"/>
        <xdr:cNvSpPr txBox="1"/>
      </xdr:nvSpPr>
      <xdr:spPr>
        <a:xfrm>
          <a:off x="10528300" y="165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44107</xdr:rowOff>
    </xdr:from>
    <xdr:to>
      <xdr:col>14</xdr:col>
      <xdr:colOff>79375</xdr:colOff>
      <xdr:row>97</xdr:row>
      <xdr:rowOff>145707</xdr:rowOff>
    </xdr:to>
    <xdr:sp macro="" textlink="">
      <xdr:nvSpPr>
        <xdr:cNvPr id="487" name="円/楕円 486"/>
        <xdr:cNvSpPr/>
      </xdr:nvSpPr>
      <xdr:spPr>
        <a:xfrm>
          <a:off x="9588500" y="166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162234</xdr:rowOff>
    </xdr:from>
    <xdr:ext cx="534377" cy="259045"/>
    <xdr:sp macro="" textlink="">
      <xdr:nvSpPr>
        <xdr:cNvPr id="488" name="テキスト ボックス 487"/>
        <xdr:cNvSpPr txBox="1"/>
      </xdr:nvSpPr>
      <xdr:spPr>
        <a:xfrm>
          <a:off x="9372111" y="1644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48340</xdr:rowOff>
    </xdr:from>
    <xdr:to>
      <xdr:col>12</xdr:col>
      <xdr:colOff>561975</xdr:colOff>
      <xdr:row>97</xdr:row>
      <xdr:rowOff>149940</xdr:rowOff>
    </xdr:to>
    <xdr:sp macro="" textlink="">
      <xdr:nvSpPr>
        <xdr:cNvPr id="489" name="円/楕円 488"/>
        <xdr:cNvSpPr/>
      </xdr:nvSpPr>
      <xdr:spPr>
        <a:xfrm>
          <a:off x="8699500" y="166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166467</xdr:rowOff>
    </xdr:from>
    <xdr:ext cx="534377" cy="259045"/>
    <xdr:sp macro="" textlink="">
      <xdr:nvSpPr>
        <xdr:cNvPr id="490" name="テキスト ボックス 489"/>
        <xdr:cNvSpPr txBox="1"/>
      </xdr:nvSpPr>
      <xdr:spPr>
        <a:xfrm>
          <a:off x="8483111" y="164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98778</xdr:rowOff>
    </xdr:from>
    <xdr:to>
      <xdr:col>11</xdr:col>
      <xdr:colOff>358775</xdr:colOff>
      <xdr:row>98</xdr:row>
      <xdr:rowOff>28928</xdr:rowOff>
    </xdr:to>
    <xdr:sp macro="" textlink="">
      <xdr:nvSpPr>
        <xdr:cNvPr id="491" name="円/楕円 490"/>
        <xdr:cNvSpPr/>
      </xdr:nvSpPr>
      <xdr:spPr>
        <a:xfrm>
          <a:off x="7810500" y="167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45455</xdr:rowOff>
    </xdr:from>
    <xdr:ext cx="534377" cy="259045"/>
    <xdr:sp macro="" textlink="">
      <xdr:nvSpPr>
        <xdr:cNvPr id="492" name="テキスト ボックス 491"/>
        <xdr:cNvSpPr txBox="1"/>
      </xdr:nvSpPr>
      <xdr:spPr>
        <a:xfrm>
          <a:off x="7594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118148</xdr:rowOff>
    </xdr:from>
    <xdr:to>
      <xdr:col>10</xdr:col>
      <xdr:colOff>155575</xdr:colOff>
      <xdr:row>98</xdr:row>
      <xdr:rowOff>48298</xdr:rowOff>
    </xdr:to>
    <xdr:sp macro="" textlink="">
      <xdr:nvSpPr>
        <xdr:cNvPr id="493" name="円/楕円 492"/>
        <xdr:cNvSpPr/>
      </xdr:nvSpPr>
      <xdr:spPr>
        <a:xfrm>
          <a:off x="6921500" y="167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64825</xdr:rowOff>
    </xdr:from>
    <xdr:ext cx="534377" cy="259045"/>
    <xdr:sp macro="" textlink="">
      <xdr:nvSpPr>
        <xdr:cNvPr id="494" name="テキスト ボックス 493"/>
        <xdr:cNvSpPr txBox="1"/>
      </xdr:nvSpPr>
      <xdr:spPr>
        <a:xfrm>
          <a:off x="6705111" y="165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9" name="直線コネクタ 518"/>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20"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21" name="直線コネクタ 520"/>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2"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3" name="直線コネクタ 522"/>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98057</xdr:rowOff>
    </xdr:from>
    <xdr:to>
      <xdr:col>23</xdr:col>
      <xdr:colOff>517525</xdr:colOff>
      <xdr:row>37</xdr:row>
      <xdr:rowOff>139929</xdr:rowOff>
    </xdr:to>
    <xdr:cxnSp macro="">
      <xdr:nvCxnSpPr>
        <xdr:cNvPr id="524" name="直線コネクタ 523"/>
        <xdr:cNvCxnSpPr/>
      </xdr:nvCxnSpPr>
      <xdr:spPr>
        <a:xfrm flipV="1">
          <a:off x="15481300" y="6441707"/>
          <a:ext cx="8382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5"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6" name="フローチャート : 判断 525"/>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139929</xdr:rowOff>
    </xdr:from>
    <xdr:to>
      <xdr:col>22</xdr:col>
      <xdr:colOff>365125</xdr:colOff>
      <xdr:row>38</xdr:row>
      <xdr:rowOff>111011</xdr:rowOff>
    </xdr:to>
    <xdr:cxnSp macro="">
      <xdr:nvCxnSpPr>
        <xdr:cNvPr id="527" name="直線コネクタ 526"/>
        <xdr:cNvCxnSpPr/>
      </xdr:nvCxnSpPr>
      <xdr:spPr>
        <a:xfrm flipV="1">
          <a:off x="14592300" y="6483579"/>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8" name="フローチャート : 判断 527"/>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9" name="テキスト ボックス 528"/>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108686</xdr:rowOff>
    </xdr:from>
    <xdr:to>
      <xdr:col>21</xdr:col>
      <xdr:colOff>161925</xdr:colOff>
      <xdr:row>38</xdr:row>
      <xdr:rowOff>111011</xdr:rowOff>
    </xdr:to>
    <xdr:cxnSp macro="">
      <xdr:nvCxnSpPr>
        <xdr:cNvPr id="530" name="直線コネクタ 529"/>
        <xdr:cNvCxnSpPr/>
      </xdr:nvCxnSpPr>
      <xdr:spPr>
        <a:xfrm>
          <a:off x="13703300" y="6623786"/>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31" name="フローチャート : 判断 530"/>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2" name="テキスト ボックス 531"/>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70930</xdr:rowOff>
    </xdr:from>
    <xdr:to>
      <xdr:col>19</xdr:col>
      <xdr:colOff>644525</xdr:colOff>
      <xdr:row>38</xdr:row>
      <xdr:rowOff>108686</xdr:rowOff>
    </xdr:to>
    <xdr:cxnSp macro="">
      <xdr:nvCxnSpPr>
        <xdr:cNvPr id="533" name="直線コネクタ 532"/>
        <xdr:cNvCxnSpPr/>
      </xdr:nvCxnSpPr>
      <xdr:spPr>
        <a:xfrm>
          <a:off x="12814300" y="6586030"/>
          <a:ext cx="889000" cy="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4" name="フローチャート : 判断 533"/>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5" name="テキスト ボックス 534"/>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6" name="フローチャート : 判断 535"/>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7" name="テキスト ボックス 536"/>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47257</xdr:rowOff>
    </xdr:from>
    <xdr:to>
      <xdr:col>23</xdr:col>
      <xdr:colOff>568325</xdr:colOff>
      <xdr:row>37</xdr:row>
      <xdr:rowOff>148857</xdr:rowOff>
    </xdr:to>
    <xdr:sp macro="" textlink="">
      <xdr:nvSpPr>
        <xdr:cNvPr id="543" name="円/楕円 542"/>
        <xdr:cNvSpPr/>
      </xdr:nvSpPr>
      <xdr:spPr>
        <a:xfrm>
          <a:off x="16268700" y="63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25684</xdr:rowOff>
    </xdr:from>
    <xdr:ext cx="534377" cy="259045"/>
    <xdr:sp macro="" textlink="">
      <xdr:nvSpPr>
        <xdr:cNvPr id="544" name="消防費該当値テキスト"/>
        <xdr:cNvSpPr txBox="1"/>
      </xdr:nvSpPr>
      <xdr:spPr>
        <a:xfrm>
          <a:off x="16370300" y="63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89129</xdr:rowOff>
    </xdr:from>
    <xdr:to>
      <xdr:col>22</xdr:col>
      <xdr:colOff>415925</xdr:colOff>
      <xdr:row>38</xdr:row>
      <xdr:rowOff>19279</xdr:rowOff>
    </xdr:to>
    <xdr:sp macro="" textlink="">
      <xdr:nvSpPr>
        <xdr:cNvPr id="545" name="円/楕円 544"/>
        <xdr:cNvSpPr/>
      </xdr:nvSpPr>
      <xdr:spPr>
        <a:xfrm>
          <a:off x="15430500" y="64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10406</xdr:rowOff>
    </xdr:from>
    <xdr:ext cx="534377" cy="259045"/>
    <xdr:sp macro="" textlink="">
      <xdr:nvSpPr>
        <xdr:cNvPr id="546" name="テキスト ボックス 545"/>
        <xdr:cNvSpPr txBox="1"/>
      </xdr:nvSpPr>
      <xdr:spPr>
        <a:xfrm>
          <a:off x="15214111" y="65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60211</xdr:rowOff>
    </xdr:from>
    <xdr:to>
      <xdr:col>21</xdr:col>
      <xdr:colOff>212725</xdr:colOff>
      <xdr:row>38</xdr:row>
      <xdr:rowOff>161811</xdr:rowOff>
    </xdr:to>
    <xdr:sp macro="" textlink="">
      <xdr:nvSpPr>
        <xdr:cNvPr id="547" name="円/楕円 546"/>
        <xdr:cNvSpPr/>
      </xdr:nvSpPr>
      <xdr:spPr>
        <a:xfrm>
          <a:off x="14541500" y="65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152938</xdr:rowOff>
    </xdr:from>
    <xdr:ext cx="534377" cy="259045"/>
    <xdr:sp macro="" textlink="">
      <xdr:nvSpPr>
        <xdr:cNvPr id="548" name="テキスト ボックス 547"/>
        <xdr:cNvSpPr txBox="1"/>
      </xdr:nvSpPr>
      <xdr:spPr>
        <a:xfrm>
          <a:off x="14325111" y="66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57886</xdr:rowOff>
    </xdr:from>
    <xdr:to>
      <xdr:col>20</xdr:col>
      <xdr:colOff>9525</xdr:colOff>
      <xdr:row>38</xdr:row>
      <xdr:rowOff>159486</xdr:rowOff>
    </xdr:to>
    <xdr:sp macro="" textlink="">
      <xdr:nvSpPr>
        <xdr:cNvPr id="549" name="円/楕円 548"/>
        <xdr:cNvSpPr/>
      </xdr:nvSpPr>
      <xdr:spPr>
        <a:xfrm>
          <a:off x="136525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150613</xdr:rowOff>
    </xdr:from>
    <xdr:ext cx="534377" cy="259045"/>
    <xdr:sp macro="" textlink="">
      <xdr:nvSpPr>
        <xdr:cNvPr id="550" name="テキスト ボックス 549"/>
        <xdr:cNvSpPr txBox="1"/>
      </xdr:nvSpPr>
      <xdr:spPr>
        <a:xfrm>
          <a:off x="13436111" y="66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20130</xdr:rowOff>
    </xdr:from>
    <xdr:to>
      <xdr:col>18</xdr:col>
      <xdr:colOff>492125</xdr:colOff>
      <xdr:row>38</xdr:row>
      <xdr:rowOff>121730</xdr:rowOff>
    </xdr:to>
    <xdr:sp macro="" textlink="">
      <xdr:nvSpPr>
        <xdr:cNvPr id="551" name="円/楕円 550"/>
        <xdr:cNvSpPr/>
      </xdr:nvSpPr>
      <xdr:spPr>
        <a:xfrm>
          <a:off x="12763500" y="65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112857</xdr:rowOff>
    </xdr:from>
    <xdr:ext cx="534377" cy="259045"/>
    <xdr:sp macro="" textlink="">
      <xdr:nvSpPr>
        <xdr:cNvPr id="552" name="テキスト ボックス 551"/>
        <xdr:cNvSpPr txBox="1"/>
      </xdr:nvSpPr>
      <xdr:spPr>
        <a:xfrm>
          <a:off x="12547111" y="66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9" name="直線コネクタ 578"/>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80"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81" name="直線コネクタ 580"/>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2"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3" name="直線コネクタ 582"/>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165499</xdr:rowOff>
    </xdr:from>
    <xdr:to>
      <xdr:col>23</xdr:col>
      <xdr:colOff>517525</xdr:colOff>
      <xdr:row>57</xdr:row>
      <xdr:rowOff>118211</xdr:rowOff>
    </xdr:to>
    <xdr:cxnSp macro="">
      <xdr:nvCxnSpPr>
        <xdr:cNvPr id="584" name="直線コネクタ 583"/>
        <xdr:cNvCxnSpPr/>
      </xdr:nvCxnSpPr>
      <xdr:spPr>
        <a:xfrm flipV="1">
          <a:off x="15481300" y="9595249"/>
          <a:ext cx="838200" cy="2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5"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6" name="フローチャート : 判断 585"/>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99352</xdr:rowOff>
    </xdr:from>
    <xdr:to>
      <xdr:col>22</xdr:col>
      <xdr:colOff>365125</xdr:colOff>
      <xdr:row>57</xdr:row>
      <xdr:rowOff>118211</xdr:rowOff>
    </xdr:to>
    <xdr:cxnSp macro="">
      <xdr:nvCxnSpPr>
        <xdr:cNvPr id="587" name="直線コネクタ 586"/>
        <xdr:cNvCxnSpPr/>
      </xdr:nvCxnSpPr>
      <xdr:spPr>
        <a:xfrm>
          <a:off x="14592300" y="9357652"/>
          <a:ext cx="889000" cy="5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8" name="フローチャート : 判断 587"/>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9" name="テキスト ボックス 588"/>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99352</xdr:rowOff>
    </xdr:from>
    <xdr:to>
      <xdr:col>21</xdr:col>
      <xdr:colOff>161925</xdr:colOff>
      <xdr:row>55</xdr:row>
      <xdr:rowOff>29776</xdr:rowOff>
    </xdr:to>
    <xdr:cxnSp macro="">
      <xdr:nvCxnSpPr>
        <xdr:cNvPr id="590" name="直線コネクタ 589"/>
        <xdr:cNvCxnSpPr/>
      </xdr:nvCxnSpPr>
      <xdr:spPr>
        <a:xfrm flipV="1">
          <a:off x="13703300" y="9357652"/>
          <a:ext cx="889000" cy="10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91" name="フローチャート : 判断 590"/>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2" name="テキスト ボックス 591"/>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29776</xdr:rowOff>
    </xdr:from>
    <xdr:to>
      <xdr:col>19</xdr:col>
      <xdr:colOff>644525</xdr:colOff>
      <xdr:row>57</xdr:row>
      <xdr:rowOff>113346</xdr:rowOff>
    </xdr:to>
    <xdr:cxnSp macro="">
      <xdr:nvCxnSpPr>
        <xdr:cNvPr id="593" name="直線コネクタ 592"/>
        <xdr:cNvCxnSpPr/>
      </xdr:nvCxnSpPr>
      <xdr:spPr>
        <a:xfrm flipV="1">
          <a:off x="12814300" y="9459526"/>
          <a:ext cx="889000" cy="42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4" name="フローチャート : 判断 593"/>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5" name="テキスト ボックス 594"/>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6" name="フローチャート : 判断 595"/>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7" name="テキスト ボックス 596"/>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114699</xdr:rowOff>
    </xdr:from>
    <xdr:to>
      <xdr:col>23</xdr:col>
      <xdr:colOff>568325</xdr:colOff>
      <xdr:row>56</xdr:row>
      <xdr:rowOff>44849</xdr:rowOff>
    </xdr:to>
    <xdr:sp macro="" textlink="">
      <xdr:nvSpPr>
        <xdr:cNvPr id="603" name="円/楕円 602"/>
        <xdr:cNvSpPr/>
      </xdr:nvSpPr>
      <xdr:spPr>
        <a:xfrm>
          <a:off x="16268700" y="95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137576</xdr:rowOff>
    </xdr:from>
    <xdr:ext cx="534377" cy="259045"/>
    <xdr:sp macro="" textlink="">
      <xdr:nvSpPr>
        <xdr:cNvPr id="604" name="教育費該当値テキスト"/>
        <xdr:cNvSpPr txBox="1"/>
      </xdr:nvSpPr>
      <xdr:spPr>
        <a:xfrm>
          <a:off x="16370300" y="93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67411</xdr:rowOff>
    </xdr:from>
    <xdr:to>
      <xdr:col>22</xdr:col>
      <xdr:colOff>415925</xdr:colOff>
      <xdr:row>57</xdr:row>
      <xdr:rowOff>169011</xdr:rowOff>
    </xdr:to>
    <xdr:sp macro="" textlink="">
      <xdr:nvSpPr>
        <xdr:cNvPr id="605" name="円/楕円 604"/>
        <xdr:cNvSpPr/>
      </xdr:nvSpPr>
      <xdr:spPr>
        <a:xfrm>
          <a:off x="154305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160138</xdr:rowOff>
    </xdr:from>
    <xdr:ext cx="534377" cy="259045"/>
    <xdr:sp macro="" textlink="">
      <xdr:nvSpPr>
        <xdr:cNvPr id="606" name="テキスト ボックス 605"/>
        <xdr:cNvSpPr txBox="1"/>
      </xdr:nvSpPr>
      <xdr:spPr>
        <a:xfrm>
          <a:off x="15214111" y="99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48552</xdr:rowOff>
    </xdr:from>
    <xdr:to>
      <xdr:col>21</xdr:col>
      <xdr:colOff>212725</xdr:colOff>
      <xdr:row>54</xdr:row>
      <xdr:rowOff>150152</xdr:rowOff>
    </xdr:to>
    <xdr:sp macro="" textlink="">
      <xdr:nvSpPr>
        <xdr:cNvPr id="607" name="円/楕円 606"/>
        <xdr:cNvSpPr/>
      </xdr:nvSpPr>
      <xdr:spPr>
        <a:xfrm>
          <a:off x="14541500" y="93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166679</xdr:rowOff>
    </xdr:from>
    <xdr:ext cx="534377" cy="259045"/>
    <xdr:sp macro="" textlink="">
      <xdr:nvSpPr>
        <xdr:cNvPr id="608" name="テキスト ボックス 607"/>
        <xdr:cNvSpPr txBox="1"/>
      </xdr:nvSpPr>
      <xdr:spPr>
        <a:xfrm>
          <a:off x="14325111" y="90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150426</xdr:rowOff>
    </xdr:from>
    <xdr:to>
      <xdr:col>20</xdr:col>
      <xdr:colOff>9525</xdr:colOff>
      <xdr:row>55</xdr:row>
      <xdr:rowOff>80576</xdr:rowOff>
    </xdr:to>
    <xdr:sp macro="" textlink="">
      <xdr:nvSpPr>
        <xdr:cNvPr id="609" name="円/楕円 608"/>
        <xdr:cNvSpPr/>
      </xdr:nvSpPr>
      <xdr:spPr>
        <a:xfrm>
          <a:off x="13652500" y="94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97103</xdr:rowOff>
    </xdr:from>
    <xdr:ext cx="534377" cy="259045"/>
    <xdr:sp macro="" textlink="">
      <xdr:nvSpPr>
        <xdr:cNvPr id="610" name="テキスト ボックス 609"/>
        <xdr:cNvSpPr txBox="1"/>
      </xdr:nvSpPr>
      <xdr:spPr>
        <a:xfrm>
          <a:off x="13436111" y="91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62546</xdr:rowOff>
    </xdr:from>
    <xdr:to>
      <xdr:col>18</xdr:col>
      <xdr:colOff>492125</xdr:colOff>
      <xdr:row>57</xdr:row>
      <xdr:rowOff>164146</xdr:rowOff>
    </xdr:to>
    <xdr:sp macro="" textlink="">
      <xdr:nvSpPr>
        <xdr:cNvPr id="611" name="円/楕円 610"/>
        <xdr:cNvSpPr/>
      </xdr:nvSpPr>
      <xdr:spPr>
        <a:xfrm>
          <a:off x="12763500" y="98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155273</xdr:rowOff>
    </xdr:from>
    <xdr:ext cx="534377" cy="259045"/>
    <xdr:sp macro="" textlink="">
      <xdr:nvSpPr>
        <xdr:cNvPr id="612" name="テキスト ボックス 611"/>
        <xdr:cNvSpPr txBox="1"/>
      </xdr:nvSpPr>
      <xdr:spPr>
        <a:xfrm>
          <a:off x="12547111" y="992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2" name="直線コネクタ 631"/>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3"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5"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6" name="直線コネクタ 635"/>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24354</xdr:rowOff>
    </xdr:from>
    <xdr:to>
      <xdr:col>23</xdr:col>
      <xdr:colOff>517525</xdr:colOff>
      <xdr:row>78</xdr:row>
      <xdr:rowOff>25166</xdr:rowOff>
    </xdr:to>
    <xdr:cxnSp macro="">
      <xdr:nvCxnSpPr>
        <xdr:cNvPr id="637" name="直線コネクタ 636"/>
        <xdr:cNvCxnSpPr/>
      </xdr:nvCxnSpPr>
      <xdr:spPr>
        <a:xfrm>
          <a:off x="15481300" y="13397454"/>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8"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9" name="フローチャート : 判断 638"/>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24354</xdr:rowOff>
    </xdr:from>
    <xdr:to>
      <xdr:col>22</xdr:col>
      <xdr:colOff>365125</xdr:colOff>
      <xdr:row>78</xdr:row>
      <xdr:rowOff>25172</xdr:rowOff>
    </xdr:to>
    <xdr:cxnSp macro="">
      <xdr:nvCxnSpPr>
        <xdr:cNvPr id="640" name="直線コネクタ 639"/>
        <xdr:cNvCxnSpPr/>
      </xdr:nvCxnSpPr>
      <xdr:spPr>
        <a:xfrm flipV="1">
          <a:off x="14592300" y="13397454"/>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41" name="フローチャート : 判断 640"/>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2" name="テキスト ボックス 641"/>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24115</xdr:rowOff>
    </xdr:from>
    <xdr:to>
      <xdr:col>21</xdr:col>
      <xdr:colOff>161925</xdr:colOff>
      <xdr:row>78</xdr:row>
      <xdr:rowOff>25172</xdr:rowOff>
    </xdr:to>
    <xdr:cxnSp macro="">
      <xdr:nvCxnSpPr>
        <xdr:cNvPr id="643" name="直線コネクタ 642"/>
        <xdr:cNvCxnSpPr/>
      </xdr:nvCxnSpPr>
      <xdr:spPr>
        <a:xfrm>
          <a:off x="13703300" y="13397215"/>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4" name="フローチャート : 判断 643"/>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5" name="テキスト ボックス 644"/>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18371</xdr:rowOff>
    </xdr:from>
    <xdr:to>
      <xdr:col>19</xdr:col>
      <xdr:colOff>644525</xdr:colOff>
      <xdr:row>78</xdr:row>
      <xdr:rowOff>24115</xdr:rowOff>
    </xdr:to>
    <xdr:cxnSp macro="">
      <xdr:nvCxnSpPr>
        <xdr:cNvPr id="646" name="直線コネクタ 645"/>
        <xdr:cNvCxnSpPr/>
      </xdr:nvCxnSpPr>
      <xdr:spPr>
        <a:xfrm>
          <a:off x="12814300" y="13391471"/>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7" name="フローチャート : 判断 646"/>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8" name="テキスト ボックス 647"/>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9" name="フローチャート : 判断 648"/>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50" name="テキスト ボックス 649"/>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145816</xdr:rowOff>
    </xdr:from>
    <xdr:to>
      <xdr:col>23</xdr:col>
      <xdr:colOff>568325</xdr:colOff>
      <xdr:row>78</xdr:row>
      <xdr:rowOff>75966</xdr:rowOff>
    </xdr:to>
    <xdr:sp macro="" textlink="">
      <xdr:nvSpPr>
        <xdr:cNvPr id="656" name="円/楕円 655"/>
        <xdr:cNvSpPr/>
      </xdr:nvSpPr>
      <xdr:spPr>
        <a:xfrm>
          <a:off x="16268700" y="133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13932" cy="259045"/>
    <xdr:sp macro="" textlink="">
      <xdr:nvSpPr>
        <xdr:cNvPr id="657" name="災害復旧費該当値テキスト"/>
        <xdr:cNvSpPr txBox="1"/>
      </xdr:nvSpPr>
      <xdr:spPr>
        <a:xfrm>
          <a:off x="16370300" y="13309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145004</xdr:rowOff>
    </xdr:from>
    <xdr:to>
      <xdr:col>22</xdr:col>
      <xdr:colOff>415925</xdr:colOff>
      <xdr:row>78</xdr:row>
      <xdr:rowOff>75154</xdr:rowOff>
    </xdr:to>
    <xdr:sp macro="" textlink="">
      <xdr:nvSpPr>
        <xdr:cNvPr id="658" name="円/楕円 657"/>
        <xdr:cNvSpPr/>
      </xdr:nvSpPr>
      <xdr:spPr>
        <a:xfrm>
          <a:off x="15430500" y="133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66281</xdr:rowOff>
    </xdr:from>
    <xdr:ext cx="378565" cy="259045"/>
    <xdr:sp macro="" textlink="">
      <xdr:nvSpPr>
        <xdr:cNvPr id="659" name="テキスト ボックス 658"/>
        <xdr:cNvSpPr txBox="1"/>
      </xdr:nvSpPr>
      <xdr:spPr>
        <a:xfrm>
          <a:off x="15292017" y="1343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145822</xdr:rowOff>
    </xdr:from>
    <xdr:to>
      <xdr:col>21</xdr:col>
      <xdr:colOff>212725</xdr:colOff>
      <xdr:row>78</xdr:row>
      <xdr:rowOff>75972</xdr:rowOff>
    </xdr:to>
    <xdr:sp macro="" textlink="">
      <xdr:nvSpPr>
        <xdr:cNvPr id="660" name="円/楕円 659"/>
        <xdr:cNvSpPr/>
      </xdr:nvSpPr>
      <xdr:spPr>
        <a:xfrm>
          <a:off x="14541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67099</xdr:rowOff>
    </xdr:from>
    <xdr:ext cx="313932" cy="259045"/>
    <xdr:sp macro="" textlink="">
      <xdr:nvSpPr>
        <xdr:cNvPr id="661" name="テキスト ボックス 660"/>
        <xdr:cNvSpPr txBox="1"/>
      </xdr:nvSpPr>
      <xdr:spPr>
        <a:xfrm>
          <a:off x="14435333" y="13440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144765</xdr:rowOff>
    </xdr:from>
    <xdr:to>
      <xdr:col>20</xdr:col>
      <xdr:colOff>9525</xdr:colOff>
      <xdr:row>78</xdr:row>
      <xdr:rowOff>74915</xdr:rowOff>
    </xdr:to>
    <xdr:sp macro="" textlink="">
      <xdr:nvSpPr>
        <xdr:cNvPr id="662" name="円/楕円 661"/>
        <xdr:cNvSpPr/>
      </xdr:nvSpPr>
      <xdr:spPr>
        <a:xfrm>
          <a:off x="13652500" y="133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66042</xdr:rowOff>
    </xdr:from>
    <xdr:ext cx="378565" cy="259045"/>
    <xdr:sp macro="" textlink="">
      <xdr:nvSpPr>
        <xdr:cNvPr id="663" name="テキスト ボックス 662"/>
        <xdr:cNvSpPr txBox="1"/>
      </xdr:nvSpPr>
      <xdr:spPr>
        <a:xfrm>
          <a:off x="13514017" y="13439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139021</xdr:rowOff>
    </xdr:from>
    <xdr:to>
      <xdr:col>18</xdr:col>
      <xdr:colOff>492125</xdr:colOff>
      <xdr:row>78</xdr:row>
      <xdr:rowOff>69171</xdr:rowOff>
    </xdr:to>
    <xdr:sp macro="" textlink="">
      <xdr:nvSpPr>
        <xdr:cNvPr id="664" name="円/楕円 663"/>
        <xdr:cNvSpPr/>
      </xdr:nvSpPr>
      <xdr:spPr>
        <a:xfrm>
          <a:off x="12763500" y="133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60298</xdr:rowOff>
    </xdr:from>
    <xdr:ext cx="469744" cy="259045"/>
    <xdr:sp macro="" textlink="">
      <xdr:nvSpPr>
        <xdr:cNvPr id="665" name="テキスト ボックス 664"/>
        <xdr:cNvSpPr txBox="1"/>
      </xdr:nvSpPr>
      <xdr:spPr>
        <a:xfrm>
          <a:off x="12579427" y="1343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9" name="直線コネクタ 688"/>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90"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91" name="直線コネクタ 690"/>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2"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3" name="直線コネクタ 692"/>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77727</xdr:rowOff>
    </xdr:from>
    <xdr:to>
      <xdr:col>23</xdr:col>
      <xdr:colOff>517525</xdr:colOff>
      <xdr:row>97</xdr:row>
      <xdr:rowOff>80432</xdr:rowOff>
    </xdr:to>
    <xdr:cxnSp macro="">
      <xdr:nvCxnSpPr>
        <xdr:cNvPr id="694" name="直線コネクタ 693"/>
        <xdr:cNvCxnSpPr/>
      </xdr:nvCxnSpPr>
      <xdr:spPr>
        <a:xfrm flipV="1">
          <a:off x="15481300" y="16708377"/>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5"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6" name="フローチャート : 判断 695"/>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80432</xdr:rowOff>
    </xdr:from>
    <xdr:to>
      <xdr:col>22</xdr:col>
      <xdr:colOff>365125</xdr:colOff>
      <xdr:row>97</xdr:row>
      <xdr:rowOff>82207</xdr:rowOff>
    </xdr:to>
    <xdr:cxnSp macro="">
      <xdr:nvCxnSpPr>
        <xdr:cNvPr id="697" name="直線コネクタ 696"/>
        <xdr:cNvCxnSpPr/>
      </xdr:nvCxnSpPr>
      <xdr:spPr>
        <a:xfrm flipV="1">
          <a:off x="14592300" y="16711082"/>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8" name="フローチャート : 判断 697"/>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9" name="テキスト ボックス 698"/>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77277</xdr:rowOff>
    </xdr:from>
    <xdr:to>
      <xdr:col>21</xdr:col>
      <xdr:colOff>161925</xdr:colOff>
      <xdr:row>97</xdr:row>
      <xdr:rowOff>82207</xdr:rowOff>
    </xdr:to>
    <xdr:cxnSp macro="">
      <xdr:nvCxnSpPr>
        <xdr:cNvPr id="700" name="直線コネクタ 699"/>
        <xdr:cNvCxnSpPr/>
      </xdr:nvCxnSpPr>
      <xdr:spPr>
        <a:xfrm>
          <a:off x="13703300" y="16707927"/>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701" name="フローチャート : 判断 700"/>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2" name="テキスト ボックス 701"/>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77277</xdr:rowOff>
    </xdr:from>
    <xdr:to>
      <xdr:col>19</xdr:col>
      <xdr:colOff>644525</xdr:colOff>
      <xdr:row>97</xdr:row>
      <xdr:rowOff>87945</xdr:rowOff>
    </xdr:to>
    <xdr:cxnSp macro="">
      <xdr:nvCxnSpPr>
        <xdr:cNvPr id="703" name="直線コネクタ 702"/>
        <xdr:cNvCxnSpPr/>
      </xdr:nvCxnSpPr>
      <xdr:spPr>
        <a:xfrm flipV="1">
          <a:off x="12814300" y="1670792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4" name="フローチャート : 判断 703"/>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5" name="テキスト ボックス 704"/>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6" name="フローチャート : 判断 705"/>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7" name="テキスト ボックス 706"/>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26927</xdr:rowOff>
    </xdr:from>
    <xdr:to>
      <xdr:col>23</xdr:col>
      <xdr:colOff>568325</xdr:colOff>
      <xdr:row>97</xdr:row>
      <xdr:rowOff>128527</xdr:rowOff>
    </xdr:to>
    <xdr:sp macro="" textlink="">
      <xdr:nvSpPr>
        <xdr:cNvPr id="713" name="円/楕円 712"/>
        <xdr:cNvSpPr/>
      </xdr:nvSpPr>
      <xdr:spPr>
        <a:xfrm>
          <a:off x="16268700" y="166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5354</xdr:rowOff>
    </xdr:from>
    <xdr:ext cx="534377" cy="259045"/>
    <xdr:sp macro="" textlink="">
      <xdr:nvSpPr>
        <xdr:cNvPr id="714" name="公債費該当値テキスト"/>
        <xdr:cNvSpPr txBox="1"/>
      </xdr:nvSpPr>
      <xdr:spPr>
        <a:xfrm>
          <a:off x="16370300"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29632</xdr:rowOff>
    </xdr:from>
    <xdr:to>
      <xdr:col>22</xdr:col>
      <xdr:colOff>415925</xdr:colOff>
      <xdr:row>97</xdr:row>
      <xdr:rowOff>131232</xdr:rowOff>
    </xdr:to>
    <xdr:sp macro="" textlink="">
      <xdr:nvSpPr>
        <xdr:cNvPr id="715" name="円/楕円 714"/>
        <xdr:cNvSpPr/>
      </xdr:nvSpPr>
      <xdr:spPr>
        <a:xfrm>
          <a:off x="15430500" y="166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122359</xdr:rowOff>
    </xdr:from>
    <xdr:ext cx="534377" cy="259045"/>
    <xdr:sp macro="" textlink="">
      <xdr:nvSpPr>
        <xdr:cNvPr id="716" name="テキスト ボックス 715"/>
        <xdr:cNvSpPr txBox="1"/>
      </xdr:nvSpPr>
      <xdr:spPr>
        <a:xfrm>
          <a:off x="15214111" y="167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31407</xdr:rowOff>
    </xdr:from>
    <xdr:to>
      <xdr:col>21</xdr:col>
      <xdr:colOff>212725</xdr:colOff>
      <xdr:row>97</xdr:row>
      <xdr:rowOff>133007</xdr:rowOff>
    </xdr:to>
    <xdr:sp macro="" textlink="">
      <xdr:nvSpPr>
        <xdr:cNvPr id="717" name="円/楕円 716"/>
        <xdr:cNvSpPr/>
      </xdr:nvSpPr>
      <xdr:spPr>
        <a:xfrm>
          <a:off x="14541500" y="166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124134</xdr:rowOff>
    </xdr:from>
    <xdr:ext cx="534377" cy="259045"/>
    <xdr:sp macro="" textlink="">
      <xdr:nvSpPr>
        <xdr:cNvPr id="718" name="テキスト ボックス 717"/>
        <xdr:cNvSpPr txBox="1"/>
      </xdr:nvSpPr>
      <xdr:spPr>
        <a:xfrm>
          <a:off x="14325111" y="16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26477</xdr:rowOff>
    </xdr:from>
    <xdr:to>
      <xdr:col>20</xdr:col>
      <xdr:colOff>9525</xdr:colOff>
      <xdr:row>97</xdr:row>
      <xdr:rowOff>128077</xdr:rowOff>
    </xdr:to>
    <xdr:sp macro="" textlink="">
      <xdr:nvSpPr>
        <xdr:cNvPr id="719" name="円/楕円 718"/>
        <xdr:cNvSpPr/>
      </xdr:nvSpPr>
      <xdr:spPr>
        <a:xfrm>
          <a:off x="13652500" y="166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119204</xdr:rowOff>
    </xdr:from>
    <xdr:ext cx="534377" cy="259045"/>
    <xdr:sp macro="" textlink="">
      <xdr:nvSpPr>
        <xdr:cNvPr id="720" name="テキスト ボックス 719"/>
        <xdr:cNvSpPr txBox="1"/>
      </xdr:nvSpPr>
      <xdr:spPr>
        <a:xfrm>
          <a:off x="13436111" y="167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37145</xdr:rowOff>
    </xdr:from>
    <xdr:to>
      <xdr:col>18</xdr:col>
      <xdr:colOff>492125</xdr:colOff>
      <xdr:row>97</xdr:row>
      <xdr:rowOff>138745</xdr:rowOff>
    </xdr:to>
    <xdr:sp macro="" textlink="">
      <xdr:nvSpPr>
        <xdr:cNvPr id="721" name="円/楕円 720"/>
        <xdr:cNvSpPr/>
      </xdr:nvSpPr>
      <xdr:spPr>
        <a:xfrm>
          <a:off x="12763500" y="166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129872</xdr:rowOff>
    </xdr:from>
    <xdr:ext cx="534377" cy="259045"/>
    <xdr:sp macro="" textlink="">
      <xdr:nvSpPr>
        <xdr:cNvPr id="722" name="テキスト ボックス 721"/>
        <xdr:cNvSpPr txBox="1"/>
      </xdr:nvSpPr>
      <xdr:spPr>
        <a:xfrm>
          <a:off x="12547111" y="167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8" name="直線コネクタ 747"/>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9"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51"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2" name="直線コネクタ 751"/>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4"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5" name="フローチャート : 判断 754"/>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169962</xdr:rowOff>
    </xdr:from>
    <xdr:to>
      <xdr:col>31</xdr:col>
      <xdr:colOff>34925</xdr:colOff>
      <xdr:row>39</xdr:row>
      <xdr:rowOff>98878</xdr:rowOff>
    </xdr:to>
    <xdr:cxnSp macro="">
      <xdr:nvCxnSpPr>
        <xdr:cNvPr id="756" name="直線コネクタ 755"/>
        <xdr:cNvCxnSpPr/>
      </xdr:nvCxnSpPr>
      <xdr:spPr>
        <a:xfrm>
          <a:off x="20434300" y="5827812"/>
          <a:ext cx="889000" cy="9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7" name="フローチャート : 判断 756"/>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8" name="テキスト ボックス 757"/>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169962</xdr:rowOff>
    </xdr:from>
    <xdr:to>
      <xdr:col>29</xdr:col>
      <xdr:colOff>517525</xdr:colOff>
      <xdr:row>34</xdr:row>
      <xdr:rowOff>84510</xdr:rowOff>
    </xdr:to>
    <xdr:cxnSp macro="">
      <xdr:nvCxnSpPr>
        <xdr:cNvPr id="759" name="直線コネクタ 758"/>
        <xdr:cNvCxnSpPr/>
      </xdr:nvCxnSpPr>
      <xdr:spPr>
        <a:xfrm flipV="1">
          <a:off x="19545300" y="5827812"/>
          <a:ext cx="88900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60" name="フローチャート : 判断 759"/>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69831</xdr:rowOff>
    </xdr:from>
    <xdr:ext cx="378565" cy="259045"/>
    <xdr:sp macro="" textlink="">
      <xdr:nvSpPr>
        <xdr:cNvPr id="761" name="テキスト ボックス 760"/>
        <xdr:cNvSpPr txBox="1"/>
      </xdr:nvSpPr>
      <xdr:spPr>
        <a:xfrm>
          <a:off x="20245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84510</xdr:rowOff>
    </xdr:from>
    <xdr:to>
      <xdr:col>28</xdr:col>
      <xdr:colOff>314325</xdr:colOff>
      <xdr:row>36</xdr:row>
      <xdr:rowOff>88211</xdr:rowOff>
    </xdr:to>
    <xdr:cxnSp macro="">
      <xdr:nvCxnSpPr>
        <xdr:cNvPr id="762" name="直線コネクタ 761"/>
        <xdr:cNvCxnSpPr/>
      </xdr:nvCxnSpPr>
      <xdr:spPr>
        <a:xfrm flipV="1">
          <a:off x="18656300" y="5913810"/>
          <a:ext cx="889000" cy="3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3" name="フローチャート : 判断 762"/>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86051</xdr:rowOff>
    </xdr:from>
    <xdr:ext cx="378565" cy="259045"/>
    <xdr:sp macro="" textlink="">
      <xdr:nvSpPr>
        <xdr:cNvPr id="764" name="テキスト ボックス 763"/>
        <xdr:cNvSpPr txBox="1"/>
      </xdr:nvSpPr>
      <xdr:spPr>
        <a:xfrm>
          <a:off x="19356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5" name="フローチャート : 判断 764"/>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71681</xdr:rowOff>
    </xdr:from>
    <xdr:ext cx="378565" cy="259045"/>
    <xdr:sp macro="" textlink="">
      <xdr:nvSpPr>
        <xdr:cNvPr id="766" name="テキスト ボックス 765"/>
        <xdr:cNvSpPr txBox="1"/>
      </xdr:nvSpPr>
      <xdr:spPr>
        <a:xfrm>
          <a:off x="18467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2" name="円/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3"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4" name="円/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5" name="テキスト ボックス 77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119162</xdr:rowOff>
    </xdr:from>
    <xdr:to>
      <xdr:col>29</xdr:col>
      <xdr:colOff>568325</xdr:colOff>
      <xdr:row>34</xdr:row>
      <xdr:rowOff>49312</xdr:rowOff>
    </xdr:to>
    <xdr:sp macro="" textlink="">
      <xdr:nvSpPr>
        <xdr:cNvPr id="776" name="円/楕円 775"/>
        <xdr:cNvSpPr/>
      </xdr:nvSpPr>
      <xdr:spPr>
        <a:xfrm>
          <a:off x="20383500" y="57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65839</xdr:rowOff>
    </xdr:from>
    <xdr:ext cx="469744" cy="259045"/>
    <xdr:sp macro="" textlink="">
      <xdr:nvSpPr>
        <xdr:cNvPr id="777" name="テキスト ボックス 776"/>
        <xdr:cNvSpPr txBox="1"/>
      </xdr:nvSpPr>
      <xdr:spPr>
        <a:xfrm>
          <a:off x="20199427" y="555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33710</xdr:rowOff>
    </xdr:from>
    <xdr:to>
      <xdr:col>28</xdr:col>
      <xdr:colOff>365125</xdr:colOff>
      <xdr:row>34</xdr:row>
      <xdr:rowOff>135310</xdr:rowOff>
    </xdr:to>
    <xdr:sp macro="" textlink="">
      <xdr:nvSpPr>
        <xdr:cNvPr id="778" name="円/楕円 777"/>
        <xdr:cNvSpPr/>
      </xdr:nvSpPr>
      <xdr:spPr>
        <a:xfrm>
          <a:off x="19494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151837</xdr:rowOff>
    </xdr:from>
    <xdr:ext cx="469744" cy="259045"/>
    <xdr:sp macro="" textlink="">
      <xdr:nvSpPr>
        <xdr:cNvPr id="779" name="テキスト ボックス 778"/>
        <xdr:cNvSpPr txBox="1"/>
      </xdr:nvSpPr>
      <xdr:spPr>
        <a:xfrm>
          <a:off x="19310427" y="56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37411</xdr:rowOff>
    </xdr:from>
    <xdr:to>
      <xdr:col>27</xdr:col>
      <xdr:colOff>161925</xdr:colOff>
      <xdr:row>36</xdr:row>
      <xdr:rowOff>139011</xdr:rowOff>
    </xdr:to>
    <xdr:sp macro="" textlink="">
      <xdr:nvSpPr>
        <xdr:cNvPr id="780" name="円/楕円 779"/>
        <xdr:cNvSpPr/>
      </xdr:nvSpPr>
      <xdr:spPr>
        <a:xfrm>
          <a:off x="18605500" y="620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155538</xdr:rowOff>
    </xdr:from>
    <xdr:ext cx="469744" cy="259045"/>
    <xdr:sp macro="" textlink="">
      <xdr:nvSpPr>
        <xdr:cNvPr id="781" name="テキスト ボックス 780"/>
        <xdr:cNvSpPr txBox="1"/>
      </xdr:nvSpPr>
      <xdr:spPr>
        <a:xfrm>
          <a:off x="18421427" y="598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5" name="テキスト ボックス 794"/>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7" name="テキスト ボックス 796"/>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9" name="テキスト ボックス 798"/>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1" name="テキスト ボックス 800"/>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3" name="テキスト ボックス 802"/>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7" name="直線コネクタ 806"/>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8"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10"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1" name="直線コネクタ 81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3"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4" name="フローチャート : 判断 813"/>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6" name="フローチャート : 判断 815"/>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7" name="テキスト ボックス 816"/>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9" name="フローチャート : 判断 818"/>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20" name="テキスト ボックス 819"/>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2" name="フローチャート : 判断 821"/>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3" name="テキスト ボックス 822"/>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4" name="フローチャート : 判断 823"/>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5" name="テキスト ボックス 824"/>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1" name="円/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2"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3" name="円/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4" name="テキスト ボックス 83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5" name="円/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6" name="テキスト ボックス 83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7" name="円/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8" name="テキスト ボックス 83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9" name="円/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40" name="テキスト ボックス 83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・民生費は、住民一人当たり約</a:t>
          </a:r>
          <a:r>
            <a:rPr kumimoji="1" lang="en-US" altLang="ja-JP" sz="1300">
              <a:latin typeface="ＭＳ Ｐゴシック"/>
            </a:rPr>
            <a:t>134</a:t>
          </a:r>
          <a:r>
            <a:rPr kumimoji="1" lang="ja-JP" altLang="en-US" sz="1300">
              <a:latin typeface="ＭＳ Ｐゴシック"/>
            </a:rPr>
            <a:t>千円となっている。決算額全体でみると、民生費のうち</a:t>
          </a:r>
          <a:r>
            <a:rPr kumimoji="1" lang="ja-JP" altLang="en-US" sz="1300" u="none">
              <a:solidFill>
                <a:sysClr val="windowText" lastClr="000000"/>
              </a:solidFill>
              <a:latin typeface="ＭＳ Ｐゴシック"/>
            </a:rPr>
            <a:t>児童福祉費が平成</a:t>
          </a:r>
          <a:r>
            <a:rPr kumimoji="1" lang="en-US" altLang="ja-JP" sz="1300" u="none">
              <a:solidFill>
                <a:sysClr val="windowText" lastClr="000000"/>
              </a:solidFill>
              <a:latin typeface="ＭＳ Ｐゴシック"/>
            </a:rPr>
            <a:t>24</a:t>
          </a:r>
          <a:r>
            <a:rPr kumimoji="1" lang="ja-JP" altLang="en-US" sz="1300" u="none">
              <a:solidFill>
                <a:sysClr val="windowText" lastClr="000000"/>
              </a:solidFill>
              <a:latin typeface="ＭＳ Ｐゴシック"/>
            </a:rPr>
            <a:t>年度から増加していること</a:t>
          </a:r>
          <a:r>
            <a:rPr kumimoji="1" lang="ja-JP" altLang="en-US" sz="1300">
              <a:latin typeface="ＭＳ Ｐゴシック"/>
            </a:rPr>
            <a:t>が主な要因となっている。これは、</a:t>
          </a:r>
          <a:r>
            <a:rPr kumimoji="1" lang="ja-JP" altLang="en-US" sz="1300" u="none">
              <a:solidFill>
                <a:sysClr val="windowText" lastClr="000000"/>
              </a:solidFill>
              <a:latin typeface="ＭＳ Ｐゴシック"/>
            </a:rPr>
            <a:t>子育て環境の充実を図るため、</a:t>
          </a:r>
          <a:r>
            <a:rPr kumimoji="1" lang="ja-JP" altLang="ja-JP" sz="1300">
              <a:solidFill>
                <a:schemeClr val="dk1"/>
              </a:solidFill>
              <a:effectLst/>
              <a:latin typeface="+mn-lt"/>
              <a:ea typeface="+mn-ea"/>
              <a:cs typeface="+mn-cs"/>
            </a:rPr>
            <a:t>西脇市が</a:t>
          </a:r>
          <a:r>
            <a:rPr kumimoji="1" lang="ja-JP" altLang="en-US" sz="1300" u="none">
              <a:solidFill>
                <a:sysClr val="windowText" lastClr="000000"/>
              </a:solidFill>
              <a:latin typeface="ＭＳ Ｐゴシック"/>
            </a:rPr>
            <a:t>重点的に取り組んできたこと等によるものである。</a:t>
          </a:r>
        </a:p>
        <a:p>
          <a:r>
            <a:rPr kumimoji="1" lang="ja-JP" altLang="en-US" sz="1300">
              <a:latin typeface="ＭＳ Ｐゴシック"/>
            </a:rPr>
            <a:t>・衛生費が住民一人当たり約</a:t>
          </a:r>
          <a:r>
            <a:rPr kumimoji="1" lang="en-US" altLang="ja-JP" sz="1300">
              <a:latin typeface="ＭＳ Ｐゴシック"/>
            </a:rPr>
            <a:t>76</a:t>
          </a:r>
          <a:r>
            <a:rPr kumimoji="1" lang="ja-JP" altLang="en-US" sz="1300">
              <a:latin typeface="ＭＳ Ｐゴシック"/>
            </a:rPr>
            <a:t>千円となっており、類似団体平均に比べ増加しているのは、</a:t>
          </a:r>
          <a:r>
            <a:rPr kumimoji="1" lang="ja-JP" altLang="en-US" sz="1300" u="none">
              <a:solidFill>
                <a:sysClr val="windowText" lastClr="000000"/>
              </a:solidFill>
              <a:latin typeface="ＭＳ Ｐゴシック"/>
            </a:rPr>
            <a:t>平成</a:t>
          </a:r>
          <a:r>
            <a:rPr kumimoji="1" lang="en-US" altLang="ja-JP" sz="1300" u="none">
              <a:solidFill>
                <a:sysClr val="windowText" lastClr="000000"/>
              </a:solidFill>
              <a:latin typeface="ＭＳ Ｐゴシック"/>
            </a:rPr>
            <a:t>26</a:t>
          </a:r>
          <a:r>
            <a:rPr kumimoji="1" lang="ja-JP" altLang="en-US" sz="1300" u="none">
              <a:solidFill>
                <a:sysClr val="windowText" lastClr="000000"/>
              </a:solidFill>
              <a:latin typeface="ＭＳ Ｐゴシック"/>
            </a:rPr>
            <a:t>年度からの太陽光発電所整備事業の普通建設事業費に係る太陽光発電事業特別会計繰出金が増加したことが主な要因である。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実質収支額の標準財政規模に占める割合は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年度から５％程度に安定しており、財政調整基金残高の標準財政規模に占める割合については、</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％以上の高い水準で推移している。財政健全化プランにおいて目標としている平成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年度決算時</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億円を達成し、平成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年度では</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、庁舎建替や公共施設の老朽化対策に要する経費が見込まれるため、財政調整基金の適正管理に努め、</a:t>
          </a:r>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健全財政の安定化</a:t>
          </a:r>
          <a:r>
            <a:rPr kumimoji="1" lang="ja-JP" altLang="en-US" sz="1300">
              <a:solidFill>
                <a:schemeClr val="dk1"/>
              </a:solidFill>
              <a:effectLst/>
              <a:latin typeface="+mn-lt"/>
              <a:ea typeface="+mn-ea"/>
              <a:cs typeface="+mn-cs"/>
            </a:rPr>
            <a:t>を図</a:t>
          </a:r>
          <a:r>
            <a:rPr kumimoji="1" lang="ja-JP" altLang="ja-JP" sz="1300">
              <a:solidFill>
                <a:schemeClr val="dk1"/>
              </a:solidFill>
              <a:effectLst/>
              <a:latin typeface="+mn-lt"/>
              <a:ea typeface="+mn-ea"/>
              <a:cs typeface="+mn-cs"/>
            </a:rPr>
            <a:t>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老人保健施設特別会計においてはサービス収入の不足により赤字となったが、</a:t>
          </a:r>
          <a:r>
            <a:rPr kumimoji="1" lang="ja-JP" altLang="ja-JP" sz="1400">
              <a:solidFill>
                <a:schemeClr val="dk1"/>
              </a:solidFill>
              <a:effectLst/>
              <a:latin typeface="+mn-lt"/>
              <a:ea typeface="+mn-ea"/>
              <a:cs typeface="+mn-cs"/>
            </a:rPr>
            <a:t>病院事業会計においては平成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年度に不良</a:t>
          </a:r>
          <a:r>
            <a:rPr kumimoji="1" lang="ja-JP" altLang="en-US" sz="1400">
              <a:solidFill>
                <a:schemeClr val="dk1"/>
              </a:solidFill>
              <a:effectLst/>
              <a:latin typeface="+mn-lt"/>
              <a:ea typeface="+mn-ea"/>
              <a:cs typeface="+mn-cs"/>
            </a:rPr>
            <a:t>債務</a:t>
          </a:r>
          <a:r>
            <a:rPr kumimoji="1" lang="ja-JP" altLang="ja-JP" sz="1400">
              <a:solidFill>
                <a:schemeClr val="dk1"/>
              </a:solidFill>
              <a:effectLst/>
              <a:latin typeface="+mn-lt"/>
              <a:ea typeface="+mn-ea"/>
              <a:cs typeface="+mn-cs"/>
            </a:rPr>
            <a:t>を解消し、</a:t>
          </a:r>
          <a:r>
            <a:rPr kumimoji="1" lang="ja-JP" altLang="ja-JP" sz="1400" u="none">
              <a:solidFill>
                <a:sysClr val="windowText" lastClr="000000"/>
              </a:solidFill>
              <a:effectLst/>
              <a:latin typeface="+mn-lt"/>
              <a:ea typeface="+mn-ea"/>
              <a:cs typeface="+mn-cs"/>
            </a:rPr>
            <a:t>本年度は約</a:t>
          </a:r>
          <a:r>
            <a:rPr kumimoji="1" lang="en-US" altLang="ja-JP" sz="1400" u="none">
              <a:solidFill>
                <a:sysClr val="windowText" lastClr="000000"/>
              </a:solidFill>
              <a:effectLst/>
              <a:latin typeface="+mn-lt"/>
              <a:ea typeface="+mn-ea"/>
              <a:cs typeface="+mn-cs"/>
            </a:rPr>
            <a:t>21</a:t>
          </a:r>
          <a:r>
            <a:rPr kumimoji="1" lang="ja-JP" altLang="ja-JP" sz="1400" u="none">
              <a:solidFill>
                <a:sysClr val="windowText" lastClr="000000"/>
              </a:solidFill>
              <a:effectLst/>
              <a:latin typeface="+mn-lt"/>
              <a:ea typeface="+mn-ea"/>
              <a:cs typeface="+mn-cs"/>
            </a:rPr>
            <a:t>億</a:t>
          </a:r>
          <a:r>
            <a:rPr kumimoji="1" lang="en-US" altLang="ja-JP" sz="1400" u="none">
              <a:solidFill>
                <a:sysClr val="windowText" lastClr="000000"/>
              </a:solidFill>
              <a:effectLst/>
              <a:latin typeface="+mn-lt"/>
              <a:ea typeface="+mn-ea"/>
              <a:cs typeface="+mn-cs"/>
            </a:rPr>
            <a:t>8,500</a:t>
          </a:r>
          <a:r>
            <a:rPr kumimoji="1" lang="ja-JP" altLang="ja-JP" sz="1400" u="none">
              <a:solidFill>
                <a:sysClr val="windowText" lastClr="000000"/>
              </a:solidFill>
              <a:effectLst/>
              <a:latin typeface="+mn-lt"/>
              <a:ea typeface="+mn-ea"/>
              <a:cs typeface="+mn-cs"/>
            </a:rPr>
            <a:t>万円の大幅な黒字となった。</a:t>
          </a:r>
          <a:endParaRPr lang="ja-JP" altLang="ja-JP" sz="1400" u="none">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20693563</v>
      </c>
      <c r="BO4" s="409"/>
      <c r="BP4" s="409"/>
      <c r="BQ4" s="409"/>
      <c r="BR4" s="409"/>
      <c r="BS4" s="409"/>
      <c r="BT4" s="409"/>
      <c r="BU4" s="410"/>
      <c r="BV4" s="408">
        <v>20269441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20001453</v>
      </c>
      <c r="BO5" s="414"/>
      <c r="BP5" s="414"/>
      <c r="BQ5" s="414"/>
      <c r="BR5" s="414"/>
      <c r="BS5" s="414"/>
      <c r="BT5" s="414"/>
      <c r="BU5" s="415"/>
      <c r="BV5" s="413">
        <v>19436553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88.7</v>
      </c>
      <c r="CU5" s="384"/>
      <c r="CV5" s="384"/>
      <c r="CW5" s="384"/>
      <c r="CX5" s="384"/>
      <c r="CY5" s="384"/>
      <c r="CZ5" s="384"/>
      <c r="DA5" s="385"/>
      <c r="DB5" s="383">
        <v>91.9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692110</v>
      </c>
      <c r="BO6" s="414"/>
      <c r="BP6" s="414"/>
      <c r="BQ6" s="414"/>
      <c r="BR6" s="414"/>
      <c r="BS6" s="414"/>
      <c r="BT6" s="414"/>
      <c r="BU6" s="415"/>
      <c r="BV6" s="413">
        <v>832888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95.3</v>
      </c>
      <c r="CU6" s="560"/>
      <c r="CV6" s="560"/>
      <c r="CW6" s="560"/>
      <c r="CX6" s="560"/>
      <c r="CY6" s="560"/>
      <c r="CZ6" s="560"/>
      <c r="DA6" s="561"/>
      <c r="DB6" s="559">
        <v>99.4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124145</v>
      </c>
      <c r="BO7" s="414"/>
      <c r="BP7" s="414"/>
      <c r="BQ7" s="414"/>
      <c r="BR7" s="414"/>
      <c r="BS7" s="414"/>
      <c r="BT7" s="414"/>
      <c r="BU7" s="415"/>
      <c r="BV7" s="413">
        <v>142503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11887318</v>
      </c>
      <c r="CU7" s="414"/>
      <c r="CV7" s="414"/>
      <c r="CW7" s="414"/>
      <c r="CX7" s="414"/>
      <c r="CY7" s="414"/>
      <c r="CZ7" s="414"/>
      <c r="DA7" s="415"/>
      <c r="DB7" s="413">
        <v>11714058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567965</v>
      </c>
      <c r="BO8" s="414"/>
      <c r="BP8" s="414"/>
      <c r="BQ8" s="414"/>
      <c r="BR8" s="414"/>
      <c r="BS8" s="414"/>
      <c r="BT8" s="414"/>
      <c r="BU8" s="415"/>
      <c r="BV8" s="413">
        <v>690385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0.48</v>
      </c>
      <c r="CU8" s="523"/>
      <c r="CV8" s="523"/>
      <c r="CW8" s="523"/>
      <c r="CX8" s="523"/>
      <c r="CY8" s="523"/>
      <c r="CZ8" s="523"/>
      <c r="DA8" s="524"/>
      <c r="DB8" s="522">
        <v>0.48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40866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-122420</v>
      </c>
      <c r="BO9" s="414"/>
      <c r="BP9" s="414"/>
      <c r="BQ9" s="414"/>
      <c r="BR9" s="414"/>
      <c r="BS9" s="414"/>
      <c r="BT9" s="414"/>
      <c r="BU9" s="415"/>
      <c r="BV9" s="413">
        <v>-130835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11.1</v>
      </c>
      <c r="CU9" s="384"/>
      <c r="CV9" s="384"/>
      <c r="CW9" s="384"/>
      <c r="CX9" s="384"/>
      <c r="CY9" s="384"/>
      <c r="CZ9" s="384"/>
      <c r="DA9" s="385"/>
      <c r="DB9" s="383">
        <v>12.1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42802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8540</v>
      </c>
      <c r="BO10" s="414"/>
      <c r="BP10" s="414"/>
      <c r="BQ10" s="414"/>
      <c r="BR10" s="414"/>
      <c r="BS10" s="414"/>
      <c r="BT10" s="414"/>
      <c r="BU10" s="415"/>
      <c r="BV10" s="413">
        <v>7887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42082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41678</v>
      </c>
      <c r="S13" s="515"/>
      <c r="T13" s="515"/>
      <c r="U13" s="515"/>
      <c r="V13" s="516"/>
      <c r="W13" s="502" t="s">
        <v>120</v>
      </c>
      <c r="X13" s="426"/>
      <c r="Y13" s="426"/>
      <c r="Z13" s="426"/>
      <c r="AA13" s="426"/>
      <c r="AB13" s="427"/>
      <c r="AC13" s="389">
        <v>390</v>
      </c>
      <c r="AD13" s="390"/>
      <c r="AE13" s="390"/>
      <c r="AF13" s="390"/>
      <c r="AG13" s="391"/>
      <c r="AH13" s="389">
        <v>515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-113880</v>
      </c>
      <c r="BO13" s="414"/>
      <c r="BP13" s="414"/>
      <c r="BQ13" s="414"/>
      <c r="BR13" s="414"/>
      <c r="BS13" s="414"/>
      <c r="BT13" s="414"/>
      <c r="BU13" s="415"/>
      <c r="BV13" s="413">
        <v>-122948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7.8</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42520</v>
      </c>
      <c r="S14" s="515"/>
      <c r="T14" s="515"/>
      <c r="U14" s="515"/>
      <c r="V14" s="516"/>
      <c r="W14" s="517"/>
      <c r="X14" s="429"/>
      <c r="Y14" s="429"/>
      <c r="Z14" s="429"/>
      <c r="AA14" s="429"/>
      <c r="AB14" s="430"/>
      <c r="AC14" s="507">
        <v>2</v>
      </c>
      <c r="AD14" s="508"/>
      <c r="AE14" s="508"/>
      <c r="AF14" s="508"/>
      <c r="AG14" s="509"/>
      <c r="AH14" s="507">
        <v>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30.7</v>
      </c>
      <c r="CU14" s="486"/>
      <c r="CV14" s="486"/>
      <c r="CW14" s="486"/>
      <c r="CX14" s="486"/>
      <c r="CY14" s="486"/>
      <c r="CZ14" s="486"/>
      <c r="DA14" s="487"/>
      <c r="DB14" s="518">
        <v>29.8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42114</v>
      </c>
      <c r="S15" s="515"/>
      <c r="T15" s="515"/>
      <c r="U15" s="515"/>
      <c r="V15" s="516"/>
      <c r="W15" s="502" t="s">
        <v>127</v>
      </c>
      <c r="X15" s="426"/>
      <c r="Y15" s="426"/>
      <c r="Z15" s="426"/>
      <c r="AA15" s="426"/>
      <c r="AB15" s="427"/>
      <c r="AC15" s="389">
        <v>7502</v>
      </c>
      <c r="AD15" s="390"/>
      <c r="AE15" s="390"/>
      <c r="AF15" s="390"/>
      <c r="AG15" s="391"/>
      <c r="AH15" s="389">
        <v>8618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4402028</v>
      </c>
      <c r="BO15" s="409"/>
      <c r="BP15" s="409"/>
      <c r="BQ15" s="409"/>
      <c r="BR15" s="409"/>
      <c r="BS15" s="409"/>
      <c r="BT15" s="409"/>
      <c r="BU15" s="410"/>
      <c r="BV15" s="408">
        <v>4374449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38.700000000000003</v>
      </c>
      <c r="AD16" s="508"/>
      <c r="AE16" s="508"/>
      <c r="AF16" s="508"/>
      <c r="AG16" s="509"/>
      <c r="AH16" s="507">
        <v>39.9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9411613</v>
      </c>
      <c r="BO16" s="414"/>
      <c r="BP16" s="414"/>
      <c r="BQ16" s="414"/>
      <c r="BR16" s="414"/>
      <c r="BS16" s="414"/>
      <c r="BT16" s="414"/>
      <c r="BU16" s="415"/>
      <c r="BV16" s="413">
        <v>9041621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11493</v>
      </c>
      <c r="AD17" s="390"/>
      <c r="AE17" s="390"/>
      <c r="AF17" s="390"/>
      <c r="AG17" s="391"/>
      <c r="AH17" s="389">
        <v>12178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5586464</v>
      </c>
      <c r="BO17" s="414"/>
      <c r="BP17" s="414"/>
      <c r="BQ17" s="414"/>
      <c r="BR17" s="414"/>
      <c r="BS17" s="414"/>
      <c r="BT17" s="414"/>
      <c r="BU17" s="415"/>
      <c r="BV17" s="413">
        <v>5614442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132.44</v>
      </c>
      <c r="M18" s="478"/>
      <c r="N18" s="478"/>
      <c r="O18" s="478"/>
      <c r="P18" s="478"/>
      <c r="Q18" s="478"/>
      <c r="R18" s="479"/>
      <c r="S18" s="479"/>
      <c r="T18" s="479"/>
      <c r="U18" s="479"/>
      <c r="V18" s="480"/>
      <c r="W18" s="494"/>
      <c r="X18" s="495"/>
      <c r="Y18" s="495"/>
      <c r="Z18" s="495"/>
      <c r="AA18" s="495"/>
      <c r="AB18" s="503"/>
      <c r="AC18" s="377">
        <v>59.3</v>
      </c>
      <c r="AD18" s="378"/>
      <c r="AE18" s="378"/>
      <c r="AF18" s="378"/>
      <c r="AG18" s="481"/>
      <c r="AH18" s="377">
        <v>56.3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10841239</v>
      </c>
      <c r="BO18" s="414"/>
      <c r="BP18" s="414"/>
      <c r="BQ18" s="414"/>
      <c r="BR18" s="414"/>
      <c r="BS18" s="414"/>
      <c r="BT18" s="414"/>
      <c r="BU18" s="415"/>
      <c r="BV18" s="413">
        <v>10774251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309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14607620</v>
      </c>
      <c r="BO19" s="414"/>
      <c r="BP19" s="414"/>
      <c r="BQ19" s="414"/>
      <c r="BR19" s="414"/>
      <c r="BS19" s="414"/>
      <c r="BT19" s="414"/>
      <c r="BU19" s="415"/>
      <c r="BV19" s="413">
        <v>13551756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15049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19059901</v>
      </c>
      <c r="BO23" s="414"/>
      <c r="BP23" s="414"/>
      <c r="BQ23" s="414"/>
      <c r="BR23" s="414"/>
      <c r="BS23" s="414"/>
      <c r="BT23" s="414"/>
      <c r="BU23" s="415"/>
      <c r="BV23" s="413">
        <v>18457587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8750</v>
      </c>
      <c r="R24" s="390"/>
      <c r="S24" s="390"/>
      <c r="T24" s="390"/>
      <c r="U24" s="390"/>
      <c r="V24" s="391"/>
      <c r="W24" s="455"/>
      <c r="X24" s="446"/>
      <c r="Y24" s="447"/>
      <c r="Z24" s="386" t="s">
        <v>150</v>
      </c>
      <c r="AA24" s="387"/>
      <c r="AB24" s="387"/>
      <c r="AC24" s="387"/>
      <c r="AD24" s="387"/>
      <c r="AE24" s="387"/>
      <c r="AF24" s="387"/>
      <c r="AG24" s="388"/>
      <c r="AH24" s="389">
        <v>201</v>
      </c>
      <c r="AI24" s="390"/>
      <c r="AJ24" s="390"/>
      <c r="AK24" s="390"/>
      <c r="AL24" s="391"/>
      <c r="AM24" s="389">
        <v>639180</v>
      </c>
      <c r="AN24" s="390"/>
      <c r="AO24" s="390"/>
      <c r="AP24" s="390"/>
      <c r="AQ24" s="390"/>
      <c r="AR24" s="391"/>
      <c r="AS24" s="389">
        <v>3180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16867805</v>
      </c>
      <c r="BO24" s="414"/>
      <c r="BP24" s="414"/>
      <c r="BQ24" s="414"/>
      <c r="BR24" s="414"/>
      <c r="BS24" s="414"/>
      <c r="BT24" s="414"/>
      <c r="BU24" s="415"/>
      <c r="BV24" s="413">
        <v>15987955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7125</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738422</v>
      </c>
      <c r="BO25" s="409"/>
      <c r="BP25" s="409"/>
      <c r="BQ25" s="409"/>
      <c r="BR25" s="409"/>
      <c r="BS25" s="409"/>
      <c r="BT25" s="409"/>
      <c r="BU25" s="410"/>
      <c r="BV25" s="408">
        <v>775215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6318</v>
      </c>
      <c r="R26" s="390"/>
      <c r="S26" s="390"/>
      <c r="T26" s="390"/>
      <c r="U26" s="390"/>
      <c r="V26" s="391"/>
      <c r="W26" s="455"/>
      <c r="X26" s="446"/>
      <c r="Y26" s="447"/>
      <c r="Z26" s="386" t="s">
        <v>156</v>
      </c>
      <c r="AA26" s="468"/>
      <c r="AB26" s="468"/>
      <c r="AC26" s="468"/>
      <c r="AD26" s="468"/>
      <c r="AE26" s="468"/>
      <c r="AF26" s="468"/>
      <c r="AG26" s="469"/>
      <c r="AH26" s="389">
        <v>12</v>
      </c>
      <c r="AI26" s="390"/>
      <c r="AJ26" s="390"/>
      <c r="AK26" s="390"/>
      <c r="AL26" s="391"/>
      <c r="AM26" s="389">
        <v>41112</v>
      </c>
      <c r="AN26" s="390"/>
      <c r="AO26" s="390"/>
      <c r="AP26" s="390"/>
      <c r="AQ26" s="390"/>
      <c r="AR26" s="391"/>
      <c r="AS26" s="389">
        <v>3426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4650</v>
      </c>
      <c r="R27" s="390"/>
      <c r="S27" s="390"/>
      <c r="T27" s="390"/>
      <c r="U27" s="390"/>
      <c r="V27" s="391"/>
      <c r="W27" s="455"/>
      <c r="X27" s="446"/>
      <c r="Y27" s="447"/>
      <c r="Z27" s="386" t="s">
        <v>159</v>
      </c>
      <c r="AA27" s="387"/>
      <c r="AB27" s="387"/>
      <c r="AC27" s="387"/>
      <c r="AD27" s="387"/>
      <c r="AE27" s="387"/>
      <c r="AF27" s="387"/>
      <c r="AG27" s="388"/>
      <c r="AH27" s="389">
        <v>17</v>
      </c>
      <c r="AI27" s="390"/>
      <c r="AJ27" s="390"/>
      <c r="AK27" s="390"/>
      <c r="AL27" s="391"/>
      <c r="AM27" s="389">
        <v>63393</v>
      </c>
      <c r="AN27" s="390"/>
      <c r="AO27" s="390"/>
      <c r="AP27" s="390"/>
      <c r="AQ27" s="390"/>
      <c r="AR27" s="391"/>
      <c r="AS27" s="389">
        <v>3729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1022879</v>
      </c>
      <c r="BO27" s="417"/>
      <c r="BP27" s="417"/>
      <c r="BQ27" s="417"/>
      <c r="BR27" s="417"/>
      <c r="BS27" s="417"/>
      <c r="BT27" s="417"/>
      <c r="BU27" s="418"/>
      <c r="BV27" s="416">
        <v>1022879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4080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4958639</v>
      </c>
      <c r="BO28" s="409"/>
      <c r="BP28" s="409"/>
      <c r="BQ28" s="409"/>
      <c r="BR28" s="409"/>
      <c r="BS28" s="409"/>
      <c r="BT28" s="409"/>
      <c r="BU28" s="410"/>
      <c r="BV28" s="408">
        <v>4600099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14</v>
      </c>
      <c r="M29" s="390"/>
      <c r="N29" s="390"/>
      <c r="O29" s="390"/>
      <c r="P29" s="391"/>
      <c r="Q29" s="389">
        <v>3700</v>
      </c>
      <c r="R29" s="390"/>
      <c r="S29" s="390"/>
      <c r="T29" s="390"/>
      <c r="U29" s="390"/>
      <c r="V29" s="391"/>
      <c r="W29" s="456"/>
      <c r="X29" s="457"/>
      <c r="Y29" s="458"/>
      <c r="Z29" s="386" t="s">
        <v>166</v>
      </c>
      <c r="AA29" s="387"/>
      <c r="AB29" s="387"/>
      <c r="AC29" s="387"/>
      <c r="AD29" s="387"/>
      <c r="AE29" s="387"/>
      <c r="AF29" s="387"/>
      <c r="AG29" s="388"/>
      <c r="AH29" s="389">
        <v>218</v>
      </c>
      <c r="AI29" s="390"/>
      <c r="AJ29" s="390"/>
      <c r="AK29" s="390"/>
      <c r="AL29" s="391"/>
      <c r="AM29" s="389">
        <v>702573</v>
      </c>
      <c r="AN29" s="390"/>
      <c r="AO29" s="390"/>
      <c r="AP29" s="390"/>
      <c r="AQ29" s="390"/>
      <c r="AR29" s="391"/>
      <c r="AS29" s="389">
        <v>3223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48676</v>
      </c>
      <c r="BO29" s="414"/>
      <c r="BP29" s="414"/>
      <c r="BQ29" s="414"/>
      <c r="BR29" s="414"/>
      <c r="BS29" s="414"/>
      <c r="BT29" s="414"/>
      <c r="BU29" s="415"/>
      <c r="BV29" s="413">
        <v>52554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4570057</v>
      </c>
      <c r="BO30" s="417"/>
      <c r="BP30" s="417"/>
      <c r="BQ30" s="417"/>
      <c r="BR30" s="417"/>
      <c r="BS30" s="417"/>
      <c r="BT30" s="417"/>
      <c r="BU30" s="418"/>
      <c r="BV30" s="416">
        <v>4079587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IF('各会計、関係団体の財政状況及び健全化判断比率'!B36="","",'各会計、関係団体の財政状況及び健全化判断比率'!B36)</f>
        <v>太陽光発電事業特別会計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北はりま消防組合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（一財）西脇市住民サービス公社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学校給食センター特別会計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老人保健施設特別会計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IF('各会計、関係団体の財政状況及び健全化判断比率'!B33="","",'各会計、関係団体の財政状況及び健全化判断比率'!B33)</f>
        <v>簡易水道事業会計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西脇多可行政事務組合（一般会計）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（公財）北播磨地場産業開発機構</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公営墓地特別会計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f t="shared" si="0"/>
        <v>11</v>
      </c>
      <c r="AN36" s="373"/>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西脇多可行政事務組合（農業共済事業特別会計）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西脇商連川東駐車場（株）</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茜が丘宅地供給事業特別会計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f t="shared" si="0"/>
        <v>12</v>
      </c>
      <c r="AN37" s="373"/>
      <c r="AO37" s="372" t="str">
        <f>IF('各会計、関係団体の財政状況及び健全化判断比率'!B35="","",'各会計、関係団体の財政状況及び健全化判断比率'!B35)</f>
        <v>病院事業会計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北播磨清掃事務組合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（公財）西脇市文化・スポーツ振興財団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北播磨こども発達支援センター事務組合わかあゆ園</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播磨内陸医務事業組合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北播衛生事務組合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氷上多可衛生事務組合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兵庫県市町村職員退職手当組合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兵庫県後期高齢者医療広域連合（一般会計）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523</v>
      </c>
      <c r="D34" s="1181"/>
      <c r="E34" s="1182"/>
      <c r="F34" s="32">
        <v>0</v>
      </c>
      <c r="G34" s="33">
        <v>0</v>
      </c>
      <c r="H34" s="33">
        <v>0</v>
      </c>
      <c r="I34" s="33">
        <v>0</v>
      </c>
      <c r="J34" s="34" t="s">
        <v>524</v>
      </c>
      <c r="K34" s="22"/>
      <c r="L34" s="22"/>
      <c r="M34" s="22"/>
      <c r="N34" s="22"/>
      <c r="O34" s="22"/>
      <c r="P34" s="22"/>
    </row>
    <row r="35" spans="1:16" ht="39" customHeight="1" x14ac:dyDescent="0.15">
      <c r="A35" s="22"/>
      <c r="B35" s="35"/>
      <c r="C35" s="1175" t="s">
        <v>525</v>
      </c>
      <c r="D35" s="1176"/>
      <c r="E35" s="1177"/>
      <c r="F35" s="36">
        <v>2.56</v>
      </c>
      <c r="G35" s="37">
        <v>7.43</v>
      </c>
      <c r="H35" s="37">
        <v>13.93</v>
      </c>
      <c r="I35" s="37">
        <v>17.59</v>
      </c>
      <c r="J35" s="38">
        <v>18.38</v>
      </c>
      <c r="K35" s="22"/>
      <c r="L35" s="22"/>
      <c r="M35" s="22"/>
      <c r="N35" s="22"/>
      <c r="O35" s="22"/>
      <c r="P35" s="22"/>
    </row>
    <row r="36" spans="1:16" ht="39" customHeight="1" x14ac:dyDescent="0.15">
      <c r="A36" s="22"/>
      <c r="B36" s="35"/>
      <c r="C36" s="1175" t="s">
        <v>526</v>
      </c>
      <c r="D36" s="1176"/>
      <c r="E36" s="1177"/>
      <c r="F36" s="36">
        <v>4.95</v>
      </c>
      <c r="G36" s="37">
        <v>5.6</v>
      </c>
      <c r="H36" s="37">
        <v>7.01</v>
      </c>
      <c r="I36" s="37">
        <v>5.89</v>
      </c>
      <c r="J36" s="38">
        <v>4.7699999999999996</v>
      </c>
      <c r="K36" s="22"/>
      <c r="L36" s="22"/>
      <c r="M36" s="22"/>
      <c r="N36" s="22"/>
      <c r="O36" s="22"/>
      <c r="P36" s="22"/>
    </row>
    <row r="37" spans="1:16" ht="39" customHeight="1" x14ac:dyDescent="0.15">
      <c r="A37" s="22"/>
      <c r="B37" s="35"/>
      <c r="C37" s="1175" t="s">
        <v>527</v>
      </c>
      <c r="D37" s="1176"/>
      <c r="E37" s="1177"/>
      <c r="F37" s="36">
        <v>10.039999999999999</v>
      </c>
      <c r="G37" s="37">
        <v>10.44</v>
      </c>
      <c r="H37" s="37">
        <v>9.23</v>
      </c>
      <c r="I37" s="37">
        <v>6.4</v>
      </c>
      <c r="J37" s="38">
        <v>4.05</v>
      </c>
      <c r="K37" s="22"/>
      <c r="L37" s="22"/>
      <c r="M37" s="22"/>
      <c r="N37" s="22"/>
      <c r="O37" s="22"/>
      <c r="P37" s="22"/>
    </row>
    <row r="38" spans="1:16" ht="39" customHeight="1" x14ac:dyDescent="0.15">
      <c r="A38" s="22"/>
      <c r="B38" s="35"/>
      <c r="C38" s="1175" t="s">
        <v>528</v>
      </c>
      <c r="D38" s="1176"/>
      <c r="E38" s="1177"/>
      <c r="F38" s="36">
        <v>1.23</v>
      </c>
      <c r="G38" s="37">
        <v>1.54</v>
      </c>
      <c r="H38" s="37">
        <v>1.72</v>
      </c>
      <c r="I38" s="37">
        <v>2.87</v>
      </c>
      <c r="J38" s="38">
        <v>3.02</v>
      </c>
      <c r="K38" s="22"/>
      <c r="L38" s="22"/>
      <c r="M38" s="22"/>
      <c r="N38" s="22"/>
      <c r="O38" s="22"/>
      <c r="P38" s="22"/>
    </row>
    <row r="39" spans="1:16" ht="39" customHeight="1" x14ac:dyDescent="0.15">
      <c r="A39" s="22"/>
      <c r="B39" s="35"/>
      <c r="C39" s="1175" t="s">
        <v>529</v>
      </c>
      <c r="D39" s="1176"/>
      <c r="E39" s="1177"/>
      <c r="F39" s="36">
        <v>0.54</v>
      </c>
      <c r="G39" s="37">
        <v>0.61</v>
      </c>
      <c r="H39" s="37">
        <v>0.7</v>
      </c>
      <c r="I39" s="37">
        <v>0.77</v>
      </c>
      <c r="J39" s="38">
        <v>0.3</v>
      </c>
      <c r="K39" s="22"/>
      <c r="L39" s="22"/>
      <c r="M39" s="22"/>
      <c r="N39" s="22"/>
      <c r="O39" s="22"/>
      <c r="P39" s="22"/>
    </row>
    <row r="40" spans="1:16" ht="39" customHeight="1" x14ac:dyDescent="0.15">
      <c r="A40" s="22"/>
      <c r="B40" s="35"/>
      <c r="C40" s="1175" t="s">
        <v>530</v>
      </c>
      <c r="D40" s="1176"/>
      <c r="E40" s="1177"/>
      <c r="F40" s="36">
        <v>0.13</v>
      </c>
      <c r="G40" s="37">
        <v>0.12</v>
      </c>
      <c r="H40" s="37">
        <v>0.43</v>
      </c>
      <c r="I40" s="37">
        <v>0.44</v>
      </c>
      <c r="J40" s="38">
        <v>0.26</v>
      </c>
      <c r="K40" s="22"/>
      <c r="L40" s="22"/>
      <c r="M40" s="22"/>
      <c r="N40" s="22"/>
      <c r="O40" s="22"/>
      <c r="P40" s="22"/>
    </row>
    <row r="41" spans="1:16" ht="39" customHeight="1" x14ac:dyDescent="0.15">
      <c r="A41" s="22"/>
      <c r="B41" s="35"/>
      <c r="C41" s="1175" t="s">
        <v>531</v>
      </c>
      <c r="D41" s="1176"/>
      <c r="E41" s="1177"/>
      <c r="F41" s="36">
        <v>0.48</v>
      </c>
      <c r="G41" s="37">
        <v>1.83</v>
      </c>
      <c r="H41" s="37">
        <v>0.71</v>
      </c>
      <c r="I41" s="37">
        <v>0.98</v>
      </c>
      <c r="J41" s="38">
        <v>0.18</v>
      </c>
      <c r="K41" s="22"/>
      <c r="L41" s="22"/>
      <c r="M41" s="22"/>
      <c r="N41" s="22"/>
      <c r="O41" s="22"/>
      <c r="P41" s="22"/>
    </row>
    <row r="42" spans="1:16" ht="39" customHeight="1" x14ac:dyDescent="0.15">
      <c r="A42" s="22"/>
      <c r="B42" s="39"/>
      <c r="C42" s="1175" t="s">
        <v>532</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533</v>
      </c>
      <c r="D43" s="1179"/>
      <c r="E43" s="1180"/>
      <c r="F43" s="41">
        <v>0.09</v>
      </c>
      <c r="G43" s="42">
        <v>0.1</v>
      </c>
      <c r="H43" s="42">
        <v>0.09</v>
      </c>
      <c r="I43" s="42">
        <v>0.1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1659</v>
      </c>
      <c r="L45" s="60">
        <v>1677</v>
      </c>
      <c r="M45" s="60">
        <v>1650</v>
      </c>
      <c r="N45" s="60">
        <v>1651</v>
      </c>
      <c r="O45" s="61">
        <v>1650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v>13</v>
      </c>
      <c r="L47" s="64">
        <v>13</v>
      </c>
      <c r="M47" s="64">
        <v>10</v>
      </c>
      <c r="N47" s="64">
        <v>7</v>
      </c>
      <c r="O47" s="65">
        <v>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1968</v>
      </c>
      <c r="L48" s="64">
        <v>1953</v>
      </c>
      <c r="M48" s="64">
        <v>1695</v>
      </c>
      <c r="N48" s="64">
        <v>1825</v>
      </c>
      <c r="O48" s="65">
        <v>1911</v>
      </c>
      <c r="P48" s="48"/>
      <c r="Q48" s="48"/>
      <c r="R48" s="48"/>
      <c r="S48" s="48"/>
      <c r="T48" s="48"/>
      <c r="U48" s="48"/>
    </row>
    <row r="49" spans="1:21" ht="30.75" customHeight="1" x14ac:dyDescent="0.15">
      <c r="A49" s="48"/>
      <c r="B49" s="1193"/>
      <c r="C49" s="1194"/>
      <c r="D49" s="62"/>
      <c r="E49" s="1185" t="s">
        <v>15</v>
      </c>
      <c r="F49" s="1185"/>
      <c r="G49" s="1185"/>
      <c r="H49" s="1185"/>
      <c r="I49" s="1185"/>
      <c r="J49" s="1186"/>
      <c r="K49" s="63">
        <v>235</v>
      </c>
      <c r="L49" s="64">
        <v>206</v>
      </c>
      <c r="M49" s="64">
        <v>215</v>
      </c>
      <c r="N49" s="64">
        <v>231</v>
      </c>
      <c r="O49" s="65">
        <v>255</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2806</v>
      </c>
      <c r="L52" s="64">
        <v>2921</v>
      </c>
      <c r="M52" s="64">
        <v>2938</v>
      </c>
      <c r="N52" s="64">
        <v>2974</v>
      </c>
      <c r="O52" s="65">
        <v>3034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1069</v>
      </c>
      <c r="L53" s="69">
        <v>928</v>
      </c>
      <c r="M53" s="69">
        <v>632</v>
      </c>
      <c r="N53" s="69">
        <v>740</v>
      </c>
      <c r="O53" s="70">
        <v>785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1" t="s">
        <v>23</v>
      </c>
      <c r="C41" s="1212"/>
      <c r="D41" s="81"/>
      <c r="E41" s="1213" t="s">
        <v>24</v>
      </c>
      <c r="F41" s="1213"/>
      <c r="G41" s="1213"/>
      <c r="H41" s="1214"/>
      <c r="I41" s="82">
        <v>16129</v>
      </c>
      <c r="J41" s="83">
        <v>16789</v>
      </c>
      <c r="K41" s="83">
        <v>17784</v>
      </c>
      <c r="L41" s="83">
        <v>18508</v>
      </c>
      <c r="M41" s="84">
        <v>19060</v>
      </c>
    </row>
    <row r="42" spans="2:13" ht="27.75" customHeight="1" x14ac:dyDescent="0.15">
      <c r="B42" s="1201"/>
      <c r="C42" s="1202"/>
      <c r="D42" s="85"/>
      <c r="E42" s="1205" t="s">
        <v>25</v>
      </c>
      <c r="F42" s="1205"/>
      <c r="G42" s="1205"/>
      <c r="H42" s="1206"/>
      <c r="I42" s="86">
        <v>1484</v>
      </c>
      <c r="J42" s="87">
        <v>1160</v>
      </c>
      <c r="K42" s="87">
        <v>3</v>
      </c>
      <c r="L42" s="87">
        <v>2</v>
      </c>
      <c r="M42" s="88" t="s">
        <v>475</v>
      </c>
    </row>
    <row r="43" spans="2:13" ht="27.75" customHeight="1" x14ac:dyDescent="0.15">
      <c r="B43" s="1201"/>
      <c r="C43" s="1202"/>
      <c r="D43" s="85"/>
      <c r="E43" s="1205" t="s">
        <v>26</v>
      </c>
      <c r="F43" s="1205"/>
      <c r="G43" s="1205"/>
      <c r="H43" s="1206"/>
      <c r="I43" s="86">
        <v>27922</v>
      </c>
      <c r="J43" s="87">
        <v>25774</v>
      </c>
      <c r="K43" s="87">
        <v>24195</v>
      </c>
      <c r="L43" s="87">
        <v>22983</v>
      </c>
      <c r="M43" s="88">
        <v>23991</v>
      </c>
    </row>
    <row r="44" spans="2:13" ht="27.75" customHeight="1" x14ac:dyDescent="0.15">
      <c r="B44" s="1201"/>
      <c r="C44" s="1202"/>
      <c r="D44" s="85"/>
      <c r="E44" s="1205" t="s">
        <v>27</v>
      </c>
      <c r="F44" s="1205"/>
      <c r="G44" s="1205"/>
      <c r="H44" s="1206"/>
      <c r="I44" s="86">
        <v>1316</v>
      </c>
      <c r="J44" s="87">
        <v>1170</v>
      </c>
      <c r="K44" s="87">
        <v>1106</v>
      </c>
      <c r="L44" s="87">
        <v>968</v>
      </c>
      <c r="M44" s="88">
        <v>764</v>
      </c>
    </row>
    <row r="45" spans="2:13" ht="27.75" customHeight="1" x14ac:dyDescent="0.15">
      <c r="B45" s="1201"/>
      <c r="C45" s="1202"/>
      <c r="D45" s="85"/>
      <c r="E45" s="1205" t="s">
        <v>28</v>
      </c>
      <c r="F45" s="1205"/>
      <c r="G45" s="1205"/>
      <c r="H45" s="1206"/>
      <c r="I45" s="86">
        <v>2769</v>
      </c>
      <c r="J45" s="87">
        <v>2391</v>
      </c>
      <c r="K45" s="87">
        <v>2175</v>
      </c>
      <c r="L45" s="87">
        <v>1816</v>
      </c>
      <c r="M45" s="88">
        <v>1660</v>
      </c>
    </row>
    <row r="46" spans="2:13" ht="27.75" customHeight="1" x14ac:dyDescent="0.15">
      <c r="B46" s="1201"/>
      <c r="C46" s="1202"/>
      <c r="D46" s="85"/>
      <c r="E46" s="1205" t="s">
        <v>29</v>
      </c>
      <c r="F46" s="1205"/>
      <c r="G46" s="1205"/>
      <c r="H46" s="1206"/>
      <c r="I46" s="86">
        <v>319</v>
      </c>
      <c r="J46" s="87">
        <v>300</v>
      </c>
      <c r="K46" s="87">
        <v>9</v>
      </c>
      <c r="L46" s="87">
        <v>8</v>
      </c>
      <c r="M46" s="88">
        <v>7</v>
      </c>
    </row>
    <row r="47" spans="2:13" ht="27.75" customHeight="1" x14ac:dyDescent="0.15">
      <c r="B47" s="1201"/>
      <c r="C47" s="1202"/>
      <c r="D47" s="85"/>
      <c r="E47" s="1205" t="s">
        <v>30</v>
      </c>
      <c r="F47" s="1205"/>
      <c r="G47" s="1205"/>
      <c r="H47" s="1206"/>
      <c r="I47" s="86" t="s">
        <v>475</v>
      </c>
      <c r="J47" s="87" t="s">
        <v>475</v>
      </c>
      <c r="K47" s="87" t="s">
        <v>475</v>
      </c>
      <c r="L47" s="87" t="s">
        <v>475</v>
      </c>
      <c r="M47" s="88" t="s">
        <v>475</v>
      </c>
    </row>
    <row r="48" spans="2:13" ht="27.75" customHeight="1" x14ac:dyDescent="0.15">
      <c r="B48" s="1203"/>
      <c r="C48" s="1204"/>
      <c r="D48" s="85"/>
      <c r="E48" s="1205" t="s">
        <v>31</v>
      </c>
      <c r="F48" s="1205"/>
      <c r="G48" s="1205"/>
      <c r="H48" s="1206"/>
      <c r="I48" s="86" t="s">
        <v>475</v>
      </c>
      <c r="J48" s="87" t="s">
        <v>475</v>
      </c>
      <c r="K48" s="87" t="s">
        <v>475</v>
      </c>
      <c r="L48" s="87" t="s">
        <v>475</v>
      </c>
      <c r="M48" s="88" t="s">
        <v>475</v>
      </c>
    </row>
    <row r="49" spans="2:13" ht="27.75" customHeight="1" x14ac:dyDescent="0.15">
      <c r="B49" s="1199" t="s">
        <v>32</v>
      </c>
      <c r="C49" s="1200"/>
      <c r="D49" s="89"/>
      <c r="E49" s="1205" t="s">
        <v>33</v>
      </c>
      <c r="F49" s="1205"/>
      <c r="G49" s="1205"/>
      <c r="H49" s="1206"/>
      <c r="I49" s="86">
        <v>6054</v>
      </c>
      <c r="J49" s="87">
        <v>6579</v>
      </c>
      <c r="K49" s="87">
        <v>8047</v>
      </c>
      <c r="L49" s="87">
        <v>8483</v>
      </c>
      <c r="M49" s="88">
        <v>9334</v>
      </c>
    </row>
    <row r="50" spans="2:13" ht="27.75" customHeight="1" x14ac:dyDescent="0.15">
      <c r="B50" s="1201"/>
      <c r="C50" s="1202"/>
      <c r="D50" s="85"/>
      <c r="E50" s="1205" t="s">
        <v>34</v>
      </c>
      <c r="F50" s="1205"/>
      <c r="G50" s="1205"/>
      <c r="H50" s="1206"/>
      <c r="I50" s="86">
        <v>3873</v>
      </c>
      <c r="J50" s="87">
        <v>3460</v>
      </c>
      <c r="K50" s="87">
        <v>3018</v>
      </c>
      <c r="L50" s="87">
        <v>2865</v>
      </c>
      <c r="M50" s="88">
        <v>2777</v>
      </c>
    </row>
    <row r="51" spans="2:13" ht="27.75" customHeight="1" x14ac:dyDescent="0.15">
      <c r="B51" s="1203"/>
      <c r="C51" s="1204"/>
      <c r="D51" s="85"/>
      <c r="E51" s="1205" t="s">
        <v>35</v>
      </c>
      <c r="F51" s="1205"/>
      <c r="G51" s="1205"/>
      <c r="H51" s="1206"/>
      <c r="I51" s="86">
        <v>31202</v>
      </c>
      <c r="J51" s="87">
        <v>31219</v>
      </c>
      <c r="K51" s="87">
        <v>30840</v>
      </c>
      <c r="L51" s="87">
        <v>30241</v>
      </c>
      <c r="M51" s="88">
        <v>30556</v>
      </c>
    </row>
    <row r="52" spans="2:13" ht="27.75" customHeight="1" thickBot="1" x14ac:dyDescent="0.2">
      <c r="B52" s="1207" t="s">
        <v>36</v>
      </c>
      <c r="C52" s="1208"/>
      <c r="D52" s="90"/>
      <c r="E52" s="1209" t="s">
        <v>37</v>
      </c>
      <c r="F52" s="1209"/>
      <c r="G52" s="1209"/>
      <c r="H52" s="1210"/>
      <c r="I52" s="91">
        <v>8809</v>
      </c>
      <c r="J52" s="92">
        <v>6325</v>
      </c>
      <c r="K52" s="92">
        <v>3367</v>
      </c>
      <c r="L52" s="92">
        <v>2696</v>
      </c>
      <c r="M52" s="93">
        <v>2814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561</v>
      </c>
      <c r="H55" s="1241"/>
      <c r="I55" s="1237" t="s">
        <v>559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15"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558</v>
      </c>
      <c r="H73" s="1228"/>
      <c r="I73" s="1233" t="s">
        <v>559</v>
      </c>
      <c r="J73" s="1233"/>
      <c r="K73" s="1247">
        <v>97.2</v>
      </c>
      <c r="L73" s="1247">
        <v>69.2</v>
      </c>
      <c r="M73" s="1236">
        <v>36.9</v>
      </c>
      <c r="N73" s="1236">
        <v>29.8</v>
      </c>
      <c r="O73" s="1236">
        <v>30.7</v>
      </c>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565</v>
      </c>
      <c r="J75" s="1237"/>
      <c r="K75" s="1248">
        <v>12.1</v>
      </c>
      <c r="L75" s="1248">
        <v>11</v>
      </c>
      <c r="M75" s="1248">
        <v>9.6</v>
      </c>
      <c r="N75" s="1248">
        <v>8.4</v>
      </c>
      <c r="O75" s="1248">
        <v>7.8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561</v>
      </c>
      <c r="H77" s="1241"/>
      <c r="I77" s="1237" t="s">
        <v>559</v>
      </c>
      <c r="J77" s="1237"/>
      <c r="K77" s="1247">
        <v>88.3</v>
      </c>
      <c r="L77" s="1247">
        <v>76.2</v>
      </c>
      <c r="M77" s="1236">
        <v>65.3</v>
      </c>
      <c r="N77" s="1236">
        <v>60.8</v>
      </c>
      <c r="O77" s="1236">
        <v>56.8</v>
      </c>
      <c r="R77" s="243">
        <v>12.3</v>
      </c>
      <c r="T77" s="243">
        <v>11.1</v>
      </c>
    </row>
    <row r="78" spans="2:30" x14ac:dyDescent="0.15">
      <c r="B78" s="248"/>
      <c r="C78" s="244"/>
      <c r="D78" s="244"/>
      <c r="E78" s="244"/>
      <c r="F78" s="244"/>
      <c r="G78" s="1242"/>
      <c r="H78" s="1243"/>
      <c r="I78" s="1237"/>
      <c r="J78" s="1237"/>
      <c r="K78" s="1247"/>
      <c r="L78" s="1247"/>
      <c r="M78" s="1236"/>
      <c r="N78" s="1236"/>
      <c r="O78" s="1236"/>
    </row>
    <row r="79" spans="2:30" x14ac:dyDescent="0.15">
      <c r="B79" s="248"/>
      <c r="C79" s="244"/>
      <c r="D79" s="244"/>
      <c r="E79" s="244"/>
      <c r="F79" s="244"/>
      <c r="G79" s="1242"/>
      <c r="H79" s="1243"/>
      <c r="I79" s="1249" t="s">
        <v>565</v>
      </c>
      <c r="J79" s="1246"/>
      <c r="K79" s="1250">
        <v>13.8</v>
      </c>
      <c r="L79" s="1250">
        <v>12.8</v>
      </c>
      <c r="M79" s="1250">
        <v>12</v>
      </c>
      <c r="N79" s="1250">
        <v>11.1</v>
      </c>
      <c r="O79" s="1250">
        <v>10.199999999999999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33105</v>
      </c>
      <c r="E3" s="116"/>
      <c r="F3" s="117">
        <v>67201</v>
      </c>
      <c r="G3" s="118"/>
      <c r="H3" s="119"/>
    </row>
    <row r="4" spans="1:8" x14ac:dyDescent="0.15">
      <c r="A4" s="120"/>
      <c r="B4" s="121"/>
      <c r="C4" s="122"/>
      <c r="D4" s="123">
        <v>20276</v>
      </c>
      <c r="E4" s="124"/>
      <c r="F4" s="125">
        <v>35210</v>
      </c>
      <c r="G4" s="126"/>
      <c r="H4" s="127"/>
    </row>
    <row r="5" spans="1:8" x14ac:dyDescent="0.15">
      <c r="A5" s="108" t="s">
        <v>509</v>
      </c>
      <c r="B5" s="113"/>
      <c r="C5" s="114"/>
      <c r="D5" s="115">
        <v>58455</v>
      </c>
      <c r="E5" s="116"/>
      <c r="F5" s="117">
        <v>75709</v>
      </c>
      <c r="G5" s="118"/>
      <c r="H5" s="119"/>
    </row>
    <row r="6" spans="1:8" x14ac:dyDescent="0.15">
      <c r="A6" s="120"/>
      <c r="B6" s="121"/>
      <c r="C6" s="122"/>
      <c r="D6" s="123">
        <v>22792</v>
      </c>
      <c r="E6" s="124"/>
      <c r="F6" s="125">
        <v>35212</v>
      </c>
      <c r="G6" s="126"/>
      <c r="H6" s="127"/>
    </row>
    <row r="7" spans="1:8" x14ac:dyDescent="0.15">
      <c r="A7" s="108" t="s">
        <v>510</v>
      </c>
      <c r="B7" s="113"/>
      <c r="C7" s="114"/>
      <c r="D7" s="115">
        <v>92872</v>
      </c>
      <c r="E7" s="116"/>
      <c r="F7" s="117">
        <v>90961</v>
      </c>
      <c r="G7" s="118"/>
      <c r="H7" s="119"/>
    </row>
    <row r="8" spans="1:8" x14ac:dyDescent="0.15">
      <c r="A8" s="120"/>
      <c r="B8" s="121"/>
      <c r="C8" s="122"/>
      <c r="D8" s="123">
        <v>18648</v>
      </c>
      <c r="E8" s="124"/>
      <c r="F8" s="125">
        <v>37720</v>
      </c>
      <c r="G8" s="126"/>
      <c r="H8" s="127"/>
    </row>
    <row r="9" spans="1:8" x14ac:dyDescent="0.15">
      <c r="A9" s="108" t="s">
        <v>511</v>
      </c>
      <c r="B9" s="113"/>
      <c r="C9" s="114"/>
      <c r="D9" s="115">
        <v>57353</v>
      </c>
      <c r="E9" s="116"/>
      <c r="F9" s="117">
        <v>106614</v>
      </c>
      <c r="G9" s="118"/>
      <c r="H9" s="119"/>
    </row>
    <row r="10" spans="1:8" x14ac:dyDescent="0.15">
      <c r="A10" s="120"/>
      <c r="B10" s="121"/>
      <c r="C10" s="122"/>
      <c r="D10" s="123">
        <v>10642</v>
      </c>
      <c r="E10" s="124"/>
      <c r="F10" s="125">
        <v>45545</v>
      </c>
      <c r="G10" s="126"/>
      <c r="H10" s="127"/>
    </row>
    <row r="11" spans="1:8" x14ac:dyDescent="0.15">
      <c r="A11" s="108" t="s">
        <v>512</v>
      </c>
      <c r="B11" s="113"/>
      <c r="C11" s="114"/>
      <c r="D11" s="115">
        <v>42462</v>
      </c>
      <c r="E11" s="116"/>
      <c r="F11" s="117">
        <v>81768</v>
      </c>
      <c r="G11" s="118"/>
      <c r="H11" s="119"/>
    </row>
    <row r="12" spans="1:8" x14ac:dyDescent="0.15">
      <c r="A12" s="120"/>
      <c r="B12" s="121"/>
      <c r="C12" s="128"/>
      <c r="D12" s="123">
        <v>8846</v>
      </c>
      <c r="E12" s="124"/>
      <c r="F12" s="125">
        <v>37917</v>
      </c>
      <c r="G12" s="126"/>
      <c r="H12" s="127"/>
    </row>
    <row r="13" spans="1:8" x14ac:dyDescent="0.15">
      <c r="A13" s="108"/>
      <c r="B13" s="113"/>
      <c r="C13" s="129"/>
      <c r="D13" s="130">
        <v>56849</v>
      </c>
      <c r="E13" s="131"/>
      <c r="F13" s="132">
        <v>84451</v>
      </c>
      <c r="G13" s="133"/>
      <c r="H13" s="119"/>
    </row>
    <row r="14" spans="1:8" x14ac:dyDescent="0.15">
      <c r="A14" s="120"/>
      <c r="B14" s="121"/>
      <c r="C14" s="122"/>
      <c r="D14" s="123">
        <v>16241</v>
      </c>
      <c r="E14" s="124"/>
      <c r="F14" s="125">
        <v>38321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4.95</v>
      </c>
      <c r="C19" s="134">
        <f>ROUND(VALUE(SUBSTITUTE(実質収支比率等に係る経年分析!G$48,"▲","-")),2)</f>
        <v>5.6</v>
      </c>
      <c r="D19" s="134">
        <f>ROUND(VALUE(SUBSTITUTE(実質収支比率等に係る経年分析!H$48,"▲","-")),2)</f>
        <v>7.01</v>
      </c>
      <c r="E19" s="134">
        <f>ROUND(VALUE(SUBSTITUTE(実質収支比率等に係る経年分析!I$48,"▲","-")),2)</f>
        <v>5.89</v>
      </c>
      <c r="F19" s="134">
        <f>ROUND(VALUE(SUBSTITUTE(実質収支比率等に係る経年分析!J$48,"▲","-")),2)</f>
        <v>4.78</v>
      </c>
    </row>
    <row r="20" spans="1:11" x14ac:dyDescent="0.15">
      <c r="A20" s="134" t="s">
        <v>42</v>
      </c>
      <c r="B20" s="134">
        <f>ROUND(VALUE(SUBSTITUTE(実質収支比率等に係る経年分析!F$47,"▲","-")),2)</f>
        <v>30.03</v>
      </c>
      <c r="C20" s="134">
        <f>ROUND(VALUE(SUBSTITUTE(実質収支比率等に係る経年分析!G$47,"▲","-")),2)</f>
        <v>32.1</v>
      </c>
      <c r="D20" s="134">
        <f>ROUND(VALUE(SUBSTITUTE(実質収支比率等に係る経年分析!H$47,"▲","-")),2)</f>
        <v>35.619999999999997</v>
      </c>
      <c r="E20" s="134">
        <f>ROUND(VALUE(SUBSTITUTE(実質収支比率等に係る経年分析!I$47,"▲","-")),2)</f>
        <v>39.270000000000003</v>
      </c>
      <c r="F20" s="134">
        <f>ROUND(VALUE(SUBSTITUTE(実質収支比率等に係る経年分析!J$47,"▲","-")),2)</f>
        <v>41.71</v>
      </c>
    </row>
    <row r="21" spans="1:11" x14ac:dyDescent="0.15">
      <c r="A21" s="134" t="s">
        <v>43</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1.44</v>
      </c>
      <c r="E21" s="134">
        <f>IF(ISNUMBER(VALUE(SUBSTITUTE(実質収支比率等に係る経年分析!I$49,"▲","-"))),ROUND(VALUE(SUBSTITUTE(実質収支比率等に係る経年分析!I$49,"▲","-")),2),NA())</f>
        <v>-1.05</v>
      </c>
      <c r="F21" s="134">
        <f>IF(ISNUMBER(VALUE(SUBSTITUTE(実質収支比率等に係る経年分析!J$49,"▲","-"))),ROUND(VALUE(SUBSTITUTE(実質収支比率等に係る経年分析!J$49,"▲","-")),2),NA())</f>
        <v>-0.96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1.83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0.26</v>
      </c>
    </row>
    <row r="31" spans="1:11" x14ac:dyDescent="0.15">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3.02</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10.039999999999999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9.23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4.05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4.7699999999999996</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18.38</v>
      </c>
    </row>
    <row r="36" spans="1:16" x14ac:dyDescent="0.15">
      <c r="A36" s="135" t="str">
        <f>IF(連結実質赤字比率に係る赤字・黒字の構成分析!C$34="",NA(),連結実質赤字比率に係る赤字・黒字の構成分析!C$34)</f>
        <v>老人保健施設特別会計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0.31</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2806</v>
      </c>
      <c r="E42" s="136"/>
      <c r="F42" s="136"/>
      <c r="G42" s="136">
        <f>'実質公債費比率（分子）の構造'!L$52</f>
        <v>2921</v>
      </c>
      <c r="H42" s="136"/>
      <c r="I42" s="136"/>
      <c r="J42" s="136">
        <f>'実質公債費比率（分子）の構造'!M$52</f>
        <v>2938</v>
      </c>
      <c r="K42" s="136"/>
      <c r="L42" s="136"/>
      <c r="M42" s="136">
        <f>'実質公債費比率（分子）の構造'!N$52</f>
        <v>2974</v>
      </c>
      <c r="N42" s="136"/>
      <c r="O42" s="136"/>
      <c r="P42" s="136">
        <f>'実質公債費比率（分子）の構造'!O$52</f>
        <v>3034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235</v>
      </c>
      <c r="C45" s="136"/>
      <c r="D45" s="136"/>
      <c r="E45" s="136">
        <f>'実質公債費比率（分子）の構造'!L$49</f>
        <v>206</v>
      </c>
      <c r="F45" s="136"/>
      <c r="G45" s="136"/>
      <c r="H45" s="136">
        <f>'実質公債費比率（分子）の構造'!M$49</f>
        <v>215</v>
      </c>
      <c r="I45" s="136"/>
      <c r="J45" s="136"/>
      <c r="K45" s="136">
        <f>'実質公債費比率（分子）の構造'!N$49</f>
        <v>231</v>
      </c>
      <c r="L45" s="136"/>
      <c r="M45" s="136"/>
      <c r="N45" s="136">
        <f>'実質公債費比率（分子）の構造'!O$49</f>
        <v>255</v>
      </c>
      <c r="O45" s="136"/>
      <c r="P45" s="136"/>
    </row>
    <row r="46" spans="1:16" x14ac:dyDescent="0.15">
      <c r="A46" s="136" t="s">
        <v>54</v>
      </c>
      <c r="B46" s="136">
        <f>'実質公債費比率（分子）の構造'!K$48</f>
        <v>1968</v>
      </c>
      <c r="C46" s="136"/>
      <c r="D46" s="136"/>
      <c r="E46" s="136">
        <f>'実質公債費比率（分子）の構造'!L$48</f>
        <v>1953</v>
      </c>
      <c r="F46" s="136"/>
      <c r="G46" s="136"/>
      <c r="H46" s="136">
        <f>'実質公債費比率（分子）の構造'!M$48</f>
        <v>1695</v>
      </c>
      <c r="I46" s="136"/>
      <c r="J46" s="136"/>
      <c r="K46" s="136">
        <f>'実質公債費比率（分子）の構造'!N$48</f>
        <v>1825</v>
      </c>
      <c r="L46" s="136"/>
      <c r="M46" s="136"/>
      <c r="N46" s="136">
        <f>'実質公債費比率（分子）の構造'!O$48</f>
        <v>1911</v>
      </c>
      <c r="O46" s="136"/>
      <c r="P46" s="136"/>
    </row>
    <row r="47" spans="1:16" x14ac:dyDescent="0.15">
      <c r="A47" s="136" t="s">
        <v>55</v>
      </c>
      <c r="B47" s="136">
        <f>'実質公債費比率（分子）の構造'!K$47</f>
        <v>13</v>
      </c>
      <c r="C47" s="136"/>
      <c r="D47" s="136"/>
      <c r="E47" s="136">
        <f>'実質公債費比率（分子）の構造'!L$47</f>
        <v>13</v>
      </c>
      <c r="F47" s="136"/>
      <c r="G47" s="136"/>
      <c r="H47" s="136">
        <f>'実質公債費比率（分子）の構造'!M$47</f>
        <v>10</v>
      </c>
      <c r="I47" s="136"/>
      <c r="J47" s="136"/>
      <c r="K47" s="136">
        <f>'実質公債費比率（分子）の構造'!N$47</f>
        <v>7</v>
      </c>
      <c r="L47" s="136"/>
      <c r="M47" s="136"/>
      <c r="N47" s="136">
        <f>'実質公債費比率（分子）の構造'!O$47</f>
        <v>3</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1659</v>
      </c>
      <c r="C49" s="136"/>
      <c r="D49" s="136"/>
      <c r="E49" s="136">
        <f>'実質公債費比率（分子）の構造'!L$45</f>
        <v>1677</v>
      </c>
      <c r="F49" s="136"/>
      <c r="G49" s="136"/>
      <c r="H49" s="136">
        <f>'実質公債費比率（分子）の構造'!M$45</f>
        <v>1650</v>
      </c>
      <c r="I49" s="136"/>
      <c r="J49" s="136"/>
      <c r="K49" s="136">
        <f>'実質公債費比率（分子）の構造'!N$45</f>
        <v>1651</v>
      </c>
      <c r="L49" s="136"/>
      <c r="M49" s="136"/>
      <c r="N49" s="136">
        <f>'実質公債費比率（分子）の構造'!O$45</f>
        <v>1650</v>
      </c>
      <c r="O49" s="136"/>
      <c r="P49" s="136"/>
    </row>
    <row r="50" spans="1:16" x14ac:dyDescent="0.15">
      <c r="A50" s="136" t="s">
        <v>58</v>
      </c>
      <c r="B50" s="136" t="e">
        <f>NA()</f>
        <v>#N/A</v>
      </c>
      <c r="C50" s="136">
        <f>IF(ISNUMBER('実質公債費比率（分子）の構造'!K$53),'実質公債費比率（分子）の構造'!K$53,NA())</f>
        <v>1069</v>
      </c>
      <c r="D50" s="136" t="e">
        <f>NA()</f>
        <v>#N/A</v>
      </c>
      <c r="E50" s="136" t="e">
        <f>NA()</f>
        <v>#N/A</v>
      </c>
      <c r="F50" s="136">
        <f>IF(ISNUMBER('実質公債費比率（分子）の構造'!L$53),'実質公債費比率（分子）の構造'!L$53,NA())</f>
        <v>928</v>
      </c>
      <c r="G50" s="136" t="e">
        <f>NA()</f>
        <v>#N/A</v>
      </c>
      <c r="H50" s="136" t="e">
        <f>NA()</f>
        <v>#N/A</v>
      </c>
      <c r="I50" s="136">
        <f>IF(ISNUMBER('実質公債費比率（分子）の構造'!M$53),'実質公債費比率（分子）の構造'!M$53,NA())</f>
        <v>632</v>
      </c>
      <c r="J50" s="136" t="e">
        <f>NA()</f>
        <v>#N/A</v>
      </c>
      <c r="K50" s="136" t="e">
        <f>NA()</f>
        <v>#N/A</v>
      </c>
      <c r="L50" s="136">
        <f>IF(ISNUMBER('実質公債費比率（分子）の構造'!N$53),'実質公債費比率（分子）の構造'!N$53,NA())</f>
        <v>740</v>
      </c>
      <c r="M50" s="136" t="e">
        <f>NA()</f>
        <v>#N/A</v>
      </c>
      <c r="N50" s="136" t="e">
        <f>NA()</f>
        <v>#N/A</v>
      </c>
      <c r="O50" s="136">
        <f>IF(ISNUMBER('実質公債費比率（分子）の構造'!O$53),'実質公債費比率（分子）の構造'!O$53,NA())</f>
        <v>785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31202</v>
      </c>
      <c r="E56" s="135"/>
      <c r="F56" s="135"/>
      <c r="G56" s="135">
        <f>'将来負担比率（分子）の構造'!J$51</f>
        <v>31219</v>
      </c>
      <c r="H56" s="135"/>
      <c r="I56" s="135"/>
      <c r="J56" s="135">
        <f>'将来負担比率（分子）の構造'!K$51</f>
        <v>30840</v>
      </c>
      <c r="K56" s="135"/>
      <c r="L56" s="135"/>
      <c r="M56" s="135">
        <f>'将来負担比率（分子）の構造'!L$51</f>
        <v>30241</v>
      </c>
      <c r="N56" s="135"/>
      <c r="O56" s="135"/>
      <c r="P56" s="135">
        <f>'将来負担比率（分子）の構造'!M$51</f>
        <v>30556</v>
      </c>
    </row>
    <row r="57" spans="1:16" x14ac:dyDescent="0.15">
      <c r="A57" s="135" t="s">
        <v>34</v>
      </c>
      <c r="B57" s="135"/>
      <c r="C57" s="135"/>
      <c r="D57" s="135">
        <f>'将来負担比率（分子）の構造'!I$50</f>
        <v>3873</v>
      </c>
      <c r="E57" s="135"/>
      <c r="F57" s="135"/>
      <c r="G57" s="135">
        <f>'将来負担比率（分子）の構造'!J$50</f>
        <v>3460</v>
      </c>
      <c r="H57" s="135"/>
      <c r="I57" s="135"/>
      <c r="J57" s="135">
        <f>'将来負担比率（分子）の構造'!K$50</f>
        <v>3018</v>
      </c>
      <c r="K57" s="135"/>
      <c r="L57" s="135"/>
      <c r="M57" s="135">
        <f>'将来負担比率（分子）の構造'!L$50</f>
        <v>2865</v>
      </c>
      <c r="N57" s="135"/>
      <c r="O57" s="135"/>
      <c r="P57" s="135">
        <f>'将来負担比率（分子）の構造'!M$50</f>
        <v>2777</v>
      </c>
    </row>
    <row r="58" spans="1:16" x14ac:dyDescent="0.15">
      <c r="A58" s="135" t="s">
        <v>33</v>
      </c>
      <c r="B58" s="135"/>
      <c r="C58" s="135"/>
      <c r="D58" s="135">
        <f>'将来負担比率（分子）の構造'!I$49</f>
        <v>6054</v>
      </c>
      <c r="E58" s="135"/>
      <c r="F58" s="135"/>
      <c r="G58" s="135">
        <f>'将来負担比率（分子）の構造'!J$49</f>
        <v>6579</v>
      </c>
      <c r="H58" s="135"/>
      <c r="I58" s="135"/>
      <c r="J58" s="135">
        <f>'将来負担比率（分子）の構造'!K$49</f>
        <v>8047</v>
      </c>
      <c r="K58" s="135"/>
      <c r="L58" s="135"/>
      <c r="M58" s="135">
        <f>'将来負担比率（分子）の構造'!L$49</f>
        <v>8483</v>
      </c>
      <c r="N58" s="135"/>
      <c r="O58" s="135"/>
      <c r="P58" s="135">
        <f>'将来負担比率（分子）の構造'!M$49</f>
        <v>9334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319</v>
      </c>
      <c r="C61" s="135"/>
      <c r="D61" s="135"/>
      <c r="E61" s="135">
        <f>'将来負担比率（分子）の構造'!J$46</f>
        <v>300</v>
      </c>
      <c r="F61" s="135"/>
      <c r="G61" s="135"/>
      <c r="H61" s="135">
        <f>'将来負担比率（分子）の構造'!K$46</f>
        <v>9</v>
      </c>
      <c r="I61" s="135"/>
      <c r="J61" s="135"/>
      <c r="K61" s="135">
        <f>'将来負担比率（分子）の構造'!L$46</f>
        <v>8</v>
      </c>
      <c r="L61" s="135"/>
      <c r="M61" s="135"/>
      <c r="N61" s="135">
        <f>'将来負担比率（分子）の構造'!M$46</f>
        <v>7</v>
      </c>
      <c r="O61" s="135"/>
      <c r="P61" s="135"/>
    </row>
    <row r="62" spans="1:16" x14ac:dyDescent="0.15">
      <c r="A62" s="135" t="s">
        <v>28</v>
      </c>
      <c r="B62" s="135">
        <f>'将来負担比率（分子）の構造'!I$45</f>
        <v>2769</v>
      </c>
      <c r="C62" s="135"/>
      <c r="D62" s="135"/>
      <c r="E62" s="135">
        <f>'将来負担比率（分子）の構造'!J$45</f>
        <v>2391</v>
      </c>
      <c r="F62" s="135"/>
      <c r="G62" s="135"/>
      <c r="H62" s="135">
        <f>'将来負担比率（分子）の構造'!K$45</f>
        <v>2175</v>
      </c>
      <c r="I62" s="135"/>
      <c r="J62" s="135"/>
      <c r="K62" s="135">
        <f>'将来負担比率（分子）の構造'!L$45</f>
        <v>1816</v>
      </c>
      <c r="L62" s="135"/>
      <c r="M62" s="135"/>
      <c r="N62" s="135">
        <f>'将来負担比率（分子）の構造'!M$45</f>
        <v>1660</v>
      </c>
      <c r="O62" s="135"/>
      <c r="P62" s="135"/>
    </row>
    <row r="63" spans="1:16" x14ac:dyDescent="0.15">
      <c r="A63" s="135" t="s">
        <v>27</v>
      </c>
      <c r="B63" s="135">
        <f>'将来負担比率（分子）の構造'!I$44</f>
        <v>1316</v>
      </c>
      <c r="C63" s="135"/>
      <c r="D63" s="135"/>
      <c r="E63" s="135">
        <f>'将来負担比率（分子）の構造'!J$44</f>
        <v>1170</v>
      </c>
      <c r="F63" s="135"/>
      <c r="G63" s="135"/>
      <c r="H63" s="135">
        <f>'将来負担比率（分子）の構造'!K$44</f>
        <v>1106</v>
      </c>
      <c r="I63" s="135"/>
      <c r="J63" s="135"/>
      <c r="K63" s="135">
        <f>'将来負担比率（分子）の構造'!L$44</f>
        <v>968</v>
      </c>
      <c r="L63" s="135"/>
      <c r="M63" s="135"/>
      <c r="N63" s="135">
        <f>'将来負担比率（分子）の構造'!M$44</f>
        <v>764</v>
      </c>
      <c r="O63" s="135"/>
      <c r="P63" s="135"/>
    </row>
    <row r="64" spans="1:16" x14ac:dyDescent="0.15">
      <c r="A64" s="135" t="s">
        <v>26</v>
      </c>
      <c r="B64" s="135">
        <f>'将来負担比率（分子）の構造'!I$43</f>
        <v>27922</v>
      </c>
      <c r="C64" s="135"/>
      <c r="D64" s="135"/>
      <c r="E64" s="135">
        <f>'将来負担比率（分子）の構造'!J$43</f>
        <v>25774</v>
      </c>
      <c r="F64" s="135"/>
      <c r="G64" s="135"/>
      <c r="H64" s="135">
        <f>'将来負担比率（分子）の構造'!K$43</f>
        <v>24195</v>
      </c>
      <c r="I64" s="135"/>
      <c r="J64" s="135"/>
      <c r="K64" s="135">
        <f>'将来負担比率（分子）の構造'!L$43</f>
        <v>22983</v>
      </c>
      <c r="L64" s="135"/>
      <c r="M64" s="135"/>
      <c r="N64" s="135">
        <f>'将来負担比率（分子）の構造'!M$43</f>
        <v>23991</v>
      </c>
      <c r="O64" s="135"/>
      <c r="P64" s="135"/>
    </row>
    <row r="65" spans="1:16" x14ac:dyDescent="0.15">
      <c r="A65" s="135" t="s">
        <v>25</v>
      </c>
      <c r="B65" s="135">
        <f>'将来負担比率（分子）の構造'!I$42</f>
        <v>1484</v>
      </c>
      <c r="C65" s="135"/>
      <c r="D65" s="135"/>
      <c r="E65" s="135">
        <f>'将来負担比率（分子）の構造'!J$42</f>
        <v>1160</v>
      </c>
      <c r="F65" s="135"/>
      <c r="G65" s="135"/>
      <c r="H65" s="135">
        <f>'将来負担比率（分子）の構造'!K$42</f>
        <v>3</v>
      </c>
      <c r="I65" s="135"/>
      <c r="J65" s="135"/>
      <c r="K65" s="135">
        <f>'将来負担比率（分子）の構造'!L$42</f>
        <v>2</v>
      </c>
      <c r="L65" s="135"/>
      <c r="M65" s="135"/>
      <c r="N65" s="135" t="str">
        <f>'将来負担比率（分子）の構造'!M$42</f>
        <v>-</v>
      </c>
      <c r="O65" s="135"/>
      <c r="P65" s="135"/>
    </row>
    <row r="66" spans="1:16" x14ac:dyDescent="0.15">
      <c r="A66" s="135" t="s">
        <v>24</v>
      </c>
      <c r="B66" s="135">
        <f>'将来負担比率（分子）の構造'!I$41</f>
        <v>16129</v>
      </c>
      <c r="C66" s="135"/>
      <c r="D66" s="135"/>
      <c r="E66" s="135">
        <f>'将来負担比率（分子）の構造'!J$41</f>
        <v>16789</v>
      </c>
      <c r="F66" s="135"/>
      <c r="G66" s="135"/>
      <c r="H66" s="135">
        <f>'将来負担比率（分子）の構造'!K$41</f>
        <v>17784</v>
      </c>
      <c r="I66" s="135"/>
      <c r="J66" s="135"/>
      <c r="K66" s="135">
        <f>'将来負担比率（分子）の構造'!L$41</f>
        <v>18508</v>
      </c>
      <c r="L66" s="135"/>
      <c r="M66" s="135"/>
      <c r="N66" s="135">
        <f>'将来負担比率（分子）の構造'!M$41</f>
        <v>19060</v>
      </c>
      <c r="O66" s="135"/>
      <c r="P66" s="135"/>
    </row>
    <row r="67" spans="1:16" x14ac:dyDescent="0.15">
      <c r="A67" s="135" t="s">
        <v>62</v>
      </c>
      <c r="B67" s="135" t="e">
        <f>NA()</f>
        <v>#N/A</v>
      </c>
      <c r="C67" s="135">
        <f>IF(ISNUMBER('将来負担比率（分子）の構造'!I$52), IF('将来負担比率（分子）の構造'!I$52 &lt; 0, 0, '将来負担比率（分子）の構造'!I$52), NA())</f>
        <v>8809</v>
      </c>
      <c r="D67" s="135" t="e">
        <f>NA()</f>
        <v>#N/A</v>
      </c>
      <c r="E67" s="135" t="e">
        <f>NA()</f>
        <v>#N/A</v>
      </c>
      <c r="F67" s="135">
        <f>IF(ISNUMBER('将来負担比率（分子）の構造'!J$52), IF('将来負担比率（分子）の構造'!J$52 &lt; 0, 0, '将来負担比率（分子）の構造'!J$52), NA())</f>
        <v>6325</v>
      </c>
      <c r="G67" s="135" t="e">
        <f>NA()</f>
        <v>#N/A</v>
      </c>
      <c r="H67" s="135" t="e">
        <f>NA()</f>
        <v>#N/A</v>
      </c>
      <c r="I67" s="135">
        <f>IF(ISNUMBER('将来負担比率（分子）の構造'!K$52), IF('将来負担比率（分子）の構造'!K$52 &lt; 0, 0, '将来負担比率（分子）の構造'!K$52), NA())</f>
        <v>3367</v>
      </c>
      <c r="J67" s="135" t="e">
        <f>NA()</f>
        <v>#N/A</v>
      </c>
      <c r="K67" s="135" t="e">
        <f>NA()</f>
        <v>#N/A</v>
      </c>
      <c r="L67" s="135">
        <f>IF(ISNUMBER('将来負担比率（分子）の構造'!L$52), IF('将来負担比率（分子）の構造'!L$52 &lt; 0, 0, '将来負担比率（分子）の構造'!L$52), NA())</f>
        <v>2696</v>
      </c>
      <c r="M67" s="135" t="e">
        <f>NA()</f>
        <v>#N/A</v>
      </c>
      <c r="N67" s="135" t="e">
        <f>NA()</f>
        <v>#N/A</v>
      </c>
      <c r="O67" s="135">
        <f>IF(ISNUMBER('将来負担比率（分子）の構造'!M$52), IF('将来負担比率（分子）の構造'!M$52 &lt; 0, 0, '将来負担比率（分子）の構造'!M$52), NA())</f>
        <v>2814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4964300</v>
      </c>
      <c r="S5" s="669"/>
      <c r="T5" s="669"/>
      <c r="U5" s="669"/>
      <c r="V5" s="669"/>
      <c r="W5" s="669"/>
      <c r="X5" s="669"/>
      <c r="Y5" s="716"/>
      <c r="Z5" s="729">
        <v>24</v>
      </c>
      <c r="AA5" s="729"/>
      <c r="AB5" s="729"/>
      <c r="AC5" s="729"/>
      <c r="AD5" s="730">
        <v>4726973</v>
      </c>
      <c r="AE5" s="730"/>
      <c r="AF5" s="730"/>
      <c r="AG5" s="730"/>
      <c r="AH5" s="730"/>
      <c r="AI5" s="730"/>
      <c r="AJ5" s="730"/>
      <c r="AK5" s="730"/>
      <c r="AL5" s="717">
        <v>41.5</v>
      </c>
      <c r="AM5" s="686"/>
      <c r="AN5" s="686"/>
      <c r="AO5" s="718"/>
      <c r="AP5" s="705" t="s">
        <v>205</v>
      </c>
      <c r="AQ5" s="706"/>
      <c r="AR5" s="706"/>
      <c r="AS5" s="706"/>
      <c r="AT5" s="706"/>
      <c r="AU5" s="706"/>
      <c r="AV5" s="706"/>
      <c r="AW5" s="706"/>
      <c r="AX5" s="706"/>
      <c r="AY5" s="706"/>
      <c r="AZ5" s="706"/>
      <c r="BA5" s="706"/>
      <c r="BB5" s="706"/>
      <c r="BC5" s="706"/>
      <c r="BD5" s="706"/>
      <c r="BE5" s="706"/>
      <c r="BF5" s="707"/>
      <c r="BG5" s="618">
        <v>4726973</v>
      </c>
      <c r="BH5" s="619"/>
      <c r="BI5" s="619"/>
      <c r="BJ5" s="619"/>
      <c r="BK5" s="619"/>
      <c r="BL5" s="619"/>
      <c r="BM5" s="619"/>
      <c r="BN5" s="620"/>
      <c r="BO5" s="671">
        <v>95.2</v>
      </c>
      <c r="BP5" s="671"/>
      <c r="BQ5" s="671"/>
      <c r="BR5" s="671"/>
      <c r="BS5" s="672">
        <v>37475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152046</v>
      </c>
      <c r="S6" s="619"/>
      <c r="T6" s="619"/>
      <c r="U6" s="619"/>
      <c r="V6" s="619"/>
      <c r="W6" s="619"/>
      <c r="X6" s="619"/>
      <c r="Y6" s="620"/>
      <c r="Z6" s="671">
        <v>0.7</v>
      </c>
      <c r="AA6" s="671"/>
      <c r="AB6" s="671"/>
      <c r="AC6" s="671"/>
      <c r="AD6" s="672">
        <v>152046</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4726973</v>
      </c>
      <c r="BH6" s="619"/>
      <c r="BI6" s="619"/>
      <c r="BJ6" s="619"/>
      <c r="BK6" s="619"/>
      <c r="BL6" s="619"/>
      <c r="BM6" s="619"/>
      <c r="BN6" s="620"/>
      <c r="BO6" s="671">
        <v>95.2</v>
      </c>
      <c r="BP6" s="671"/>
      <c r="BQ6" s="671"/>
      <c r="BR6" s="671"/>
      <c r="BS6" s="672">
        <v>37475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202373</v>
      </c>
      <c r="CS6" s="619"/>
      <c r="CT6" s="619"/>
      <c r="CU6" s="619"/>
      <c r="CV6" s="619"/>
      <c r="CW6" s="619"/>
      <c r="CX6" s="619"/>
      <c r="CY6" s="620"/>
      <c r="CZ6" s="671">
        <v>1</v>
      </c>
      <c r="DA6" s="671"/>
      <c r="DB6" s="671"/>
      <c r="DC6" s="671"/>
      <c r="DD6" s="624" t="s">
        <v>212</v>
      </c>
      <c r="DE6" s="619"/>
      <c r="DF6" s="619"/>
      <c r="DG6" s="619"/>
      <c r="DH6" s="619"/>
      <c r="DI6" s="619"/>
      <c r="DJ6" s="619"/>
      <c r="DK6" s="619"/>
      <c r="DL6" s="619"/>
      <c r="DM6" s="619"/>
      <c r="DN6" s="619"/>
      <c r="DO6" s="619"/>
      <c r="DP6" s="620"/>
      <c r="DQ6" s="624">
        <v>202373</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11303</v>
      </c>
      <c r="S7" s="619"/>
      <c r="T7" s="619"/>
      <c r="U7" s="619"/>
      <c r="V7" s="619"/>
      <c r="W7" s="619"/>
      <c r="X7" s="619"/>
      <c r="Y7" s="620"/>
      <c r="Z7" s="671">
        <v>0.1</v>
      </c>
      <c r="AA7" s="671"/>
      <c r="AB7" s="671"/>
      <c r="AC7" s="671"/>
      <c r="AD7" s="672">
        <v>11303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2018063</v>
      </c>
      <c r="BH7" s="619"/>
      <c r="BI7" s="619"/>
      <c r="BJ7" s="619"/>
      <c r="BK7" s="619"/>
      <c r="BL7" s="619"/>
      <c r="BM7" s="619"/>
      <c r="BN7" s="620"/>
      <c r="BO7" s="671">
        <v>40.700000000000003</v>
      </c>
      <c r="BP7" s="671"/>
      <c r="BQ7" s="671"/>
      <c r="BR7" s="671"/>
      <c r="BS7" s="672">
        <v>37475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2111662</v>
      </c>
      <c r="CS7" s="619"/>
      <c r="CT7" s="619"/>
      <c r="CU7" s="619"/>
      <c r="CV7" s="619"/>
      <c r="CW7" s="619"/>
      <c r="CX7" s="619"/>
      <c r="CY7" s="620"/>
      <c r="CZ7" s="671">
        <v>10.6</v>
      </c>
      <c r="DA7" s="671"/>
      <c r="DB7" s="671"/>
      <c r="DC7" s="671"/>
      <c r="DD7" s="624">
        <v>13422</v>
      </c>
      <c r="DE7" s="619"/>
      <c r="DF7" s="619"/>
      <c r="DG7" s="619"/>
      <c r="DH7" s="619"/>
      <c r="DI7" s="619"/>
      <c r="DJ7" s="619"/>
      <c r="DK7" s="619"/>
      <c r="DL7" s="619"/>
      <c r="DM7" s="619"/>
      <c r="DN7" s="619"/>
      <c r="DO7" s="619"/>
      <c r="DP7" s="620"/>
      <c r="DQ7" s="624">
        <v>1796871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36412</v>
      </c>
      <c r="S8" s="619"/>
      <c r="T8" s="619"/>
      <c r="U8" s="619"/>
      <c r="V8" s="619"/>
      <c r="W8" s="619"/>
      <c r="X8" s="619"/>
      <c r="Y8" s="620"/>
      <c r="Z8" s="671">
        <v>0.2</v>
      </c>
      <c r="AA8" s="671"/>
      <c r="AB8" s="671"/>
      <c r="AC8" s="671"/>
      <c r="AD8" s="672">
        <v>36412</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68419</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5644420</v>
      </c>
      <c r="CS8" s="619"/>
      <c r="CT8" s="619"/>
      <c r="CU8" s="619"/>
      <c r="CV8" s="619"/>
      <c r="CW8" s="619"/>
      <c r="CX8" s="619"/>
      <c r="CY8" s="620"/>
      <c r="CZ8" s="671">
        <v>28.2</v>
      </c>
      <c r="DA8" s="671"/>
      <c r="DB8" s="671"/>
      <c r="DC8" s="671"/>
      <c r="DD8" s="624">
        <v>25633</v>
      </c>
      <c r="DE8" s="619"/>
      <c r="DF8" s="619"/>
      <c r="DG8" s="619"/>
      <c r="DH8" s="619"/>
      <c r="DI8" s="619"/>
      <c r="DJ8" s="619"/>
      <c r="DK8" s="619"/>
      <c r="DL8" s="619"/>
      <c r="DM8" s="619"/>
      <c r="DN8" s="619"/>
      <c r="DO8" s="619"/>
      <c r="DP8" s="620"/>
      <c r="DQ8" s="624">
        <v>2845885</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35866</v>
      </c>
      <c r="S9" s="619"/>
      <c r="T9" s="619"/>
      <c r="U9" s="619"/>
      <c r="V9" s="619"/>
      <c r="W9" s="619"/>
      <c r="X9" s="619"/>
      <c r="Y9" s="620"/>
      <c r="Z9" s="671">
        <v>0.2</v>
      </c>
      <c r="AA9" s="671"/>
      <c r="AB9" s="671"/>
      <c r="AC9" s="671"/>
      <c r="AD9" s="672">
        <v>35866</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1607996</v>
      </c>
      <c r="BH9" s="619"/>
      <c r="BI9" s="619"/>
      <c r="BJ9" s="619"/>
      <c r="BK9" s="619"/>
      <c r="BL9" s="619"/>
      <c r="BM9" s="619"/>
      <c r="BN9" s="620"/>
      <c r="BO9" s="671">
        <v>32.4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3195959</v>
      </c>
      <c r="CS9" s="619"/>
      <c r="CT9" s="619"/>
      <c r="CU9" s="619"/>
      <c r="CV9" s="619"/>
      <c r="CW9" s="619"/>
      <c r="CX9" s="619"/>
      <c r="CY9" s="620"/>
      <c r="CZ9" s="671">
        <v>16</v>
      </c>
      <c r="DA9" s="671"/>
      <c r="DB9" s="671"/>
      <c r="DC9" s="671"/>
      <c r="DD9" s="624" t="s">
        <v>108</v>
      </c>
      <c r="DE9" s="619"/>
      <c r="DF9" s="619"/>
      <c r="DG9" s="619"/>
      <c r="DH9" s="619"/>
      <c r="DI9" s="619"/>
      <c r="DJ9" s="619"/>
      <c r="DK9" s="619"/>
      <c r="DL9" s="619"/>
      <c r="DM9" s="619"/>
      <c r="DN9" s="619"/>
      <c r="DO9" s="619"/>
      <c r="DP9" s="620"/>
      <c r="DQ9" s="624">
        <v>2786165</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782328</v>
      </c>
      <c r="S10" s="619"/>
      <c r="T10" s="619"/>
      <c r="U10" s="619"/>
      <c r="V10" s="619"/>
      <c r="W10" s="619"/>
      <c r="X10" s="619"/>
      <c r="Y10" s="620"/>
      <c r="Z10" s="671">
        <v>3.8</v>
      </c>
      <c r="AA10" s="671"/>
      <c r="AB10" s="671"/>
      <c r="AC10" s="671"/>
      <c r="AD10" s="672">
        <v>782328</v>
      </c>
      <c r="AE10" s="672"/>
      <c r="AF10" s="672"/>
      <c r="AG10" s="672"/>
      <c r="AH10" s="672"/>
      <c r="AI10" s="672"/>
      <c r="AJ10" s="672"/>
      <c r="AK10" s="672"/>
      <c r="AL10" s="641">
        <v>6.9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122589</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224697</v>
      </c>
      <c r="CS10" s="619"/>
      <c r="CT10" s="619"/>
      <c r="CU10" s="619"/>
      <c r="CV10" s="619"/>
      <c r="CW10" s="619"/>
      <c r="CX10" s="619"/>
      <c r="CY10" s="620"/>
      <c r="CZ10" s="671">
        <v>1.1000000000000001</v>
      </c>
      <c r="DA10" s="671"/>
      <c r="DB10" s="671"/>
      <c r="DC10" s="671"/>
      <c r="DD10" s="624" t="s">
        <v>108</v>
      </c>
      <c r="DE10" s="619"/>
      <c r="DF10" s="619"/>
      <c r="DG10" s="619"/>
      <c r="DH10" s="619"/>
      <c r="DI10" s="619"/>
      <c r="DJ10" s="619"/>
      <c r="DK10" s="619"/>
      <c r="DL10" s="619"/>
      <c r="DM10" s="619"/>
      <c r="DN10" s="619"/>
      <c r="DO10" s="619"/>
      <c r="DP10" s="620"/>
      <c r="DQ10" s="624">
        <v>30647</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52045</v>
      </c>
      <c r="S11" s="619"/>
      <c r="T11" s="619"/>
      <c r="U11" s="619"/>
      <c r="V11" s="619"/>
      <c r="W11" s="619"/>
      <c r="X11" s="619"/>
      <c r="Y11" s="620"/>
      <c r="Z11" s="671">
        <v>0.3</v>
      </c>
      <c r="AA11" s="671"/>
      <c r="AB11" s="671"/>
      <c r="AC11" s="671"/>
      <c r="AD11" s="672">
        <v>52045</v>
      </c>
      <c r="AE11" s="672"/>
      <c r="AF11" s="672"/>
      <c r="AG11" s="672"/>
      <c r="AH11" s="672"/>
      <c r="AI11" s="672"/>
      <c r="AJ11" s="672"/>
      <c r="AK11" s="672"/>
      <c r="AL11" s="641">
        <v>0.5</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219059</v>
      </c>
      <c r="BH11" s="619"/>
      <c r="BI11" s="619"/>
      <c r="BJ11" s="619"/>
      <c r="BK11" s="619"/>
      <c r="BL11" s="619"/>
      <c r="BM11" s="619"/>
      <c r="BN11" s="620"/>
      <c r="BO11" s="671">
        <v>4.4000000000000004</v>
      </c>
      <c r="BP11" s="671"/>
      <c r="BQ11" s="671"/>
      <c r="BR11" s="671"/>
      <c r="BS11" s="624">
        <v>37475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686981</v>
      </c>
      <c r="CS11" s="619"/>
      <c r="CT11" s="619"/>
      <c r="CU11" s="619"/>
      <c r="CV11" s="619"/>
      <c r="CW11" s="619"/>
      <c r="CX11" s="619"/>
      <c r="CY11" s="620"/>
      <c r="CZ11" s="671">
        <v>3.4</v>
      </c>
      <c r="DA11" s="671"/>
      <c r="DB11" s="671"/>
      <c r="DC11" s="671"/>
      <c r="DD11" s="624">
        <v>102583</v>
      </c>
      <c r="DE11" s="619"/>
      <c r="DF11" s="619"/>
      <c r="DG11" s="619"/>
      <c r="DH11" s="619"/>
      <c r="DI11" s="619"/>
      <c r="DJ11" s="619"/>
      <c r="DK11" s="619"/>
      <c r="DL11" s="619"/>
      <c r="DM11" s="619"/>
      <c r="DN11" s="619"/>
      <c r="DO11" s="619"/>
      <c r="DP11" s="620"/>
      <c r="DQ11" s="624">
        <v>471527</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2306524</v>
      </c>
      <c r="BH12" s="619"/>
      <c r="BI12" s="619"/>
      <c r="BJ12" s="619"/>
      <c r="BK12" s="619"/>
      <c r="BL12" s="619"/>
      <c r="BM12" s="619"/>
      <c r="BN12" s="620"/>
      <c r="BO12" s="671">
        <v>46.5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365448</v>
      </c>
      <c r="CS12" s="619"/>
      <c r="CT12" s="619"/>
      <c r="CU12" s="619"/>
      <c r="CV12" s="619"/>
      <c r="CW12" s="619"/>
      <c r="CX12" s="619"/>
      <c r="CY12" s="620"/>
      <c r="CZ12" s="671">
        <v>1.8</v>
      </c>
      <c r="DA12" s="671"/>
      <c r="DB12" s="671"/>
      <c r="DC12" s="671"/>
      <c r="DD12" s="624" t="s">
        <v>108</v>
      </c>
      <c r="DE12" s="619"/>
      <c r="DF12" s="619"/>
      <c r="DG12" s="619"/>
      <c r="DH12" s="619"/>
      <c r="DI12" s="619"/>
      <c r="DJ12" s="619"/>
      <c r="DK12" s="619"/>
      <c r="DL12" s="619"/>
      <c r="DM12" s="619"/>
      <c r="DN12" s="619"/>
      <c r="DO12" s="619"/>
      <c r="DP12" s="620"/>
      <c r="DQ12" s="624">
        <v>229934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41899</v>
      </c>
      <c r="S13" s="619"/>
      <c r="T13" s="619"/>
      <c r="U13" s="619"/>
      <c r="V13" s="619"/>
      <c r="W13" s="619"/>
      <c r="X13" s="619"/>
      <c r="Y13" s="620"/>
      <c r="Z13" s="671">
        <v>0.2</v>
      </c>
      <c r="AA13" s="671"/>
      <c r="AB13" s="671"/>
      <c r="AC13" s="671"/>
      <c r="AD13" s="672">
        <v>41899</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2293549</v>
      </c>
      <c r="BH13" s="619"/>
      <c r="BI13" s="619"/>
      <c r="BJ13" s="619"/>
      <c r="BK13" s="619"/>
      <c r="BL13" s="619"/>
      <c r="BM13" s="619"/>
      <c r="BN13" s="620"/>
      <c r="BO13" s="671">
        <v>46.2</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2680500</v>
      </c>
      <c r="CS13" s="619"/>
      <c r="CT13" s="619"/>
      <c r="CU13" s="619"/>
      <c r="CV13" s="619"/>
      <c r="CW13" s="619"/>
      <c r="CX13" s="619"/>
      <c r="CY13" s="620"/>
      <c r="CZ13" s="671">
        <v>13.4</v>
      </c>
      <c r="DA13" s="671"/>
      <c r="DB13" s="671"/>
      <c r="DC13" s="671"/>
      <c r="DD13" s="624">
        <v>637208</v>
      </c>
      <c r="DE13" s="619"/>
      <c r="DF13" s="619"/>
      <c r="DG13" s="619"/>
      <c r="DH13" s="619"/>
      <c r="DI13" s="619"/>
      <c r="DJ13" s="619"/>
      <c r="DK13" s="619"/>
      <c r="DL13" s="619"/>
      <c r="DM13" s="619"/>
      <c r="DN13" s="619"/>
      <c r="DO13" s="619"/>
      <c r="DP13" s="620"/>
      <c r="DQ13" s="624">
        <v>2018432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112109</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740347</v>
      </c>
      <c r="CS14" s="619"/>
      <c r="CT14" s="619"/>
      <c r="CU14" s="619"/>
      <c r="CV14" s="619"/>
      <c r="CW14" s="619"/>
      <c r="CX14" s="619"/>
      <c r="CY14" s="620"/>
      <c r="CZ14" s="671">
        <v>3.7</v>
      </c>
      <c r="DA14" s="671"/>
      <c r="DB14" s="671"/>
      <c r="DC14" s="671"/>
      <c r="DD14" s="624">
        <v>34676</v>
      </c>
      <c r="DE14" s="619"/>
      <c r="DF14" s="619"/>
      <c r="DG14" s="619"/>
      <c r="DH14" s="619"/>
      <c r="DI14" s="619"/>
      <c r="DJ14" s="619"/>
      <c r="DK14" s="619"/>
      <c r="DL14" s="619"/>
      <c r="DM14" s="619"/>
      <c r="DN14" s="619"/>
      <c r="DO14" s="619"/>
      <c r="DP14" s="620"/>
      <c r="DQ14" s="624">
        <v>656211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21151</v>
      </c>
      <c r="S15" s="619"/>
      <c r="T15" s="619"/>
      <c r="U15" s="619"/>
      <c r="V15" s="619"/>
      <c r="W15" s="619"/>
      <c r="X15" s="619"/>
      <c r="Y15" s="620"/>
      <c r="Z15" s="671">
        <v>0.1</v>
      </c>
      <c r="AA15" s="671"/>
      <c r="AB15" s="671"/>
      <c r="AC15" s="671"/>
      <c r="AD15" s="672">
        <v>21151</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290277</v>
      </c>
      <c r="BH15" s="619"/>
      <c r="BI15" s="619"/>
      <c r="BJ15" s="619"/>
      <c r="BK15" s="619"/>
      <c r="BL15" s="619"/>
      <c r="BM15" s="619"/>
      <c r="BN15" s="620"/>
      <c r="BO15" s="671">
        <v>5.8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2437406</v>
      </c>
      <c r="CS15" s="619"/>
      <c r="CT15" s="619"/>
      <c r="CU15" s="619"/>
      <c r="CV15" s="619"/>
      <c r="CW15" s="619"/>
      <c r="CX15" s="619"/>
      <c r="CY15" s="620"/>
      <c r="CZ15" s="671">
        <v>12.2</v>
      </c>
      <c r="DA15" s="671"/>
      <c r="DB15" s="671"/>
      <c r="DC15" s="671"/>
      <c r="DD15" s="624">
        <v>973352</v>
      </c>
      <c r="DE15" s="619"/>
      <c r="DF15" s="619"/>
      <c r="DG15" s="619"/>
      <c r="DH15" s="619"/>
      <c r="DI15" s="619"/>
      <c r="DJ15" s="619"/>
      <c r="DK15" s="619"/>
      <c r="DL15" s="619"/>
      <c r="DM15" s="619"/>
      <c r="DN15" s="619"/>
      <c r="DO15" s="619"/>
      <c r="DP15" s="620"/>
      <c r="DQ15" s="624">
        <v>1256992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6295349</v>
      </c>
      <c r="S16" s="619"/>
      <c r="T16" s="619"/>
      <c r="U16" s="619"/>
      <c r="V16" s="619"/>
      <c r="W16" s="619"/>
      <c r="X16" s="619"/>
      <c r="Y16" s="620"/>
      <c r="Z16" s="671">
        <v>30.4</v>
      </c>
      <c r="AA16" s="671"/>
      <c r="AB16" s="671"/>
      <c r="AC16" s="671"/>
      <c r="AD16" s="672">
        <v>5464209</v>
      </c>
      <c r="AE16" s="672"/>
      <c r="AF16" s="672"/>
      <c r="AG16" s="672"/>
      <c r="AH16" s="672"/>
      <c r="AI16" s="672"/>
      <c r="AJ16" s="672"/>
      <c r="AK16" s="672"/>
      <c r="AL16" s="641">
        <v>48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1728</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5464209</v>
      </c>
      <c r="S17" s="619"/>
      <c r="T17" s="619"/>
      <c r="U17" s="619"/>
      <c r="V17" s="619"/>
      <c r="W17" s="619"/>
      <c r="X17" s="619"/>
      <c r="Y17" s="620"/>
      <c r="Z17" s="671">
        <v>26.4</v>
      </c>
      <c r="AA17" s="671"/>
      <c r="AB17" s="671"/>
      <c r="AC17" s="671"/>
      <c r="AD17" s="672">
        <v>5464209</v>
      </c>
      <c r="AE17" s="672"/>
      <c r="AF17" s="672"/>
      <c r="AG17" s="672"/>
      <c r="AH17" s="672"/>
      <c r="AI17" s="672"/>
      <c r="AJ17" s="672"/>
      <c r="AK17" s="672"/>
      <c r="AL17" s="641">
        <v>48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1709932</v>
      </c>
      <c r="CS17" s="619"/>
      <c r="CT17" s="619"/>
      <c r="CU17" s="619"/>
      <c r="CV17" s="619"/>
      <c r="CW17" s="619"/>
      <c r="CX17" s="619"/>
      <c r="CY17" s="620"/>
      <c r="CZ17" s="671">
        <v>8.5</v>
      </c>
      <c r="DA17" s="671"/>
      <c r="DB17" s="671"/>
      <c r="DC17" s="671"/>
      <c r="DD17" s="624" t="s">
        <v>108</v>
      </c>
      <c r="DE17" s="619"/>
      <c r="DF17" s="619"/>
      <c r="DG17" s="619"/>
      <c r="DH17" s="619"/>
      <c r="DI17" s="619"/>
      <c r="DJ17" s="619"/>
      <c r="DK17" s="619"/>
      <c r="DL17" s="619"/>
      <c r="DM17" s="619"/>
      <c r="DN17" s="619"/>
      <c r="DO17" s="619"/>
      <c r="DP17" s="620"/>
      <c r="DQ17" s="624">
        <v>1620473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831139</v>
      </c>
      <c r="S18" s="619"/>
      <c r="T18" s="619"/>
      <c r="U18" s="619"/>
      <c r="V18" s="619"/>
      <c r="W18" s="619"/>
      <c r="X18" s="619"/>
      <c r="Y18" s="620"/>
      <c r="Z18" s="671">
        <v>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237327</v>
      </c>
      <c r="BH19" s="619"/>
      <c r="BI19" s="619"/>
      <c r="BJ19" s="619"/>
      <c r="BK19" s="619"/>
      <c r="BL19" s="619"/>
      <c r="BM19" s="619"/>
      <c r="BN19" s="620"/>
      <c r="BO19" s="671">
        <v>4.8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12392699</v>
      </c>
      <c r="S20" s="619"/>
      <c r="T20" s="619"/>
      <c r="U20" s="619"/>
      <c r="V20" s="619"/>
      <c r="W20" s="619"/>
      <c r="X20" s="619"/>
      <c r="Y20" s="620"/>
      <c r="Z20" s="671">
        <v>59.9</v>
      </c>
      <c r="AA20" s="671"/>
      <c r="AB20" s="671"/>
      <c r="AC20" s="671"/>
      <c r="AD20" s="672">
        <v>11324232</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237327</v>
      </c>
      <c r="BH20" s="619"/>
      <c r="BI20" s="619"/>
      <c r="BJ20" s="619"/>
      <c r="BK20" s="619"/>
      <c r="BL20" s="619"/>
      <c r="BM20" s="619"/>
      <c r="BN20" s="620"/>
      <c r="BO20" s="671">
        <v>4.8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20001453</v>
      </c>
      <c r="CS20" s="619"/>
      <c r="CT20" s="619"/>
      <c r="CU20" s="619"/>
      <c r="CV20" s="619"/>
      <c r="CW20" s="619"/>
      <c r="CX20" s="619"/>
      <c r="CY20" s="620"/>
      <c r="CZ20" s="671">
        <v>100</v>
      </c>
      <c r="DA20" s="671"/>
      <c r="DB20" s="671"/>
      <c r="DC20" s="671"/>
      <c r="DD20" s="624">
        <v>1786874</v>
      </c>
      <c r="DE20" s="619"/>
      <c r="DF20" s="619"/>
      <c r="DG20" s="619"/>
      <c r="DH20" s="619"/>
      <c r="DI20" s="619"/>
      <c r="DJ20" s="619"/>
      <c r="DK20" s="619"/>
      <c r="DL20" s="619"/>
      <c r="DM20" s="619"/>
      <c r="DN20" s="619"/>
      <c r="DO20" s="619"/>
      <c r="DP20" s="620"/>
      <c r="DQ20" s="624">
        <v>13915510</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7822</v>
      </c>
      <c r="S21" s="619"/>
      <c r="T21" s="619"/>
      <c r="U21" s="619"/>
      <c r="V21" s="619"/>
      <c r="W21" s="619"/>
      <c r="X21" s="619"/>
      <c r="Y21" s="620"/>
      <c r="Z21" s="671">
        <v>0</v>
      </c>
      <c r="AA21" s="671"/>
      <c r="AB21" s="671"/>
      <c r="AC21" s="671"/>
      <c r="AD21" s="672">
        <v>7822</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307776</v>
      </c>
      <c r="S22" s="619"/>
      <c r="T22" s="619"/>
      <c r="U22" s="619"/>
      <c r="V22" s="619"/>
      <c r="W22" s="619"/>
      <c r="X22" s="619"/>
      <c r="Y22" s="620"/>
      <c r="Z22" s="671">
        <v>1.5</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301654</v>
      </c>
      <c r="S23" s="619"/>
      <c r="T23" s="619"/>
      <c r="U23" s="619"/>
      <c r="V23" s="619"/>
      <c r="W23" s="619"/>
      <c r="X23" s="619"/>
      <c r="Y23" s="620"/>
      <c r="Z23" s="671">
        <v>1.5</v>
      </c>
      <c r="AA23" s="671"/>
      <c r="AB23" s="671"/>
      <c r="AC23" s="671"/>
      <c r="AD23" s="672">
        <v>22366</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237327</v>
      </c>
      <c r="BH23" s="619"/>
      <c r="BI23" s="619"/>
      <c r="BJ23" s="619"/>
      <c r="BK23" s="619"/>
      <c r="BL23" s="619"/>
      <c r="BM23" s="619"/>
      <c r="BN23" s="620"/>
      <c r="BO23" s="671">
        <v>4.8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50569</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6981991</v>
      </c>
      <c r="CS24" s="669"/>
      <c r="CT24" s="669"/>
      <c r="CU24" s="669"/>
      <c r="CV24" s="669"/>
      <c r="CW24" s="669"/>
      <c r="CX24" s="669"/>
      <c r="CY24" s="716"/>
      <c r="CZ24" s="720">
        <v>34.9</v>
      </c>
      <c r="DA24" s="721"/>
      <c r="DB24" s="721"/>
      <c r="DC24" s="722"/>
      <c r="DD24" s="715">
        <v>4437274</v>
      </c>
      <c r="DE24" s="669"/>
      <c r="DF24" s="669"/>
      <c r="DG24" s="669"/>
      <c r="DH24" s="669"/>
      <c r="DI24" s="669"/>
      <c r="DJ24" s="669"/>
      <c r="DK24" s="716"/>
      <c r="DL24" s="715">
        <v>4419200</v>
      </c>
      <c r="DM24" s="669"/>
      <c r="DN24" s="669"/>
      <c r="DO24" s="669"/>
      <c r="DP24" s="669"/>
      <c r="DQ24" s="669"/>
      <c r="DR24" s="669"/>
      <c r="DS24" s="669"/>
      <c r="DT24" s="669"/>
      <c r="DU24" s="669"/>
      <c r="DV24" s="716"/>
      <c r="DW24" s="717">
        <v>36.200000000000003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2278294</v>
      </c>
      <c r="S25" s="619"/>
      <c r="T25" s="619"/>
      <c r="U25" s="619"/>
      <c r="V25" s="619"/>
      <c r="W25" s="619"/>
      <c r="X25" s="619"/>
      <c r="Y25" s="620"/>
      <c r="Z25" s="671">
        <v>11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2068242</v>
      </c>
      <c r="CS25" s="637"/>
      <c r="CT25" s="637"/>
      <c r="CU25" s="637"/>
      <c r="CV25" s="637"/>
      <c r="CW25" s="637"/>
      <c r="CX25" s="637"/>
      <c r="CY25" s="638"/>
      <c r="CZ25" s="621">
        <v>10.3</v>
      </c>
      <c r="DA25" s="639"/>
      <c r="DB25" s="639"/>
      <c r="DC25" s="640"/>
      <c r="DD25" s="624">
        <v>1913081</v>
      </c>
      <c r="DE25" s="637"/>
      <c r="DF25" s="637"/>
      <c r="DG25" s="637"/>
      <c r="DH25" s="637"/>
      <c r="DI25" s="637"/>
      <c r="DJ25" s="637"/>
      <c r="DK25" s="638"/>
      <c r="DL25" s="624">
        <v>1903040</v>
      </c>
      <c r="DM25" s="637"/>
      <c r="DN25" s="637"/>
      <c r="DO25" s="637"/>
      <c r="DP25" s="637"/>
      <c r="DQ25" s="637"/>
      <c r="DR25" s="637"/>
      <c r="DS25" s="637"/>
      <c r="DT25" s="637"/>
      <c r="DU25" s="637"/>
      <c r="DV25" s="638"/>
      <c r="DW25" s="641">
        <v>15.6</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1284553</v>
      </c>
      <c r="CS26" s="619"/>
      <c r="CT26" s="619"/>
      <c r="CU26" s="619"/>
      <c r="CV26" s="619"/>
      <c r="CW26" s="619"/>
      <c r="CX26" s="619"/>
      <c r="CY26" s="620"/>
      <c r="CZ26" s="621">
        <v>6.4</v>
      </c>
      <c r="DA26" s="639"/>
      <c r="DB26" s="639"/>
      <c r="DC26" s="640"/>
      <c r="DD26" s="624">
        <v>1147135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1144400</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4964300</v>
      </c>
      <c r="BH27" s="619"/>
      <c r="BI27" s="619"/>
      <c r="BJ27" s="619"/>
      <c r="BK27" s="619"/>
      <c r="BL27" s="619"/>
      <c r="BM27" s="619"/>
      <c r="BN27" s="620"/>
      <c r="BO27" s="671">
        <v>100</v>
      </c>
      <c r="BP27" s="671"/>
      <c r="BQ27" s="671"/>
      <c r="BR27" s="671"/>
      <c r="BS27" s="624">
        <v>37475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3203925</v>
      </c>
      <c r="CS27" s="637"/>
      <c r="CT27" s="637"/>
      <c r="CU27" s="637"/>
      <c r="CV27" s="637"/>
      <c r="CW27" s="637"/>
      <c r="CX27" s="637"/>
      <c r="CY27" s="638"/>
      <c r="CZ27" s="621">
        <v>16</v>
      </c>
      <c r="DA27" s="639"/>
      <c r="DB27" s="639"/>
      <c r="DC27" s="640"/>
      <c r="DD27" s="624">
        <v>903828</v>
      </c>
      <c r="DE27" s="637"/>
      <c r="DF27" s="637"/>
      <c r="DG27" s="637"/>
      <c r="DH27" s="637"/>
      <c r="DI27" s="637"/>
      <c r="DJ27" s="637"/>
      <c r="DK27" s="638"/>
      <c r="DL27" s="624">
        <v>897470</v>
      </c>
      <c r="DM27" s="637"/>
      <c r="DN27" s="637"/>
      <c r="DO27" s="637"/>
      <c r="DP27" s="637"/>
      <c r="DQ27" s="637"/>
      <c r="DR27" s="637"/>
      <c r="DS27" s="637"/>
      <c r="DT27" s="637"/>
      <c r="DU27" s="637"/>
      <c r="DV27" s="638"/>
      <c r="DW27" s="641">
        <v>7.3</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455472</v>
      </c>
      <c r="S28" s="619"/>
      <c r="T28" s="619"/>
      <c r="U28" s="619"/>
      <c r="V28" s="619"/>
      <c r="W28" s="619"/>
      <c r="X28" s="619"/>
      <c r="Y28" s="620"/>
      <c r="Z28" s="671">
        <v>2.2000000000000002</v>
      </c>
      <c r="AA28" s="671"/>
      <c r="AB28" s="671"/>
      <c r="AC28" s="671"/>
      <c r="AD28" s="672">
        <v>17111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1709824</v>
      </c>
      <c r="CS28" s="619"/>
      <c r="CT28" s="619"/>
      <c r="CU28" s="619"/>
      <c r="CV28" s="619"/>
      <c r="CW28" s="619"/>
      <c r="CX28" s="619"/>
      <c r="CY28" s="620"/>
      <c r="CZ28" s="621">
        <v>8.5</v>
      </c>
      <c r="DA28" s="639"/>
      <c r="DB28" s="639"/>
      <c r="DC28" s="640"/>
      <c r="DD28" s="624">
        <v>1620365</v>
      </c>
      <c r="DE28" s="619"/>
      <c r="DF28" s="619"/>
      <c r="DG28" s="619"/>
      <c r="DH28" s="619"/>
      <c r="DI28" s="619"/>
      <c r="DJ28" s="619"/>
      <c r="DK28" s="620"/>
      <c r="DL28" s="624">
        <v>1618690</v>
      </c>
      <c r="DM28" s="619"/>
      <c r="DN28" s="619"/>
      <c r="DO28" s="619"/>
      <c r="DP28" s="619"/>
      <c r="DQ28" s="619"/>
      <c r="DR28" s="619"/>
      <c r="DS28" s="619"/>
      <c r="DT28" s="619"/>
      <c r="DU28" s="619"/>
      <c r="DV28" s="620"/>
      <c r="DW28" s="641">
        <v>13.3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107168</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1709674</v>
      </c>
      <c r="CS29" s="637"/>
      <c r="CT29" s="637"/>
      <c r="CU29" s="637"/>
      <c r="CV29" s="637"/>
      <c r="CW29" s="637"/>
      <c r="CX29" s="637"/>
      <c r="CY29" s="638"/>
      <c r="CZ29" s="621">
        <v>8.5</v>
      </c>
      <c r="DA29" s="639"/>
      <c r="DB29" s="639"/>
      <c r="DC29" s="640"/>
      <c r="DD29" s="624">
        <v>1620215</v>
      </c>
      <c r="DE29" s="637"/>
      <c r="DF29" s="637"/>
      <c r="DG29" s="637"/>
      <c r="DH29" s="637"/>
      <c r="DI29" s="637"/>
      <c r="DJ29" s="637"/>
      <c r="DK29" s="638"/>
      <c r="DL29" s="624">
        <v>1618540</v>
      </c>
      <c r="DM29" s="637"/>
      <c r="DN29" s="637"/>
      <c r="DO29" s="637"/>
      <c r="DP29" s="637"/>
      <c r="DQ29" s="637"/>
      <c r="DR29" s="637"/>
      <c r="DS29" s="637"/>
      <c r="DT29" s="637"/>
      <c r="DU29" s="637"/>
      <c r="DV29" s="638"/>
      <c r="DW29" s="641">
        <v>13.2</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118918</v>
      </c>
      <c r="S30" s="619"/>
      <c r="T30" s="619"/>
      <c r="U30" s="619"/>
      <c r="V30" s="619"/>
      <c r="W30" s="619"/>
      <c r="X30" s="619"/>
      <c r="Y30" s="620"/>
      <c r="Z30" s="671">
        <v>0.6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92.7</v>
      </c>
      <c r="BN30" s="685"/>
      <c r="BO30" s="685"/>
      <c r="BP30" s="685"/>
      <c r="BQ30" s="687"/>
      <c r="BR30" s="684">
        <v>97.9</v>
      </c>
      <c r="BS30" s="685"/>
      <c r="BT30" s="685"/>
      <c r="BU30" s="685"/>
      <c r="BV30" s="685"/>
      <c r="BW30" s="685"/>
      <c r="BX30" s="686">
        <v>90.6</v>
      </c>
      <c r="BY30" s="685"/>
      <c r="BZ30" s="685"/>
      <c r="CA30" s="685"/>
      <c r="CB30" s="687"/>
      <c r="CD30" s="690"/>
      <c r="CE30" s="691"/>
      <c r="CF30" s="655" t="s">
        <v>289</v>
      </c>
      <c r="CG30" s="652"/>
      <c r="CH30" s="652"/>
      <c r="CI30" s="652"/>
      <c r="CJ30" s="652"/>
      <c r="CK30" s="652"/>
      <c r="CL30" s="652"/>
      <c r="CM30" s="652"/>
      <c r="CN30" s="652"/>
      <c r="CO30" s="652"/>
      <c r="CP30" s="652"/>
      <c r="CQ30" s="653"/>
      <c r="CR30" s="618">
        <v>1501431</v>
      </c>
      <c r="CS30" s="619"/>
      <c r="CT30" s="619"/>
      <c r="CU30" s="619"/>
      <c r="CV30" s="619"/>
      <c r="CW30" s="619"/>
      <c r="CX30" s="619"/>
      <c r="CY30" s="620"/>
      <c r="CZ30" s="621">
        <v>7.5</v>
      </c>
      <c r="DA30" s="639"/>
      <c r="DB30" s="639"/>
      <c r="DC30" s="640"/>
      <c r="DD30" s="624">
        <v>1414322</v>
      </c>
      <c r="DE30" s="619"/>
      <c r="DF30" s="619"/>
      <c r="DG30" s="619"/>
      <c r="DH30" s="619"/>
      <c r="DI30" s="619"/>
      <c r="DJ30" s="619"/>
      <c r="DK30" s="620"/>
      <c r="DL30" s="624">
        <v>1412647</v>
      </c>
      <c r="DM30" s="619"/>
      <c r="DN30" s="619"/>
      <c r="DO30" s="619"/>
      <c r="DP30" s="619"/>
      <c r="DQ30" s="619"/>
      <c r="DR30" s="619"/>
      <c r="DS30" s="619"/>
      <c r="DT30" s="619"/>
      <c r="DU30" s="619"/>
      <c r="DV30" s="620"/>
      <c r="DW30" s="641">
        <v>11.6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482888</v>
      </c>
      <c r="S31" s="619"/>
      <c r="T31" s="619"/>
      <c r="U31" s="619"/>
      <c r="V31" s="619"/>
      <c r="W31" s="619"/>
      <c r="X31" s="619"/>
      <c r="Y31" s="620"/>
      <c r="Z31" s="671">
        <v>2.2999999999999998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93.6</v>
      </c>
      <c r="BN31" s="683"/>
      <c r="BO31" s="683"/>
      <c r="BP31" s="683"/>
      <c r="BQ31" s="647"/>
      <c r="BR31" s="682">
        <v>98.7</v>
      </c>
      <c r="BS31" s="637"/>
      <c r="BT31" s="637"/>
      <c r="BU31" s="637"/>
      <c r="BV31" s="637"/>
      <c r="BW31" s="637"/>
      <c r="BX31" s="673">
        <v>92.8</v>
      </c>
      <c r="BY31" s="683"/>
      <c r="BZ31" s="683"/>
      <c r="CA31" s="683"/>
      <c r="CB31" s="647"/>
      <c r="CD31" s="690"/>
      <c r="CE31" s="691"/>
      <c r="CF31" s="655" t="s">
        <v>293</v>
      </c>
      <c r="CG31" s="652"/>
      <c r="CH31" s="652"/>
      <c r="CI31" s="652"/>
      <c r="CJ31" s="652"/>
      <c r="CK31" s="652"/>
      <c r="CL31" s="652"/>
      <c r="CM31" s="652"/>
      <c r="CN31" s="652"/>
      <c r="CO31" s="652"/>
      <c r="CP31" s="652"/>
      <c r="CQ31" s="653"/>
      <c r="CR31" s="618">
        <v>208243</v>
      </c>
      <c r="CS31" s="637"/>
      <c r="CT31" s="637"/>
      <c r="CU31" s="637"/>
      <c r="CV31" s="637"/>
      <c r="CW31" s="637"/>
      <c r="CX31" s="637"/>
      <c r="CY31" s="638"/>
      <c r="CZ31" s="621">
        <v>1</v>
      </c>
      <c r="DA31" s="639"/>
      <c r="DB31" s="639"/>
      <c r="DC31" s="640"/>
      <c r="DD31" s="624">
        <v>205893</v>
      </c>
      <c r="DE31" s="637"/>
      <c r="DF31" s="637"/>
      <c r="DG31" s="637"/>
      <c r="DH31" s="637"/>
      <c r="DI31" s="637"/>
      <c r="DJ31" s="637"/>
      <c r="DK31" s="638"/>
      <c r="DL31" s="624">
        <v>205893</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942158</v>
      </c>
      <c r="S32" s="619"/>
      <c r="T32" s="619"/>
      <c r="U32" s="619"/>
      <c r="V32" s="619"/>
      <c r="W32" s="619"/>
      <c r="X32" s="619"/>
      <c r="Y32" s="620"/>
      <c r="Z32" s="671">
        <v>4.5999999999999996</v>
      </c>
      <c r="AA32" s="671"/>
      <c r="AB32" s="671"/>
      <c r="AC32" s="671"/>
      <c r="AD32" s="672">
        <v>7995</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91.2</v>
      </c>
      <c r="BN32" s="603"/>
      <c r="BO32" s="603"/>
      <c r="BP32" s="603"/>
      <c r="BQ32" s="660"/>
      <c r="BR32" s="681">
        <v>97</v>
      </c>
      <c r="BS32" s="603"/>
      <c r="BT32" s="603"/>
      <c r="BU32" s="603"/>
      <c r="BV32" s="603"/>
      <c r="BW32" s="603"/>
      <c r="BX32" s="666">
        <v>87.6</v>
      </c>
      <c r="BY32" s="603"/>
      <c r="BZ32" s="603"/>
      <c r="CA32" s="603"/>
      <c r="CB32" s="660"/>
      <c r="CD32" s="692"/>
      <c r="CE32" s="693"/>
      <c r="CF32" s="655" t="s">
        <v>296</v>
      </c>
      <c r="CG32" s="652"/>
      <c r="CH32" s="652"/>
      <c r="CI32" s="652"/>
      <c r="CJ32" s="652"/>
      <c r="CK32" s="652"/>
      <c r="CL32" s="652"/>
      <c r="CM32" s="652"/>
      <c r="CN32" s="652"/>
      <c r="CO32" s="652"/>
      <c r="CP32" s="652"/>
      <c r="CQ32" s="653"/>
      <c r="CR32" s="618">
        <v>150</v>
      </c>
      <c r="CS32" s="619"/>
      <c r="CT32" s="619"/>
      <c r="CU32" s="619"/>
      <c r="CV32" s="619"/>
      <c r="CW32" s="619"/>
      <c r="CX32" s="619"/>
      <c r="CY32" s="620"/>
      <c r="CZ32" s="621">
        <v>0</v>
      </c>
      <c r="DA32" s="639"/>
      <c r="DB32" s="639"/>
      <c r="DC32" s="640"/>
      <c r="DD32" s="624">
        <v>150</v>
      </c>
      <c r="DE32" s="619"/>
      <c r="DF32" s="619"/>
      <c r="DG32" s="619"/>
      <c r="DH32" s="619"/>
      <c r="DI32" s="619"/>
      <c r="DJ32" s="619"/>
      <c r="DK32" s="620"/>
      <c r="DL32" s="624">
        <v>150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2103745</v>
      </c>
      <c r="S33" s="619"/>
      <c r="T33" s="619"/>
      <c r="U33" s="619"/>
      <c r="V33" s="619"/>
      <c r="W33" s="619"/>
      <c r="X33" s="619"/>
      <c r="Y33" s="620"/>
      <c r="Z33" s="671">
        <v>10.199999999999999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11230860</v>
      </c>
      <c r="CS33" s="637"/>
      <c r="CT33" s="637"/>
      <c r="CU33" s="637"/>
      <c r="CV33" s="637"/>
      <c r="CW33" s="637"/>
      <c r="CX33" s="637"/>
      <c r="CY33" s="638"/>
      <c r="CZ33" s="621">
        <v>56.2</v>
      </c>
      <c r="DA33" s="639"/>
      <c r="DB33" s="639"/>
      <c r="DC33" s="640"/>
      <c r="DD33" s="624">
        <v>9186684</v>
      </c>
      <c r="DE33" s="637"/>
      <c r="DF33" s="637"/>
      <c r="DG33" s="637"/>
      <c r="DH33" s="637"/>
      <c r="DI33" s="637"/>
      <c r="DJ33" s="637"/>
      <c r="DK33" s="638"/>
      <c r="DL33" s="624">
        <v>6422039</v>
      </c>
      <c r="DM33" s="637"/>
      <c r="DN33" s="637"/>
      <c r="DO33" s="637"/>
      <c r="DP33" s="637"/>
      <c r="DQ33" s="637"/>
      <c r="DR33" s="637"/>
      <c r="DS33" s="637"/>
      <c r="DT33" s="637"/>
      <c r="DU33" s="637"/>
      <c r="DV33" s="638"/>
      <c r="DW33" s="641">
        <v>52.6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2270184</v>
      </c>
      <c r="CS34" s="619"/>
      <c r="CT34" s="619"/>
      <c r="CU34" s="619"/>
      <c r="CV34" s="619"/>
      <c r="CW34" s="619"/>
      <c r="CX34" s="619"/>
      <c r="CY34" s="620"/>
      <c r="CZ34" s="621">
        <v>11.4</v>
      </c>
      <c r="DA34" s="639"/>
      <c r="DB34" s="639"/>
      <c r="DC34" s="640"/>
      <c r="DD34" s="624">
        <v>1548567</v>
      </c>
      <c r="DE34" s="619"/>
      <c r="DF34" s="619"/>
      <c r="DG34" s="619"/>
      <c r="DH34" s="619"/>
      <c r="DI34" s="619"/>
      <c r="DJ34" s="619"/>
      <c r="DK34" s="620"/>
      <c r="DL34" s="624">
        <v>1093866</v>
      </c>
      <c r="DM34" s="619"/>
      <c r="DN34" s="619"/>
      <c r="DO34" s="619"/>
      <c r="DP34" s="619"/>
      <c r="DQ34" s="619"/>
      <c r="DR34" s="619"/>
      <c r="DS34" s="619"/>
      <c r="DT34" s="619"/>
      <c r="DU34" s="619"/>
      <c r="DV34" s="620"/>
      <c r="DW34" s="641">
        <v>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836645</v>
      </c>
      <c r="S35" s="619"/>
      <c r="T35" s="619"/>
      <c r="U35" s="619"/>
      <c r="V35" s="619"/>
      <c r="W35" s="619"/>
      <c r="X35" s="619"/>
      <c r="Y35" s="620"/>
      <c r="Z35" s="671">
        <v>4</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5303018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21879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76218</v>
      </c>
      <c r="CS35" s="637"/>
      <c r="CT35" s="637"/>
      <c r="CU35" s="637"/>
      <c r="CV35" s="637"/>
      <c r="CW35" s="637"/>
      <c r="CX35" s="637"/>
      <c r="CY35" s="638"/>
      <c r="CZ35" s="621">
        <v>0.4</v>
      </c>
      <c r="DA35" s="639"/>
      <c r="DB35" s="639"/>
      <c r="DC35" s="640"/>
      <c r="DD35" s="624">
        <v>64725</v>
      </c>
      <c r="DE35" s="637"/>
      <c r="DF35" s="637"/>
      <c r="DG35" s="637"/>
      <c r="DH35" s="637"/>
      <c r="DI35" s="637"/>
      <c r="DJ35" s="637"/>
      <c r="DK35" s="638"/>
      <c r="DL35" s="624">
        <v>64725</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20693563</v>
      </c>
      <c r="S36" s="659"/>
      <c r="T36" s="659"/>
      <c r="U36" s="659"/>
      <c r="V36" s="659"/>
      <c r="W36" s="659"/>
      <c r="X36" s="659"/>
      <c r="Y36" s="662"/>
      <c r="Z36" s="663">
        <v>100</v>
      </c>
      <c r="AA36" s="663"/>
      <c r="AB36" s="663"/>
      <c r="AC36" s="663"/>
      <c r="AD36" s="664">
        <v>11379526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1631824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-81465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5611193</v>
      </c>
      <c r="CS36" s="619"/>
      <c r="CT36" s="619"/>
      <c r="CU36" s="619"/>
      <c r="CV36" s="619"/>
      <c r="CW36" s="619"/>
      <c r="CX36" s="619"/>
      <c r="CY36" s="620"/>
      <c r="CZ36" s="621">
        <v>28.1</v>
      </c>
      <c r="DA36" s="639"/>
      <c r="DB36" s="639"/>
      <c r="DC36" s="640"/>
      <c r="DD36" s="624">
        <v>5372508</v>
      </c>
      <c r="DE36" s="619"/>
      <c r="DF36" s="619"/>
      <c r="DG36" s="619"/>
      <c r="DH36" s="619"/>
      <c r="DI36" s="619"/>
      <c r="DJ36" s="619"/>
      <c r="DK36" s="620"/>
      <c r="DL36" s="624">
        <v>3947457</v>
      </c>
      <c r="DM36" s="619"/>
      <c r="DN36" s="619"/>
      <c r="DO36" s="619"/>
      <c r="DP36" s="619"/>
      <c r="DQ36" s="619"/>
      <c r="DR36" s="619"/>
      <c r="DS36" s="619"/>
      <c r="DT36" s="619"/>
      <c r="DU36" s="619"/>
      <c r="DV36" s="620"/>
      <c r="DW36" s="641">
        <v>32.299999999999997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977415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6089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1407915</v>
      </c>
      <c r="CS37" s="637"/>
      <c r="CT37" s="637"/>
      <c r="CU37" s="637"/>
      <c r="CV37" s="637"/>
      <c r="CW37" s="637"/>
      <c r="CX37" s="637"/>
      <c r="CY37" s="638"/>
      <c r="CZ37" s="621">
        <v>7</v>
      </c>
      <c r="DA37" s="639"/>
      <c r="DB37" s="639"/>
      <c r="DC37" s="640"/>
      <c r="DD37" s="624">
        <v>1378430</v>
      </c>
      <c r="DE37" s="637"/>
      <c r="DF37" s="637"/>
      <c r="DG37" s="637"/>
      <c r="DH37" s="637"/>
      <c r="DI37" s="637"/>
      <c r="DJ37" s="637"/>
      <c r="DK37" s="638"/>
      <c r="DL37" s="624">
        <v>1341062</v>
      </c>
      <c r="DM37" s="637"/>
      <c r="DN37" s="637"/>
      <c r="DO37" s="637"/>
      <c r="DP37" s="637"/>
      <c r="DQ37" s="637"/>
      <c r="DR37" s="637"/>
      <c r="DS37" s="637"/>
      <c r="DT37" s="637"/>
      <c r="DU37" s="637"/>
      <c r="DV37" s="638"/>
      <c r="DW37" s="641">
        <v>11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339450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10276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2064792</v>
      </c>
      <c r="CS38" s="619"/>
      <c r="CT38" s="619"/>
      <c r="CU38" s="619"/>
      <c r="CV38" s="619"/>
      <c r="CW38" s="619"/>
      <c r="CX38" s="619"/>
      <c r="CY38" s="620"/>
      <c r="CZ38" s="621">
        <v>10.3</v>
      </c>
      <c r="DA38" s="639"/>
      <c r="DB38" s="639"/>
      <c r="DC38" s="640"/>
      <c r="DD38" s="624">
        <v>1766858</v>
      </c>
      <c r="DE38" s="619"/>
      <c r="DF38" s="619"/>
      <c r="DG38" s="619"/>
      <c r="DH38" s="619"/>
      <c r="DI38" s="619"/>
      <c r="DJ38" s="619"/>
      <c r="DK38" s="620"/>
      <c r="DL38" s="624">
        <v>1315991</v>
      </c>
      <c r="DM38" s="619"/>
      <c r="DN38" s="619"/>
      <c r="DO38" s="619"/>
      <c r="DP38" s="619"/>
      <c r="DQ38" s="619"/>
      <c r="DR38" s="619"/>
      <c r="DS38" s="619"/>
      <c r="DT38" s="619"/>
      <c r="DU38" s="619"/>
      <c r="DV38" s="620"/>
      <c r="DW38" s="641">
        <v>10.8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327068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589533</v>
      </c>
      <c r="CS39" s="637"/>
      <c r="CT39" s="637"/>
      <c r="CU39" s="637"/>
      <c r="CV39" s="637"/>
      <c r="CW39" s="637"/>
      <c r="CX39" s="637"/>
      <c r="CY39" s="638"/>
      <c r="CZ39" s="621">
        <v>2.9</v>
      </c>
      <c r="DA39" s="639"/>
      <c r="DB39" s="639"/>
      <c r="DC39" s="640"/>
      <c r="DD39" s="624">
        <v>434026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455649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618940</v>
      </c>
      <c r="CS40" s="619"/>
      <c r="CT40" s="619"/>
      <c r="CU40" s="619"/>
      <c r="CV40" s="619"/>
      <c r="CW40" s="619"/>
      <c r="CX40" s="619"/>
      <c r="CY40" s="620"/>
      <c r="CZ40" s="621">
        <v>3.1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314</v>
      </c>
      <c r="AR41" s="657"/>
      <c r="AS41" s="657"/>
      <c r="AT41" s="657"/>
      <c r="AU41" s="657"/>
      <c r="AV41" s="657"/>
      <c r="AW41" s="657"/>
      <c r="AX41" s="657"/>
      <c r="AY41" s="658"/>
      <c r="AZ41" s="602">
        <v>1571612</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327</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1788602</v>
      </c>
      <c r="CS42" s="619"/>
      <c r="CT42" s="619"/>
      <c r="CU42" s="619"/>
      <c r="CV42" s="619"/>
      <c r="CW42" s="619"/>
      <c r="CX42" s="619"/>
      <c r="CY42" s="620"/>
      <c r="CZ42" s="621">
        <v>8.9</v>
      </c>
      <c r="DA42" s="622"/>
      <c r="DB42" s="622"/>
      <c r="DC42" s="623"/>
      <c r="DD42" s="624">
        <v>291552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68626</v>
      </c>
      <c r="CS43" s="637"/>
      <c r="CT43" s="637"/>
      <c r="CU43" s="637"/>
      <c r="CV43" s="637"/>
      <c r="CW43" s="637"/>
      <c r="CX43" s="637"/>
      <c r="CY43" s="638"/>
      <c r="CZ43" s="621">
        <v>0.3</v>
      </c>
      <c r="DA43" s="639"/>
      <c r="DB43" s="639"/>
      <c r="DC43" s="640"/>
      <c r="DD43" s="624">
        <v>68626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284</v>
      </c>
      <c r="CE44" s="632"/>
      <c r="CF44" s="615" t="s">
        <v>331</v>
      </c>
      <c r="CG44" s="616"/>
      <c r="CH44" s="616"/>
      <c r="CI44" s="616"/>
      <c r="CJ44" s="616"/>
      <c r="CK44" s="616"/>
      <c r="CL44" s="616"/>
      <c r="CM44" s="616"/>
      <c r="CN44" s="616"/>
      <c r="CO44" s="616"/>
      <c r="CP44" s="616"/>
      <c r="CQ44" s="617"/>
      <c r="CR44" s="618">
        <v>1786874</v>
      </c>
      <c r="CS44" s="619"/>
      <c r="CT44" s="619"/>
      <c r="CU44" s="619"/>
      <c r="CV44" s="619"/>
      <c r="CW44" s="619"/>
      <c r="CX44" s="619"/>
      <c r="CY44" s="620"/>
      <c r="CZ44" s="621">
        <v>8.9</v>
      </c>
      <c r="DA44" s="622"/>
      <c r="DB44" s="622"/>
      <c r="DC44" s="623"/>
      <c r="DD44" s="624">
        <v>291552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1408400</v>
      </c>
      <c r="CS45" s="637"/>
      <c r="CT45" s="637"/>
      <c r="CU45" s="637"/>
      <c r="CV45" s="637"/>
      <c r="CW45" s="637"/>
      <c r="CX45" s="637"/>
      <c r="CY45" s="638"/>
      <c r="CZ45" s="621">
        <v>7</v>
      </c>
      <c r="DA45" s="639"/>
      <c r="DB45" s="639"/>
      <c r="DC45" s="640"/>
      <c r="DD45" s="624">
        <v>88733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372255</v>
      </c>
      <c r="CS46" s="619"/>
      <c r="CT46" s="619"/>
      <c r="CU46" s="619"/>
      <c r="CV46" s="619"/>
      <c r="CW46" s="619"/>
      <c r="CX46" s="619"/>
      <c r="CY46" s="620"/>
      <c r="CZ46" s="621">
        <v>1.9</v>
      </c>
      <c r="DA46" s="622"/>
      <c r="DB46" s="622"/>
      <c r="DC46" s="623"/>
      <c r="DD46" s="624">
        <v>202259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1728</v>
      </c>
      <c r="CS47" s="637"/>
      <c r="CT47" s="637"/>
      <c r="CU47" s="637"/>
      <c r="CV47" s="637"/>
      <c r="CW47" s="637"/>
      <c r="CX47" s="637"/>
      <c r="CY47" s="638"/>
      <c r="CZ47" s="621">
        <v>0</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20001453</v>
      </c>
      <c r="CS49" s="603"/>
      <c r="CT49" s="603"/>
      <c r="CU49" s="603"/>
      <c r="CV49" s="603"/>
      <c r="CW49" s="603"/>
      <c r="CX49" s="603"/>
      <c r="CY49" s="604"/>
      <c r="CZ49" s="605">
        <v>100</v>
      </c>
      <c r="DA49" s="606"/>
      <c r="DB49" s="606"/>
      <c r="DC49" s="607"/>
      <c r="DD49" s="608">
        <v>13915510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20599</v>
      </c>
      <c r="R7" s="1131"/>
      <c r="S7" s="1131"/>
      <c r="T7" s="1131"/>
      <c r="U7" s="1131"/>
      <c r="V7" s="1131">
        <v>19907</v>
      </c>
      <c r="W7" s="1131"/>
      <c r="X7" s="1131"/>
      <c r="Y7" s="1131"/>
      <c r="Z7" s="1131"/>
      <c r="AA7" s="1131">
        <v>692</v>
      </c>
      <c r="AB7" s="1131"/>
      <c r="AC7" s="1131"/>
      <c r="AD7" s="1131"/>
      <c r="AE7" s="1132"/>
      <c r="AF7" s="1133">
        <v>568</v>
      </c>
      <c r="AG7" s="1134"/>
      <c r="AH7" s="1134"/>
      <c r="AI7" s="1134"/>
      <c r="AJ7" s="1135"/>
      <c r="AK7" s="1117">
        <v>180</v>
      </c>
      <c r="AL7" s="1118"/>
      <c r="AM7" s="1118"/>
      <c r="AN7" s="1118"/>
      <c r="AO7" s="1118"/>
      <c r="AP7" s="1118">
        <v>19060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14</v>
      </c>
      <c r="CI7" s="1115"/>
      <c r="CJ7" s="1115"/>
      <c r="CK7" s="1115"/>
      <c r="CL7" s="1116"/>
      <c r="CM7" s="1114">
        <v>132</v>
      </c>
      <c r="CN7" s="1115"/>
      <c r="CO7" s="1115"/>
      <c r="CP7" s="1115"/>
      <c r="CQ7" s="1116"/>
      <c r="CR7" s="1114">
        <v>30</v>
      </c>
      <c r="CS7" s="1115"/>
      <c r="CT7" s="1115"/>
      <c r="CU7" s="1115"/>
      <c r="CV7" s="1116"/>
      <c r="CW7" s="1114">
        <v>61</v>
      </c>
      <c r="CX7" s="1115"/>
      <c r="CY7" s="1115"/>
      <c r="CZ7" s="1115"/>
      <c r="DA7" s="1116"/>
      <c r="DB7" s="1114" t="s">
        <v>551</v>
      </c>
      <c r="DC7" s="1115"/>
      <c r="DD7" s="1115"/>
      <c r="DE7" s="1115"/>
      <c r="DF7" s="1116"/>
      <c r="DG7" s="1114" t="s">
        <v>475</v>
      </c>
      <c r="DH7" s="1115"/>
      <c r="DI7" s="1115"/>
      <c r="DJ7" s="1115"/>
      <c r="DK7" s="1116"/>
      <c r="DL7" s="1114" t="s">
        <v>475</v>
      </c>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311</v>
      </c>
      <c r="R8" s="1070"/>
      <c r="S8" s="1070"/>
      <c r="T8" s="1070"/>
      <c r="U8" s="1070"/>
      <c r="V8" s="1070">
        <v>311</v>
      </c>
      <c r="W8" s="1070"/>
      <c r="X8" s="1070"/>
      <c r="Y8" s="1070"/>
      <c r="Z8" s="1070"/>
      <c r="AA8" s="1070" t="s">
        <v>475</v>
      </c>
      <c r="AB8" s="1070"/>
      <c r="AC8" s="1070"/>
      <c r="AD8" s="1070"/>
      <c r="AE8" s="1071"/>
      <c r="AF8" s="1045" t="s">
        <v>108</v>
      </c>
      <c r="AG8" s="1046"/>
      <c r="AH8" s="1046"/>
      <c r="AI8" s="1046"/>
      <c r="AJ8" s="1047"/>
      <c r="AK8" s="1112">
        <v>156</v>
      </c>
      <c r="AL8" s="1113"/>
      <c r="AM8" s="1113"/>
      <c r="AN8" s="1113"/>
      <c r="AO8" s="1113"/>
      <c r="AP8" s="1113" t="s">
        <v>475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548</v>
      </c>
      <c r="BT8" s="1041"/>
      <c r="BU8" s="1041"/>
      <c r="BV8" s="1041"/>
      <c r="BW8" s="1041"/>
      <c r="BX8" s="1041"/>
      <c r="BY8" s="1041"/>
      <c r="BZ8" s="1041"/>
      <c r="CA8" s="1041"/>
      <c r="CB8" s="1041"/>
      <c r="CC8" s="1041"/>
      <c r="CD8" s="1041"/>
      <c r="CE8" s="1041"/>
      <c r="CF8" s="1041"/>
      <c r="CG8" s="1042"/>
      <c r="CH8" s="1015">
        <v>0</v>
      </c>
      <c r="CI8" s="1016"/>
      <c r="CJ8" s="1016"/>
      <c r="CK8" s="1016"/>
      <c r="CL8" s="1017"/>
      <c r="CM8" s="1015">
        <v>231</v>
      </c>
      <c r="CN8" s="1016"/>
      <c r="CO8" s="1016"/>
      <c r="CP8" s="1016"/>
      <c r="CQ8" s="1017"/>
      <c r="CR8" s="1015">
        <v>155</v>
      </c>
      <c r="CS8" s="1016"/>
      <c r="CT8" s="1016"/>
      <c r="CU8" s="1016"/>
      <c r="CV8" s="1017"/>
      <c r="CW8" s="1015">
        <v>8</v>
      </c>
      <c r="CX8" s="1016"/>
      <c r="CY8" s="1016"/>
      <c r="CZ8" s="1016"/>
      <c r="DA8" s="1017"/>
      <c r="DB8" s="1015" t="s">
        <v>475</v>
      </c>
      <c r="DC8" s="1016"/>
      <c r="DD8" s="1016"/>
      <c r="DE8" s="1016"/>
      <c r="DF8" s="1017"/>
      <c r="DG8" s="1015" t="s">
        <v>475</v>
      </c>
      <c r="DH8" s="1016"/>
      <c r="DI8" s="1016"/>
      <c r="DJ8" s="1016"/>
      <c r="DK8" s="1017"/>
      <c r="DL8" s="1015" t="s">
        <v>475</v>
      </c>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4</v>
      </c>
      <c r="R9" s="1070"/>
      <c r="S9" s="1070"/>
      <c r="T9" s="1070"/>
      <c r="U9" s="1070"/>
      <c r="V9" s="1070">
        <v>4</v>
      </c>
      <c r="W9" s="1070"/>
      <c r="X9" s="1070"/>
      <c r="Y9" s="1070"/>
      <c r="Z9" s="1070"/>
      <c r="AA9" s="1070" t="s">
        <v>475</v>
      </c>
      <c r="AB9" s="1070"/>
      <c r="AC9" s="1070"/>
      <c r="AD9" s="1070"/>
      <c r="AE9" s="1071"/>
      <c r="AF9" s="1045" t="s">
        <v>108</v>
      </c>
      <c r="AG9" s="1046"/>
      <c r="AH9" s="1046"/>
      <c r="AI9" s="1046"/>
      <c r="AJ9" s="1047"/>
      <c r="AK9" s="1112">
        <v>1</v>
      </c>
      <c r="AL9" s="1113"/>
      <c r="AM9" s="1113"/>
      <c r="AN9" s="1113"/>
      <c r="AO9" s="1113"/>
      <c r="AP9" s="1113" t="s">
        <v>475</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549</v>
      </c>
      <c r="BT9" s="1041"/>
      <c r="BU9" s="1041"/>
      <c r="BV9" s="1041"/>
      <c r="BW9" s="1041"/>
      <c r="BX9" s="1041"/>
      <c r="BY9" s="1041"/>
      <c r="BZ9" s="1041"/>
      <c r="CA9" s="1041"/>
      <c r="CB9" s="1041"/>
      <c r="CC9" s="1041"/>
      <c r="CD9" s="1041"/>
      <c r="CE9" s="1041"/>
      <c r="CF9" s="1041"/>
      <c r="CG9" s="1042"/>
      <c r="CH9" s="1015">
        <v>0</v>
      </c>
      <c r="CI9" s="1016"/>
      <c r="CJ9" s="1016"/>
      <c r="CK9" s="1016"/>
      <c r="CL9" s="1017"/>
      <c r="CM9" s="1015">
        <v>34</v>
      </c>
      <c r="CN9" s="1016"/>
      <c r="CO9" s="1016"/>
      <c r="CP9" s="1016"/>
      <c r="CQ9" s="1017"/>
      <c r="CR9" s="1015">
        <v>11</v>
      </c>
      <c r="CS9" s="1016"/>
      <c r="CT9" s="1016"/>
      <c r="CU9" s="1016"/>
      <c r="CV9" s="1017"/>
      <c r="CW9" s="1015" t="s">
        <v>552</v>
      </c>
      <c r="CX9" s="1016"/>
      <c r="CY9" s="1016"/>
      <c r="CZ9" s="1016"/>
      <c r="DA9" s="1017"/>
      <c r="DB9" s="1015" t="s">
        <v>475</v>
      </c>
      <c r="DC9" s="1016"/>
      <c r="DD9" s="1016"/>
      <c r="DE9" s="1016"/>
      <c r="DF9" s="1017"/>
      <c r="DG9" s="1015" t="s">
        <v>475</v>
      </c>
      <c r="DH9" s="1016"/>
      <c r="DI9" s="1016"/>
      <c r="DJ9" s="1016"/>
      <c r="DK9" s="1017"/>
      <c r="DL9" s="1015" t="s">
        <v>475</v>
      </c>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362</v>
      </c>
      <c r="C10" s="1064"/>
      <c r="D10" s="1064"/>
      <c r="E10" s="1064"/>
      <c r="F10" s="1064"/>
      <c r="G10" s="1064"/>
      <c r="H10" s="1064"/>
      <c r="I10" s="1064"/>
      <c r="J10" s="1064"/>
      <c r="K10" s="1064"/>
      <c r="L10" s="1064"/>
      <c r="M10" s="1064"/>
      <c r="N10" s="1064"/>
      <c r="O10" s="1064"/>
      <c r="P10" s="1065"/>
      <c r="Q10" s="1069">
        <v>67</v>
      </c>
      <c r="R10" s="1070"/>
      <c r="S10" s="1070"/>
      <c r="T10" s="1070"/>
      <c r="U10" s="1070"/>
      <c r="V10" s="1070">
        <v>67</v>
      </c>
      <c r="W10" s="1070"/>
      <c r="X10" s="1070"/>
      <c r="Y10" s="1070"/>
      <c r="Z10" s="1070"/>
      <c r="AA10" s="1070" t="s">
        <v>475</v>
      </c>
      <c r="AB10" s="1070"/>
      <c r="AC10" s="1070"/>
      <c r="AD10" s="1070"/>
      <c r="AE10" s="1071"/>
      <c r="AF10" s="1045" t="s">
        <v>108</v>
      </c>
      <c r="AG10" s="1046"/>
      <c r="AH10" s="1046"/>
      <c r="AI10" s="1046"/>
      <c r="AJ10" s="1047"/>
      <c r="AK10" s="1112">
        <v>5</v>
      </c>
      <c r="AL10" s="1113"/>
      <c r="AM10" s="1113"/>
      <c r="AN10" s="1113"/>
      <c r="AO10" s="1113"/>
      <c r="AP10" s="1113" t="s">
        <v>475</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550</v>
      </c>
      <c r="BT10" s="1041"/>
      <c r="BU10" s="1041"/>
      <c r="BV10" s="1041"/>
      <c r="BW10" s="1041"/>
      <c r="BX10" s="1041"/>
      <c r="BY10" s="1041"/>
      <c r="BZ10" s="1041"/>
      <c r="CA10" s="1041"/>
      <c r="CB10" s="1041"/>
      <c r="CC10" s="1041"/>
      <c r="CD10" s="1041"/>
      <c r="CE10" s="1041"/>
      <c r="CF10" s="1041"/>
      <c r="CG10" s="1042"/>
      <c r="CH10" s="1015">
        <v>-9</v>
      </c>
      <c r="CI10" s="1016"/>
      <c r="CJ10" s="1016"/>
      <c r="CK10" s="1016"/>
      <c r="CL10" s="1017"/>
      <c r="CM10" s="1015">
        <v>527</v>
      </c>
      <c r="CN10" s="1016"/>
      <c r="CO10" s="1016"/>
      <c r="CP10" s="1016"/>
      <c r="CQ10" s="1017"/>
      <c r="CR10" s="1015">
        <v>566</v>
      </c>
      <c r="CS10" s="1016"/>
      <c r="CT10" s="1016"/>
      <c r="CU10" s="1016"/>
      <c r="CV10" s="1017"/>
      <c r="CW10" s="1015">
        <v>86</v>
      </c>
      <c r="CX10" s="1016"/>
      <c r="CY10" s="1016"/>
      <c r="CZ10" s="1016"/>
      <c r="DA10" s="1017"/>
      <c r="DB10" s="1015" t="s">
        <v>475</v>
      </c>
      <c r="DC10" s="1016"/>
      <c r="DD10" s="1016"/>
      <c r="DE10" s="1016"/>
      <c r="DF10" s="1017"/>
      <c r="DG10" s="1015" t="s">
        <v>475</v>
      </c>
      <c r="DH10" s="1016"/>
      <c r="DI10" s="1016"/>
      <c r="DJ10" s="1016"/>
      <c r="DK10" s="1017"/>
      <c r="DL10" s="1015" t="s">
        <v>475</v>
      </c>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20693</v>
      </c>
      <c r="R23" s="1095"/>
      <c r="S23" s="1095"/>
      <c r="T23" s="1095"/>
      <c r="U23" s="1095"/>
      <c r="V23" s="1095">
        <v>20001</v>
      </c>
      <c r="W23" s="1095"/>
      <c r="X23" s="1095"/>
      <c r="Y23" s="1095"/>
      <c r="Z23" s="1095"/>
      <c r="AA23" s="1095">
        <v>692</v>
      </c>
      <c r="AB23" s="1095"/>
      <c r="AC23" s="1095"/>
      <c r="AD23" s="1095"/>
      <c r="AE23" s="1096"/>
      <c r="AF23" s="1097">
        <v>568</v>
      </c>
      <c r="AG23" s="1095"/>
      <c r="AH23" s="1095"/>
      <c r="AI23" s="1095"/>
      <c r="AJ23" s="1098"/>
      <c r="AK23" s="1099"/>
      <c r="AL23" s="1100"/>
      <c r="AM23" s="1100"/>
      <c r="AN23" s="1100"/>
      <c r="AO23" s="1100"/>
      <c r="AP23" s="1095">
        <v>19060</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5713</v>
      </c>
      <c r="R28" s="1080"/>
      <c r="S28" s="1080"/>
      <c r="T28" s="1080"/>
      <c r="U28" s="1080"/>
      <c r="V28" s="1080">
        <v>5691</v>
      </c>
      <c r="W28" s="1080"/>
      <c r="X28" s="1080"/>
      <c r="Y28" s="1080"/>
      <c r="Z28" s="1080"/>
      <c r="AA28" s="1080">
        <v>22</v>
      </c>
      <c r="AB28" s="1080"/>
      <c r="AC28" s="1080"/>
      <c r="AD28" s="1080"/>
      <c r="AE28" s="1081"/>
      <c r="AF28" s="1082">
        <v>22</v>
      </c>
      <c r="AG28" s="1080"/>
      <c r="AH28" s="1080"/>
      <c r="AI28" s="1080"/>
      <c r="AJ28" s="1083"/>
      <c r="AK28" s="1084">
        <v>476</v>
      </c>
      <c r="AL28" s="1072"/>
      <c r="AM28" s="1072"/>
      <c r="AN28" s="1072"/>
      <c r="AO28" s="1072"/>
      <c r="AP28" s="1072" t="s">
        <v>475</v>
      </c>
      <c r="AQ28" s="1072"/>
      <c r="AR28" s="1072"/>
      <c r="AS28" s="1072"/>
      <c r="AT28" s="1072"/>
      <c r="AU28" s="1072" t="s">
        <v>475</v>
      </c>
      <c r="AV28" s="1072"/>
      <c r="AW28" s="1072"/>
      <c r="AX28" s="1072"/>
      <c r="AY28" s="1072"/>
      <c r="AZ28" s="1073" t="s">
        <v>475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398</v>
      </c>
      <c r="R29" s="1070"/>
      <c r="S29" s="1070"/>
      <c r="T29" s="1070"/>
      <c r="U29" s="1070"/>
      <c r="V29" s="1070">
        <v>436</v>
      </c>
      <c r="W29" s="1070"/>
      <c r="X29" s="1070"/>
      <c r="Y29" s="1070"/>
      <c r="Z29" s="1070"/>
      <c r="AA29" s="1070">
        <v>-38</v>
      </c>
      <c r="AB29" s="1070"/>
      <c r="AC29" s="1070"/>
      <c r="AD29" s="1070"/>
      <c r="AE29" s="1071"/>
      <c r="AF29" s="1045">
        <v>-38</v>
      </c>
      <c r="AG29" s="1046"/>
      <c r="AH29" s="1046"/>
      <c r="AI29" s="1046"/>
      <c r="AJ29" s="1047"/>
      <c r="AK29" s="1006">
        <v>64</v>
      </c>
      <c r="AL29" s="997"/>
      <c r="AM29" s="997"/>
      <c r="AN29" s="997"/>
      <c r="AO29" s="997"/>
      <c r="AP29" s="997">
        <v>569</v>
      </c>
      <c r="AQ29" s="997"/>
      <c r="AR29" s="997"/>
      <c r="AS29" s="997"/>
      <c r="AT29" s="997"/>
      <c r="AU29" s="997">
        <v>102</v>
      </c>
      <c r="AV29" s="997"/>
      <c r="AW29" s="997"/>
      <c r="AX29" s="997"/>
      <c r="AY29" s="997"/>
      <c r="AZ29" s="1068" t="s">
        <v>475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4129</v>
      </c>
      <c r="R30" s="1070"/>
      <c r="S30" s="1070"/>
      <c r="T30" s="1070"/>
      <c r="U30" s="1070"/>
      <c r="V30" s="1070">
        <v>4098</v>
      </c>
      <c r="W30" s="1070"/>
      <c r="X30" s="1070"/>
      <c r="Y30" s="1070"/>
      <c r="Z30" s="1070"/>
      <c r="AA30" s="1070">
        <v>31</v>
      </c>
      <c r="AB30" s="1070"/>
      <c r="AC30" s="1070"/>
      <c r="AD30" s="1070"/>
      <c r="AE30" s="1071"/>
      <c r="AF30" s="1045">
        <v>31</v>
      </c>
      <c r="AG30" s="1046"/>
      <c r="AH30" s="1046"/>
      <c r="AI30" s="1046"/>
      <c r="AJ30" s="1047"/>
      <c r="AK30" s="1006">
        <v>592</v>
      </c>
      <c r="AL30" s="997"/>
      <c r="AM30" s="997"/>
      <c r="AN30" s="997"/>
      <c r="AO30" s="997"/>
      <c r="AP30" s="997" t="s">
        <v>475</v>
      </c>
      <c r="AQ30" s="997"/>
      <c r="AR30" s="997"/>
      <c r="AS30" s="997"/>
      <c r="AT30" s="997"/>
      <c r="AU30" s="997" t="s">
        <v>475</v>
      </c>
      <c r="AV30" s="997"/>
      <c r="AW30" s="997"/>
      <c r="AX30" s="997"/>
      <c r="AY30" s="997"/>
      <c r="AZ30" s="1068" t="s">
        <v>475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515</v>
      </c>
      <c r="R31" s="1070"/>
      <c r="S31" s="1070"/>
      <c r="T31" s="1070"/>
      <c r="U31" s="1070"/>
      <c r="V31" s="1070">
        <v>502</v>
      </c>
      <c r="W31" s="1070"/>
      <c r="X31" s="1070"/>
      <c r="Y31" s="1070"/>
      <c r="Z31" s="1070"/>
      <c r="AA31" s="1070">
        <v>13</v>
      </c>
      <c r="AB31" s="1070"/>
      <c r="AC31" s="1070"/>
      <c r="AD31" s="1070"/>
      <c r="AE31" s="1071"/>
      <c r="AF31" s="1045">
        <v>13</v>
      </c>
      <c r="AG31" s="1046"/>
      <c r="AH31" s="1046"/>
      <c r="AI31" s="1046"/>
      <c r="AJ31" s="1047"/>
      <c r="AK31" s="1006">
        <v>164</v>
      </c>
      <c r="AL31" s="997"/>
      <c r="AM31" s="997"/>
      <c r="AN31" s="997"/>
      <c r="AO31" s="997"/>
      <c r="AP31" s="997" t="s">
        <v>475</v>
      </c>
      <c r="AQ31" s="997"/>
      <c r="AR31" s="997"/>
      <c r="AS31" s="997"/>
      <c r="AT31" s="997"/>
      <c r="AU31" s="997" t="s">
        <v>475</v>
      </c>
      <c r="AV31" s="997"/>
      <c r="AW31" s="997"/>
      <c r="AX31" s="997"/>
      <c r="AY31" s="997"/>
      <c r="AZ31" s="1068" t="s">
        <v>475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1073</v>
      </c>
      <c r="R32" s="1070"/>
      <c r="S32" s="1070"/>
      <c r="T32" s="1070"/>
      <c r="U32" s="1070"/>
      <c r="V32" s="1070">
        <v>1057</v>
      </c>
      <c r="W32" s="1070"/>
      <c r="X32" s="1070"/>
      <c r="Y32" s="1070"/>
      <c r="Z32" s="1070"/>
      <c r="AA32" s="1070">
        <v>16</v>
      </c>
      <c r="AB32" s="1070"/>
      <c r="AC32" s="1070"/>
      <c r="AD32" s="1070"/>
      <c r="AE32" s="1071"/>
      <c r="AF32" s="1045">
        <v>482</v>
      </c>
      <c r="AG32" s="1046"/>
      <c r="AH32" s="1046"/>
      <c r="AI32" s="1046"/>
      <c r="AJ32" s="1047"/>
      <c r="AK32" s="1006">
        <v>302</v>
      </c>
      <c r="AL32" s="997"/>
      <c r="AM32" s="997"/>
      <c r="AN32" s="997"/>
      <c r="AO32" s="997"/>
      <c r="AP32" s="997">
        <v>2165</v>
      </c>
      <c r="AQ32" s="997"/>
      <c r="AR32" s="997"/>
      <c r="AS32" s="997"/>
      <c r="AT32" s="997"/>
      <c r="AU32" s="997">
        <v>95</v>
      </c>
      <c r="AV32" s="997"/>
      <c r="AW32" s="997"/>
      <c r="AX32" s="997"/>
      <c r="AY32" s="997"/>
      <c r="AZ32" s="1068" t="s">
        <v>475</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52</v>
      </c>
      <c r="R33" s="1070"/>
      <c r="S33" s="1070"/>
      <c r="T33" s="1070"/>
      <c r="U33" s="1070"/>
      <c r="V33" s="1070">
        <v>54</v>
      </c>
      <c r="W33" s="1070"/>
      <c r="X33" s="1070"/>
      <c r="Y33" s="1070"/>
      <c r="Z33" s="1070"/>
      <c r="AA33" s="1070">
        <v>-2</v>
      </c>
      <c r="AB33" s="1070"/>
      <c r="AC33" s="1070"/>
      <c r="AD33" s="1070"/>
      <c r="AE33" s="1071"/>
      <c r="AF33" s="1045">
        <v>36</v>
      </c>
      <c r="AG33" s="1046"/>
      <c r="AH33" s="1046"/>
      <c r="AI33" s="1046"/>
      <c r="AJ33" s="1047"/>
      <c r="AK33" s="1006">
        <v>327</v>
      </c>
      <c r="AL33" s="997"/>
      <c r="AM33" s="997"/>
      <c r="AN33" s="997"/>
      <c r="AO33" s="997"/>
      <c r="AP33" s="997">
        <v>37</v>
      </c>
      <c r="AQ33" s="997"/>
      <c r="AR33" s="997"/>
      <c r="AS33" s="997"/>
      <c r="AT33" s="997"/>
      <c r="AU33" s="997">
        <v>20</v>
      </c>
      <c r="AV33" s="997"/>
      <c r="AW33" s="997"/>
      <c r="AX33" s="997"/>
      <c r="AY33" s="997"/>
      <c r="AZ33" s="1068" t="s">
        <v>475</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2265</v>
      </c>
      <c r="R34" s="1070"/>
      <c r="S34" s="1070"/>
      <c r="T34" s="1070"/>
      <c r="U34" s="1070"/>
      <c r="V34" s="1070">
        <v>2234</v>
      </c>
      <c r="W34" s="1070"/>
      <c r="X34" s="1070"/>
      <c r="Y34" s="1070"/>
      <c r="Z34" s="1070"/>
      <c r="AA34" s="1070">
        <v>31</v>
      </c>
      <c r="AB34" s="1070"/>
      <c r="AC34" s="1070"/>
      <c r="AD34" s="1070"/>
      <c r="AE34" s="1071"/>
      <c r="AF34" s="1045">
        <v>360</v>
      </c>
      <c r="AG34" s="1046"/>
      <c r="AH34" s="1046"/>
      <c r="AI34" s="1046"/>
      <c r="AJ34" s="1047"/>
      <c r="AK34" s="1006">
        <v>1632</v>
      </c>
      <c r="AL34" s="997"/>
      <c r="AM34" s="997"/>
      <c r="AN34" s="997"/>
      <c r="AO34" s="997"/>
      <c r="AP34" s="997">
        <v>21704</v>
      </c>
      <c r="AQ34" s="997"/>
      <c r="AR34" s="997"/>
      <c r="AS34" s="997"/>
      <c r="AT34" s="997"/>
      <c r="AU34" s="997">
        <v>17407</v>
      </c>
      <c r="AV34" s="997"/>
      <c r="AW34" s="997"/>
      <c r="AX34" s="997"/>
      <c r="AY34" s="997"/>
      <c r="AZ34" s="1068" t="s">
        <v>475</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7856</v>
      </c>
      <c r="R35" s="1070"/>
      <c r="S35" s="1070"/>
      <c r="T35" s="1070"/>
      <c r="U35" s="1070"/>
      <c r="V35" s="1070">
        <v>7922</v>
      </c>
      <c r="W35" s="1070"/>
      <c r="X35" s="1070"/>
      <c r="Y35" s="1070"/>
      <c r="Z35" s="1070"/>
      <c r="AA35" s="1070">
        <v>66</v>
      </c>
      <c r="AB35" s="1070"/>
      <c r="AC35" s="1070"/>
      <c r="AD35" s="1070"/>
      <c r="AE35" s="1071"/>
      <c r="AF35" s="1045">
        <v>2185</v>
      </c>
      <c r="AG35" s="1046"/>
      <c r="AH35" s="1046"/>
      <c r="AI35" s="1046"/>
      <c r="AJ35" s="1047"/>
      <c r="AK35" s="1006">
        <v>977</v>
      </c>
      <c r="AL35" s="997"/>
      <c r="AM35" s="997"/>
      <c r="AN35" s="997"/>
      <c r="AO35" s="997"/>
      <c r="AP35" s="997">
        <v>9889</v>
      </c>
      <c r="AQ35" s="997"/>
      <c r="AR35" s="997"/>
      <c r="AS35" s="997"/>
      <c r="AT35" s="997"/>
      <c r="AU35" s="997">
        <v>6367</v>
      </c>
      <c r="AV35" s="997"/>
      <c r="AW35" s="997"/>
      <c r="AX35" s="997"/>
      <c r="AY35" s="997"/>
      <c r="AZ35" s="1068" t="s">
        <v>475</v>
      </c>
      <c r="BA35" s="1068"/>
      <c r="BB35" s="1068"/>
      <c r="BC35" s="1068"/>
      <c r="BD35" s="1068"/>
      <c r="BE35" s="1058" t="s">
        <v>381</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368</v>
      </c>
      <c r="R36" s="1070"/>
      <c r="S36" s="1070"/>
      <c r="T36" s="1070"/>
      <c r="U36" s="1070"/>
      <c r="V36" s="1070">
        <v>368</v>
      </c>
      <c r="W36" s="1070"/>
      <c r="X36" s="1070"/>
      <c r="Y36" s="1070"/>
      <c r="Z36" s="1070"/>
      <c r="AA36" s="1070" t="s">
        <v>475</v>
      </c>
      <c r="AB36" s="1070"/>
      <c r="AC36" s="1070"/>
      <c r="AD36" s="1070"/>
      <c r="AE36" s="1071"/>
      <c r="AF36" s="1045" t="s">
        <v>108</v>
      </c>
      <c r="AG36" s="1046"/>
      <c r="AH36" s="1046"/>
      <c r="AI36" s="1046"/>
      <c r="AJ36" s="1047"/>
      <c r="AK36" s="1006">
        <v>339</v>
      </c>
      <c r="AL36" s="997"/>
      <c r="AM36" s="997"/>
      <c r="AN36" s="997"/>
      <c r="AO36" s="997"/>
      <c r="AP36" s="997" t="s">
        <v>475</v>
      </c>
      <c r="AQ36" s="997"/>
      <c r="AR36" s="997"/>
      <c r="AS36" s="997"/>
      <c r="AT36" s="997"/>
      <c r="AU36" s="997" t="s">
        <v>475</v>
      </c>
      <c r="AV36" s="997"/>
      <c r="AW36" s="997"/>
      <c r="AX36" s="997"/>
      <c r="AY36" s="997"/>
      <c r="AZ36" s="1068" t="s">
        <v>475</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3091</v>
      </c>
      <c r="AG63" s="985"/>
      <c r="AH63" s="985"/>
      <c r="AI63" s="985"/>
      <c r="AJ63" s="1056"/>
      <c r="AK63" s="1057"/>
      <c r="AL63" s="989"/>
      <c r="AM63" s="989"/>
      <c r="AN63" s="989"/>
      <c r="AO63" s="989"/>
      <c r="AP63" s="985">
        <v>34364</v>
      </c>
      <c r="AQ63" s="985"/>
      <c r="AR63" s="985"/>
      <c r="AS63" s="985"/>
      <c r="AT63" s="985"/>
      <c r="AU63" s="985">
        <v>23991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391</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534</v>
      </c>
      <c r="C68" s="1012"/>
      <c r="D68" s="1012"/>
      <c r="E68" s="1012"/>
      <c r="F68" s="1012"/>
      <c r="G68" s="1012"/>
      <c r="H68" s="1012"/>
      <c r="I68" s="1012"/>
      <c r="J68" s="1012"/>
      <c r="K68" s="1012"/>
      <c r="L68" s="1012"/>
      <c r="M68" s="1012"/>
      <c r="N68" s="1012"/>
      <c r="O68" s="1012"/>
      <c r="P68" s="1013"/>
      <c r="Q68" s="1014">
        <v>2641</v>
      </c>
      <c r="R68" s="1008"/>
      <c r="S68" s="1008"/>
      <c r="T68" s="1008"/>
      <c r="U68" s="1008"/>
      <c r="V68" s="1008">
        <v>2507</v>
      </c>
      <c r="W68" s="1008"/>
      <c r="X68" s="1008"/>
      <c r="Y68" s="1008"/>
      <c r="Z68" s="1008"/>
      <c r="AA68" s="1008">
        <v>134</v>
      </c>
      <c r="AB68" s="1008"/>
      <c r="AC68" s="1008"/>
      <c r="AD68" s="1008"/>
      <c r="AE68" s="1008"/>
      <c r="AF68" s="1008">
        <v>11</v>
      </c>
      <c r="AG68" s="1008"/>
      <c r="AH68" s="1008"/>
      <c r="AI68" s="1008"/>
      <c r="AJ68" s="1008"/>
      <c r="AK68" s="1008">
        <v>13</v>
      </c>
      <c r="AL68" s="1008"/>
      <c r="AM68" s="1008"/>
      <c r="AN68" s="1008"/>
      <c r="AO68" s="1008"/>
      <c r="AP68" s="1008">
        <v>1534</v>
      </c>
      <c r="AQ68" s="1008"/>
      <c r="AR68" s="1008"/>
      <c r="AS68" s="1008"/>
      <c r="AT68" s="1008"/>
      <c r="AU68" s="1008">
        <v>111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450</v>
      </c>
      <c r="R69" s="997"/>
      <c r="S69" s="997"/>
      <c r="T69" s="997"/>
      <c r="U69" s="997"/>
      <c r="V69" s="997">
        <v>440</v>
      </c>
      <c r="W69" s="997"/>
      <c r="X69" s="997"/>
      <c r="Y69" s="997"/>
      <c r="Z69" s="997"/>
      <c r="AA69" s="997">
        <v>10</v>
      </c>
      <c r="AB69" s="997"/>
      <c r="AC69" s="997"/>
      <c r="AD69" s="997"/>
      <c r="AE69" s="997"/>
      <c r="AF69" s="997">
        <v>10</v>
      </c>
      <c r="AG69" s="997"/>
      <c r="AH69" s="997"/>
      <c r="AI69" s="997"/>
      <c r="AJ69" s="997"/>
      <c r="AK69" s="997" t="s">
        <v>475</v>
      </c>
      <c r="AL69" s="997"/>
      <c r="AM69" s="997"/>
      <c r="AN69" s="997"/>
      <c r="AO69" s="997"/>
      <c r="AP69" s="997">
        <v>619</v>
      </c>
      <c r="AQ69" s="997"/>
      <c r="AR69" s="997"/>
      <c r="AS69" s="997"/>
      <c r="AT69" s="997"/>
      <c r="AU69" s="997">
        <v>374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122</v>
      </c>
      <c r="R70" s="997"/>
      <c r="S70" s="997"/>
      <c r="T70" s="997"/>
      <c r="U70" s="997"/>
      <c r="V70" s="997">
        <v>121</v>
      </c>
      <c r="W70" s="997"/>
      <c r="X70" s="997"/>
      <c r="Y70" s="997"/>
      <c r="Z70" s="997"/>
      <c r="AA70" s="997">
        <v>1</v>
      </c>
      <c r="AB70" s="997"/>
      <c r="AC70" s="997"/>
      <c r="AD70" s="997"/>
      <c r="AE70" s="997"/>
      <c r="AF70" s="997">
        <v>1</v>
      </c>
      <c r="AG70" s="997"/>
      <c r="AH70" s="997"/>
      <c r="AI70" s="997"/>
      <c r="AJ70" s="997"/>
      <c r="AK70" s="997">
        <v>1</v>
      </c>
      <c r="AL70" s="997"/>
      <c r="AM70" s="997"/>
      <c r="AN70" s="997"/>
      <c r="AO70" s="997"/>
      <c r="AP70" s="997" t="s">
        <v>475</v>
      </c>
      <c r="AQ70" s="997"/>
      <c r="AR70" s="997"/>
      <c r="AS70" s="997"/>
      <c r="AT70" s="997"/>
      <c r="AU70" s="997" t="s">
        <v>475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3">
        <v>1128</v>
      </c>
      <c r="R71" s="997"/>
      <c r="S71" s="997"/>
      <c r="T71" s="997"/>
      <c r="U71" s="997"/>
      <c r="V71" s="997">
        <v>1116</v>
      </c>
      <c r="W71" s="997"/>
      <c r="X71" s="997"/>
      <c r="Y71" s="997"/>
      <c r="Z71" s="997"/>
      <c r="AA71" s="997">
        <v>12</v>
      </c>
      <c r="AB71" s="997"/>
      <c r="AC71" s="997"/>
      <c r="AD71" s="997"/>
      <c r="AE71" s="997"/>
      <c r="AF71" s="997">
        <v>12</v>
      </c>
      <c r="AG71" s="997"/>
      <c r="AH71" s="997"/>
      <c r="AI71" s="997"/>
      <c r="AJ71" s="997"/>
      <c r="AK71" s="997" t="s">
        <v>475</v>
      </c>
      <c r="AL71" s="997"/>
      <c r="AM71" s="997"/>
      <c r="AN71" s="997"/>
      <c r="AO71" s="997"/>
      <c r="AP71" s="997">
        <v>549</v>
      </c>
      <c r="AQ71" s="997"/>
      <c r="AR71" s="997"/>
      <c r="AS71" s="997"/>
      <c r="AT71" s="997"/>
      <c r="AU71" s="997">
        <v>279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538</v>
      </c>
      <c r="C72" s="1001"/>
      <c r="D72" s="1001"/>
      <c r="E72" s="1001"/>
      <c r="F72" s="1001"/>
      <c r="G72" s="1001"/>
      <c r="H72" s="1001"/>
      <c r="I72" s="1001"/>
      <c r="J72" s="1001"/>
      <c r="K72" s="1001"/>
      <c r="L72" s="1001"/>
      <c r="M72" s="1001"/>
      <c r="N72" s="1001"/>
      <c r="O72" s="1001"/>
      <c r="P72" s="1002"/>
      <c r="Q72" s="1003">
        <v>78</v>
      </c>
      <c r="R72" s="997"/>
      <c r="S72" s="997"/>
      <c r="T72" s="997"/>
      <c r="U72" s="997"/>
      <c r="V72" s="997">
        <v>72</v>
      </c>
      <c r="W72" s="997"/>
      <c r="X72" s="997"/>
      <c r="Y72" s="997"/>
      <c r="Z72" s="997"/>
      <c r="AA72" s="997">
        <v>7</v>
      </c>
      <c r="AB72" s="997"/>
      <c r="AC72" s="997"/>
      <c r="AD72" s="997"/>
      <c r="AE72" s="997"/>
      <c r="AF72" s="997">
        <v>7</v>
      </c>
      <c r="AG72" s="997"/>
      <c r="AH72" s="997"/>
      <c r="AI72" s="997"/>
      <c r="AJ72" s="997"/>
      <c r="AK72" s="997" t="s">
        <v>475</v>
      </c>
      <c r="AL72" s="997"/>
      <c r="AM72" s="997"/>
      <c r="AN72" s="997"/>
      <c r="AO72" s="997"/>
      <c r="AP72" s="997" t="s">
        <v>475</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128</v>
      </c>
      <c r="R73" s="997"/>
      <c r="S73" s="997"/>
      <c r="T73" s="997"/>
      <c r="U73" s="997"/>
      <c r="V73" s="997">
        <v>124</v>
      </c>
      <c r="W73" s="997"/>
      <c r="X73" s="997"/>
      <c r="Y73" s="997"/>
      <c r="Z73" s="997"/>
      <c r="AA73" s="997">
        <v>4</v>
      </c>
      <c r="AB73" s="997"/>
      <c r="AC73" s="997"/>
      <c r="AD73" s="997"/>
      <c r="AE73" s="997"/>
      <c r="AF73" s="997">
        <v>4</v>
      </c>
      <c r="AG73" s="997"/>
      <c r="AH73" s="997"/>
      <c r="AI73" s="997"/>
      <c r="AJ73" s="997"/>
      <c r="AK73" s="997" t="s">
        <v>475</v>
      </c>
      <c r="AL73" s="997"/>
      <c r="AM73" s="997"/>
      <c r="AN73" s="997"/>
      <c r="AO73" s="997"/>
      <c r="AP73" s="997" t="s">
        <v>475</v>
      </c>
      <c r="AQ73" s="997"/>
      <c r="AR73" s="997"/>
      <c r="AS73" s="997"/>
      <c r="AT73" s="997"/>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v>218</v>
      </c>
      <c r="R74" s="997"/>
      <c r="S74" s="997"/>
      <c r="T74" s="997"/>
      <c r="U74" s="997"/>
      <c r="V74" s="997">
        <v>204</v>
      </c>
      <c r="W74" s="997"/>
      <c r="X74" s="997"/>
      <c r="Y74" s="997"/>
      <c r="Z74" s="997"/>
      <c r="AA74" s="997">
        <v>14</v>
      </c>
      <c r="AB74" s="997"/>
      <c r="AC74" s="997"/>
      <c r="AD74" s="997"/>
      <c r="AE74" s="997"/>
      <c r="AF74" s="997">
        <v>14</v>
      </c>
      <c r="AG74" s="997"/>
      <c r="AH74" s="997"/>
      <c r="AI74" s="997"/>
      <c r="AJ74" s="997"/>
      <c r="AK74" s="997" t="s">
        <v>475</v>
      </c>
      <c r="AL74" s="997"/>
      <c r="AM74" s="997"/>
      <c r="AN74" s="997"/>
      <c r="AO74" s="997"/>
      <c r="AP74" s="997" t="s">
        <v>475</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4">
        <v>208</v>
      </c>
      <c r="R75" s="1005"/>
      <c r="S75" s="1005"/>
      <c r="T75" s="1005"/>
      <c r="U75" s="1006"/>
      <c r="V75" s="1007">
        <v>193</v>
      </c>
      <c r="W75" s="1005"/>
      <c r="X75" s="1005"/>
      <c r="Y75" s="1005"/>
      <c r="Z75" s="1006"/>
      <c r="AA75" s="1007">
        <v>15</v>
      </c>
      <c r="AB75" s="1005"/>
      <c r="AC75" s="1005"/>
      <c r="AD75" s="1005"/>
      <c r="AE75" s="1006"/>
      <c r="AF75" s="1007">
        <v>15</v>
      </c>
      <c r="AG75" s="1005"/>
      <c r="AH75" s="1005"/>
      <c r="AI75" s="1005"/>
      <c r="AJ75" s="1006"/>
      <c r="AK75" s="1007" t="s">
        <v>475</v>
      </c>
      <c r="AL75" s="1005"/>
      <c r="AM75" s="1005"/>
      <c r="AN75" s="1005"/>
      <c r="AO75" s="1006"/>
      <c r="AP75" s="1007" t="s">
        <v>475</v>
      </c>
      <c r="AQ75" s="1005"/>
      <c r="AR75" s="1005"/>
      <c r="AS75" s="1005"/>
      <c r="AT75" s="1006"/>
      <c r="AU75" s="1007" t="s">
        <v>475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4">
        <v>15974</v>
      </c>
      <c r="R76" s="1005"/>
      <c r="S76" s="1005"/>
      <c r="T76" s="1005"/>
      <c r="U76" s="1006"/>
      <c r="V76" s="1007">
        <v>13504</v>
      </c>
      <c r="W76" s="1005"/>
      <c r="X76" s="1005"/>
      <c r="Y76" s="1005"/>
      <c r="Z76" s="1006"/>
      <c r="AA76" s="1007">
        <v>2470</v>
      </c>
      <c r="AB76" s="1005"/>
      <c r="AC76" s="1005"/>
      <c r="AD76" s="1005"/>
      <c r="AE76" s="1006"/>
      <c r="AF76" s="1007">
        <v>2470</v>
      </c>
      <c r="AG76" s="1005"/>
      <c r="AH76" s="1005"/>
      <c r="AI76" s="1005"/>
      <c r="AJ76" s="1006"/>
      <c r="AK76" s="1007" t="s">
        <v>545</v>
      </c>
      <c r="AL76" s="1005"/>
      <c r="AM76" s="1005"/>
      <c r="AN76" s="1005"/>
      <c r="AO76" s="1006"/>
      <c r="AP76" s="1007" t="s">
        <v>545</v>
      </c>
      <c r="AQ76" s="1005"/>
      <c r="AR76" s="1005"/>
      <c r="AS76" s="1005"/>
      <c r="AT76" s="1006"/>
      <c r="AU76" s="1007" t="s">
        <v>545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543</v>
      </c>
      <c r="C77" s="1001"/>
      <c r="D77" s="1001"/>
      <c r="E77" s="1001"/>
      <c r="F77" s="1001"/>
      <c r="G77" s="1001"/>
      <c r="H77" s="1001"/>
      <c r="I77" s="1001"/>
      <c r="J77" s="1001"/>
      <c r="K77" s="1001"/>
      <c r="L77" s="1001"/>
      <c r="M77" s="1001"/>
      <c r="N77" s="1001"/>
      <c r="O77" s="1001"/>
      <c r="P77" s="1002"/>
      <c r="Q77" s="1004">
        <v>3919</v>
      </c>
      <c r="R77" s="1005"/>
      <c r="S77" s="1005"/>
      <c r="T77" s="1005"/>
      <c r="U77" s="1006"/>
      <c r="V77" s="1007">
        <v>3829</v>
      </c>
      <c r="W77" s="1005"/>
      <c r="X77" s="1005"/>
      <c r="Y77" s="1005"/>
      <c r="Z77" s="1006"/>
      <c r="AA77" s="1007">
        <v>91</v>
      </c>
      <c r="AB77" s="1005"/>
      <c r="AC77" s="1005"/>
      <c r="AD77" s="1005"/>
      <c r="AE77" s="1006"/>
      <c r="AF77" s="1007">
        <v>91</v>
      </c>
      <c r="AG77" s="1005"/>
      <c r="AH77" s="1005"/>
      <c r="AI77" s="1005"/>
      <c r="AJ77" s="1006"/>
      <c r="AK77" s="1007">
        <v>168</v>
      </c>
      <c r="AL77" s="1005"/>
      <c r="AM77" s="1005"/>
      <c r="AN77" s="1005"/>
      <c r="AO77" s="1006"/>
      <c r="AP77" s="1007" t="s">
        <v>546</v>
      </c>
      <c r="AQ77" s="1005"/>
      <c r="AR77" s="1005"/>
      <c r="AS77" s="1005"/>
      <c r="AT77" s="1006"/>
      <c r="AU77" s="1007" t="s">
        <v>545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544</v>
      </c>
      <c r="C78" s="1001"/>
      <c r="D78" s="1001"/>
      <c r="E78" s="1001"/>
      <c r="F78" s="1001"/>
      <c r="G78" s="1001"/>
      <c r="H78" s="1001"/>
      <c r="I78" s="1001"/>
      <c r="J78" s="1001"/>
      <c r="K78" s="1001"/>
      <c r="L78" s="1001"/>
      <c r="M78" s="1001"/>
      <c r="N78" s="1001"/>
      <c r="O78" s="1001"/>
      <c r="P78" s="1002"/>
      <c r="Q78" s="1003">
        <v>690103</v>
      </c>
      <c r="R78" s="997"/>
      <c r="S78" s="997"/>
      <c r="T78" s="997"/>
      <c r="U78" s="997"/>
      <c r="V78" s="997">
        <v>676249</v>
      </c>
      <c r="W78" s="997"/>
      <c r="X78" s="997"/>
      <c r="Y78" s="997"/>
      <c r="Z78" s="997"/>
      <c r="AA78" s="997">
        <v>13854</v>
      </c>
      <c r="AB78" s="997"/>
      <c r="AC78" s="997"/>
      <c r="AD78" s="997"/>
      <c r="AE78" s="997"/>
      <c r="AF78" s="997">
        <v>13854</v>
      </c>
      <c r="AG78" s="997"/>
      <c r="AH78" s="997"/>
      <c r="AI78" s="997"/>
      <c r="AJ78" s="997"/>
      <c r="AK78" s="997">
        <v>7102</v>
      </c>
      <c r="AL78" s="997"/>
      <c r="AM78" s="997"/>
      <c r="AN78" s="997"/>
      <c r="AO78" s="997"/>
      <c r="AP78" s="997" t="s">
        <v>545</v>
      </c>
      <c r="AQ78" s="997"/>
      <c r="AR78" s="997"/>
      <c r="AS78" s="997"/>
      <c r="AT78" s="997"/>
      <c r="AU78" s="997" t="s">
        <v>545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1650452</v>
      </c>
      <c r="AB110" s="903"/>
      <c r="AC110" s="903"/>
      <c r="AD110" s="903"/>
      <c r="AE110" s="904"/>
      <c r="AF110" s="905">
        <v>1650619</v>
      </c>
      <c r="AG110" s="903"/>
      <c r="AH110" s="903"/>
      <c r="AI110" s="903"/>
      <c r="AJ110" s="904"/>
      <c r="AK110" s="905">
        <v>1649749</v>
      </c>
      <c r="AL110" s="903"/>
      <c r="AM110" s="903"/>
      <c r="AN110" s="903"/>
      <c r="AO110" s="904"/>
      <c r="AP110" s="906">
        <v>18</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17784272</v>
      </c>
      <c r="BR110" s="830"/>
      <c r="BS110" s="830"/>
      <c r="BT110" s="830"/>
      <c r="BU110" s="830"/>
      <c r="BV110" s="830">
        <v>18507587</v>
      </c>
      <c r="BW110" s="830"/>
      <c r="BX110" s="830"/>
      <c r="BY110" s="830"/>
      <c r="BZ110" s="830"/>
      <c r="CA110" s="830">
        <v>19059901</v>
      </c>
      <c r="CB110" s="830"/>
      <c r="CC110" s="830"/>
      <c r="CD110" s="830"/>
      <c r="CE110" s="830"/>
      <c r="CF110" s="891">
        <v>208</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2573</v>
      </c>
      <c r="BR111" s="801"/>
      <c r="BS111" s="801"/>
      <c r="BT111" s="801"/>
      <c r="BU111" s="801"/>
      <c r="BV111" s="801">
        <v>1756</v>
      </c>
      <c r="BW111" s="801"/>
      <c r="BX111" s="801"/>
      <c r="BY111" s="801"/>
      <c r="BZ111" s="801"/>
      <c r="CA111" s="801" t="s">
        <v>108</v>
      </c>
      <c r="CB111" s="801"/>
      <c r="CC111" s="801"/>
      <c r="CD111" s="801"/>
      <c r="CE111" s="801"/>
      <c r="CF111" s="878" t="s">
        <v>108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10000</v>
      </c>
      <c r="AB112" s="814"/>
      <c r="AC112" s="814"/>
      <c r="AD112" s="814"/>
      <c r="AE112" s="815"/>
      <c r="AF112" s="816">
        <v>6667</v>
      </c>
      <c r="AG112" s="814"/>
      <c r="AH112" s="814"/>
      <c r="AI112" s="814"/>
      <c r="AJ112" s="815"/>
      <c r="AK112" s="816">
        <v>3333</v>
      </c>
      <c r="AL112" s="814"/>
      <c r="AM112" s="814"/>
      <c r="AN112" s="814"/>
      <c r="AO112" s="815"/>
      <c r="AP112" s="784">
        <v>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24195252</v>
      </c>
      <c r="BR112" s="801"/>
      <c r="BS112" s="801"/>
      <c r="BT112" s="801"/>
      <c r="BU112" s="801"/>
      <c r="BV112" s="801">
        <v>22983163</v>
      </c>
      <c r="BW112" s="801"/>
      <c r="BX112" s="801"/>
      <c r="BY112" s="801"/>
      <c r="BZ112" s="801"/>
      <c r="CA112" s="801">
        <v>23991194</v>
      </c>
      <c r="CB112" s="801"/>
      <c r="CC112" s="801"/>
      <c r="CD112" s="801"/>
      <c r="CE112" s="801"/>
      <c r="CF112" s="878">
        <v>261.8</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2573</v>
      </c>
      <c r="DH112" s="801"/>
      <c r="DI112" s="801"/>
      <c r="DJ112" s="801"/>
      <c r="DK112" s="801"/>
      <c r="DL112" s="801">
        <v>1756</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1694607</v>
      </c>
      <c r="AB113" s="939"/>
      <c r="AC113" s="939"/>
      <c r="AD113" s="939"/>
      <c r="AE113" s="940"/>
      <c r="AF113" s="941">
        <v>1825343</v>
      </c>
      <c r="AG113" s="939"/>
      <c r="AH113" s="939"/>
      <c r="AI113" s="939"/>
      <c r="AJ113" s="940"/>
      <c r="AK113" s="941">
        <v>1910940</v>
      </c>
      <c r="AL113" s="939"/>
      <c r="AM113" s="939"/>
      <c r="AN113" s="939"/>
      <c r="AO113" s="940"/>
      <c r="AP113" s="942">
        <v>20.9</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1106056</v>
      </c>
      <c r="BR113" s="801"/>
      <c r="BS113" s="801"/>
      <c r="BT113" s="801"/>
      <c r="BU113" s="801"/>
      <c r="BV113" s="801">
        <v>967888</v>
      </c>
      <c r="BW113" s="801"/>
      <c r="BX113" s="801"/>
      <c r="BY113" s="801"/>
      <c r="BZ113" s="801"/>
      <c r="CA113" s="801">
        <v>763903</v>
      </c>
      <c r="CB113" s="801"/>
      <c r="CC113" s="801"/>
      <c r="CD113" s="801"/>
      <c r="CE113" s="801"/>
      <c r="CF113" s="878">
        <v>8.3000000000000007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215104</v>
      </c>
      <c r="AB114" s="814"/>
      <c r="AC114" s="814"/>
      <c r="AD114" s="814"/>
      <c r="AE114" s="815"/>
      <c r="AF114" s="816">
        <v>231027</v>
      </c>
      <c r="AG114" s="814"/>
      <c r="AH114" s="814"/>
      <c r="AI114" s="814"/>
      <c r="AJ114" s="815"/>
      <c r="AK114" s="816">
        <v>254870</v>
      </c>
      <c r="AL114" s="814"/>
      <c r="AM114" s="814"/>
      <c r="AN114" s="814"/>
      <c r="AO114" s="815"/>
      <c r="AP114" s="784">
        <v>2.8</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2175107</v>
      </c>
      <c r="BR114" s="801"/>
      <c r="BS114" s="801"/>
      <c r="BT114" s="801"/>
      <c r="BU114" s="801"/>
      <c r="BV114" s="801">
        <v>1815593</v>
      </c>
      <c r="BW114" s="801"/>
      <c r="BX114" s="801"/>
      <c r="BY114" s="801"/>
      <c r="BZ114" s="801"/>
      <c r="CA114" s="801">
        <v>1659670</v>
      </c>
      <c r="CB114" s="801"/>
      <c r="CC114" s="801"/>
      <c r="CD114" s="801"/>
      <c r="CE114" s="801"/>
      <c r="CF114" s="878">
        <v>18.100000000000001</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9135</v>
      </c>
      <c r="BR115" s="801"/>
      <c r="BS115" s="801"/>
      <c r="BT115" s="801"/>
      <c r="BU115" s="801"/>
      <c r="BV115" s="801">
        <v>8137</v>
      </c>
      <c r="BW115" s="801"/>
      <c r="BX115" s="801"/>
      <c r="BY115" s="801"/>
      <c r="BZ115" s="801"/>
      <c r="CA115" s="801">
        <v>7127</v>
      </c>
      <c r="CB115" s="801"/>
      <c r="CC115" s="801"/>
      <c r="CD115" s="801"/>
      <c r="CE115" s="801"/>
      <c r="CF115" s="878">
        <v>0.1</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3570163</v>
      </c>
      <c r="AB117" s="925"/>
      <c r="AC117" s="925"/>
      <c r="AD117" s="925"/>
      <c r="AE117" s="926"/>
      <c r="AF117" s="928">
        <v>3713656</v>
      </c>
      <c r="AG117" s="925"/>
      <c r="AH117" s="925"/>
      <c r="AI117" s="925"/>
      <c r="AJ117" s="926"/>
      <c r="AK117" s="928">
        <v>3818892</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45272395</v>
      </c>
      <c r="BR118" s="888"/>
      <c r="BS118" s="888"/>
      <c r="BT118" s="888"/>
      <c r="BU118" s="888"/>
      <c r="BV118" s="888">
        <v>44284124</v>
      </c>
      <c r="BW118" s="888"/>
      <c r="BX118" s="888"/>
      <c r="BY118" s="888"/>
      <c r="BZ118" s="888"/>
      <c r="CA118" s="888">
        <v>45481795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8047259</v>
      </c>
      <c r="BR119" s="830"/>
      <c r="BS119" s="830"/>
      <c r="BT119" s="830"/>
      <c r="BU119" s="830"/>
      <c r="BV119" s="830">
        <v>8482555</v>
      </c>
      <c r="BW119" s="830"/>
      <c r="BX119" s="830"/>
      <c r="BY119" s="830"/>
      <c r="BZ119" s="830"/>
      <c r="CA119" s="830">
        <v>9334216</v>
      </c>
      <c r="CB119" s="830"/>
      <c r="CC119" s="830"/>
      <c r="CD119" s="830"/>
      <c r="CE119" s="830"/>
      <c r="CF119" s="891">
        <v>101.9</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3018441</v>
      </c>
      <c r="BR120" s="801"/>
      <c r="BS120" s="801"/>
      <c r="BT120" s="801"/>
      <c r="BU120" s="801"/>
      <c r="BV120" s="801">
        <v>2864979</v>
      </c>
      <c r="BW120" s="801"/>
      <c r="BX120" s="801"/>
      <c r="BY120" s="801"/>
      <c r="BZ120" s="801"/>
      <c r="CA120" s="801">
        <v>2777281</v>
      </c>
      <c r="CB120" s="801"/>
      <c r="CC120" s="801"/>
      <c r="CD120" s="801"/>
      <c r="CE120" s="801"/>
      <c r="CF120" s="878">
        <v>30.3</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19030229</v>
      </c>
      <c r="DH120" s="830"/>
      <c r="DI120" s="830"/>
      <c r="DJ120" s="830"/>
      <c r="DK120" s="830"/>
      <c r="DL120" s="830">
        <v>18216354</v>
      </c>
      <c r="DM120" s="830"/>
      <c r="DN120" s="830"/>
      <c r="DO120" s="830"/>
      <c r="DP120" s="830"/>
      <c r="DQ120" s="830">
        <v>17406581</v>
      </c>
      <c r="DR120" s="830"/>
      <c r="DS120" s="830"/>
      <c r="DT120" s="830"/>
      <c r="DU120" s="830"/>
      <c r="DV120" s="831">
        <v>189.9</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30839747</v>
      </c>
      <c r="BR121" s="888"/>
      <c r="BS121" s="888"/>
      <c r="BT121" s="888"/>
      <c r="BU121" s="888"/>
      <c r="BV121" s="888">
        <v>30241023</v>
      </c>
      <c r="BW121" s="888"/>
      <c r="BX121" s="888"/>
      <c r="BY121" s="888"/>
      <c r="BZ121" s="888"/>
      <c r="CA121" s="888">
        <v>30556487</v>
      </c>
      <c r="CB121" s="888"/>
      <c r="CC121" s="888"/>
      <c r="CD121" s="888"/>
      <c r="CE121" s="888"/>
      <c r="CF121" s="889">
        <v>333.4</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5087422</v>
      </c>
      <c r="DH121" s="801"/>
      <c r="DI121" s="801"/>
      <c r="DJ121" s="801"/>
      <c r="DK121" s="801"/>
      <c r="DL121" s="801">
        <v>4573772</v>
      </c>
      <c r="DM121" s="801"/>
      <c r="DN121" s="801"/>
      <c r="DO121" s="801"/>
      <c r="DP121" s="801"/>
      <c r="DQ121" s="801">
        <v>6366969</v>
      </c>
      <c r="DR121" s="801"/>
      <c r="DS121" s="801"/>
      <c r="DT121" s="801"/>
      <c r="DU121" s="801"/>
      <c r="DV121" s="853">
        <v>69.5</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41905447</v>
      </c>
      <c r="BR122" s="870"/>
      <c r="BS122" s="870"/>
      <c r="BT122" s="870"/>
      <c r="BU122" s="870"/>
      <c r="BV122" s="870">
        <v>41588557</v>
      </c>
      <c r="BW122" s="870"/>
      <c r="BX122" s="870"/>
      <c r="BY122" s="870"/>
      <c r="BZ122" s="870"/>
      <c r="CA122" s="870">
        <v>42667984</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64338</v>
      </c>
      <c r="DH122" s="801"/>
      <c r="DI122" s="801"/>
      <c r="DJ122" s="801"/>
      <c r="DK122" s="801"/>
      <c r="DL122" s="801">
        <v>83792</v>
      </c>
      <c r="DM122" s="801"/>
      <c r="DN122" s="801"/>
      <c r="DO122" s="801"/>
      <c r="DP122" s="801"/>
      <c r="DQ122" s="801">
        <v>102432</v>
      </c>
      <c r="DR122" s="801"/>
      <c r="DS122" s="801"/>
      <c r="DT122" s="801"/>
      <c r="DU122" s="801"/>
      <c r="DV122" s="853">
        <v>1.1000000000000001</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36.9</v>
      </c>
      <c r="BR123" s="862"/>
      <c r="BS123" s="862"/>
      <c r="BT123" s="862"/>
      <c r="BU123" s="862"/>
      <c r="BV123" s="862">
        <v>29.8</v>
      </c>
      <c r="BW123" s="862"/>
      <c r="BX123" s="862"/>
      <c r="BY123" s="862"/>
      <c r="BZ123" s="862"/>
      <c r="CA123" s="862">
        <v>30.7</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v>9903</v>
      </c>
      <c r="DH123" s="814"/>
      <c r="DI123" s="814"/>
      <c r="DJ123" s="814"/>
      <c r="DK123" s="815"/>
      <c r="DL123" s="816">
        <v>102342</v>
      </c>
      <c r="DM123" s="814"/>
      <c r="DN123" s="814"/>
      <c r="DO123" s="814"/>
      <c r="DP123" s="815"/>
      <c r="DQ123" s="816">
        <v>95251</v>
      </c>
      <c r="DR123" s="814"/>
      <c r="DS123" s="814"/>
      <c r="DT123" s="814"/>
      <c r="DU123" s="815"/>
      <c r="DV123" s="784">
        <v>1</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3360</v>
      </c>
      <c r="DH124" s="747"/>
      <c r="DI124" s="747"/>
      <c r="DJ124" s="747"/>
      <c r="DK124" s="748"/>
      <c r="DL124" s="749">
        <v>6903</v>
      </c>
      <c r="DM124" s="747"/>
      <c r="DN124" s="747"/>
      <c r="DO124" s="747"/>
      <c r="DP124" s="748"/>
      <c r="DQ124" s="749">
        <v>19961</v>
      </c>
      <c r="DR124" s="747"/>
      <c r="DS124" s="747"/>
      <c r="DT124" s="747"/>
      <c r="DU124" s="748"/>
      <c r="DV124" s="837">
        <v>0.2</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450</v>
      </c>
      <c r="AY127" s="788"/>
      <c r="AZ127" s="788"/>
      <c r="BA127" s="788"/>
      <c r="BB127" s="788"/>
      <c r="BC127" s="788"/>
      <c r="BD127" s="788"/>
      <c r="BE127" s="789"/>
      <c r="BF127" s="790" t="s">
        <v>108</v>
      </c>
      <c r="BG127" s="791"/>
      <c r="BH127" s="791"/>
      <c r="BI127" s="791"/>
      <c r="BJ127" s="791"/>
      <c r="BK127" s="791"/>
      <c r="BL127" s="792"/>
      <c r="BM127" s="790">
        <v>13.07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9135</v>
      </c>
      <c r="DH127" s="850"/>
      <c r="DI127" s="850"/>
      <c r="DJ127" s="850"/>
      <c r="DK127" s="850"/>
      <c r="DL127" s="850">
        <v>8137</v>
      </c>
      <c r="DM127" s="850"/>
      <c r="DN127" s="850"/>
      <c r="DO127" s="850"/>
      <c r="DP127" s="850"/>
      <c r="DQ127" s="850">
        <v>7127</v>
      </c>
      <c r="DR127" s="850"/>
      <c r="DS127" s="850"/>
      <c r="DT127" s="850"/>
      <c r="DU127" s="850"/>
      <c r="DV127" s="851">
        <v>0.1</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331176</v>
      </c>
      <c r="AB128" s="754"/>
      <c r="AC128" s="754"/>
      <c r="AD128" s="754"/>
      <c r="AE128" s="755"/>
      <c r="AF128" s="756">
        <v>287290</v>
      </c>
      <c r="AG128" s="754"/>
      <c r="AH128" s="754"/>
      <c r="AI128" s="754"/>
      <c r="AJ128" s="755"/>
      <c r="AK128" s="756">
        <v>311484</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108</v>
      </c>
      <c r="BG128" s="821"/>
      <c r="BH128" s="821"/>
      <c r="BI128" s="821"/>
      <c r="BJ128" s="821"/>
      <c r="BK128" s="821"/>
      <c r="BL128" s="822"/>
      <c r="BM128" s="820">
        <v>18.07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11713154</v>
      </c>
      <c r="AB129" s="814"/>
      <c r="AC129" s="814"/>
      <c r="AD129" s="814"/>
      <c r="AE129" s="815"/>
      <c r="AF129" s="816">
        <v>11714058</v>
      </c>
      <c r="AG129" s="814"/>
      <c r="AH129" s="814"/>
      <c r="AI129" s="814"/>
      <c r="AJ129" s="815"/>
      <c r="AK129" s="816">
        <v>11887318</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7.8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2607872</v>
      </c>
      <c r="AB130" s="814"/>
      <c r="AC130" s="814"/>
      <c r="AD130" s="814"/>
      <c r="AE130" s="815"/>
      <c r="AF130" s="816">
        <v>2685370</v>
      </c>
      <c r="AG130" s="814"/>
      <c r="AH130" s="814"/>
      <c r="AI130" s="814"/>
      <c r="AJ130" s="815"/>
      <c r="AK130" s="816">
        <v>2723434</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30.7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9105282</v>
      </c>
      <c r="AB131" s="747"/>
      <c r="AC131" s="747"/>
      <c r="AD131" s="747"/>
      <c r="AE131" s="748"/>
      <c r="AF131" s="749">
        <v>9028688</v>
      </c>
      <c r="AG131" s="747"/>
      <c r="AH131" s="747"/>
      <c r="AI131" s="747"/>
      <c r="AJ131" s="748"/>
      <c r="AK131" s="749">
        <v>9163884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6.9313064659999997</v>
      </c>
      <c r="AB132" s="770"/>
      <c r="AC132" s="770"/>
      <c r="AD132" s="770"/>
      <c r="AE132" s="771"/>
      <c r="AF132" s="772">
        <v>8.2071282120000006</v>
      </c>
      <c r="AG132" s="770"/>
      <c r="AH132" s="770"/>
      <c r="AI132" s="770"/>
      <c r="AJ132" s="771"/>
      <c r="AK132" s="772">
        <v>8.5550406359999993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9.6</v>
      </c>
      <c r="AB133" s="779"/>
      <c r="AC133" s="779"/>
      <c r="AD133" s="779"/>
      <c r="AE133" s="780"/>
      <c r="AF133" s="778">
        <v>8.4</v>
      </c>
      <c r="AG133" s="779"/>
      <c r="AH133" s="779"/>
      <c r="AI133" s="779"/>
      <c r="AJ133" s="780"/>
      <c r="AK133" s="778">
        <v>7.8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9" t="s">
        <v>466</v>
      </c>
      <c r="L7" s="254"/>
      <c r="M7" s="255" t="s">
        <v>467</v>
      </c>
      <c r="N7" s="256"/>
    </row>
    <row r="8" spans="1:16" x14ac:dyDescent="0.15">
      <c r="A8" s="248"/>
      <c r="B8" s="244"/>
      <c r="C8" s="244"/>
      <c r="D8" s="244"/>
      <c r="E8" s="244"/>
      <c r="F8" s="244"/>
      <c r="G8" s="257"/>
      <c r="H8" s="258"/>
      <c r="I8" s="258"/>
      <c r="J8" s="259"/>
      <c r="K8" s="1150"/>
      <c r="L8" s="260" t="s">
        <v>468</v>
      </c>
      <c r="M8" s="261" t="s">
        <v>469</v>
      </c>
      <c r="N8" s="262" t="s">
        <v>470</v>
      </c>
    </row>
    <row r="9" spans="1:16" x14ac:dyDescent="0.15">
      <c r="A9" s="248"/>
      <c r="B9" s="244"/>
      <c r="C9" s="244"/>
      <c r="D9" s="244"/>
      <c r="E9" s="244"/>
      <c r="F9" s="244"/>
      <c r="G9" s="1163" t="s">
        <v>471</v>
      </c>
      <c r="H9" s="1164"/>
      <c r="I9" s="1164"/>
      <c r="J9" s="1165"/>
      <c r="K9" s="263">
        <v>2068242</v>
      </c>
      <c r="L9" s="264">
        <v>49148</v>
      </c>
      <c r="M9" s="265">
        <v>71916</v>
      </c>
      <c r="N9" s="266">
        <v>-31.7</v>
      </c>
    </row>
    <row r="10" spans="1:16" x14ac:dyDescent="0.15">
      <c r="A10" s="248"/>
      <c r="B10" s="244"/>
      <c r="C10" s="244"/>
      <c r="D10" s="244"/>
      <c r="E10" s="244"/>
      <c r="F10" s="244"/>
      <c r="G10" s="1163" t="s">
        <v>472</v>
      </c>
      <c r="H10" s="1164"/>
      <c r="I10" s="1164"/>
      <c r="J10" s="1165"/>
      <c r="K10" s="267">
        <v>414773</v>
      </c>
      <c r="L10" s="268">
        <v>9856</v>
      </c>
      <c r="M10" s="269">
        <v>7911</v>
      </c>
      <c r="N10" s="270">
        <v>24.6</v>
      </c>
    </row>
    <row r="11" spans="1:16" ht="13.5" customHeight="1" x14ac:dyDescent="0.15">
      <c r="A11" s="248"/>
      <c r="B11" s="244"/>
      <c r="C11" s="244"/>
      <c r="D11" s="244"/>
      <c r="E11" s="244"/>
      <c r="F11" s="244"/>
      <c r="G11" s="1163" t="s">
        <v>473</v>
      </c>
      <c r="H11" s="1164"/>
      <c r="I11" s="1164"/>
      <c r="J11" s="1165"/>
      <c r="K11" s="267">
        <v>612635</v>
      </c>
      <c r="L11" s="268">
        <v>14558</v>
      </c>
      <c r="M11" s="269">
        <v>7787</v>
      </c>
      <c r="N11" s="270">
        <v>87</v>
      </c>
    </row>
    <row r="12" spans="1:16" ht="13.5" customHeight="1" x14ac:dyDescent="0.15">
      <c r="A12" s="248"/>
      <c r="B12" s="244"/>
      <c r="C12" s="244"/>
      <c r="D12" s="244"/>
      <c r="E12" s="244"/>
      <c r="F12" s="244"/>
      <c r="G12" s="1163" t="s">
        <v>474</v>
      </c>
      <c r="H12" s="1164"/>
      <c r="I12" s="1164"/>
      <c r="J12" s="1165"/>
      <c r="K12" s="267" t="s">
        <v>475</v>
      </c>
      <c r="L12" s="268" t="s">
        <v>475</v>
      </c>
      <c r="M12" s="269">
        <v>906</v>
      </c>
      <c r="N12" s="270" t="s">
        <v>475</v>
      </c>
    </row>
    <row r="13" spans="1:16" ht="13.5" customHeight="1" x14ac:dyDescent="0.15">
      <c r="A13" s="248"/>
      <c r="B13" s="244"/>
      <c r="C13" s="244"/>
      <c r="D13" s="244"/>
      <c r="E13" s="244"/>
      <c r="F13" s="244"/>
      <c r="G13" s="1163" t="s">
        <v>476</v>
      </c>
      <c r="H13" s="1164"/>
      <c r="I13" s="1164"/>
      <c r="J13" s="1165"/>
      <c r="K13" s="267" t="s">
        <v>475</v>
      </c>
      <c r="L13" s="268" t="s">
        <v>475</v>
      </c>
      <c r="M13" s="269">
        <v>13</v>
      </c>
      <c r="N13" s="270" t="s">
        <v>475</v>
      </c>
    </row>
    <row r="14" spans="1:16" ht="13.5" customHeight="1" x14ac:dyDescent="0.15">
      <c r="A14" s="248"/>
      <c r="B14" s="244"/>
      <c r="C14" s="244"/>
      <c r="D14" s="244"/>
      <c r="E14" s="244"/>
      <c r="F14" s="244"/>
      <c r="G14" s="1163" t="s">
        <v>477</v>
      </c>
      <c r="H14" s="1164"/>
      <c r="I14" s="1164"/>
      <c r="J14" s="1165"/>
      <c r="K14" s="267">
        <v>159758</v>
      </c>
      <c r="L14" s="268">
        <v>3796</v>
      </c>
      <c r="M14" s="269">
        <v>3077</v>
      </c>
      <c r="N14" s="270">
        <v>23.4</v>
      </c>
    </row>
    <row r="15" spans="1:16" ht="13.5" customHeight="1" x14ac:dyDescent="0.15">
      <c r="A15" s="248"/>
      <c r="B15" s="244"/>
      <c r="C15" s="244"/>
      <c r="D15" s="244"/>
      <c r="E15" s="244"/>
      <c r="F15" s="244"/>
      <c r="G15" s="1163" t="s">
        <v>478</v>
      </c>
      <c r="H15" s="1164"/>
      <c r="I15" s="1164"/>
      <c r="J15" s="1165"/>
      <c r="K15" s="267">
        <v>68626</v>
      </c>
      <c r="L15" s="268">
        <v>1631</v>
      </c>
      <c r="M15" s="269">
        <v>1653</v>
      </c>
      <c r="N15" s="270">
        <v>-1.3</v>
      </c>
    </row>
    <row r="16" spans="1:16" x14ac:dyDescent="0.15">
      <c r="A16" s="248"/>
      <c r="B16" s="244"/>
      <c r="C16" s="244"/>
      <c r="D16" s="244"/>
      <c r="E16" s="244"/>
      <c r="F16" s="244"/>
      <c r="G16" s="1166" t="s">
        <v>479</v>
      </c>
      <c r="H16" s="1167"/>
      <c r="I16" s="1167"/>
      <c r="J16" s="1168"/>
      <c r="K16" s="268">
        <v>-223962</v>
      </c>
      <c r="L16" s="268">
        <v>-5322</v>
      </c>
      <c r="M16" s="269">
        <v>-7483</v>
      </c>
      <c r="N16" s="270">
        <v>-28.9</v>
      </c>
    </row>
    <row r="17" spans="1:16" x14ac:dyDescent="0.15">
      <c r="A17" s="248"/>
      <c r="B17" s="244"/>
      <c r="C17" s="244"/>
      <c r="D17" s="244"/>
      <c r="E17" s="244"/>
      <c r="F17" s="244"/>
      <c r="G17" s="1166" t="s">
        <v>166</v>
      </c>
      <c r="H17" s="1167"/>
      <c r="I17" s="1167"/>
      <c r="J17" s="1168"/>
      <c r="K17" s="268">
        <v>3100072</v>
      </c>
      <c r="L17" s="268">
        <v>73667</v>
      </c>
      <c r="M17" s="269">
        <v>85779</v>
      </c>
      <c r="N17" s="270">
        <v>-14.1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0" t="s">
        <v>484</v>
      </c>
      <c r="H21" s="1161"/>
      <c r="I21" s="1161"/>
      <c r="J21" s="1162"/>
      <c r="K21" s="280">
        <v>5.18</v>
      </c>
      <c r="L21" s="281">
        <v>8.2100000000000009</v>
      </c>
      <c r="M21" s="282">
        <v>-3.03</v>
      </c>
      <c r="N21" s="249"/>
      <c r="O21" s="283"/>
      <c r="P21" s="279"/>
    </row>
    <row r="22" spans="1:16" s="284" customFormat="1" x14ac:dyDescent="0.15">
      <c r="A22" s="279"/>
      <c r="B22" s="249"/>
      <c r="C22" s="249"/>
      <c r="D22" s="249"/>
      <c r="E22" s="249"/>
      <c r="F22" s="249"/>
      <c r="G22" s="1160" t="s">
        <v>485</v>
      </c>
      <c r="H22" s="1161"/>
      <c r="I22" s="1161"/>
      <c r="J22" s="1162"/>
      <c r="K22" s="285">
        <v>99</v>
      </c>
      <c r="L22" s="286">
        <v>97</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9" t="s">
        <v>466</v>
      </c>
      <c r="L30" s="254"/>
      <c r="M30" s="255" t="s">
        <v>467</v>
      </c>
      <c r="N30" s="256"/>
    </row>
    <row r="31" spans="1:16" x14ac:dyDescent="0.15">
      <c r="A31" s="248"/>
      <c r="B31" s="244"/>
      <c r="C31" s="244"/>
      <c r="D31" s="244"/>
      <c r="E31" s="244"/>
      <c r="F31" s="244"/>
      <c r="G31" s="257"/>
      <c r="H31" s="258"/>
      <c r="I31" s="258"/>
      <c r="J31" s="259"/>
      <c r="K31" s="1150"/>
      <c r="L31" s="260" t="s">
        <v>468</v>
      </c>
      <c r="M31" s="261" t="s">
        <v>469</v>
      </c>
      <c r="N31" s="262" t="s">
        <v>470</v>
      </c>
    </row>
    <row r="32" spans="1:16" ht="27" customHeight="1" x14ac:dyDescent="0.15">
      <c r="A32" s="248"/>
      <c r="B32" s="244"/>
      <c r="C32" s="244"/>
      <c r="D32" s="244"/>
      <c r="E32" s="244"/>
      <c r="F32" s="244"/>
      <c r="G32" s="1151" t="s">
        <v>489</v>
      </c>
      <c r="H32" s="1152"/>
      <c r="I32" s="1152"/>
      <c r="J32" s="1153"/>
      <c r="K32" s="294">
        <v>1649749</v>
      </c>
      <c r="L32" s="294">
        <v>39203</v>
      </c>
      <c r="M32" s="295">
        <v>51963</v>
      </c>
      <c r="N32" s="296">
        <v>-24.6</v>
      </c>
    </row>
    <row r="33" spans="1:16" ht="13.5" customHeight="1" x14ac:dyDescent="0.15">
      <c r="A33" s="248"/>
      <c r="B33" s="244"/>
      <c r="C33" s="244"/>
      <c r="D33" s="244"/>
      <c r="E33" s="244"/>
      <c r="F33" s="244"/>
      <c r="G33" s="1151" t="s">
        <v>490</v>
      </c>
      <c r="H33" s="1152"/>
      <c r="I33" s="1152"/>
      <c r="J33" s="1153"/>
      <c r="K33" s="294" t="s">
        <v>475</v>
      </c>
      <c r="L33" s="294" t="s">
        <v>475</v>
      </c>
      <c r="M33" s="295" t="s">
        <v>475</v>
      </c>
      <c r="N33" s="296" t="s">
        <v>475</v>
      </c>
    </row>
    <row r="34" spans="1:16" ht="27" customHeight="1" x14ac:dyDescent="0.15">
      <c r="A34" s="248"/>
      <c r="B34" s="244"/>
      <c r="C34" s="244"/>
      <c r="D34" s="244"/>
      <c r="E34" s="244"/>
      <c r="F34" s="244"/>
      <c r="G34" s="1151" t="s">
        <v>491</v>
      </c>
      <c r="H34" s="1152"/>
      <c r="I34" s="1152"/>
      <c r="J34" s="1153"/>
      <c r="K34" s="294">
        <v>3333</v>
      </c>
      <c r="L34" s="294">
        <v>79</v>
      </c>
      <c r="M34" s="295">
        <v>71</v>
      </c>
      <c r="N34" s="296">
        <v>11.3</v>
      </c>
    </row>
    <row r="35" spans="1:16" ht="27" customHeight="1" x14ac:dyDescent="0.15">
      <c r="A35" s="248"/>
      <c r="B35" s="244"/>
      <c r="C35" s="244"/>
      <c r="D35" s="244"/>
      <c r="E35" s="244"/>
      <c r="F35" s="244"/>
      <c r="G35" s="1151" t="s">
        <v>492</v>
      </c>
      <c r="H35" s="1152"/>
      <c r="I35" s="1152"/>
      <c r="J35" s="1153"/>
      <c r="K35" s="294">
        <v>1910940</v>
      </c>
      <c r="L35" s="294">
        <v>45410</v>
      </c>
      <c r="M35" s="295">
        <v>20847</v>
      </c>
      <c r="N35" s="296">
        <v>117.8</v>
      </c>
    </row>
    <row r="36" spans="1:16" ht="27" customHeight="1" x14ac:dyDescent="0.15">
      <c r="A36" s="248"/>
      <c r="B36" s="244"/>
      <c r="C36" s="244"/>
      <c r="D36" s="244"/>
      <c r="E36" s="244"/>
      <c r="F36" s="244"/>
      <c r="G36" s="1151" t="s">
        <v>493</v>
      </c>
      <c r="H36" s="1152"/>
      <c r="I36" s="1152"/>
      <c r="J36" s="1153"/>
      <c r="K36" s="294">
        <v>254870</v>
      </c>
      <c r="L36" s="294">
        <v>6057</v>
      </c>
      <c r="M36" s="295">
        <v>3529</v>
      </c>
      <c r="N36" s="296">
        <v>71.599999999999994</v>
      </c>
    </row>
    <row r="37" spans="1:16" ht="13.5" customHeight="1" x14ac:dyDescent="0.15">
      <c r="A37" s="248"/>
      <c r="B37" s="244"/>
      <c r="C37" s="244"/>
      <c r="D37" s="244"/>
      <c r="E37" s="244"/>
      <c r="F37" s="244"/>
      <c r="G37" s="1151" t="s">
        <v>494</v>
      </c>
      <c r="H37" s="1152"/>
      <c r="I37" s="1152"/>
      <c r="J37" s="1153"/>
      <c r="K37" s="294" t="s">
        <v>475</v>
      </c>
      <c r="L37" s="294" t="s">
        <v>475</v>
      </c>
      <c r="M37" s="295">
        <v>828</v>
      </c>
      <c r="N37" s="296" t="s">
        <v>475</v>
      </c>
    </row>
    <row r="38" spans="1:16" ht="27" customHeight="1" x14ac:dyDescent="0.15">
      <c r="A38" s="248"/>
      <c r="B38" s="244"/>
      <c r="C38" s="244"/>
      <c r="D38" s="244"/>
      <c r="E38" s="244"/>
      <c r="F38" s="244"/>
      <c r="G38" s="1154" t="s">
        <v>495</v>
      </c>
      <c r="H38" s="1155"/>
      <c r="I38" s="1155"/>
      <c r="J38" s="1156"/>
      <c r="K38" s="297" t="s">
        <v>475</v>
      </c>
      <c r="L38" s="297" t="s">
        <v>475</v>
      </c>
      <c r="M38" s="298">
        <v>6</v>
      </c>
      <c r="N38" s="299" t="s">
        <v>475</v>
      </c>
      <c r="O38" s="293"/>
    </row>
    <row r="39" spans="1:16" x14ac:dyDescent="0.15">
      <c r="A39" s="248"/>
      <c r="B39" s="244"/>
      <c r="C39" s="244"/>
      <c r="D39" s="244"/>
      <c r="E39" s="244"/>
      <c r="F39" s="244"/>
      <c r="G39" s="1154" t="s">
        <v>496</v>
      </c>
      <c r="H39" s="1155"/>
      <c r="I39" s="1155"/>
      <c r="J39" s="1156"/>
      <c r="K39" s="300">
        <v>-311484</v>
      </c>
      <c r="L39" s="300">
        <v>-7402</v>
      </c>
      <c r="M39" s="301">
        <v>-4386</v>
      </c>
      <c r="N39" s="302">
        <v>68.8</v>
      </c>
      <c r="O39" s="293"/>
    </row>
    <row r="40" spans="1:16" ht="27" customHeight="1" x14ac:dyDescent="0.15">
      <c r="A40" s="248"/>
      <c r="B40" s="244"/>
      <c r="C40" s="244"/>
      <c r="D40" s="244"/>
      <c r="E40" s="244"/>
      <c r="F40" s="244"/>
      <c r="G40" s="1151" t="s">
        <v>497</v>
      </c>
      <c r="H40" s="1152"/>
      <c r="I40" s="1152"/>
      <c r="J40" s="1153"/>
      <c r="K40" s="300">
        <v>-2723434</v>
      </c>
      <c r="L40" s="300">
        <v>-64717</v>
      </c>
      <c r="M40" s="301">
        <v>-50220</v>
      </c>
      <c r="N40" s="302">
        <v>28.9</v>
      </c>
      <c r="O40" s="293"/>
    </row>
    <row r="41" spans="1:16" x14ac:dyDescent="0.15">
      <c r="A41" s="248"/>
      <c r="B41" s="244"/>
      <c r="C41" s="244"/>
      <c r="D41" s="244"/>
      <c r="E41" s="244"/>
      <c r="F41" s="244"/>
      <c r="G41" s="1157" t="s">
        <v>277</v>
      </c>
      <c r="H41" s="1158"/>
      <c r="I41" s="1158"/>
      <c r="J41" s="1159"/>
      <c r="K41" s="294">
        <v>783974</v>
      </c>
      <c r="L41" s="300">
        <v>18630</v>
      </c>
      <c r="M41" s="301">
        <v>22638</v>
      </c>
      <c r="N41" s="302">
        <v>-17.7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4" t="s">
        <v>466</v>
      </c>
      <c r="J49" s="1146" t="s">
        <v>501</v>
      </c>
      <c r="K49" s="1147"/>
      <c r="L49" s="1147"/>
      <c r="M49" s="1147"/>
      <c r="N49" s="1148"/>
    </row>
    <row r="50" spans="1:14" x14ac:dyDescent="0.15">
      <c r="A50" s="248"/>
      <c r="B50" s="244"/>
      <c r="C50" s="244"/>
      <c r="D50" s="244"/>
      <c r="E50" s="244"/>
      <c r="F50" s="244"/>
      <c r="G50" s="312"/>
      <c r="H50" s="313"/>
      <c r="I50" s="1145"/>
      <c r="J50" s="314" t="s">
        <v>502</v>
      </c>
      <c r="K50" s="315" t="s">
        <v>503</v>
      </c>
      <c r="L50" s="316" t="s">
        <v>504</v>
      </c>
      <c r="M50" s="317" t="s">
        <v>505</v>
      </c>
      <c r="N50" s="318" t="s">
        <v>506</v>
      </c>
    </row>
    <row r="51" spans="1:14" x14ac:dyDescent="0.15">
      <c r="A51" s="248"/>
      <c r="B51" s="244"/>
      <c r="C51" s="244"/>
      <c r="D51" s="244"/>
      <c r="E51" s="244"/>
      <c r="F51" s="244"/>
      <c r="G51" s="310" t="s">
        <v>507</v>
      </c>
      <c r="H51" s="311"/>
      <c r="I51" s="319">
        <v>1433794</v>
      </c>
      <c r="J51" s="320">
        <v>33105</v>
      </c>
      <c r="K51" s="321">
        <v>-21.4</v>
      </c>
      <c r="L51" s="322">
        <v>67201</v>
      </c>
      <c r="M51" s="323">
        <v>33</v>
      </c>
      <c r="N51" s="324">
        <v>-54.4</v>
      </c>
    </row>
    <row r="52" spans="1:14" x14ac:dyDescent="0.15">
      <c r="A52" s="248"/>
      <c r="B52" s="244"/>
      <c r="C52" s="244"/>
      <c r="D52" s="244"/>
      <c r="E52" s="244"/>
      <c r="F52" s="244"/>
      <c r="G52" s="325"/>
      <c r="H52" s="326" t="s">
        <v>508</v>
      </c>
      <c r="I52" s="327">
        <v>878154</v>
      </c>
      <c r="J52" s="328">
        <v>20276</v>
      </c>
      <c r="K52" s="329">
        <v>-19.5</v>
      </c>
      <c r="L52" s="330">
        <v>35210</v>
      </c>
      <c r="M52" s="331">
        <v>22.5</v>
      </c>
      <c r="N52" s="332">
        <v>-42</v>
      </c>
    </row>
    <row r="53" spans="1:14" x14ac:dyDescent="0.15">
      <c r="A53" s="248"/>
      <c r="B53" s="244"/>
      <c r="C53" s="244"/>
      <c r="D53" s="244"/>
      <c r="E53" s="244"/>
      <c r="F53" s="244"/>
      <c r="G53" s="310" t="s">
        <v>509</v>
      </c>
      <c r="H53" s="311"/>
      <c r="I53" s="319">
        <v>2528347</v>
      </c>
      <c r="J53" s="320">
        <v>58455</v>
      </c>
      <c r="K53" s="321">
        <v>76.599999999999994</v>
      </c>
      <c r="L53" s="322">
        <v>75709</v>
      </c>
      <c r="M53" s="323">
        <v>12.7</v>
      </c>
      <c r="N53" s="324">
        <v>63.9</v>
      </c>
    </row>
    <row r="54" spans="1:14" x14ac:dyDescent="0.15">
      <c r="A54" s="248"/>
      <c r="B54" s="244"/>
      <c r="C54" s="244"/>
      <c r="D54" s="244"/>
      <c r="E54" s="244"/>
      <c r="F54" s="244"/>
      <c r="G54" s="325"/>
      <c r="H54" s="326" t="s">
        <v>508</v>
      </c>
      <c r="I54" s="327">
        <v>985829</v>
      </c>
      <c r="J54" s="328">
        <v>22792</v>
      </c>
      <c r="K54" s="329">
        <v>12.4</v>
      </c>
      <c r="L54" s="330">
        <v>35212</v>
      </c>
      <c r="M54" s="331">
        <v>0</v>
      </c>
      <c r="N54" s="332">
        <v>12.4</v>
      </c>
    </row>
    <row r="55" spans="1:14" x14ac:dyDescent="0.15">
      <c r="A55" s="248"/>
      <c r="B55" s="244"/>
      <c r="C55" s="244"/>
      <c r="D55" s="244"/>
      <c r="E55" s="244"/>
      <c r="F55" s="244"/>
      <c r="G55" s="310" t="s">
        <v>510</v>
      </c>
      <c r="H55" s="311"/>
      <c r="I55" s="319">
        <v>3997949</v>
      </c>
      <c r="J55" s="320">
        <v>92872</v>
      </c>
      <c r="K55" s="321">
        <v>58.9</v>
      </c>
      <c r="L55" s="322">
        <v>90961</v>
      </c>
      <c r="M55" s="323">
        <v>20.100000000000001</v>
      </c>
      <c r="N55" s="324">
        <v>38.799999999999997</v>
      </c>
    </row>
    <row r="56" spans="1:14" x14ac:dyDescent="0.15">
      <c r="A56" s="248"/>
      <c r="B56" s="244"/>
      <c r="C56" s="244"/>
      <c r="D56" s="244"/>
      <c r="E56" s="244"/>
      <c r="F56" s="244"/>
      <c r="G56" s="325"/>
      <c r="H56" s="326" t="s">
        <v>508</v>
      </c>
      <c r="I56" s="327">
        <v>802747</v>
      </c>
      <c r="J56" s="328">
        <v>18648</v>
      </c>
      <c r="K56" s="329">
        <v>-18.2</v>
      </c>
      <c r="L56" s="330">
        <v>37720</v>
      </c>
      <c r="M56" s="331">
        <v>7.1</v>
      </c>
      <c r="N56" s="332">
        <v>-25.3</v>
      </c>
    </row>
    <row r="57" spans="1:14" x14ac:dyDescent="0.15">
      <c r="A57" s="248"/>
      <c r="B57" s="244"/>
      <c r="C57" s="244"/>
      <c r="D57" s="244"/>
      <c r="E57" s="244"/>
      <c r="F57" s="244"/>
      <c r="G57" s="310" t="s">
        <v>511</v>
      </c>
      <c r="H57" s="311"/>
      <c r="I57" s="319">
        <v>2438661</v>
      </c>
      <c r="J57" s="320">
        <v>57353</v>
      </c>
      <c r="K57" s="321">
        <v>-38.200000000000003</v>
      </c>
      <c r="L57" s="322">
        <v>106614</v>
      </c>
      <c r="M57" s="323">
        <v>17.2</v>
      </c>
      <c r="N57" s="324">
        <v>-55.4</v>
      </c>
    </row>
    <row r="58" spans="1:14" x14ac:dyDescent="0.15">
      <c r="A58" s="248"/>
      <c r="B58" s="244"/>
      <c r="C58" s="244"/>
      <c r="D58" s="244"/>
      <c r="E58" s="244"/>
      <c r="F58" s="244"/>
      <c r="G58" s="325"/>
      <c r="H58" s="326" t="s">
        <v>508</v>
      </c>
      <c r="I58" s="327">
        <v>452512</v>
      </c>
      <c r="J58" s="328">
        <v>10642</v>
      </c>
      <c r="K58" s="329">
        <v>-42.9</v>
      </c>
      <c r="L58" s="330">
        <v>45545</v>
      </c>
      <c r="M58" s="331">
        <v>20.7</v>
      </c>
      <c r="N58" s="332">
        <v>-63.6</v>
      </c>
    </row>
    <row r="59" spans="1:14" x14ac:dyDescent="0.15">
      <c r="A59" s="248"/>
      <c r="B59" s="244"/>
      <c r="C59" s="244"/>
      <c r="D59" s="244"/>
      <c r="E59" s="244"/>
      <c r="F59" s="244"/>
      <c r="G59" s="310" t="s">
        <v>512</v>
      </c>
      <c r="H59" s="311"/>
      <c r="I59" s="319">
        <v>1786874</v>
      </c>
      <c r="J59" s="320">
        <v>42462</v>
      </c>
      <c r="K59" s="321">
        <v>-26</v>
      </c>
      <c r="L59" s="322">
        <v>81768</v>
      </c>
      <c r="M59" s="323">
        <v>-23.3</v>
      </c>
      <c r="N59" s="324">
        <v>-2.7</v>
      </c>
    </row>
    <row r="60" spans="1:14" x14ac:dyDescent="0.15">
      <c r="A60" s="248"/>
      <c r="B60" s="244"/>
      <c r="C60" s="244"/>
      <c r="D60" s="244"/>
      <c r="E60" s="244"/>
      <c r="F60" s="244"/>
      <c r="G60" s="325"/>
      <c r="H60" s="326" t="s">
        <v>508</v>
      </c>
      <c r="I60" s="333">
        <v>372255</v>
      </c>
      <c r="J60" s="328">
        <v>8846</v>
      </c>
      <c r="K60" s="329">
        <v>-16.899999999999999</v>
      </c>
      <c r="L60" s="330">
        <v>37917</v>
      </c>
      <c r="M60" s="331">
        <v>-16.7</v>
      </c>
      <c r="N60" s="332">
        <v>-0.2</v>
      </c>
    </row>
    <row r="61" spans="1:14" x14ac:dyDescent="0.15">
      <c r="A61" s="248"/>
      <c r="B61" s="244"/>
      <c r="C61" s="244"/>
      <c r="D61" s="244"/>
      <c r="E61" s="244"/>
      <c r="F61" s="244"/>
      <c r="G61" s="310" t="s">
        <v>513</v>
      </c>
      <c r="H61" s="334"/>
      <c r="I61" s="335">
        <v>2437125</v>
      </c>
      <c r="J61" s="336">
        <v>56849</v>
      </c>
      <c r="K61" s="337">
        <v>10</v>
      </c>
      <c r="L61" s="338">
        <v>84451</v>
      </c>
      <c r="M61" s="339">
        <v>11.9</v>
      </c>
      <c r="N61" s="324">
        <v>-1.9</v>
      </c>
    </row>
    <row r="62" spans="1:14" x14ac:dyDescent="0.15">
      <c r="A62" s="248"/>
      <c r="B62" s="244"/>
      <c r="C62" s="244"/>
      <c r="D62" s="244"/>
      <c r="E62" s="244"/>
      <c r="F62" s="244"/>
      <c r="G62" s="325"/>
      <c r="H62" s="326" t="s">
        <v>508</v>
      </c>
      <c r="I62" s="327">
        <v>698299</v>
      </c>
      <c r="J62" s="328">
        <v>16241</v>
      </c>
      <c r="K62" s="329">
        <v>-17</v>
      </c>
      <c r="L62" s="330">
        <v>38321</v>
      </c>
      <c r="M62" s="331">
        <v>6.7</v>
      </c>
      <c r="N62" s="332">
        <v>-23.7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30.03</v>
      </c>
      <c r="G47" s="12">
        <v>32.1</v>
      </c>
      <c r="H47" s="12">
        <v>35.619999999999997</v>
      </c>
      <c r="I47" s="12">
        <v>39.270000000000003</v>
      </c>
      <c r="J47" s="13">
        <v>41.71</v>
      </c>
    </row>
    <row r="48" spans="2:10" ht="57.75" customHeight="1" x14ac:dyDescent="0.15">
      <c r="B48" s="14"/>
      <c r="C48" s="1171" t="s">
        <v>4</v>
      </c>
      <c r="D48" s="1171"/>
      <c r="E48" s="1172"/>
      <c r="F48" s="15">
        <v>4.95</v>
      </c>
      <c r="G48" s="16">
        <v>5.6</v>
      </c>
      <c r="H48" s="16">
        <v>7.01</v>
      </c>
      <c r="I48" s="16">
        <v>5.89</v>
      </c>
      <c r="J48" s="17">
        <v>4.78</v>
      </c>
    </row>
    <row r="49" spans="2:10" ht="57.75" customHeight="1" thickBot="1" x14ac:dyDescent="0.2">
      <c r="B49" s="18"/>
      <c r="C49" s="1173" t="s">
        <v>5</v>
      </c>
      <c r="D49" s="1173"/>
      <c r="E49" s="1174"/>
      <c r="F49" s="19" t="s">
        <v>520</v>
      </c>
      <c r="G49" s="20">
        <v>0.83</v>
      </c>
      <c r="H49" s="20">
        <v>1.44</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西脇市役所</cp:lastModifiedBy>
  <cp:lastPrinted>2022-03-03T00:57:04Z</cp:lastPrinted>
  <dcterms:created xsi:type="dcterms:W3CDTF">2017-02-15T20:42:11Z</dcterms:created>
  <dcterms:modified xsi:type="dcterms:W3CDTF">2022-03-03T01:18:51Z</dcterms:modified>
  <cp:category/>
</cp:coreProperties>
</file>