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O38" i="9"/>
  <c r="BW38" i="9"/>
  <c r="BE38" i="9"/>
  <c r="AM38" i="9"/>
  <c r="U38" i="9"/>
  <c r="CO37" i="9"/>
  <c r="BW37" i="9"/>
  <c r="BE37" i="9"/>
  <c r="AM37" i="9"/>
  <c r="BW36" i="9"/>
  <c r="BE36" i="9"/>
  <c r="BW35" i="9"/>
  <c r="BE35" i="9"/>
  <c r="CO34" i="9"/>
  <c r="CO35" i="9" s="1"/>
  <c r="CO36" i="9" s="1"/>
  <c r="BW34" i="9"/>
  <c r="C34" i="9"/>
  <c r="C35" i="9" l="1"/>
  <c r="C36" i="9" s="1"/>
  <c r="C37" i="9" s="1"/>
  <c r="C38" i="9" s="1"/>
  <c r="C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alcChain>
</file>

<file path=xl/sharedStrings.xml><?xml version="1.0" encoding="utf-8"?>
<sst xmlns="http://schemas.openxmlformats.org/spreadsheetml/2006/main" count="1065" uniqueCount="558">
  <si>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</si>
  <si>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</si>
  <si>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</si>
  <si>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</si>
  <si>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</si>
  <si>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</si>
  <si>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</si>
  <si>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</si>
  <si>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</si>
  <si>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</si>
  <si>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</si>
  <si>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</si>
  <si>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</si>
  <si>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</si>
  <si>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</si>
  <si>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</si>
  <si>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</si>
  <si>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</si>
  <si>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</si>
  <si>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</si>
  <si>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</si>
  <si>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</si>
  <si>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</si>
  <si>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</si>
  <si>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</si>
  <si>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</si>
  <si>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</si>
  <si>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</si>
  <si>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</si>
  <si>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</si>
  <si>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</si>
  <si>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</si>
  <si>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</si>
  <si>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</si>
  <si>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</si>
  <si>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</si>
  <si>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</si>
  <si>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</si>
  <si>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</si>
  <si>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</si>
  <si>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</si>
  <si>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</si>
  <si>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</si>
  <si>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</si>
  <si>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</si>
  <si>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</si>
  <si>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</si>
  <si>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</si>
  <si>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</si>
  <si>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</si>
  <si>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</si>
  <si>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</si>
  <si>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</si>
  <si>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</si>
  <si>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</si>
  <si>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</si>
  <si>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</si>
  <si>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</si>
  <si>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</si>
  <si>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</si>
  <si>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</si>
  <si>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</si>
  <si>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</si>
  <si>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</si>
  <si>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</si>
  <si>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</si>
  <si>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</si>
  <si>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</si>
  <si>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</si>
  <si>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</si>
  <si>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</si>
  <si>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</si>
  <si>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</si>
  <si>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</si>
  <si>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</si>
  <si>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</si>
  <si>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</si>
  <si>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</si>
  <si>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</si>
  <si>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</si>
  <si>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</si>
  <si>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</si>
  <si>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</si>
  <si>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</si>
  <si>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</si>
  <si>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</si>
  <si>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</si>
  <si>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</si>
  <si>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</si>
  <si>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</si>
  <si>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</si>
  <si>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</si>
  <si>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</si>
  <si>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</si>
  <si>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</si>
  <si>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</si>
  <si>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</si>
  <si>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</si>
  <si>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</si>
  <si>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</si>
  <si>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</si>
  <si>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</si>
  <si>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</si>
  <si>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</si>
  <si>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</si>
  <si>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</si>
  <si>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</si>
  <si>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</si>
  <si>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</si>
  <si>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</si>
  <si>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</si>
  <si>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</si>
  <si>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</si>
  <si>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</si>
  <si>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</si>
  <si>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</si>
  <si>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</si>
  <si>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</si>
  <si>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</si>
  <si>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</si>
  <si>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</si>
  <si>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</si>
  <si>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</si>
  <si>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</si>
  <si>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</si>
  <si>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</si>
  <si>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</si>
  <si>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</si>
  <si>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</si>
  <si>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</si>
  <si>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</si>
  <si>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</si>
  <si>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</si>
  <si>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</si>
  <si>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</si>
  <si>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</si>
  <si>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</si>
  <si>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</si>
  <si>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</si>
  <si>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</si>
  <si>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</si>
  <si>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</si>
  <si>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</si>
  <si>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</si>
  <si>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</si>
  <si>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</si>
  <si>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</si>
  <si>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</si>
  <si>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</si>
  <si>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</si>
  <si>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</si>
  <si>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</si>
  <si>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</si>
  <si>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</si>
  <si>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</si>
  <si>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</si>
  <si>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</si>
  <si>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</si>
  <si>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</si>
  <si>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</si>
  <si>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</si>
  <si>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</si>
  <si>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</si>
  <si>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</si>
  <si>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</si>
  <si>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</si>
  <si>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</si>
  <si>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</si>
  <si>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</si>
  <si>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</si>
  <si>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</si>
  <si>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</si>
  <si>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</si>
  <si>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</si>
  <si>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</si>
  <si>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</si>
  <si>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</si>
  <si>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</si>
  <si>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</si>
  <si>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</si>
  <si>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</si>
  <si>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</si>
  <si>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</si>
  <si>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</si>
  <si>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</si>
  <si>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</si>
  <si>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</si>
  <si>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</si>
  <si>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</si>
  <si>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</si>
  <si>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</si>
  <si>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</si>
  <si>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</si>
  <si>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</si>
  <si>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</si>
  <si>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兵庫県明石市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</si>
  <si>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</si>
  <si>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</si>
  <si>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</si>
  <si>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</si>
  <si>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</si>
  <si>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</si>
  <si>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</si>
  <si>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</si>
  <si>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</si>
  <si>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</si>
  <si>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</si>
  <si>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</si>
  <si>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</si>
  <si>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</si>
  <si>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</si>
  <si>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</si>
  <si>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</si>
  <si>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</si>
  <si>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</si>
  <si>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</si>
  <si>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</si>
  <si>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</si>
  <si>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</si>
  <si>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</si>
  <si>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</si>
  <si>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</si>
  <si>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</si>
  <si>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</si>
  <si>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</si>
  <si>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</si>
  <si>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</si>
  <si>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</si>
  <si>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</si>
  <si>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</si>
  <si>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</si>
  <si>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</si>
  <si>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</si>
  <si>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</si>
  <si>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</si>
  <si>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</si>
  <si>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</si>
  <si>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</si>
  <si>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</si>
  <si>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</si>
  <si>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</si>
  <si>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</si>
  <si>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</si>
  <si>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</si>
  <si>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</si>
  <si>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</si>
  <si>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</si>
  <si>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</si>
  <si>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</si>
  <si>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</si>
  <si>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</si>
  <si>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</si>
  <si>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</si>
  <si>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</si>
  <si>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</si>
  <si>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</si>
  <si>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</si>
  <si>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</si>
  <si>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</si>
  <si>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</si>
  <si>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</si>
  <si>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</si>
  <si>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</si>
  <si>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</si>
  <si>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</si>
  <si>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</si>
  <si>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</si>
  <si>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</si>
  <si>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</si>
  <si>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</si>
  <si>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</si>
  <si>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</si>
  <si>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</si>
  <si>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</si>
  <si>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</si>
  <si>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</si>
  <si>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</si>
  <si>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</si>
  <si>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</si>
  <si>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</si>
  <si>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</si>
  <si>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</si>
  <si>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</si>
  <si>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</si>
  <si>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</si>
  <si>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</si>
  <si>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</si>
  <si>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</si>
  <si>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</si>
  <si>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</si>
  <si>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</si>
  <si>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</si>
  <si>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</si>
  <si>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</si>
  <si>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</si>
  <si>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</si>
  <si>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</si>
  <si>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</si>
  <si>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</si>
  <si>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</si>
  <si>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</si>
  <si>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</si>
  <si>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</si>
  <si>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</si>
  <si>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</si>
  <si>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</si>
  <si>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</si>
  <si>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</si>
  <si>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</si>
  <si>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</si>
  <si>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</si>
  <si>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</si>
  <si>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</si>
  <si>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</si>
  <si>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</si>
  <si>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</si>
  <si>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</si>
  <si>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</si>
  <si>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</si>
  <si>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</si>
  <si>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</si>
  <si>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</si>
  <si>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</si>
  <si>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</si>
  <si>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</si>
  <si>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</si>
  <si>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</si>
  <si>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</si>
  <si>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</si>
  <si>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</si>
  <si>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</si>
  <si>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</si>
  <si>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</si>
  <si>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</si>
  <si>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</si>
  <si>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</si>
  <si>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</si>
  <si>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</si>
  <si>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</si>
  <si>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</si>
  <si>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</si>
  <si>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</si>
  <si>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</si>
  <si>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</si>
  <si>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兵庫県明石市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</si>
  <si>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</si>
  <si>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</si>
  <si>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</si>
  <si>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</si>
  <si>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</si>
  <si>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</si>
  <si>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</si>
  <si>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</si>
  <si>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</si>
  <si>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</si>
  <si>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</si>
  <si>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</si>
  <si>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</si>
  <si>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</si>
  <si>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</si>
  <si>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</si>
  <si>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</si>
  <si>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</si>
  <si>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</si>
  <si>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</si>
  <si>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</si>
  <si>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公共用地取得事業特別会計</t>
    <phoneticPr fontId="5"/>
  </si>
  <si>
    <t>石ヶ谷墓園整備事業特別会計</t>
    <phoneticPr fontId="5"/>
  </si>
  <si>
    <t>土地区画整理事業清算金特別会計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</si>
  <si>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</si>
  <si>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</si>
  <si>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</si>
  <si>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</si>
  <si>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</si>
  <si>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</si>
  <si>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</si>
  <si>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</si>
  <si>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</si>
  <si>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</si>
  <si>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</si>
  <si>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</si>
  <si>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</si>
  <si>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</si>
  <si>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</si>
  <si>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農業共済事業特別会計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</si>
  <si>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</si>
  <si>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</si>
  <si>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</si>
  <si>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</si>
  <si>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</si>
  <si>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大蔵海岸整備事業会計</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</si>
  <si>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</si>
  <si>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</si>
  <si>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</si>
  <si>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</si>
  <si>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</si>
  <si>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</si>
  <si>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</si>
  <si>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</si>
  <si>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</si>
  <si>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</si>
  <si>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</si>
  <si>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</si>
  <si>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</si>
  <si>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</si>
  <si>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</si>
  <si>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</si>
  <si>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</si>
  <si>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</si>
  <si>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</si>
  <si>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</si>
  <si>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</si>
  <si>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</si>
  <si>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</si>
  <si>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</si>
  <si>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</si>
  <si>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</si>
  <si>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</si>
  <si>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</si>
  <si>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</si>
  <si>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</si>
  <si>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</si>
  <si>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</si>
  <si>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</si>
  <si>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</si>
  <si>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</si>
  <si>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</si>
  <si>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</si>
  <si>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</si>
  <si>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</si>
  <si>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</si>
  <si>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</si>
  <si>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</si>
  <si>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</si>
  <si>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</si>
  <si>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</si>
  <si>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</si>
  <si>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</si>
  <si>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</si>
  <si>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</si>
  <si>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</si>
  <si>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</si>
  <si>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</si>
  <si>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</si>
  <si>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</si>
  <si>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</si>
  <si>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</si>
  <si>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</si>
  <si>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</si>
  <si>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</si>
  <si>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</si>
  <si>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</si>
  <si>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</si>
  <si>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</si>
  <si>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</si>
  <si>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</si>
  <si>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</si>
  <si>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</si>
  <si>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</si>
  <si>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</si>
  <si>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</si>
  <si>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</si>
  <si>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</si>
  <si>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</si>
  <si>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</si>
  <si>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</si>
  <si>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</si>
  <si>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</si>
  <si>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</si>
  <si>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</si>
  <si>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</si>
  <si>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</si>
  <si>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</si>
  <si>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</si>
  <si>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</si>
  <si>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</si>
  <si>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</si>
  <si>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</si>
  <si>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</si>
  <si>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</si>
  <si>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</si>
  <si>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</si>
  <si>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</si>
  <si>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</si>
  <si>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</si>
  <si>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</si>
  <si>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</si>
  <si>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</si>
  <si>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</si>
  <si>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</si>
  <si>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</si>
  <si>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</si>
  <si>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</si>
  <si>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</si>
  <si>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</si>
  <si>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</si>
  <si>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</si>
  <si>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</si>
  <si>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</si>
  <si>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</si>
  <si>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</si>
  <si>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</si>
  <si>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</si>
  <si>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</si>
  <si>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</si>
  <si>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</si>
  <si>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</si>
  <si>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</si>
  <si>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</si>
  <si>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</si>
  <si>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</si>
  <si>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</si>
  <si>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</si>
  <si>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</si>
  <si>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</si>
  <si>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</si>
  <si>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</si>
  <si>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</si>
  <si>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</si>
  <si>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</si>
  <si>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</si>
  <si>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</si>
  <si>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</si>
  <si>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</si>
  <si>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</si>
  <si>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</si>
  <si>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</si>
  <si>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</si>
  <si>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0.48</t>
  </si>
  <si>
    <t>水道事業会計</t>
  </si>
  <si>
    <t>国民健康保険事業特別会計</t>
  </si>
  <si>
    <t>下水道事業会計</t>
  </si>
  <si>
    <t>一般会計</t>
  </si>
  <si>
    <t>介護保険事業特別会計</t>
  </si>
  <si>
    <t>石ヶ谷墓園整備事業特別会計</t>
  </si>
  <si>
    <t>公共用地取得事業特別会計</t>
  </si>
  <si>
    <t>後期高齢者医療事業特別会計</t>
  </si>
  <si>
    <t>その他会計（赤字）</t>
  </si>
  <si>
    <t>▲ 0.00</t>
  </si>
  <si>
    <t>その他会計（黒字）</t>
  </si>
  <si>
    <t>明石市産業振興財団</t>
    <rPh sb="0" eb="3">
      <t>アカシシ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</si>
  <si>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</si>
  <si>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明石市立市民病院</t>
    <rPh sb="0" eb="4">
      <t>アカシシリツ</t>
    </rPh>
    <rPh sb="4" eb="6">
      <t>シミン</t>
    </rPh>
    <rPh sb="6" eb="8">
      <t>ビョウイン</t>
    </rPh>
    <phoneticPr fontId="2"/>
  </si>
  <si>
    <t>兵庫県後期高齢者医療広域連合（一般会計）</t>
    <phoneticPr fontId="2"/>
  </si>
  <si>
    <t>兵庫県後期高齢者医療広域連合（特別会計）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</si>
  <si>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</si>
  <si>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</si>
  <si>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</si>
  <si>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</si>
  <si>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</si>
  <si>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</si>
  <si>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</si>
  <si>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</si>
  <si>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</si>
  <si>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</si>
  <si>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</si>
  <si>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将来負担比率は、公営企業債等繰入見込額の減少などにより、近年は改善傾向にあるものの、類似団体平均と比較して高い比率で推移している。
一方で、有形固定資産減価償却率は、類似団体平均よりも低い水準を示しており、引き続き、公共施設配置適正化基本計画等に基づき、中長期的視点をもって公共施設の更新・統廃合・長寿命化などを計画的に行うことにより、財政負担を軽減・平準化し、効率的・効果的な公共施設の適正配置を実現していく。</t>
    <phoneticPr fontId="5"/>
  </si>
  <si>
    <t>実質公債費比率は、近年投資事業を抑制してきたことから、既発債に係る元利償還金の減少等により、類似団体平均を下回り良好な状態にある。
一方、将来負担比率は、公営企業債等繰入見込額の減少などにより、近年は改善傾向にあるものの、類似団体平均と比較して高い比率で推移している。
今後は、明石駅前南地区市街地再開発事業や中学校給食導入などの地方債の発行に伴い、これまでのような両比率の低下傾向が停滞する可能性もあることから、引き続き、事業の適切な取捨選択を進めるとともに、地方債残高の適正管理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</si>
</sst>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32294</c:v>
                </c:pt>
                <c:pt idx="1">
                  <c:v>56945</c:v>
                </c:pt>
                <c:pt idx="2">
                  <c:v>37638</c:v>
                </c:pt>
                <c:pt idx="3">
                  <c:v>38372</c:v>
                </c:pt>
                <c:pt idx="4">
                  <c:v>57082</c:v>
                </c:pt>
              </c:numCache>
            </c:numRef>
          </c:val>
          <c:smooth val="0"/>
        </c:ser>
        <c:dLbls>
          <c:showLegendKey val="0"/>
          <c:showVal val="0"/>
          <c:showCatName val="0"/>
          <c:showSerName val="0"/>
          <c:showPercent val="0"/>
          <c:showBubbleSize val="0"/>
        </c:dLbls>
        <c:marker val="1"/>
        <c:smooth val="0"/>
        <c:axId val="107261312"/>
        <c:axId val="110171648"/>
      </c:lineChart>
      <c:catAx>
        <c:axId val="107261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71648"/>
        <c:crosses val="autoZero"/>
        <c:auto val="1"/>
        <c:lblAlgn val="ctr"/>
        <c:lblOffset val="100"/>
        <c:tickLblSkip val="1"/>
        <c:tickMarkSkip val="1"/>
        <c:noMultiLvlLbl val="0"/>
      </c:catAx>
      <c:valAx>
        <c:axId val="1101716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61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2.02</c:v>
                </c:pt>
                <c:pt idx="1">
                  <c:v>2.65</c:v>
                </c:pt>
                <c:pt idx="2">
                  <c:v>1.81</c:v>
                </c:pt>
                <c:pt idx="3">
                  <c:v>3.54</c:v>
                </c:pt>
                <c:pt idx="4">
                  <c:v>2.23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8.33</c:v>
                </c:pt>
                <c:pt idx="1">
                  <c:v>8.8800000000000008</c:v>
                </c:pt>
                <c:pt idx="2">
                  <c:v>9.2200000000000006</c:v>
                </c:pt>
                <c:pt idx="3">
                  <c:v>9.6999999999999993</c:v>
                </c:pt>
                <c:pt idx="4">
                  <c:v>11.04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3976448"/>
        <c:axId val="73982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0.18</c:v>
                </c:pt>
                <c:pt idx="1">
                  <c:v>1.31</c:v>
                </c:pt>
                <c:pt idx="2">
                  <c:v>-0.48</c:v>
                </c:pt>
                <c:pt idx="3">
                  <c:v>2.3199999999999998</c:v>
                </c:pt>
                <c:pt idx="4">
                  <c:v>0.17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3976448"/>
        <c:axId val="73982720"/>
      </c:lineChart>
      <c:catAx>
        <c:axId val="7397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982720"/>
        <c:crosses val="autoZero"/>
        <c:auto val="1"/>
        <c:lblAlgn val="ctr"/>
        <c:lblOffset val="100"/>
        <c:tickLblSkip val="1"/>
        <c:tickMarkSkip val="1"/>
        <c:noMultiLvlLbl val="0"/>
      </c:catAx>
      <c:valAx>
        <c:axId val="7398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7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0.43</c:v>
                </c:pt>
                <c:pt idx="2">
                  <c:v>#N/A</c:v>
                </c:pt>
                <c:pt idx="3">
                  <c:v>0.67</c:v>
                </c:pt>
                <c:pt idx="4">
                  <c:v>#N/A</c:v>
                </c:pt>
                <c:pt idx="5">
                  <c:v>0.86</c:v>
                </c:pt>
                <c:pt idx="6">
                  <c:v>#N/A</c:v>
                </c:pt>
                <c:pt idx="7">
                  <c:v>0.69</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石ヶ谷墓園整備事業特別会計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0.74</c:v>
                </c:pt>
                <c:pt idx="2">
                  <c:v>#N/A</c:v>
                </c:pt>
                <c:pt idx="3">
                  <c:v>0.71</c:v>
                </c:pt>
                <c:pt idx="4">
                  <c:v>#N/A</c:v>
                </c:pt>
                <c:pt idx="5">
                  <c:v>0.67</c:v>
                </c:pt>
                <c:pt idx="6">
                  <c:v>#N/A</c:v>
                </c:pt>
                <c:pt idx="7">
                  <c:v>0.63</c:v>
                </c:pt>
                <c:pt idx="8">
                  <c:v>#N/A</c:v>
                </c:pt>
                <c:pt idx="9">
                  <c:v>0.36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0.84</c:v>
                </c:pt>
                <c:pt idx="4">
                  <c:v>#N/A</c:v>
                </c:pt>
                <c:pt idx="5">
                  <c:v>0.28999999999999998</c:v>
                </c:pt>
                <c:pt idx="6">
                  <c:v>#N/A</c:v>
                </c:pt>
                <c:pt idx="7">
                  <c:v>0.48</c:v>
                </c:pt>
                <c:pt idx="8">
                  <c:v>#N/A</c:v>
                </c:pt>
                <c:pt idx="9">
                  <c:v>0.59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1.27</c:v>
                </c:pt>
                <c:pt idx="2">
                  <c:v>#N/A</c:v>
                </c:pt>
                <c:pt idx="3">
                  <c:v>1.94</c:v>
                </c:pt>
                <c:pt idx="4">
                  <c:v>#N/A</c:v>
                </c:pt>
                <c:pt idx="5">
                  <c:v>1.1299999999999999</c:v>
                </c:pt>
                <c:pt idx="6">
                  <c:v>#N/A</c:v>
                </c:pt>
                <c:pt idx="7">
                  <c:v>2.89</c:v>
                </c:pt>
                <c:pt idx="8">
                  <c:v>#N/A</c:v>
                </c:pt>
                <c:pt idx="9">
                  <c:v>1.83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3.54</c:v>
                </c:pt>
                <c:pt idx="2">
                  <c:v>#N/A</c:v>
                </c:pt>
                <c:pt idx="3">
                  <c:v>4.1100000000000003</c:v>
                </c:pt>
                <c:pt idx="4">
                  <c:v>#N/A</c:v>
                </c:pt>
                <c:pt idx="5">
                  <c:v>4.22</c:v>
                </c:pt>
                <c:pt idx="6">
                  <c:v>#N/A</c:v>
                </c:pt>
                <c:pt idx="7">
                  <c:v>4.3899999999999997</c:v>
                </c:pt>
                <c:pt idx="8">
                  <c:v>#N/A</c:v>
                </c:pt>
                <c:pt idx="9">
                  <c:v>5.37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6.03</c:v>
                </c:pt>
                <c:pt idx="2">
                  <c:v>#N/A</c:v>
                </c:pt>
                <c:pt idx="3">
                  <c:v>6.67</c:v>
                </c:pt>
                <c:pt idx="4">
                  <c:v>#N/A</c:v>
                </c:pt>
                <c:pt idx="5">
                  <c:v>7.14</c:v>
                </c:pt>
                <c:pt idx="6">
                  <c:v>#N/A</c:v>
                </c:pt>
                <c:pt idx="7">
                  <c:v>7.58</c:v>
                </c:pt>
                <c:pt idx="8">
                  <c:v>#N/A</c:v>
                </c:pt>
                <c:pt idx="9">
                  <c:v>7.09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94784"/>
        <c:axId val="4696320"/>
      </c:barChart>
      <c:catAx>
        <c:axId val="469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6320"/>
        <c:crosses val="autoZero"/>
        <c:auto val="1"/>
        <c:lblAlgn val="ctr"/>
        <c:lblOffset val="100"/>
        <c:tickLblSkip val="1"/>
        <c:tickMarkSkip val="1"/>
        <c:noMultiLvlLbl val="0"/>
      </c:catAx>
      <c:valAx>
        <c:axId val="469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12152</c:v>
                </c:pt>
                <c:pt idx="5">
                  <c:v>11894</c:v>
                </c:pt>
                <c:pt idx="8">
                  <c:v>12244</c:v>
                </c:pt>
                <c:pt idx="11">
                  <c:v>11758</c:v>
                </c:pt>
                <c:pt idx="14">
                  <c:v>11933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34</c:v>
                </c:pt>
                <c:pt idx="6">
                  <c:v>4</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2306</c:v>
                </c:pt>
                <c:pt idx="3">
                  <c:v>2389</c:v>
                </c:pt>
                <c:pt idx="6">
                  <c:v>2244</c:v>
                </c:pt>
                <c:pt idx="9">
                  <c:v>2347</c:v>
                </c:pt>
                <c:pt idx="12">
                  <c:v>2115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12089</c:v>
                </c:pt>
                <c:pt idx="3">
                  <c:v>11449</c:v>
                </c:pt>
                <c:pt idx="6">
                  <c:v>11831</c:v>
                </c:pt>
                <c:pt idx="9">
                  <c:v>11069</c:v>
                </c:pt>
                <c:pt idx="12">
                  <c:v>11300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4539008"/>
        <c:axId val="7454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2255</c:v>
                </c:pt>
                <c:pt idx="2">
                  <c:v>#N/A</c:v>
                </c:pt>
                <c:pt idx="3">
                  <c:v>#N/A</c:v>
                </c:pt>
                <c:pt idx="4">
                  <c:v>1978</c:v>
                </c:pt>
                <c:pt idx="5">
                  <c:v>#N/A</c:v>
                </c:pt>
                <c:pt idx="6">
                  <c:v>#N/A</c:v>
                </c:pt>
                <c:pt idx="7">
                  <c:v>1835</c:v>
                </c:pt>
                <c:pt idx="8">
                  <c:v>#N/A</c:v>
                </c:pt>
                <c:pt idx="9">
                  <c:v>#N/A</c:v>
                </c:pt>
                <c:pt idx="10">
                  <c:v>1659</c:v>
                </c:pt>
                <c:pt idx="11">
                  <c:v>#N/A</c:v>
                </c:pt>
                <c:pt idx="12">
                  <c:v>#N/A</c:v>
                </c:pt>
                <c:pt idx="13">
                  <c:v>1483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4539008"/>
        <c:axId val="74540928"/>
      </c:lineChart>
      <c:catAx>
        <c:axId val="7453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540928"/>
        <c:crosses val="autoZero"/>
        <c:auto val="1"/>
        <c:lblAlgn val="ctr"/>
        <c:lblOffset val="100"/>
        <c:tickLblSkip val="1"/>
        <c:tickMarkSkip val="1"/>
        <c:noMultiLvlLbl val="0"/>
      </c:catAx>
      <c:valAx>
        <c:axId val="7454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3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90563</c:v>
                </c:pt>
                <c:pt idx="5">
                  <c:v>90446</c:v>
                </c:pt>
                <c:pt idx="8">
                  <c:v>89810</c:v>
                </c:pt>
                <c:pt idx="11">
                  <c:v>89878</c:v>
                </c:pt>
                <c:pt idx="14">
                  <c:v>89552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33967</c:v>
                </c:pt>
                <c:pt idx="5">
                  <c:v>34712</c:v>
                </c:pt>
                <c:pt idx="8">
                  <c:v>33230</c:v>
                </c:pt>
                <c:pt idx="11">
                  <c:v>32206</c:v>
                </c:pt>
                <c:pt idx="14">
                  <c:v>33022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10636</c:v>
                </c:pt>
                <c:pt idx="5">
                  <c:v>11166</c:v>
                </c:pt>
                <c:pt idx="8">
                  <c:v>12120</c:v>
                </c:pt>
                <c:pt idx="11">
                  <c:v>13166</c:v>
                </c:pt>
                <c:pt idx="14">
                  <c:v>14269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2053</c:v>
                </c:pt>
                <c:pt idx="3">
                  <c:v>6</c:v>
                </c:pt>
                <c:pt idx="6">
                  <c:v>5</c:v>
                </c:pt>
                <c:pt idx="9">
                  <c:v>7</c:v>
                </c:pt>
                <c:pt idx="12">
                  <c:v>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17049</c:v>
                </c:pt>
                <c:pt idx="3">
                  <c:v>16102</c:v>
                </c:pt>
                <c:pt idx="6">
                  <c:v>15052</c:v>
                </c:pt>
                <c:pt idx="9">
                  <c:v>14381</c:v>
                </c:pt>
                <c:pt idx="12">
                  <c:v>13989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31591</c:v>
                </c:pt>
                <c:pt idx="3">
                  <c:v>30583</c:v>
                </c:pt>
                <c:pt idx="6">
                  <c:v>29452</c:v>
                </c:pt>
                <c:pt idx="9">
                  <c:v>28911</c:v>
                </c:pt>
                <c:pt idx="12">
                  <c:v>26902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6369</c:v>
                </c:pt>
                <c:pt idx="3">
                  <c:v>10</c:v>
                </c:pt>
                <c:pt idx="6">
                  <c:v>3</c:v>
                </c:pt>
                <c:pt idx="9">
                  <c:v>1</c:v>
                </c:pt>
                <c:pt idx="12">
                  <c:v>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105064</c:v>
                </c:pt>
                <c:pt idx="3">
                  <c:v>116734</c:v>
                </c:pt>
                <c:pt idx="6">
                  <c:v>115963</c:v>
                </c:pt>
                <c:pt idx="9">
                  <c:v>116546</c:v>
                </c:pt>
                <c:pt idx="12">
                  <c:v>119695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5518336"/>
        <c:axId val="7552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26960</c:v>
                </c:pt>
                <c:pt idx="2">
                  <c:v>#N/A</c:v>
                </c:pt>
                <c:pt idx="3">
                  <c:v>#N/A</c:v>
                </c:pt>
                <c:pt idx="4">
                  <c:v>27112</c:v>
                </c:pt>
                <c:pt idx="5">
                  <c:v>#N/A</c:v>
                </c:pt>
                <c:pt idx="6">
                  <c:v>#N/A</c:v>
                </c:pt>
                <c:pt idx="7">
                  <c:v>25315</c:v>
                </c:pt>
                <c:pt idx="8">
                  <c:v>#N/A</c:v>
                </c:pt>
                <c:pt idx="9">
                  <c:v>#N/A</c:v>
                </c:pt>
                <c:pt idx="10">
                  <c:v>24597</c:v>
                </c:pt>
                <c:pt idx="11">
                  <c:v>#N/A</c:v>
                </c:pt>
                <c:pt idx="12">
                  <c:v>#N/A</c:v>
                </c:pt>
                <c:pt idx="13">
                  <c:v>23748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5518336"/>
        <c:axId val="75520256"/>
      </c:lineChart>
      <c:catAx>
        <c:axId val="755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520256"/>
        <c:crosses val="autoZero"/>
        <c:auto val="1"/>
        <c:lblAlgn val="ctr"/>
        <c:lblOffset val="100"/>
        <c:tickLblSkip val="1"/>
        <c:tickMarkSkip val="1"/>
        <c:noMultiLvlLbl val="0"/>
      </c:catAx>
      <c:valAx>
        <c:axId val="7552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51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49.5</c:v>
                </c:pt>
                <c:pt idx="4">
                  <c:v>47.7</c:v>
                </c:pt>
              </c:numCache>
            </c:numRef>
          </c:xVal>
          <c:yVal>
            <c:numRef>
              <c:f>公会計指標分析・財政指標組合せ分析表!$K$51:$O$51</c:f>
              <c:numCache>
                <c:formatCode>#,##0.0;"▲ "#,##0.0</c:formatCode>
                <c:ptCount val="5"/>
                <c:pt idx="3">
                  <c:v>51.5</c:v>
                </c:pt>
                <c:pt idx="4">
                  <c:v>49.3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pt idx="4">
                  <c:v>57.2</c:v>
                </c:pt>
              </c:numCache>
            </c:numRef>
          </c:xVal>
          <c:yVal>
            <c:numRef>
              <c:f>公会計指標分析・財政指標組合せ分析表!$K$55:$O$55</c:f>
              <c:numCache>
                <c:formatCode>#,##0.0;"▲ "#,##0.0</c:formatCode>
                <c:ptCount val="5"/>
                <c:pt idx="3">
                  <c:v>37.4</c:v>
                </c:pt>
                <c:pt idx="4">
                  <c:v>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5355264"/>
        <c:axId val="75357184"/>
      </c:scatterChart>
      <c:valAx>
        <c:axId val="75355264"/>
        <c:scaling>
          <c:orientation val="minMax"/>
          <c:max val="58"/>
          <c:min val="47.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357184"/>
        <c:crosses val="autoZero"/>
        <c:crossBetween val="midCat"/>
      </c:valAx>
      <c:valAx>
        <c:axId val="75357184"/>
        <c:scaling>
          <c:orientation val="minMax"/>
          <c:max val="5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355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5.7</c:v>
                </c:pt>
                <c:pt idx="2">
                  <c:v>4.3</c:v>
                </c:pt>
                <c:pt idx="3">
                  <c:v>3.8</c:v>
                </c:pt>
                <c:pt idx="4">
                  <c:v>3.4</c:v>
                </c:pt>
              </c:numCache>
            </c:numRef>
          </c:xVal>
          <c:yVal>
            <c:numRef>
              <c:f>公会計指標分析・財政指標組合せ分析表!$K$73:$O$73</c:f>
              <c:numCache>
                <c:formatCode>#,##0.0;"▲ "#,##0.0</c:formatCode>
                <c:ptCount val="5"/>
                <c:pt idx="0">
                  <c:v>58.5</c:v>
                </c:pt>
                <c:pt idx="1">
                  <c:v>58</c:v>
                </c:pt>
                <c:pt idx="2">
                  <c:v>54.1</c:v>
                </c:pt>
                <c:pt idx="3">
                  <c:v>51.5</c:v>
                </c:pt>
                <c:pt idx="4">
                  <c:v>49.3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6096256"/>
        <c:axId val="76098176"/>
      </c:scatterChart>
      <c:valAx>
        <c:axId val="76096256"/>
        <c:scaling>
          <c:orientation val="minMax"/>
          <c:max val="8.7999999999999989"/>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098176"/>
        <c:crosses val="autoZero"/>
        <c:crossBetween val="midCat"/>
      </c:valAx>
      <c:valAx>
        <c:axId val="76098176"/>
        <c:scaling>
          <c:orientation val="minMax"/>
          <c:max val="6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096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年度においては、臨時財政対策債などの元利償還金が約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億円増加したものの、下水道事業にかかる準元利償還金など公営企業債の元利償還金に対する繰入金が約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億円減少し、元利償還金等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は前年度とほぼ同額となった。</a:t>
          </a:r>
        </a:p>
        <a:p>
          <a:r>
            <a:rPr kumimoji="1" lang="ja-JP" altLang="en-US" sz="1100">
              <a:latin typeface="ＭＳ ゴシック" pitchFamily="49" charset="-128"/>
              <a:ea typeface="ＭＳ ゴシック" pitchFamily="49" charset="-128"/>
            </a:rPr>
            <a:t>一方、算入公債費等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は、臨時財政対策債償還費など災害復旧費等に係る基準財政需要額の増加により約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億円の増加となった。</a:t>
          </a:r>
        </a:p>
        <a:p>
          <a:r>
            <a:rPr kumimoji="1" lang="ja-JP" altLang="en-US" sz="1100">
              <a:latin typeface="ＭＳ ゴシック" pitchFamily="49" charset="-128"/>
              <a:ea typeface="ＭＳ ゴシック" pitchFamily="49" charset="-128"/>
            </a:rPr>
            <a:t>その結果、元利償還金等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から算入公債費等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を控除した実質公債費比率の分子は約</a:t>
          </a:r>
          <a:r>
            <a:rPr kumimoji="1" lang="en-US" altLang="ja-JP" sz="1100">
              <a:latin typeface="ＭＳ ゴシック" pitchFamily="49" charset="-128"/>
              <a:ea typeface="ＭＳ ゴシック" pitchFamily="49" charset="-128"/>
            </a:rPr>
            <a:t>10.6</a:t>
          </a:r>
          <a:r>
            <a:rPr kumimoji="1" lang="ja-JP" altLang="en-US" sz="1100">
              <a:latin typeface="ＭＳ ゴシック" pitchFamily="49" charset="-128"/>
              <a:ea typeface="ＭＳ ゴシック" pitchFamily="49" charset="-128"/>
            </a:rPr>
            <a:t>％（約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億円）減少し、平成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年度以降連続して減少している。</a:t>
          </a:r>
        </a:p>
        <a:p>
          <a:r>
            <a:rPr kumimoji="1" lang="ja-JP" altLang="en-US" sz="1100">
              <a:latin typeface="ＭＳ ゴシック" pitchFamily="49" charset="-128"/>
              <a:ea typeface="ＭＳ ゴシック" pitchFamily="49" charset="-128"/>
            </a:rPr>
            <a:t>今後は、明石駅前南地区市街地再開発事業などの地方債の発行により、公債費が高い水準で推移するものと考えられるため、引き続き事業の適切な取捨選択を進め、公債費の削減を図っていく。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年度においては、下水道事業債の残高減少などにより公営企業債等繰入見込額が減少したものの、一般会計等に係る地方債の現在高は増加したことにより、将来負担額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一方、充当可能財源等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は、財政調整基金等の積立による充当可能基金の約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億円の増加、充当可能都市計画税の増加による充当可能特定歳入の約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億円の増加により、</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その結果、将来負担額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を控除した将来負担比率の分子は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億円）減少し、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年連続の減少となった。</a:t>
          </a:r>
        </a:p>
        <a:p>
          <a:r>
            <a:rPr kumimoji="1" lang="ja-JP" altLang="en-US" sz="1400">
              <a:latin typeface="ＭＳ ゴシック" pitchFamily="49" charset="-128"/>
              <a:ea typeface="ＭＳ ゴシック" pitchFamily="49" charset="-128"/>
            </a:rPr>
            <a:t>今後も引き続き地方債残高の適正管理を進めるとともに、交付税措置のある有利な市債の活用等を図るなどして、健全な財政運営に取り組みながら、将来負担比率の抑制に努めていく。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298,799
295,776
49.42
108,314,556
106,699,754
1,258,796
56,422,718
117,291,456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49.3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[ 47.7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有形固定資産減価償却率は類似団体平均を下回っているが、当市では、平成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月に策定した公共施設配置適正化実行計画において、</a:t>
          </a:r>
          <a:r>
            <a:rPr kumimoji="1" lang="en-US" altLang="ja-JP" sz="1100">
              <a:latin typeface="ＭＳ Ｐゴシック"/>
            </a:rPr>
            <a:t>10</a:t>
          </a:r>
          <a:r>
            <a:rPr kumimoji="1" lang="ja-JP" altLang="en-US" sz="1100">
              <a:latin typeface="ＭＳ Ｐゴシック"/>
            </a:rPr>
            <a:t>年間で施設総量（延べ面積）を概ね３％縮減することを目標に掲げるとともに、施設維持管理費用の縮減に向けて、管理運営の効率化や施設の長寿命化にもあわせて取り組んでいる。なお、平成</a:t>
          </a:r>
          <a:r>
            <a:rPr kumimoji="1" lang="en-US" altLang="ja-JP" sz="1100">
              <a:latin typeface="ＭＳ Ｐゴシック"/>
            </a:rPr>
            <a:t>28</a:t>
          </a:r>
          <a:r>
            <a:rPr kumimoji="1" lang="ja-JP" altLang="en-US" sz="1100">
              <a:latin typeface="ＭＳ Ｐゴシック"/>
            </a:rPr>
            <a:t>年度は、明石駅前南地区再開発事業や八木松陰線などの大型事業が完了したことに伴い、有形固定資産減価償却率は前年度から低下している。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156481</xdr:rowOff>
    </xdr:from>
    <xdr:ext cx="405111" cy="259045"/>
    <xdr:sp macro="" textlink="">
      <xdr:nvSpPr>
        <xdr:cNvPr id="67" name="有形固定資産減価償却率平均値テキスト"/>
        <xdr:cNvSpPr txBox="1"/>
      </xdr:nvSpPr>
      <xdr:spPr>
        <a:xfrm>
          <a:off x="4813300" y="5738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29464</xdr:rowOff>
    </xdr:from>
    <xdr:to>
      <xdr:col>3</xdr:col>
      <xdr:colOff>1222375</xdr:colOff>
      <xdr:row>32</xdr:row>
      <xdr:rowOff>131064</xdr:rowOff>
    </xdr:to>
    <xdr:sp macro="" textlink="">
      <xdr:nvSpPr>
        <xdr:cNvPr id="75" name="円/楕円 74"/>
        <xdr:cNvSpPr/>
      </xdr:nvSpPr>
      <xdr:spPr>
        <a:xfrm>
          <a:off x="47117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115841</xdr:rowOff>
    </xdr:from>
    <xdr:ext cx="405111" cy="259045"/>
    <xdr:sp macro="" textlink="">
      <xdr:nvSpPr>
        <xdr:cNvPr id="76" name="有形固定資産減価償却率該当値テキスト"/>
        <xdr:cNvSpPr txBox="1"/>
      </xdr:nvSpPr>
      <xdr:spPr>
        <a:xfrm>
          <a:off x="4813300" y="62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123190</xdr:rowOff>
    </xdr:from>
    <xdr:to>
      <xdr:col>3</xdr:col>
      <xdr:colOff>511175</xdr:colOff>
      <xdr:row>32</xdr:row>
      <xdr:rowOff>53340</xdr:rowOff>
    </xdr:to>
    <xdr:sp macro="" textlink="">
      <xdr:nvSpPr>
        <xdr:cNvPr id="77" name="円/楕円 76"/>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2540</xdr:rowOff>
    </xdr:from>
    <xdr:to>
      <xdr:col>3</xdr:col>
      <xdr:colOff>1171575</xdr:colOff>
      <xdr:row>32</xdr:row>
      <xdr:rowOff>80264</xdr:rowOff>
    </xdr:to>
    <xdr:cxnSp macro="">
      <xdr:nvCxnSpPr>
        <xdr:cNvPr id="78" name="直線コネクタ 77"/>
        <xdr:cNvCxnSpPr/>
      </xdr:nvCxnSpPr>
      <xdr:spPr>
        <a:xfrm>
          <a:off x="4051300" y="6269990"/>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29735</xdr:rowOff>
    </xdr:from>
    <xdr:ext cx="405111" cy="259045"/>
    <xdr:sp macro="" textlink="">
      <xdr:nvSpPr>
        <xdr:cNvPr id="79" name="n_1aveValue有形固定資産減価償却率"/>
        <xdr:cNvSpPr txBox="1"/>
      </xdr:nvSpPr>
      <xdr:spPr>
        <a:xfrm>
          <a:off x="3836043"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44467</xdr:rowOff>
    </xdr:from>
    <xdr:ext cx="405111" cy="259045"/>
    <xdr:sp macro="" textlink="">
      <xdr:nvSpPr>
        <xdr:cNvPr id="80" name="n_1mainValue有形固定資産減価償却率"/>
        <xdr:cNvSpPr txBox="1"/>
      </xdr:nvSpPr>
      <xdr:spPr>
        <a:xfrm>
          <a:off x="3836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298,799
295,776
49.42
108,314,556
106,699,754
1,258,796
56,422,718
117,291,456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52087</xdr:rowOff>
    </xdr:from>
    <xdr:ext cx="405111" cy="259045"/>
    <xdr:sp macro="" textlink="">
      <xdr:nvSpPr>
        <xdr:cNvPr id="62" name="【道路】&#10;有形固定資産減価償却率平均値テキスト"/>
        <xdr:cNvSpPr txBox="1"/>
      </xdr:nvSpPr>
      <xdr:spPr>
        <a:xfrm>
          <a:off x="47244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116840</xdr:rowOff>
    </xdr:from>
    <xdr:to>
      <xdr:col>6</xdr:col>
      <xdr:colOff>561975</xdr:colOff>
      <xdr:row>40</xdr:row>
      <xdr:rowOff>46990</xdr:rowOff>
    </xdr:to>
    <xdr:sp macro="" textlink="">
      <xdr:nvSpPr>
        <xdr:cNvPr id="70" name="円/楕円 69"/>
        <xdr:cNvSpPr/>
      </xdr:nvSpPr>
      <xdr:spPr>
        <a:xfrm>
          <a:off x="4584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95267</xdr:rowOff>
    </xdr:from>
    <xdr:ext cx="405111" cy="259045"/>
    <xdr:sp macro="" textlink="">
      <xdr:nvSpPr>
        <xdr:cNvPr id="71" name="【道路】&#10;有形固定資産減価償却率該当値テキスト"/>
        <xdr:cNvSpPr txBox="1"/>
      </xdr:nvSpPr>
      <xdr:spPr>
        <a:xfrm>
          <a:off x="47244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132080</xdr:rowOff>
    </xdr:from>
    <xdr:to>
      <xdr:col>5</xdr:col>
      <xdr:colOff>409575</xdr:colOff>
      <xdr:row>39</xdr:row>
      <xdr:rowOff>62230</xdr:rowOff>
    </xdr:to>
    <xdr:sp macro="" textlink="">
      <xdr:nvSpPr>
        <xdr:cNvPr id="72" name="円/楕円 71"/>
        <xdr:cNvSpPr/>
      </xdr:nvSpPr>
      <xdr:spPr>
        <a:xfrm>
          <a:off x="3746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11430</xdr:rowOff>
    </xdr:from>
    <xdr:to>
      <xdr:col>6</xdr:col>
      <xdr:colOff>511175</xdr:colOff>
      <xdr:row>39</xdr:row>
      <xdr:rowOff>167640</xdr:rowOff>
    </xdr:to>
    <xdr:cxnSp macro="">
      <xdr:nvCxnSpPr>
        <xdr:cNvPr id="73" name="直線コネクタ 72"/>
        <xdr:cNvCxnSpPr/>
      </xdr:nvCxnSpPr>
      <xdr:spPr>
        <a:xfrm>
          <a:off x="3797300" y="669798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63517</xdr:rowOff>
    </xdr:from>
    <xdr:ext cx="405111" cy="259045"/>
    <xdr:sp macro="" textlink="">
      <xdr:nvSpPr>
        <xdr:cNvPr id="74"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53357</xdr:rowOff>
    </xdr:from>
    <xdr:ext cx="405111" cy="259045"/>
    <xdr:sp macro="" textlink="">
      <xdr:nvSpPr>
        <xdr:cNvPr id="75" name="n_1mainValue【道路】&#10;有形固定資産減価償却率"/>
        <xdr:cNvSpPr txBox="1"/>
      </xdr:nvSpPr>
      <xdr:spPr>
        <a:xfrm>
          <a:off x="3582043"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7" name="直線コネクタ 96"/>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8"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9" name="直線コネクタ 98"/>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100"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101" name="直線コネクタ 100"/>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140220</xdr:rowOff>
    </xdr:from>
    <xdr:ext cx="469744" cy="259045"/>
    <xdr:sp macro="" textlink="">
      <xdr:nvSpPr>
        <xdr:cNvPr id="102" name="【道路】&#10;一人当たり延長平均値テキスト"/>
        <xdr:cNvSpPr txBox="1"/>
      </xdr:nvSpPr>
      <xdr:spPr>
        <a:xfrm>
          <a:off x="10566400" y="665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3" name="フローチャート : 判断 102"/>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4" name="フローチャート : 判断 103"/>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160274</xdr:rowOff>
    </xdr:from>
    <xdr:to>
      <xdr:col>15</xdr:col>
      <xdr:colOff>231775</xdr:colOff>
      <xdr:row>41</xdr:row>
      <xdr:rowOff>90424</xdr:rowOff>
    </xdr:to>
    <xdr:sp macro="" textlink="">
      <xdr:nvSpPr>
        <xdr:cNvPr id="110" name="円/楕円 109"/>
        <xdr:cNvSpPr/>
      </xdr:nvSpPr>
      <xdr:spPr>
        <a:xfrm>
          <a:off x="104267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75201</xdr:rowOff>
    </xdr:from>
    <xdr:ext cx="469744" cy="259045"/>
    <xdr:sp macro="" textlink="">
      <xdr:nvSpPr>
        <xdr:cNvPr id="111" name="【道路】&#10;一人当たり延長該当値テキスト"/>
        <xdr:cNvSpPr txBox="1"/>
      </xdr:nvSpPr>
      <xdr:spPr>
        <a:xfrm>
          <a:off x="10566400" y="693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160868</xdr:rowOff>
    </xdr:from>
    <xdr:to>
      <xdr:col>14</xdr:col>
      <xdr:colOff>79375</xdr:colOff>
      <xdr:row>41</xdr:row>
      <xdr:rowOff>91018</xdr:rowOff>
    </xdr:to>
    <xdr:sp macro="" textlink="">
      <xdr:nvSpPr>
        <xdr:cNvPr id="112" name="円/楕円 111"/>
        <xdr:cNvSpPr/>
      </xdr:nvSpPr>
      <xdr:spPr>
        <a:xfrm>
          <a:off x="9588500" y="70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39624</xdr:rowOff>
    </xdr:from>
    <xdr:to>
      <xdr:col>15</xdr:col>
      <xdr:colOff>180975</xdr:colOff>
      <xdr:row>41</xdr:row>
      <xdr:rowOff>40218</xdr:rowOff>
    </xdr:to>
    <xdr:cxnSp macro="">
      <xdr:nvCxnSpPr>
        <xdr:cNvPr id="113" name="直線コネクタ 112"/>
        <xdr:cNvCxnSpPr/>
      </xdr:nvCxnSpPr>
      <xdr:spPr>
        <a:xfrm flipV="1">
          <a:off x="9639300" y="7069074"/>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120393</xdr:rowOff>
    </xdr:from>
    <xdr:ext cx="469744" cy="259045"/>
    <xdr:sp macro="" textlink="">
      <xdr:nvSpPr>
        <xdr:cNvPr id="114"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82145</xdr:rowOff>
    </xdr:from>
    <xdr:ext cx="469744" cy="259045"/>
    <xdr:sp macro="" textlink="">
      <xdr:nvSpPr>
        <xdr:cNvPr id="115" name="n_1mainValue【道路】&#10;一人当たり延長"/>
        <xdr:cNvSpPr txBox="1"/>
      </xdr:nvSpPr>
      <xdr:spPr>
        <a:xfrm>
          <a:off x="9391727" y="711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40" name="直線コネクタ 139"/>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41"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42" name="直線コネクタ 141"/>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43"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44" name="直線コネクタ 143"/>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10177</xdr:rowOff>
    </xdr:from>
    <xdr:ext cx="405111" cy="259045"/>
    <xdr:sp macro="" textlink="">
      <xdr:nvSpPr>
        <xdr:cNvPr id="145" name="【橋りょう・トンネル】&#10;有形固定資産減価償却率平均値テキスト"/>
        <xdr:cNvSpPr txBox="1"/>
      </xdr:nvSpPr>
      <xdr:spPr>
        <a:xfrm>
          <a:off x="47244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6" name="フローチャート : 判断 145"/>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7" name="フローチャート : 判断 146"/>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64</xdr:row>
      <xdr:rowOff>82550</xdr:rowOff>
    </xdr:from>
    <xdr:to>
      <xdr:col>6</xdr:col>
      <xdr:colOff>561975</xdr:colOff>
      <xdr:row>65</xdr:row>
      <xdr:rowOff>12700</xdr:rowOff>
    </xdr:to>
    <xdr:sp macro="" textlink="">
      <xdr:nvSpPr>
        <xdr:cNvPr id="153" name="円/楕円 152"/>
        <xdr:cNvSpPr/>
      </xdr:nvSpPr>
      <xdr:spPr>
        <a:xfrm>
          <a:off x="4584700" y="1105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168927</xdr:rowOff>
    </xdr:from>
    <xdr:ext cx="405111" cy="259045"/>
    <xdr:sp macro="" textlink="">
      <xdr:nvSpPr>
        <xdr:cNvPr id="154" name="【橋りょう・トンネル】&#10;有形固定資産減価償却率該当値テキスト"/>
        <xdr:cNvSpPr txBox="1"/>
      </xdr:nvSpPr>
      <xdr:spPr>
        <a:xfrm>
          <a:off x="4724400" y="1097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63500</xdr:rowOff>
    </xdr:from>
    <xdr:to>
      <xdr:col>5</xdr:col>
      <xdr:colOff>409575</xdr:colOff>
      <xdr:row>64</xdr:row>
      <xdr:rowOff>165100</xdr:rowOff>
    </xdr:to>
    <xdr:sp macro="" textlink="">
      <xdr:nvSpPr>
        <xdr:cNvPr id="155" name="円/楕円 154"/>
        <xdr:cNvSpPr/>
      </xdr:nvSpPr>
      <xdr:spPr>
        <a:xfrm>
          <a:off x="3746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64</xdr:row>
      <xdr:rowOff>114300</xdr:rowOff>
    </xdr:from>
    <xdr:to>
      <xdr:col>6</xdr:col>
      <xdr:colOff>511175</xdr:colOff>
      <xdr:row>64</xdr:row>
      <xdr:rowOff>133350</xdr:rowOff>
    </xdr:to>
    <xdr:cxnSp macro="">
      <xdr:nvCxnSpPr>
        <xdr:cNvPr id="156" name="直線コネクタ 155"/>
        <xdr:cNvCxnSpPr/>
      </xdr:nvCxnSpPr>
      <xdr:spPr>
        <a:xfrm>
          <a:off x="3797300" y="11087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135907</xdr:rowOff>
    </xdr:from>
    <xdr:ext cx="405111" cy="259045"/>
    <xdr:sp macro="" textlink="">
      <xdr:nvSpPr>
        <xdr:cNvPr id="157" name="n_1aveValue【橋りょう・トンネル】&#10;有形固定資産減価償却率"/>
        <xdr:cNvSpPr txBox="1"/>
      </xdr:nvSpPr>
      <xdr:spPr>
        <a:xfrm>
          <a:off x="3582043"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156227</xdr:rowOff>
    </xdr:from>
    <xdr:ext cx="405111" cy="259045"/>
    <xdr:sp macro="" textlink="">
      <xdr:nvSpPr>
        <xdr:cNvPr id="158" name="n_1mainValue【橋りょう・トンネル】&#10;有形固定資産減価償却率"/>
        <xdr:cNvSpPr txBox="1"/>
      </xdr:nvSpPr>
      <xdr:spPr>
        <a:xfrm>
          <a:off x="3582043"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74" name="テキスト ボックス 173"/>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76" name="テキスト ボックス 175"/>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84" name="直線コネクタ 183"/>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85"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86" name="直線コネクタ 185"/>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87"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88" name="直線コネクタ 187"/>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51042</xdr:rowOff>
    </xdr:from>
    <xdr:ext cx="534377" cy="259045"/>
    <xdr:sp macro="" textlink="">
      <xdr:nvSpPr>
        <xdr:cNvPr id="189" name="【橋りょう・トンネル】&#10;一人当たり有形固定資産（償却資産）額平均値テキスト"/>
        <xdr:cNvSpPr txBox="1"/>
      </xdr:nvSpPr>
      <xdr:spPr>
        <a:xfrm>
          <a:off x="10566400" y="999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90" name="フローチャート : 判断 189"/>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91" name="フローチャート : 判断 190"/>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157716</xdr:rowOff>
    </xdr:from>
    <xdr:to>
      <xdr:col>15</xdr:col>
      <xdr:colOff>231775</xdr:colOff>
      <xdr:row>61</xdr:row>
      <xdr:rowOff>87866</xdr:rowOff>
    </xdr:to>
    <xdr:sp macro="" textlink="">
      <xdr:nvSpPr>
        <xdr:cNvPr id="197" name="円/楕円 196"/>
        <xdr:cNvSpPr/>
      </xdr:nvSpPr>
      <xdr:spPr>
        <a:xfrm>
          <a:off x="10426700" y="104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136143</xdr:rowOff>
    </xdr:from>
    <xdr:ext cx="534377" cy="259045"/>
    <xdr:sp macro="" textlink="">
      <xdr:nvSpPr>
        <xdr:cNvPr id="198" name="【橋りょう・トンネル】&#10;一人当たり有形固定資産（償却資産）額該当値テキスト"/>
        <xdr:cNvSpPr txBox="1"/>
      </xdr:nvSpPr>
      <xdr:spPr>
        <a:xfrm>
          <a:off x="10566400" y="10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55,845</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20817</xdr:rowOff>
    </xdr:from>
    <xdr:to>
      <xdr:col>14</xdr:col>
      <xdr:colOff>79375</xdr:colOff>
      <xdr:row>61</xdr:row>
      <xdr:rowOff>122417</xdr:rowOff>
    </xdr:to>
    <xdr:sp macro="" textlink="">
      <xdr:nvSpPr>
        <xdr:cNvPr id="199" name="円/楕円 198"/>
        <xdr:cNvSpPr/>
      </xdr:nvSpPr>
      <xdr:spPr>
        <a:xfrm>
          <a:off x="9588500" y="104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37066</xdr:rowOff>
    </xdr:from>
    <xdr:to>
      <xdr:col>15</xdr:col>
      <xdr:colOff>180975</xdr:colOff>
      <xdr:row>61</xdr:row>
      <xdr:rowOff>71617</xdr:rowOff>
    </xdr:to>
    <xdr:cxnSp macro="">
      <xdr:nvCxnSpPr>
        <xdr:cNvPr id="200" name="直線コネクタ 199"/>
        <xdr:cNvCxnSpPr/>
      </xdr:nvCxnSpPr>
      <xdr:spPr>
        <a:xfrm flipV="1">
          <a:off x="9639300" y="10495516"/>
          <a:ext cx="8382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58</xdr:row>
      <xdr:rowOff>130083</xdr:rowOff>
    </xdr:from>
    <xdr:ext cx="534377" cy="259045"/>
    <xdr:sp macro="" textlink="">
      <xdr:nvSpPr>
        <xdr:cNvPr id="201" name="n_1aveValue【橋りょう・トンネル】&#10;一人当たり有形固定資産（償却資産）額"/>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61</xdr:row>
      <xdr:rowOff>113544</xdr:rowOff>
    </xdr:from>
    <xdr:ext cx="534377" cy="259045"/>
    <xdr:sp macro="" textlink="">
      <xdr:nvSpPr>
        <xdr:cNvPr id="202" name="n_1mainValue【橋りょう・トンネル】&#10;一人当たり有形固定資産（償却資産）額"/>
        <xdr:cNvSpPr txBox="1"/>
      </xdr:nvSpPr>
      <xdr:spPr>
        <a:xfrm>
          <a:off x="9359411" y="105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25" name="直線コネクタ 224"/>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26"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27" name="直線コネクタ 226"/>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28"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29" name="直線コネクタ 228"/>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131335</xdr:rowOff>
    </xdr:from>
    <xdr:ext cx="405111" cy="259045"/>
    <xdr:sp macro="" textlink="">
      <xdr:nvSpPr>
        <xdr:cNvPr id="230" name="【公営住宅】&#10;有形固定資産減価償却率平均値テキスト"/>
        <xdr:cNvSpPr txBox="1"/>
      </xdr:nvSpPr>
      <xdr:spPr>
        <a:xfrm>
          <a:off x="4724400" y="1419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31" name="フローチャート : 判断 230"/>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32" name="フローチャート : 判断 231"/>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151892</xdr:rowOff>
    </xdr:from>
    <xdr:to>
      <xdr:col>6</xdr:col>
      <xdr:colOff>561975</xdr:colOff>
      <xdr:row>85</xdr:row>
      <xdr:rowOff>82042</xdr:rowOff>
    </xdr:to>
    <xdr:sp macro="" textlink="">
      <xdr:nvSpPr>
        <xdr:cNvPr id="238" name="円/楕円 237"/>
        <xdr:cNvSpPr/>
      </xdr:nvSpPr>
      <xdr:spPr>
        <a:xfrm>
          <a:off x="4584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130319</xdr:rowOff>
    </xdr:from>
    <xdr:ext cx="405111" cy="259045"/>
    <xdr:sp macro="" textlink="">
      <xdr:nvSpPr>
        <xdr:cNvPr id="239" name="【公営住宅】&#10;有形固定資産減価償却率該当値テキスト"/>
        <xdr:cNvSpPr txBox="1"/>
      </xdr:nvSpPr>
      <xdr:spPr>
        <a:xfrm>
          <a:off x="4724400"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12446</xdr:rowOff>
    </xdr:from>
    <xdr:to>
      <xdr:col>5</xdr:col>
      <xdr:colOff>409575</xdr:colOff>
      <xdr:row>85</xdr:row>
      <xdr:rowOff>114046</xdr:rowOff>
    </xdr:to>
    <xdr:sp macro="" textlink="">
      <xdr:nvSpPr>
        <xdr:cNvPr id="240" name="円/楕円 239"/>
        <xdr:cNvSpPr/>
      </xdr:nvSpPr>
      <xdr:spPr>
        <a:xfrm>
          <a:off x="3746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31242</xdr:rowOff>
    </xdr:from>
    <xdr:to>
      <xdr:col>6</xdr:col>
      <xdr:colOff>511175</xdr:colOff>
      <xdr:row>85</xdr:row>
      <xdr:rowOff>63246</xdr:rowOff>
    </xdr:to>
    <xdr:cxnSp macro="">
      <xdr:nvCxnSpPr>
        <xdr:cNvPr id="241" name="直線コネクタ 240"/>
        <xdr:cNvCxnSpPr/>
      </xdr:nvCxnSpPr>
      <xdr:spPr>
        <a:xfrm flipV="1">
          <a:off x="3797300" y="14604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36847</xdr:rowOff>
    </xdr:from>
    <xdr:ext cx="405111" cy="259045"/>
    <xdr:sp macro="" textlink="">
      <xdr:nvSpPr>
        <xdr:cNvPr id="242" name="n_1aveValue【公営住宅】&#10;有形固定資産減価償却率"/>
        <xdr:cNvSpPr txBox="1"/>
      </xdr:nvSpPr>
      <xdr:spPr>
        <a:xfrm>
          <a:off x="3582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105173</xdr:rowOff>
    </xdr:from>
    <xdr:ext cx="405111" cy="259045"/>
    <xdr:sp macro="" textlink="">
      <xdr:nvSpPr>
        <xdr:cNvPr id="243" name="n_1mainValue【公営住宅】&#10;有形固定資産減価償却率"/>
        <xdr:cNvSpPr txBox="1"/>
      </xdr:nvSpPr>
      <xdr:spPr>
        <a:xfrm>
          <a:off x="3582043" y="1467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67" name="直線コネクタ 266"/>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68"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69" name="直線コネクタ 268"/>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70"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71" name="直線コネクタ 270"/>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72"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73" name="フローチャート : 判断 272"/>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74" name="フローチャート : 判断 273"/>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13970</xdr:rowOff>
    </xdr:from>
    <xdr:to>
      <xdr:col>15</xdr:col>
      <xdr:colOff>231775</xdr:colOff>
      <xdr:row>81</xdr:row>
      <xdr:rowOff>115570</xdr:rowOff>
    </xdr:to>
    <xdr:sp macro="" textlink="">
      <xdr:nvSpPr>
        <xdr:cNvPr id="280" name="円/楕円 279"/>
        <xdr:cNvSpPr/>
      </xdr:nvSpPr>
      <xdr:spPr>
        <a:xfrm>
          <a:off x="10426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36847</xdr:rowOff>
    </xdr:from>
    <xdr:ext cx="469744" cy="259045"/>
    <xdr:sp macro="" textlink="">
      <xdr:nvSpPr>
        <xdr:cNvPr id="281" name="【公営住宅】&#10;一人当たり面積該当値テキスト"/>
        <xdr:cNvSpPr txBox="1"/>
      </xdr:nvSpPr>
      <xdr:spPr>
        <a:xfrm>
          <a:off x="10566400"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0.476</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12064</xdr:rowOff>
    </xdr:from>
    <xdr:to>
      <xdr:col>14</xdr:col>
      <xdr:colOff>79375</xdr:colOff>
      <xdr:row>81</xdr:row>
      <xdr:rowOff>113664</xdr:rowOff>
    </xdr:to>
    <xdr:sp macro="" textlink="">
      <xdr:nvSpPr>
        <xdr:cNvPr id="282" name="円/楕円 281"/>
        <xdr:cNvSpPr/>
      </xdr:nvSpPr>
      <xdr:spPr>
        <a:xfrm>
          <a:off x="9588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62864</xdr:rowOff>
    </xdr:from>
    <xdr:to>
      <xdr:col>15</xdr:col>
      <xdr:colOff>180975</xdr:colOff>
      <xdr:row>81</xdr:row>
      <xdr:rowOff>64770</xdr:rowOff>
    </xdr:to>
    <xdr:cxnSp macro="">
      <xdr:nvCxnSpPr>
        <xdr:cNvPr id="283" name="直線コネクタ 282"/>
        <xdr:cNvCxnSpPr/>
      </xdr:nvCxnSpPr>
      <xdr:spPr>
        <a:xfrm>
          <a:off x="9639300" y="139503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129557</xdr:rowOff>
    </xdr:from>
    <xdr:ext cx="469744" cy="259045"/>
    <xdr:sp macro="" textlink="">
      <xdr:nvSpPr>
        <xdr:cNvPr id="284" name="n_1aveValue【公営住宅】&#10;一人当たり面積"/>
        <xdr:cNvSpPr txBox="1"/>
      </xdr:nvSpPr>
      <xdr:spPr>
        <a:xfrm>
          <a:off x="93917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130191</xdr:rowOff>
    </xdr:from>
    <xdr:ext cx="469744" cy="259045"/>
    <xdr:sp macro="" textlink="">
      <xdr:nvSpPr>
        <xdr:cNvPr id="285" name="n_1mainValue【公営住宅】&#10;一人当たり面積"/>
        <xdr:cNvSpPr txBox="1"/>
      </xdr:nvSpPr>
      <xdr:spPr>
        <a:xfrm>
          <a:off x="9391727" y="1367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7" name="直線コネクタ 29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8" name="テキスト ボックス 29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9" name="直線コネクタ 29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0" name="テキスト ボックス 29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1" name="直線コネクタ 30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2" name="テキスト ボックス 30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3" name="直線コネクタ 30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4" name="テキスト ボックス 30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5" name="直線コネクタ 30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6" name="テキスト ボックス 30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7" name="直線コネクタ 30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8" name="テキスト ボックス 30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9" name="直線コネクタ 3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0" name="テキスト ボックス 30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103</xdr:row>
      <xdr:rowOff>71301</xdr:rowOff>
    </xdr:from>
    <xdr:to>
      <xdr:col>6</xdr:col>
      <xdr:colOff>510540</xdr:colOff>
      <xdr:row>108</xdr:row>
      <xdr:rowOff>37012</xdr:rowOff>
    </xdr:to>
    <xdr:cxnSp macro="">
      <xdr:nvCxnSpPr>
        <xdr:cNvPr id="312" name="直線コネクタ 311"/>
        <xdr:cNvCxnSpPr/>
      </xdr:nvCxnSpPr>
      <xdr:spPr>
        <a:xfrm flipV="1">
          <a:off x="4634865" y="17730651"/>
          <a:ext cx="0" cy="82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40839</xdr:rowOff>
    </xdr:from>
    <xdr:ext cx="405111" cy="259045"/>
    <xdr:sp macro="" textlink="">
      <xdr:nvSpPr>
        <xdr:cNvPr id="313" name="【港湾・漁港】&#10;有形固定資産減価償却率最小値テキスト"/>
        <xdr:cNvSpPr txBox="1"/>
      </xdr:nvSpPr>
      <xdr:spPr>
        <a:xfrm>
          <a:off x="47244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108</xdr:row>
      <xdr:rowOff>37012</xdr:rowOff>
    </xdr:from>
    <xdr:to>
      <xdr:col>6</xdr:col>
      <xdr:colOff>600075</xdr:colOff>
      <xdr:row>108</xdr:row>
      <xdr:rowOff>37012</xdr:rowOff>
    </xdr:to>
    <xdr:cxnSp macro="">
      <xdr:nvCxnSpPr>
        <xdr:cNvPr id="314" name="直線コネクタ 313"/>
        <xdr:cNvCxnSpPr/>
      </xdr:nvCxnSpPr>
      <xdr:spPr>
        <a:xfrm>
          <a:off x="4546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17978</xdr:rowOff>
    </xdr:from>
    <xdr:ext cx="405111" cy="259045"/>
    <xdr:sp macro="" textlink="">
      <xdr:nvSpPr>
        <xdr:cNvPr id="315" name="【港湾・漁港】&#10;有形固定資産減価償却率最大値テキスト"/>
        <xdr:cNvSpPr txBox="1"/>
      </xdr:nvSpPr>
      <xdr:spPr>
        <a:xfrm>
          <a:off x="4724400" y="17505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6</xdr:col>
      <xdr:colOff>422275</xdr:colOff>
      <xdr:row>103</xdr:row>
      <xdr:rowOff>71301</xdr:rowOff>
    </xdr:from>
    <xdr:to>
      <xdr:col>6</xdr:col>
      <xdr:colOff>600075</xdr:colOff>
      <xdr:row>103</xdr:row>
      <xdr:rowOff>71301</xdr:rowOff>
    </xdr:to>
    <xdr:cxnSp macro="">
      <xdr:nvCxnSpPr>
        <xdr:cNvPr id="316" name="直線コネクタ 315"/>
        <xdr:cNvCxnSpPr/>
      </xdr:nvCxnSpPr>
      <xdr:spPr>
        <a:xfrm>
          <a:off x="4546600" y="17730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21789</xdr:rowOff>
    </xdr:from>
    <xdr:ext cx="405111" cy="259045"/>
    <xdr:sp macro="" textlink="">
      <xdr:nvSpPr>
        <xdr:cNvPr id="317" name="【港湾・漁港】&#10;有形固定資産減価償却率平均値テキスト"/>
        <xdr:cNvSpPr txBox="1"/>
      </xdr:nvSpPr>
      <xdr:spPr>
        <a:xfrm>
          <a:off x="4724400" y="1802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43362</xdr:rowOff>
    </xdr:from>
    <xdr:to>
      <xdr:col>6</xdr:col>
      <xdr:colOff>561975</xdr:colOff>
      <xdr:row>105</xdr:row>
      <xdr:rowOff>144962</xdr:rowOff>
    </xdr:to>
    <xdr:sp macro="" textlink="">
      <xdr:nvSpPr>
        <xdr:cNvPr id="318" name="フローチャート : 判断 317"/>
        <xdr:cNvSpPr/>
      </xdr:nvSpPr>
      <xdr:spPr>
        <a:xfrm>
          <a:off x="4584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103777</xdr:rowOff>
    </xdr:from>
    <xdr:to>
      <xdr:col>5</xdr:col>
      <xdr:colOff>409575</xdr:colOff>
      <xdr:row>101</xdr:row>
      <xdr:rowOff>33927</xdr:rowOff>
    </xdr:to>
    <xdr:sp macro="" textlink="">
      <xdr:nvSpPr>
        <xdr:cNvPr id="319" name="フローチャート : 判断 318"/>
        <xdr:cNvSpPr/>
      </xdr:nvSpPr>
      <xdr:spPr>
        <a:xfrm>
          <a:off x="3746500" y="1724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20501</xdr:rowOff>
    </xdr:from>
    <xdr:to>
      <xdr:col>6</xdr:col>
      <xdr:colOff>561975</xdr:colOff>
      <xdr:row>103</xdr:row>
      <xdr:rowOff>122101</xdr:rowOff>
    </xdr:to>
    <xdr:sp macro="" textlink="">
      <xdr:nvSpPr>
        <xdr:cNvPr id="325" name="円/楕円 324"/>
        <xdr:cNvSpPr/>
      </xdr:nvSpPr>
      <xdr:spPr>
        <a:xfrm>
          <a:off x="4584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144978</xdr:rowOff>
    </xdr:from>
    <xdr:ext cx="405111" cy="259045"/>
    <xdr:sp macro="" textlink="">
      <xdr:nvSpPr>
        <xdr:cNvPr id="326" name="【港湾・漁港】&#10;有形固定資産減価償却率該当値テキスト"/>
        <xdr:cNvSpPr txBox="1"/>
      </xdr:nvSpPr>
      <xdr:spPr>
        <a:xfrm>
          <a:off x="4724400" y="17632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144599</xdr:rowOff>
    </xdr:from>
    <xdr:to>
      <xdr:col>5</xdr:col>
      <xdr:colOff>409575</xdr:colOff>
      <xdr:row>104</xdr:row>
      <xdr:rowOff>74749</xdr:rowOff>
    </xdr:to>
    <xdr:sp macro="" textlink="">
      <xdr:nvSpPr>
        <xdr:cNvPr id="327" name="円/楕円 326"/>
        <xdr:cNvSpPr/>
      </xdr:nvSpPr>
      <xdr:spPr>
        <a:xfrm>
          <a:off x="3746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71301</xdr:rowOff>
    </xdr:from>
    <xdr:to>
      <xdr:col>6</xdr:col>
      <xdr:colOff>511175</xdr:colOff>
      <xdr:row>104</xdr:row>
      <xdr:rowOff>23949</xdr:rowOff>
    </xdr:to>
    <xdr:cxnSp macro="">
      <xdr:nvCxnSpPr>
        <xdr:cNvPr id="328" name="直線コネクタ 327"/>
        <xdr:cNvCxnSpPr/>
      </xdr:nvCxnSpPr>
      <xdr:spPr>
        <a:xfrm flipV="1">
          <a:off x="3797300" y="17730651"/>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50454</xdr:rowOff>
    </xdr:from>
    <xdr:ext cx="405111" cy="259045"/>
    <xdr:sp macro="" textlink="">
      <xdr:nvSpPr>
        <xdr:cNvPr id="329" name="n_1aveValue【港湾・漁港】&#10;有形固定資産減価償却率"/>
        <xdr:cNvSpPr txBox="1"/>
      </xdr:nvSpPr>
      <xdr:spPr>
        <a:xfrm>
          <a:off x="3582043"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65876</xdr:rowOff>
    </xdr:from>
    <xdr:ext cx="405111" cy="259045"/>
    <xdr:sp macro="" textlink="">
      <xdr:nvSpPr>
        <xdr:cNvPr id="330" name="n_1mainValue【港湾・漁港】&#10;有形固定資産減価償却率"/>
        <xdr:cNvSpPr txBox="1"/>
      </xdr:nvSpPr>
      <xdr:spPr>
        <a:xfrm>
          <a:off x="3582043"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41" name="テキスト ボックス 340"/>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42" name="直線コネクタ 3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43" name="テキスト ボックス 342"/>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4" name="直線コネクタ 3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5" name="テキスト ボックス 34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7" name="テキスト ボックス 34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8" name="直線コネクタ 3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9" name="テキスト ボックス 34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0" name="直線コネクタ 3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51" name="テキスト ボックス 350"/>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2" name="直線コネクタ 3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353" name="テキスト ボックス 352"/>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108</xdr:row>
      <xdr:rowOff>8686</xdr:rowOff>
    </xdr:from>
    <xdr:to>
      <xdr:col>15</xdr:col>
      <xdr:colOff>180340</xdr:colOff>
      <xdr:row>108</xdr:row>
      <xdr:rowOff>126949</xdr:rowOff>
    </xdr:to>
    <xdr:cxnSp macro="">
      <xdr:nvCxnSpPr>
        <xdr:cNvPr id="355" name="直線コネクタ 354"/>
        <xdr:cNvCxnSpPr/>
      </xdr:nvCxnSpPr>
      <xdr:spPr>
        <a:xfrm flipV="1">
          <a:off x="10476865" y="18525286"/>
          <a:ext cx="0" cy="118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164914</xdr:rowOff>
    </xdr:from>
    <xdr:ext cx="534377" cy="259045"/>
    <xdr:sp macro="" textlink="">
      <xdr:nvSpPr>
        <xdr:cNvPr id="356" name="【港湾・漁港】&#10;一人当たり有形固定資産（償却資産）額最小値テキスト"/>
        <xdr:cNvSpPr txBox="1"/>
      </xdr:nvSpPr>
      <xdr:spPr>
        <a:xfrm>
          <a:off x="10566400" y="1868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10,668</a:t>
          </a:r>
          <a:endParaRPr kumimoji="1" lang="ja-JP" altLang="en-US" sz="1000" b="1">
            <a:latin typeface="ＭＳ Ｐゴシック"/>
          </a:endParaRPr>
        </a:p>
      </xdr:txBody>
    </xdr:sp>
    <xdr:clientData/>
  </xdr:oneCellAnchor>
  <xdr:twoCellAnchor>
    <xdr:from>
      <xdr:col>15</xdr:col>
      <xdr:colOff>92075</xdr:colOff>
      <xdr:row>108</xdr:row>
      <xdr:rowOff>126949</xdr:rowOff>
    </xdr:from>
    <xdr:to>
      <xdr:col>15</xdr:col>
      <xdr:colOff>269875</xdr:colOff>
      <xdr:row>108</xdr:row>
      <xdr:rowOff>126949</xdr:rowOff>
    </xdr:to>
    <xdr:cxnSp macro="">
      <xdr:nvCxnSpPr>
        <xdr:cNvPr id="357" name="直線コネクタ 356"/>
        <xdr:cNvCxnSpPr/>
      </xdr:nvCxnSpPr>
      <xdr:spPr>
        <a:xfrm>
          <a:off x="10388600" y="1864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126813</xdr:rowOff>
    </xdr:from>
    <xdr:ext cx="534377" cy="259045"/>
    <xdr:sp macro="" textlink="">
      <xdr:nvSpPr>
        <xdr:cNvPr id="358" name="【港湾・漁港】&#10;一人当たり有形固定資産（償却資産）額最大値テキスト"/>
        <xdr:cNvSpPr txBox="1"/>
      </xdr:nvSpPr>
      <xdr:spPr>
        <a:xfrm>
          <a:off x="10566400" y="183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a:t>
          </a:r>
          <a:endParaRPr kumimoji="1" lang="ja-JP" altLang="en-US" sz="1000" b="1">
            <a:latin typeface="ＭＳ Ｐゴシック"/>
          </a:endParaRPr>
        </a:p>
      </xdr:txBody>
    </xdr:sp>
    <xdr:clientData/>
  </xdr:oneCellAnchor>
  <xdr:twoCellAnchor>
    <xdr:from>
      <xdr:col>15</xdr:col>
      <xdr:colOff>92075</xdr:colOff>
      <xdr:row>108</xdr:row>
      <xdr:rowOff>8686</xdr:rowOff>
    </xdr:from>
    <xdr:to>
      <xdr:col>15</xdr:col>
      <xdr:colOff>269875</xdr:colOff>
      <xdr:row>108</xdr:row>
      <xdr:rowOff>8686</xdr:rowOff>
    </xdr:to>
    <xdr:cxnSp macro="">
      <xdr:nvCxnSpPr>
        <xdr:cNvPr id="359" name="直線コネクタ 358"/>
        <xdr:cNvCxnSpPr/>
      </xdr:nvCxnSpPr>
      <xdr:spPr>
        <a:xfrm>
          <a:off x="10388600" y="1852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37914</xdr:rowOff>
    </xdr:from>
    <xdr:ext cx="534377" cy="259045"/>
    <xdr:sp macro="" textlink="">
      <xdr:nvSpPr>
        <xdr:cNvPr id="360" name="【港湾・漁港】&#10;一人当たり有形固定資産（償却資産）額平均値テキスト"/>
        <xdr:cNvSpPr txBox="1"/>
      </xdr:nvSpPr>
      <xdr:spPr>
        <a:xfrm>
          <a:off x="10566400" y="18554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12,186</a:t>
          </a:r>
          <a:endParaRPr kumimoji="1" lang="ja-JP" altLang="en-US" sz="1000" b="1">
            <a:solidFill>
              <a:srgbClr val="000080"/>
            </a:solidFill>
            <a:latin typeface="ＭＳ Ｐゴシック"/>
          </a:endParaRPr>
        </a:p>
      </xdr:txBody>
    </xdr:sp>
    <xdr:clientData/>
  </xdr:oneCellAnchor>
  <xdr:twoCellAnchor>
    <xdr:from>
      <xdr:col>15</xdr:col>
      <xdr:colOff>130175</xdr:colOff>
      <xdr:row>108</xdr:row>
      <xdr:rowOff>18314</xdr:rowOff>
    </xdr:from>
    <xdr:to>
      <xdr:col>15</xdr:col>
      <xdr:colOff>231775</xdr:colOff>
      <xdr:row>108</xdr:row>
      <xdr:rowOff>119914</xdr:rowOff>
    </xdr:to>
    <xdr:sp macro="" textlink="">
      <xdr:nvSpPr>
        <xdr:cNvPr id="361" name="フローチャート : 判断 360"/>
        <xdr:cNvSpPr/>
      </xdr:nvSpPr>
      <xdr:spPr>
        <a:xfrm>
          <a:off x="10426700" y="18534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13932</xdr:rowOff>
    </xdr:from>
    <xdr:to>
      <xdr:col>14</xdr:col>
      <xdr:colOff>79375</xdr:colOff>
      <xdr:row>99</xdr:row>
      <xdr:rowOff>115532</xdr:rowOff>
    </xdr:to>
    <xdr:sp macro="" textlink="">
      <xdr:nvSpPr>
        <xdr:cNvPr id="362" name="フローチャート : 判断 361"/>
        <xdr:cNvSpPr/>
      </xdr:nvSpPr>
      <xdr:spPr>
        <a:xfrm>
          <a:off x="9588500" y="169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3" name="テキスト ボックス 3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4" name="テキスト ボックス 3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5" name="テキスト ボックス 3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6" name="テキスト ボックス 3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7" name="テキスト ボックス 3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129336</xdr:rowOff>
    </xdr:from>
    <xdr:to>
      <xdr:col>15</xdr:col>
      <xdr:colOff>231775</xdr:colOff>
      <xdr:row>108</xdr:row>
      <xdr:rowOff>59486</xdr:rowOff>
    </xdr:to>
    <xdr:sp macro="" textlink="">
      <xdr:nvSpPr>
        <xdr:cNvPr id="368" name="円/楕円 367"/>
        <xdr:cNvSpPr/>
      </xdr:nvSpPr>
      <xdr:spPr>
        <a:xfrm>
          <a:off x="10426700" y="184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82363</xdr:rowOff>
    </xdr:from>
    <xdr:ext cx="534377" cy="259045"/>
    <xdr:sp macro="" textlink="">
      <xdr:nvSpPr>
        <xdr:cNvPr id="369" name="【港湾・漁港】&#10;一人当たり有形固定資産（償却資産）額該当値テキスト"/>
        <xdr:cNvSpPr txBox="1"/>
      </xdr:nvSpPr>
      <xdr:spPr>
        <a:xfrm>
          <a:off x="10566400" y="184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13,772</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128423</xdr:rowOff>
    </xdr:from>
    <xdr:to>
      <xdr:col>14</xdr:col>
      <xdr:colOff>79375</xdr:colOff>
      <xdr:row>108</xdr:row>
      <xdr:rowOff>58573</xdr:rowOff>
    </xdr:to>
    <xdr:sp macro="" textlink="">
      <xdr:nvSpPr>
        <xdr:cNvPr id="370" name="円/楕円 369"/>
        <xdr:cNvSpPr/>
      </xdr:nvSpPr>
      <xdr:spPr>
        <a:xfrm>
          <a:off x="9588500" y="184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7773</xdr:rowOff>
    </xdr:from>
    <xdr:to>
      <xdr:col>15</xdr:col>
      <xdr:colOff>180975</xdr:colOff>
      <xdr:row>108</xdr:row>
      <xdr:rowOff>8686</xdr:rowOff>
    </xdr:to>
    <xdr:cxnSp macro="">
      <xdr:nvCxnSpPr>
        <xdr:cNvPr id="371" name="直線コネクタ 370"/>
        <xdr:cNvCxnSpPr/>
      </xdr:nvCxnSpPr>
      <xdr:spPr>
        <a:xfrm>
          <a:off x="9639300" y="18524373"/>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97</xdr:row>
      <xdr:rowOff>132059</xdr:rowOff>
    </xdr:from>
    <xdr:ext cx="534377" cy="259045"/>
    <xdr:sp macro="" textlink="">
      <xdr:nvSpPr>
        <xdr:cNvPr id="372" name="n_1aveValue【港湾・漁港】&#10;一人当たり有形固定資産（償却資産）額"/>
        <xdr:cNvSpPr txBox="1"/>
      </xdr:nvSpPr>
      <xdr:spPr>
        <a:xfrm>
          <a:off x="9359411"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52,801</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49700</xdr:rowOff>
    </xdr:from>
    <xdr:ext cx="534377" cy="259045"/>
    <xdr:sp macro="" textlink="">
      <xdr:nvSpPr>
        <xdr:cNvPr id="373" name="n_1mainValue【港湾・漁港】&#10;一人当たり有形固定資産（償却資産）額"/>
        <xdr:cNvSpPr txBox="1"/>
      </xdr:nvSpPr>
      <xdr:spPr>
        <a:xfrm>
          <a:off x="9359411" y="185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4" name="テキスト ボックス 38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6" name="テキスト ボックス 3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6" name="テキスト ボックス 39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98" name="直線コネクタ 397"/>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99"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400" name="直線コネクタ 39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401"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402" name="直線コネクタ 401"/>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403"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404" name="フローチャート : 判断 40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405" name="フローチャート : 判断 40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33020</xdr:rowOff>
    </xdr:from>
    <xdr:to>
      <xdr:col>23</xdr:col>
      <xdr:colOff>568325</xdr:colOff>
      <xdr:row>36</xdr:row>
      <xdr:rowOff>134620</xdr:rowOff>
    </xdr:to>
    <xdr:sp macro="" textlink="">
      <xdr:nvSpPr>
        <xdr:cNvPr id="411" name="円/楕円 410"/>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55897</xdr:rowOff>
    </xdr:from>
    <xdr:ext cx="405111" cy="259045"/>
    <xdr:sp macro="" textlink="">
      <xdr:nvSpPr>
        <xdr:cNvPr id="412" name="【認定こども園・幼稚園・保育所】&#10;有形固定資産減価償却率該当値テキスト"/>
        <xdr:cNvSpPr txBox="1"/>
      </xdr:nvSpPr>
      <xdr:spPr>
        <a:xfrm>
          <a:off x="164084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143510</xdr:rowOff>
    </xdr:from>
    <xdr:to>
      <xdr:col>22</xdr:col>
      <xdr:colOff>415925</xdr:colOff>
      <xdr:row>36</xdr:row>
      <xdr:rowOff>73660</xdr:rowOff>
    </xdr:to>
    <xdr:sp macro="" textlink="">
      <xdr:nvSpPr>
        <xdr:cNvPr id="413" name="円/楕円 412"/>
        <xdr:cNvSpPr/>
      </xdr:nvSpPr>
      <xdr:spPr>
        <a:xfrm>
          <a:off x="15430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22860</xdr:rowOff>
    </xdr:from>
    <xdr:to>
      <xdr:col>23</xdr:col>
      <xdr:colOff>517525</xdr:colOff>
      <xdr:row>36</xdr:row>
      <xdr:rowOff>83820</xdr:rowOff>
    </xdr:to>
    <xdr:cxnSp macro="">
      <xdr:nvCxnSpPr>
        <xdr:cNvPr id="414" name="直線コネクタ 413"/>
        <xdr:cNvCxnSpPr/>
      </xdr:nvCxnSpPr>
      <xdr:spPr>
        <a:xfrm>
          <a:off x="15481300" y="6195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129557</xdr:rowOff>
    </xdr:from>
    <xdr:ext cx="405111" cy="259045"/>
    <xdr:sp macro="" textlink="">
      <xdr:nvSpPr>
        <xdr:cNvPr id="415"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90187</xdr:rowOff>
    </xdr:from>
    <xdr:ext cx="405111" cy="259045"/>
    <xdr:sp macro="" textlink="">
      <xdr:nvSpPr>
        <xdr:cNvPr id="416" name="n_1mainValue【認定こども園・幼稚園・保育所】&#10;有形固定資産減価償却率"/>
        <xdr:cNvSpPr txBox="1"/>
      </xdr:nvSpPr>
      <xdr:spPr>
        <a:xfrm>
          <a:off x="15266043"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440" name="直線コネクタ 439"/>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441"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442" name="直線コネクタ 441"/>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443"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444" name="直線コネクタ 443"/>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445"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446" name="フローチャート : 判断 445"/>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447" name="フローチャート : 判断 446"/>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17780</xdr:rowOff>
    </xdr:from>
    <xdr:to>
      <xdr:col>32</xdr:col>
      <xdr:colOff>238125</xdr:colOff>
      <xdr:row>36</xdr:row>
      <xdr:rowOff>119380</xdr:rowOff>
    </xdr:to>
    <xdr:sp macro="" textlink="">
      <xdr:nvSpPr>
        <xdr:cNvPr id="453" name="円/楕円 452"/>
        <xdr:cNvSpPr/>
      </xdr:nvSpPr>
      <xdr:spPr>
        <a:xfrm>
          <a:off x="22110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40657</xdr:rowOff>
    </xdr:from>
    <xdr:ext cx="469744" cy="259045"/>
    <xdr:sp macro="" textlink="">
      <xdr:nvSpPr>
        <xdr:cNvPr id="454" name="【認定こども園・幼稚園・保育所】&#10;一人当たり面積該当値テキスト"/>
        <xdr:cNvSpPr txBox="1"/>
      </xdr:nvSpPr>
      <xdr:spPr>
        <a:xfrm>
          <a:off x="22250400"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33020</xdr:rowOff>
    </xdr:from>
    <xdr:to>
      <xdr:col>31</xdr:col>
      <xdr:colOff>85725</xdr:colOff>
      <xdr:row>36</xdr:row>
      <xdr:rowOff>134620</xdr:rowOff>
    </xdr:to>
    <xdr:sp macro="" textlink="">
      <xdr:nvSpPr>
        <xdr:cNvPr id="455" name="円/楕円 454"/>
        <xdr:cNvSpPr/>
      </xdr:nvSpPr>
      <xdr:spPr>
        <a:xfrm>
          <a:off x="2127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68580</xdr:rowOff>
    </xdr:from>
    <xdr:to>
      <xdr:col>32</xdr:col>
      <xdr:colOff>187325</xdr:colOff>
      <xdr:row>36</xdr:row>
      <xdr:rowOff>83820</xdr:rowOff>
    </xdr:to>
    <xdr:cxnSp macro="">
      <xdr:nvCxnSpPr>
        <xdr:cNvPr id="456" name="直線コネクタ 455"/>
        <xdr:cNvCxnSpPr/>
      </xdr:nvCxnSpPr>
      <xdr:spPr>
        <a:xfrm flipV="1">
          <a:off x="21323300" y="6240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102887</xdr:rowOff>
    </xdr:from>
    <xdr:ext cx="469744" cy="259045"/>
    <xdr:sp macro="" textlink="">
      <xdr:nvSpPr>
        <xdr:cNvPr id="457" name="n_1aveValue【認定こども園・幼稚園・保育所】&#10;一人当たり面積"/>
        <xdr:cNvSpPr txBox="1"/>
      </xdr:nvSpPr>
      <xdr:spPr>
        <a:xfrm>
          <a:off x="210757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151147</xdr:rowOff>
    </xdr:from>
    <xdr:ext cx="469744" cy="259045"/>
    <xdr:sp macro="" textlink="">
      <xdr:nvSpPr>
        <xdr:cNvPr id="458" name="n_1mainValue【認定こども園・幼稚園・保育所】&#10;一人当たり面積"/>
        <xdr:cNvSpPr txBox="1"/>
      </xdr:nvSpPr>
      <xdr:spPr>
        <a:xfrm>
          <a:off x="210757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0" name="直線コネクタ 4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1" name="テキスト ボックス 4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2" name="直線コネクタ 4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3" name="テキスト ボックス 4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4" name="直線コネクタ 4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5" name="テキスト ボックス 4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6" name="直線コネクタ 4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7" name="テキスト ボックス 4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8" name="直線コネクタ 4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9" name="テキスト ボックス 4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1" name="テキスト ボックス 4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483" name="直線コネクタ 482"/>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84"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85" name="直線コネクタ 484"/>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86"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87" name="直線コネクタ 486"/>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2557</xdr:rowOff>
    </xdr:from>
    <xdr:ext cx="405111" cy="259045"/>
    <xdr:sp macro="" textlink="">
      <xdr:nvSpPr>
        <xdr:cNvPr id="488" name="【学校施設】&#10;有形固定資産減価償却率平均値テキスト"/>
        <xdr:cNvSpPr txBox="1"/>
      </xdr:nvSpPr>
      <xdr:spPr>
        <a:xfrm>
          <a:off x="164084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89" name="フローチャート : 判断 488"/>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90" name="フローチャート : 判断 489"/>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2540</xdr:rowOff>
    </xdr:from>
    <xdr:to>
      <xdr:col>23</xdr:col>
      <xdr:colOff>568325</xdr:colOff>
      <xdr:row>61</xdr:row>
      <xdr:rowOff>104140</xdr:rowOff>
    </xdr:to>
    <xdr:sp macro="" textlink="">
      <xdr:nvSpPr>
        <xdr:cNvPr id="496" name="円/楕円 495"/>
        <xdr:cNvSpPr/>
      </xdr:nvSpPr>
      <xdr:spPr>
        <a:xfrm>
          <a:off x="16268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152417</xdr:rowOff>
    </xdr:from>
    <xdr:ext cx="405111" cy="259045"/>
    <xdr:sp macro="" textlink="">
      <xdr:nvSpPr>
        <xdr:cNvPr id="497" name="【学校施設】&#10;有形固定資産減価償却率該当値テキスト"/>
        <xdr:cNvSpPr txBox="1"/>
      </xdr:nvSpPr>
      <xdr:spPr>
        <a:xfrm>
          <a:off x="164084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158750</xdr:rowOff>
    </xdr:from>
    <xdr:to>
      <xdr:col>22</xdr:col>
      <xdr:colOff>415925</xdr:colOff>
      <xdr:row>61</xdr:row>
      <xdr:rowOff>88900</xdr:rowOff>
    </xdr:to>
    <xdr:sp macro="" textlink="">
      <xdr:nvSpPr>
        <xdr:cNvPr id="498" name="円/楕円 497"/>
        <xdr:cNvSpPr/>
      </xdr:nvSpPr>
      <xdr:spPr>
        <a:xfrm>
          <a:off x="1543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38100</xdr:rowOff>
    </xdr:from>
    <xdr:to>
      <xdr:col>23</xdr:col>
      <xdr:colOff>517525</xdr:colOff>
      <xdr:row>61</xdr:row>
      <xdr:rowOff>53340</xdr:rowOff>
    </xdr:to>
    <xdr:cxnSp macro="">
      <xdr:nvCxnSpPr>
        <xdr:cNvPr id="499" name="直線コネクタ 498"/>
        <xdr:cNvCxnSpPr/>
      </xdr:nvCxnSpPr>
      <xdr:spPr>
        <a:xfrm>
          <a:off x="15481300" y="104965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36847</xdr:rowOff>
    </xdr:from>
    <xdr:ext cx="405111" cy="259045"/>
    <xdr:sp macro="" textlink="">
      <xdr:nvSpPr>
        <xdr:cNvPr id="500" name="n_1aveValue【学校施設】&#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80027</xdr:rowOff>
    </xdr:from>
    <xdr:ext cx="405111" cy="259045"/>
    <xdr:sp macro="" textlink="">
      <xdr:nvSpPr>
        <xdr:cNvPr id="501" name="n_1mainValue【学校施設】&#10;有形固定資産減価償却率"/>
        <xdr:cNvSpPr txBox="1"/>
      </xdr:nvSpPr>
      <xdr:spPr>
        <a:xfrm>
          <a:off x="15266043"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2" name="テキスト ボックス 5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13" name="直線コネクタ 51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4" name="テキスト ボックス 51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5" name="直線コネクタ 51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6" name="テキスト ボックス 51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7" name="直線コネクタ 51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8" name="テキスト ボックス 51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9" name="直線コネクタ 51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20" name="テキスト ボックス 51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1" name="直線コネクタ 52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2" name="テキスト ボックス 52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3" name="直線コネクタ 52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4" name="テキスト ボックス 52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5" name="直線コネクタ 5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6" name="テキスト ボックス 5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528" name="直線コネクタ 527"/>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529"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530" name="直線コネクタ 529"/>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531"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532" name="直線コネクタ 531"/>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35758</xdr:rowOff>
    </xdr:from>
    <xdr:ext cx="469744" cy="259045"/>
    <xdr:sp macro="" textlink="">
      <xdr:nvSpPr>
        <xdr:cNvPr id="533" name="【学校施設】&#10;一人当たり面積平均値テキスト"/>
        <xdr:cNvSpPr txBox="1"/>
      </xdr:nvSpPr>
      <xdr:spPr>
        <a:xfrm>
          <a:off x="22250400" y="10494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534" name="フローチャート : 判断 533"/>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535" name="フローチャート : 判断 534"/>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42273</xdr:rowOff>
    </xdr:from>
    <xdr:to>
      <xdr:col>32</xdr:col>
      <xdr:colOff>238125</xdr:colOff>
      <xdr:row>62</xdr:row>
      <xdr:rowOff>143873</xdr:rowOff>
    </xdr:to>
    <xdr:sp macro="" textlink="">
      <xdr:nvSpPr>
        <xdr:cNvPr id="541" name="円/楕円 540"/>
        <xdr:cNvSpPr/>
      </xdr:nvSpPr>
      <xdr:spPr>
        <a:xfrm>
          <a:off x="221107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20700</xdr:rowOff>
    </xdr:from>
    <xdr:ext cx="469744" cy="259045"/>
    <xdr:sp macro="" textlink="">
      <xdr:nvSpPr>
        <xdr:cNvPr id="542" name="【学校施設】&#10;一人当たり面積該当値テキスト"/>
        <xdr:cNvSpPr txBox="1"/>
      </xdr:nvSpPr>
      <xdr:spPr>
        <a:xfrm>
          <a:off x="22250400" y="106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45538</xdr:rowOff>
    </xdr:from>
    <xdr:to>
      <xdr:col>31</xdr:col>
      <xdr:colOff>85725</xdr:colOff>
      <xdr:row>62</xdr:row>
      <xdr:rowOff>147138</xdr:rowOff>
    </xdr:to>
    <xdr:sp macro="" textlink="">
      <xdr:nvSpPr>
        <xdr:cNvPr id="543" name="円/楕円 542"/>
        <xdr:cNvSpPr/>
      </xdr:nvSpPr>
      <xdr:spPr>
        <a:xfrm>
          <a:off x="21272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93073</xdr:rowOff>
    </xdr:from>
    <xdr:to>
      <xdr:col>32</xdr:col>
      <xdr:colOff>187325</xdr:colOff>
      <xdr:row>62</xdr:row>
      <xdr:rowOff>96338</xdr:rowOff>
    </xdr:to>
    <xdr:cxnSp macro="">
      <xdr:nvCxnSpPr>
        <xdr:cNvPr id="544" name="直線コネクタ 543"/>
        <xdr:cNvCxnSpPr/>
      </xdr:nvCxnSpPr>
      <xdr:spPr>
        <a:xfrm flipV="1">
          <a:off x="21323300" y="1072297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86921</xdr:rowOff>
    </xdr:from>
    <xdr:ext cx="469744" cy="259045"/>
    <xdr:sp macro="" textlink="">
      <xdr:nvSpPr>
        <xdr:cNvPr id="545"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138265</xdr:rowOff>
    </xdr:from>
    <xdr:ext cx="469744" cy="259045"/>
    <xdr:sp macro="" textlink="">
      <xdr:nvSpPr>
        <xdr:cNvPr id="546" name="n_1mainValue【学校施設】&#10;一人当たり面積"/>
        <xdr:cNvSpPr txBox="1"/>
      </xdr:nvSpPr>
      <xdr:spPr>
        <a:xfrm>
          <a:off x="21075727" y="107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8" name="正方形/長方形 57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79" name="正方形/長方形 5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1" name="テキスト ボックス 5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道路については、平成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月に都市計画道路である八木松陰線が供用開始されたことに伴い、これまで建設仮勘定に資産計上されていた事業費が本勘定に振り替えられたため、平成</a:t>
          </a:r>
          <a:r>
            <a:rPr kumimoji="1" lang="en-US" altLang="ja-JP" sz="1300">
              <a:latin typeface="ＭＳ Ｐゴシック"/>
            </a:rPr>
            <a:t>28</a:t>
          </a:r>
          <a:r>
            <a:rPr kumimoji="1" lang="ja-JP" altLang="en-US" sz="1300">
              <a:latin typeface="ＭＳ Ｐゴシック"/>
            </a:rPr>
            <a:t>年度は有形固定資産減価償却率が大きく下がっている。橋りょう・トンネルについては、有形固定資産減価償却率は類似団体平均を下回っているが、インフラに関しては、長寿命化等によるライフサイクルコストの縮減を図ることとしており、特に橋りょうについては、個別施設計画としての橋りょう長寿命化修繕計画に基づき予防保全型の管理を進めることとしている。公営住宅については、類似団体平均と比較して有形固定資産減価償却率は下回っており、これは平成</a:t>
          </a:r>
          <a:r>
            <a:rPr kumimoji="1" lang="en-US" altLang="ja-JP" sz="1300">
              <a:latin typeface="ＭＳ Ｐゴシック"/>
            </a:rPr>
            <a:t>25</a:t>
          </a:r>
          <a:r>
            <a:rPr kumimoji="1" lang="ja-JP" altLang="en-US" sz="1300">
              <a:latin typeface="ＭＳ Ｐゴシック"/>
            </a:rPr>
            <a:t>年度までに西二見小池住宅の建て替えが進められたことが一因となっていると考えられるが、今後とも、人口推移や建物の劣化状況などを考慮し、公営住宅の複合化や集約化の検討に取り組んでいく。認定こども園・幼稚園・保育所については、類似団体平均と比較して有形固定資産減価償却率が高くなっている。主に</a:t>
          </a:r>
          <a:r>
            <a:rPr kumimoji="1" lang="en-US" altLang="ja-JP" sz="1300">
              <a:latin typeface="ＭＳ Ｐゴシック"/>
            </a:rPr>
            <a:t>1960</a:t>
          </a:r>
          <a:r>
            <a:rPr kumimoji="1" lang="ja-JP" altLang="en-US" sz="1300">
              <a:latin typeface="ＭＳ Ｐゴシック"/>
            </a:rPr>
            <a:t>～</a:t>
          </a:r>
          <a:r>
            <a:rPr kumimoji="1" lang="en-US" altLang="ja-JP" sz="1300">
              <a:latin typeface="ＭＳ Ｐゴシック"/>
            </a:rPr>
            <a:t>70</a:t>
          </a:r>
          <a:r>
            <a:rPr kumimoji="1" lang="ja-JP" altLang="en-US" sz="1300">
              <a:latin typeface="ＭＳ Ｐゴシック"/>
            </a:rPr>
            <a:t>年代に建築された施設が多く、老朽化が進んでいるため、公共施設配置適正化基本計画等に基づき、保育所や幼稚園の今後のあり方を検討する中で、施設の老朽化対策に取り組むこととしている。学校施設については、小学校の有形固定資産減価償却率が</a:t>
          </a:r>
          <a:r>
            <a:rPr kumimoji="1" lang="en-US" altLang="ja-JP" sz="1300">
              <a:latin typeface="ＭＳ Ｐゴシック"/>
            </a:rPr>
            <a:t>55.7</a:t>
          </a:r>
          <a:r>
            <a:rPr kumimoji="1" lang="ja-JP" altLang="en-US" sz="1300">
              <a:latin typeface="ＭＳ Ｐゴシック"/>
            </a:rPr>
            <a:t>％、中学校が</a:t>
          </a:r>
          <a:r>
            <a:rPr kumimoji="1" lang="en-US" altLang="ja-JP" sz="1300">
              <a:latin typeface="ＭＳ Ｐゴシック"/>
            </a:rPr>
            <a:t>49.7</a:t>
          </a:r>
          <a:r>
            <a:rPr kumimoji="1" lang="ja-JP" altLang="en-US" sz="1300">
              <a:latin typeface="ＭＳ Ｐゴシック"/>
            </a:rPr>
            <a:t>％となっている。今後は、児童生徒数の推移等を踏まえながら、良好な教育環境の整備を前提として統廃合や通学区域の見直しなどの規模の適正化を検討する。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298,799
295,776
49.42
108,314,556
106,699,754
1,258,796
56,422,718
117,291,456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23512</xdr:rowOff>
    </xdr:from>
    <xdr:ext cx="405111" cy="259045"/>
    <xdr:sp macro="" textlink="">
      <xdr:nvSpPr>
        <xdr:cNvPr id="62" name="【図書館】&#10;有形固定資産減価償却率平均値テキスト"/>
        <xdr:cNvSpPr txBox="1"/>
      </xdr:nvSpPr>
      <xdr:spPr>
        <a:xfrm>
          <a:off x="4724400" y="6710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42</xdr:row>
      <xdr:rowOff>33020</xdr:rowOff>
    </xdr:from>
    <xdr:to>
      <xdr:col>6</xdr:col>
      <xdr:colOff>561975</xdr:colOff>
      <xdr:row>42</xdr:row>
      <xdr:rowOff>134620</xdr:rowOff>
    </xdr:to>
    <xdr:sp macro="" textlink="">
      <xdr:nvSpPr>
        <xdr:cNvPr id="70" name="円/楕円 69"/>
        <xdr:cNvSpPr/>
      </xdr:nvSpPr>
      <xdr:spPr>
        <a:xfrm>
          <a:off x="4584700" y="72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119397</xdr:rowOff>
    </xdr:from>
    <xdr:ext cx="405111" cy="259045"/>
    <xdr:sp macro="" textlink="">
      <xdr:nvSpPr>
        <xdr:cNvPr id="71" name="【図書館】&#10;有形固定資産減価償却率該当値テキスト"/>
        <xdr:cNvSpPr txBox="1"/>
      </xdr:nvSpPr>
      <xdr:spPr>
        <a:xfrm>
          <a:off x="4724400" y="714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162560</xdr:rowOff>
    </xdr:from>
    <xdr:to>
      <xdr:col>5</xdr:col>
      <xdr:colOff>409575</xdr:colOff>
      <xdr:row>39</xdr:row>
      <xdr:rowOff>92710</xdr:rowOff>
    </xdr:to>
    <xdr:sp macro="" textlink="">
      <xdr:nvSpPr>
        <xdr:cNvPr id="72" name="円/楕円 71"/>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41910</xdr:rowOff>
    </xdr:from>
    <xdr:to>
      <xdr:col>6</xdr:col>
      <xdr:colOff>511175</xdr:colOff>
      <xdr:row>42</xdr:row>
      <xdr:rowOff>83820</xdr:rowOff>
    </xdr:to>
    <xdr:cxnSp macro="">
      <xdr:nvCxnSpPr>
        <xdr:cNvPr id="73" name="直線コネクタ 72"/>
        <xdr:cNvCxnSpPr/>
      </xdr:nvCxnSpPr>
      <xdr:spPr>
        <a:xfrm>
          <a:off x="3797300" y="6728460"/>
          <a:ext cx="8382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109237</xdr:rowOff>
    </xdr:from>
    <xdr:ext cx="405111" cy="259045"/>
    <xdr:sp macro="" textlink="">
      <xdr:nvSpPr>
        <xdr:cNvPr id="75" name="n_1mainValue【図書館】&#10;有形固定資産減価償却率"/>
        <xdr:cNvSpPr txBox="1"/>
      </xdr:nvSpPr>
      <xdr:spPr>
        <a:xfrm>
          <a:off x="3582043"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8" name="直線コネクタ 97"/>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1"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2" name="直線コネクタ 101"/>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3"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4" name="フローチャート : 判断 103"/>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116840</xdr:rowOff>
    </xdr:from>
    <xdr:to>
      <xdr:col>15</xdr:col>
      <xdr:colOff>231775</xdr:colOff>
      <xdr:row>37</xdr:row>
      <xdr:rowOff>46990</xdr:rowOff>
    </xdr:to>
    <xdr:sp macro="" textlink="">
      <xdr:nvSpPr>
        <xdr:cNvPr id="111" name="円/楕円 110"/>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139717</xdr:rowOff>
    </xdr:from>
    <xdr:ext cx="469744" cy="259045"/>
    <xdr:sp macro="" textlink="">
      <xdr:nvSpPr>
        <xdr:cNvPr id="112" name="【図書館】&#10;一人当たり面積該当値テキスト"/>
        <xdr:cNvSpPr txBox="1"/>
      </xdr:nvSpPr>
      <xdr:spPr>
        <a:xfrm>
          <a:off x="105664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71120</xdr:rowOff>
    </xdr:from>
    <xdr:to>
      <xdr:col>14</xdr:col>
      <xdr:colOff>79375</xdr:colOff>
      <xdr:row>41</xdr:row>
      <xdr:rowOff>1270</xdr:rowOff>
    </xdr:to>
    <xdr:sp macro="" textlink="">
      <xdr:nvSpPr>
        <xdr:cNvPr id="113" name="円/楕円 112"/>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167640</xdr:rowOff>
    </xdr:from>
    <xdr:to>
      <xdr:col>15</xdr:col>
      <xdr:colOff>180975</xdr:colOff>
      <xdr:row>40</xdr:row>
      <xdr:rowOff>121920</xdr:rowOff>
    </xdr:to>
    <xdr:cxnSp macro="">
      <xdr:nvCxnSpPr>
        <xdr:cNvPr id="114" name="直線コネクタ 113"/>
        <xdr:cNvCxnSpPr/>
      </xdr:nvCxnSpPr>
      <xdr:spPr>
        <a:xfrm flipV="1">
          <a:off x="9639300" y="633984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29227</xdr:rowOff>
    </xdr:from>
    <xdr:ext cx="469744" cy="259045"/>
    <xdr:sp macro="" textlink="">
      <xdr:nvSpPr>
        <xdr:cNvPr id="115"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163847</xdr:rowOff>
    </xdr:from>
    <xdr:ext cx="469744" cy="259045"/>
    <xdr:sp macro="" textlink="">
      <xdr:nvSpPr>
        <xdr:cNvPr id="116"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43" name="直線コネクタ 142"/>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6"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7" name="直線コネクタ 146"/>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8"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9" name="フローチャート : 判断 148"/>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50" name="フローチャート : 判断 14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148409</xdr:rowOff>
    </xdr:from>
    <xdr:to>
      <xdr:col>6</xdr:col>
      <xdr:colOff>561975</xdr:colOff>
      <xdr:row>57</xdr:row>
      <xdr:rowOff>78559</xdr:rowOff>
    </xdr:to>
    <xdr:sp macro="" textlink="">
      <xdr:nvSpPr>
        <xdr:cNvPr id="156" name="円/楕円 155"/>
        <xdr:cNvSpPr/>
      </xdr:nvSpPr>
      <xdr:spPr>
        <a:xfrm>
          <a:off x="45847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171286</xdr:rowOff>
    </xdr:from>
    <xdr:ext cx="405111" cy="259045"/>
    <xdr:sp macro="" textlink="">
      <xdr:nvSpPr>
        <xdr:cNvPr id="157" name="【体育館・プール】&#10;有形固定資産減価償却率該当値テキスト"/>
        <xdr:cNvSpPr txBox="1"/>
      </xdr:nvSpPr>
      <xdr:spPr>
        <a:xfrm>
          <a:off x="4724400" y="960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119017</xdr:rowOff>
    </xdr:from>
    <xdr:to>
      <xdr:col>5</xdr:col>
      <xdr:colOff>409575</xdr:colOff>
      <xdr:row>57</xdr:row>
      <xdr:rowOff>49167</xdr:rowOff>
    </xdr:to>
    <xdr:sp macro="" textlink="">
      <xdr:nvSpPr>
        <xdr:cNvPr id="158" name="円/楕円 157"/>
        <xdr:cNvSpPr/>
      </xdr:nvSpPr>
      <xdr:spPr>
        <a:xfrm>
          <a:off x="3746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169817</xdr:rowOff>
    </xdr:from>
    <xdr:to>
      <xdr:col>6</xdr:col>
      <xdr:colOff>511175</xdr:colOff>
      <xdr:row>57</xdr:row>
      <xdr:rowOff>27759</xdr:rowOff>
    </xdr:to>
    <xdr:cxnSp macro="">
      <xdr:nvCxnSpPr>
        <xdr:cNvPr id="159" name="直線コネクタ 158"/>
        <xdr:cNvCxnSpPr/>
      </xdr:nvCxnSpPr>
      <xdr:spPr>
        <a:xfrm>
          <a:off x="3797300" y="977101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66420</xdr:rowOff>
    </xdr:from>
    <xdr:ext cx="405111" cy="259045"/>
    <xdr:sp macro="" textlink="">
      <xdr:nvSpPr>
        <xdr:cNvPr id="160" name="n_1aveValue【体育館・プール】&#10;有形固定資産減価償却率"/>
        <xdr:cNvSpPr txBox="1"/>
      </xdr:nvSpPr>
      <xdr:spPr>
        <a:xfrm>
          <a:off x="3582043"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65694</xdr:rowOff>
    </xdr:from>
    <xdr:ext cx="405111" cy="259045"/>
    <xdr:sp macro="" textlink="">
      <xdr:nvSpPr>
        <xdr:cNvPr id="161" name="n_1mainValue【体育館・プール】&#10;有形固定資産減価償却率"/>
        <xdr:cNvSpPr txBox="1"/>
      </xdr:nvSpPr>
      <xdr:spPr>
        <a:xfrm>
          <a:off x="3582043"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85" name="直線コネクタ 184"/>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86"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87" name="直線コネクタ 186"/>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8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9" name="直線コネクタ 18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82567</xdr:rowOff>
    </xdr:from>
    <xdr:ext cx="469744" cy="259045"/>
    <xdr:sp macro="" textlink="">
      <xdr:nvSpPr>
        <xdr:cNvPr id="190" name="【体育館・プール】&#10;一人当たり面積平均値テキスト"/>
        <xdr:cNvSpPr txBox="1"/>
      </xdr:nvSpPr>
      <xdr:spPr>
        <a:xfrm>
          <a:off x="10566400" y="1036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91" name="フローチャート : 判断 190"/>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92" name="フローチャート : 判断 191"/>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78740</xdr:rowOff>
    </xdr:from>
    <xdr:to>
      <xdr:col>15</xdr:col>
      <xdr:colOff>231775</xdr:colOff>
      <xdr:row>64</xdr:row>
      <xdr:rowOff>8890</xdr:rowOff>
    </xdr:to>
    <xdr:sp macro="" textlink="">
      <xdr:nvSpPr>
        <xdr:cNvPr id="198" name="円/楕円 197"/>
        <xdr:cNvSpPr/>
      </xdr:nvSpPr>
      <xdr:spPr>
        <a:xfrm>
          <a:off x="10426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165117</xdr:rowOff>
    </xdr:from>
    <xdr:ext cx="469744" cy="259045"/>
    <xdr:sp macro="" textlink="">
      <xdr:nvSpPr>
        <xdr:cNvPr id="199" name="【体育館・プール】&#10;一人当たり面積該当値テキスト"/>
        <xdr:cNvSpPr txBox="1"/>
      </xdr:nvSpPr>
      <xdr:spPr>
        <a:xfrm>
          <a:off x="105664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78740</xdr:rowOff>
    </xdr:from>
    <xdr:to>
      <xdr:col>14</xdr:col>
      <xdr:colOff>79375</xdr:colOff>
      <xdr:row>64</xdr:row>
      <xdr:rowOff>8890</xdr:rowOff>
    </xdr:to>
    <xdr:sp macro="" textlink="">
      <xdr:nvSpPr>
        <xdr:cNvPr id="200" name="円/楕円 199"/>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129540</xdr:rowOff>
    </xdr:from>
    <xdr:to>
      <xdr:col>15</xdr:col>
      <xdr:colOff>180975</xdr:colOff>
      <xdr:row>63</xdr:row>
      <xdr:rowOff>129540</xdr:rowOff>
    </xdr:to>
    <xdr:cxnSp macro="">
      <xdr:nvCxnSpPr>
        <xdr:cNvPr id="201" name="直線コネクタ 200"/>
        <xdr:cNvCxnSpPr/>
      </xdr:nvCxnSpPr>
      <xdr:spPr>
        <a:xfrm>
          <a:off x="9639300" y="1093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162577</xdr:rowOff>
    </xdr:from>
    <xdr:ext cx="469744" cy="259045"/>
    <xdr:sp macro="" textlink="">
      <xdr:nvSpPr>
        <xdr:cNvPr id="202"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17</xdr:rowOff>
    </xdr:from>
    <xdr:ext cx="469744" cy="259045"/>
    <xdr:sp macro="" textlink="">
      <xdr:nvSpPr>
        <xdr:cNvPr id="203" name="n_1mainValue【体育館・プール】&#10;一人当たり面積"/>
        <xdr:cNvSpPr txBox="1"/>
      </xdr:nvSpPr>
      <xdr:spPr>
        <a:xfrm>
          <a:off x="9391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2" name="テキスト ボックス 22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26" name="直線コネクタ 225"/>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27"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28" name="直線コネクタ 227"/>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2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0" name="直線コネクタ 22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71899</xdr:rowOff>
    </xdr:from>
    <xdr:ext cx="405111" cy="259045"/>
    <xdr:sp macro="" textlink="">
      <xdr:nvSpPr>
        <xdr:cNvPr id="231" name="【福祉施設】&#10;有形固定資産減価償却率平均値テキスト"/>
        <xdr:cNvSpPr txBox="1"/>
      </xdr:nvSpPr>
      <xdr:spPr>
        <a:xfrm>
          <a:off x="4724400" y="13959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32" name="フローチャート : 判断 231"/>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33" name="フローチャート : 判断 232"/>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14732</xdr:rowOff>
    </xdr:from>
    <xdr:to>
      <xdr:col>6</xdr:col>
      <xdr:colOff>561975</xdr:colOff>
      <xdr:row>83</xdr:row>
      <xdr:rowOff>116332</xdr:rowOff>
    </xdr:to>
    <xdr:sp macro="" textlink="">
      <xdr:nvSpPr>
        <xdr:cNvPr id="239" name="円/楕円 238"/>
        <xdr:cNvSpPr/>
      </xdr:nvSpPr>
      <xdr:spPr>
        <a:xfrm>
          <a:off x="45847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164609</xdr:rowOff>
    </xdr:from>
    <xdr:ext cx="405111" cy="259045"/>
    <xdr:sp macro="" textlink="">
      <xdr:nvSpPr>
        <xdr:cNvPr id="240" name="【福祉施設】&#10;有形固定資産減価償却率該当値テキスト"/>
        <xdr:cNvSpPr txBox="1"/>
      </xdr:nvSpPr>
      <xdr:spPr>
        <a:xfrm>
          <a:off x="4724400"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26163</xdr:rowOff>
    </xdr:from>
    <xdr:to>
      <xdr:col>5</xdr:col>
      <xdr:colOff>409575</xdr:colOff>
      <xdr:row>83</xdr:row>
      <xdr:rowOff>127763</xdr:rowOff>
    </xdr:to>
    <xdr:sp macro="" textlink="">
      <xdr:nvSpPr>
        <xdr:cNvPr id="241" name="円/楕円 240"/>
        <xdr:cNvSpPr/>
      </xdr:nvSpPr>
      <xdr:spPr>
        <a:xfrm>
          <a:off x="3746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65532</xdr:rowOff>
    </xdr:from>
    <xdr:to>
      <xdr:col>6</xdr:col>
      <xdr:colOff>511175</xdr:colOff>
      <xdr:row>83</xdr:row>
      <xdr:rowOff>76963</xdr:rowOff>
    </xdr:to>
    <xdr:cxnSp macro="">
      <xdr:nvCxnSpPr>
        <xdr:cNvPr id="242" name="直線コネクタ 241"/>
        <xdr:cNvCxnSpPr/>
      </xdr:nvCxnSpPr>
      <xdr:spPr>
        <a:xfrm flipV="1">
          <a:off x="3797300" y="1429588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29990</xdr:rowOff>
    </xdr:from>
    <xdr:ext cx="405111" cy="259045"/>
    <xdr:sp macro="" textlink="">
      <xdr:nvSpPr>
        <xdr:cNvPr id="243" name="n_1aveValue【福祉施設】&#10;有形固定資産減価償却率"/>
        <xdr:cNvSpPr txBox="1"/>
      </xdr:nvSpPr>
      <xdr:spPr>
        <a:xfrm>
          <a:off x="3582043"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118890</xdr:rowOff>
    </xdr:from>
    <xdr:ext cx="405111" cy="259045"/>
    <xdr:sp macro="" textlink="">
      <xdr:nvSpPr>
        <xdr:cNvPr id="244" name="n_1mainValue【福祉施設】&#10;有形固定資産減価償却率"/>
        <xdr:cNvSpPr txBox="1"/>
      </xdr:nvSpPr>
      <xdr:spPr>
        <a:xfrm>
          <a:off x="3582043" y="143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68" name="直線コネクタ 267"/>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69"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70" name="直線コネクタ 269"/>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71"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72" name="直線コネクタ 271"/>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73"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74" name="フローチャート : 判断 273"/>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75" name="フローチャート : 判断 274"/>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63500</xdr:rowOff>
    </xdr:from>
    <xdr:to>
      <xdr:col>15</xdr:col>
      <xdr:colOff>231775</xdr:colOff>
      <xdr:row>82</xdr:row>
      <xdr:rowOff>165100</xdr:rowOff>
    </xdr:to>
    <xdr:sp macro="" textlink="">
      <xdr:nvSpPr>
        <xdr:cNvPr id="281" name="円/楕円 280"/>
        <xdr:cNvSpPr/>
      </xdr:nvSpPr>
      <xdr:spPr>
        <a:xfrm>
          <a:off x="10426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86377</xdr:rowOff>
    </xdr:from>
    <xdr:ext cx="469744" cy="259045"/>
    <xdr:sp macro="" textlink="">
      <xdr:nvSpPr>
        <xdr:cNvPr id="282" name="【福祉施設】&#10;一人当たり面積該当値テキスト"/>
        <xdr:cNvSpPr txBox="1"/>
      </xdr:nvSpPr>
      <xdr:spPr>
        <a:xfrm>
          <a:off x="105664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25400</xdr:rowOff>
    </xdr:from>
    <xdr:to>
      <xdr:col>14</xdr:col>
      <xdr:colOff>79375</xdr:colOff>
      <xdr:row>82</xdr:row>
      <xdr:rowOff>127000</xdr:rowOff>
    </xdr:to>
    <xdr:sp macro="" textlink="">
      <xdr:nvSpPr>
        <xdr:cNvPr id="283" name="円/楕円 282"/>
        <xdr:cNvSpPr/>
      </xdr:nvSpPr>
      <xdr:spPr>
        <a:xfrm>
          <a:off x="958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76200</xdr:rowOff>
    </xdr:from>
    <xdr:to>
      <xdr:col>15</xdr:col>
      <xdr:colOff>180975</xdr:colOff>
      <xdr:row>82</xdr:row>
      <xdr:rowOff>114300</xdr:rowOff>
    </xdr:to>
    <xdr:cxnSp macro="">
      <xdr:nvCxnSpPr>
        <xdr:cNvPr id="284" name="直線コネクタ 283"/>
        <xdr:cNvCxnSpPr/>
      </xdr:nvCxnSpPr>
      <xdr:spPr>
        <a:xfrm>
          <a:off x="9639300" y="1413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124477</xdr:rowOff>
    </xdr:from>
    <xdr:ext cx="469744" cy="259045"/>
    <xdr:sp macro="" textlink="">
      <xdr:nvSpPr>
        <xdr:cNvPr id="285" name="n_1aveValue【福祉施設】&#10;一人当たり面積"/>
        <xdr:cNvSpPr txBox="1"/>
      </xdr:nvSpPr>
      <xdr:spPr>
        <a:xfrm>
          <a:off x="9391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143527</xdr:rowOff>
    </xdr:from>
    <xdr:ext cx="469744" cy="259045"/>
    <xdr:sp macro="" textlink="">
      <xdr:nvSpPr>
        <xdr:cNvPr id="286" name="n_1main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8" name="直線コネクタ 2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9" name="テキスト ボックス 29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0" name="直線コネクタ 2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1" name="テキスト ボックス 3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2" name="直線コネクタ 3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3" name="テキスト ボックス 3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4" name="直線コネクタ 3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5" name="テキスト ボックス 3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6" name="直線コネクタ 3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7" name="テキスト ボックス 30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311" name="直線コネクタ 310"/>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312"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313" name="直線コネクタ 312"/>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314"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315" name="直線コネクタ 314"/>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55897</xdr:rowOff>
    </xdr:from>
    <xdr:ext cx="405111" cy="259045"/>
    <xdr:sp macro="" textlink="">
      <xdr:nvSpPr>
        <xdr:cNvPr id="316" name="【市民会館】&#10;有形固定資産減価償却率平均値テキスト"/>
        <xdr:cNvSpPr txBox="1"/>
      </xdr:nvSpPr>
      <xdr:spPr>
        <a:xfrm>
          <a:off x="47244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317" name="フローチャート : 判断 316"/>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18" name="フローチャート : 判断 317"/>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156845</xdr:rowOff>
    </xdr:from>
    <xdr:to>
      <xdr:col>6</xdr:col>
      <xdr:colOff>561975</xdr:colOff>
      <xdr:row>106</xdr:row>
      <xdr:rowOff>86995</xdr:rowOff>
    </xdr:to>
    <xdr:sp macro="" textlink="">
      <xdr:nvSpPr>
        <xdr:cNvPr id="324" name="円/楕円 323"/>
        <xdr:cNvSpPr/>
      </xdr:nvSpPr>
      <xdr:spPr>
        <a:xfrm>
          <a:off x="4584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135272</xdr:rowOff>
    </xdr:from>
    <xdr:ext cx="405111" cy="259045"/>
    <xdr:sp macro="" textlink="">
      <xdr:nvSpPr>
        <xdr:cNvPr id="325" name="【市民会館】&#10;有形固定資産減価償却率該当値テキスト"/>
        <xdr:cNvSpPr txBox="1"/>
      </xdr:nvSpPr>
      <xdr:spPr>
        <a:xfrm>
          <a:off x="4724400"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42545</xdr:rowOff>
    </xdr:from>
    <xdr:to>
      <xdr:col>5</xdr:col>
      <xdr:colOff>409575</xdr:colOff>
      <xdr:row>106</xdr:row>
      <xdr:rowOff>144145</xdr:rowOff>
    </xdr:to>
    <xdr:sp macro="" textlink="">
      <xdr:nvSpPr>
        <xdr:cNvPr id="326" name="円/楕円 325"/>
        <xdr:cNvSpPr/>
      </xdr:nvSpPr>
      <xdr:spPr>
        <a:xfrm>
          <a:off x="3746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36195</xdr:rowOff>
    </xdr:from>
    <xdr:to>
      <xdr:col>6</xdr:col>
      <xdr:colOff>511175</xdr:colOff>
      <xdr:row>106</xdr:row>
      <xdr:rowOff>93345</xdr:rowOff>
    </xdr:to>
    <xdr:cxnSp macro="">
      <xdr:nvCxnSpPr>
        <xdr:cNvPr id="327" name="直線コネクタ 326"/>
        <xdr:cNvCxnSpPr/>
      </xdr:nvCxnSpPr>
      <xdr:spPr>
        <a:xfrm flipV="1">
          <a:off x="3797300" y="182098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139716</xdr:rowOff>
    </xdr:from>
    <xdr:ext cx="405111" cy="259045"/>
    <xdr:sp macro="" textlink="">
      <xdr:nvSpPr>
        <xdr:cNvPr id="328" name="n_1aveValue【市民会館】&#10;有形固定資産減価償却率"/>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135272</xdr:rowOff>
    </xdr:from>
    <xdr:ext cx="405111" cy="259045"/>
    <xdr:sp macro="" textlink="">
      <xdr:nvSpPr>
        <xdr:cNvPr id="329" name="n_1mainValue【市民会館】&#10;有形固定資産減価償却率"/>
        <xdr:cNvSpPr txBox="1"/>
      </xdr:nvSpPr>
      <xdr:spPr>
        <a:xfrm>
          <a:off x="3582043"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40" name="直線コネクタ 339"/>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41" name="テキスト ボックス 340"/>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2" name="直線コネクタ 3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3" name="テキスト ボックス 3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44" name="直線コネクタ 343"/>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45" name="テキスト ボックス 344"/>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48" name="直線コネクタ 347"/>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49" name="テキスト ボックス 348"/>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50" name="直線コネクタ 34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51" name="テキスト ボックス 35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52" name="直線コネクタ 351"/>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53" name="テキスト ボックス 352"/>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57" name="直線コネクタ 356"/>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58"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59" name="直線コネクタ 358"/>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60"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61" name="直線コネクタ 360"/>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62"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63" name="フローチャート : 判断 36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64" name="フローチャート : 判断 363"/>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111125</xdr:rowOff>
    </xdr:from>
    <xdr:to>
      <xdr:col>15</xdr:col>
      <xdr:colOff>231775</xdr:colOff>
      <xdr:row>105</xdr:row>
      <xdr:rowOff>41275</xdr:rowOff>
    </xdr:to>
    <xdr:sp macro="" textlink="">
      <xdr:nvSpPr>
        <xdr:cNvPr id="370" name="円/楕円 369"/>
        <xdr:cNvSpPr/>
      </xdr:nvSpPr>
      <xdr:spPr>
        <a:xfrm>
          <a:off x="10426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134002</xdr:rowOff>
    </xdr:from>
    <xdr:ext cx="469744" cy="259045"/>
    <xdr:sp macro="" textlink="">
      <xdr:nvSpPr>
        <xdr:cNvPr id="371" name="【市民会館】&#10;一人当たり面積該当値テキスト"/>
        <xdr:cNvSpPr txBox="1"/>
      </xdr:nvSpPr>
      <xdr:spPr>
        <a:xfrm>
          <a:off x="10566400"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149225</xdr:rowOff>
    </xdr:from>
    <xdr:to>
      <xdr:col>14</xdr:col>
      <xdr:colOff>79375</xdr:colOff>
      <xdr:row>105</xdr:row>
      <xdr:rowOff>79375</xdr:rowOff>
    </xdr:to>
    <xdr:sp macro="" textlink="">
      <xdr:nvSpPr>
        <xdr:cNvPr id="372" name="円/楕円 371"/>
        <xdr:cNvSpPr/>
      </xdr:nvSpPr>
      <xdr:spPr>
        <a:xfrm>
          <a:off x="9588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161925</xdr:rowOff>
    </xdr:from>
    <xdr:to>
      <xdr:col>15</xdr:col>
      <xdr:colOff>180975</xdr:colOff>
      <xdr:row>105</xdr:row>
      <xdr:rowOff>28575</xdr:rowOff>
    </xdr:to>
    <xdr:cxnSp macro="">
      <xdr:nvCxnSpPr>
        <xdr:cNvPr id="373" name="直線コネクタ 372"/>
        <xdr:cNvCxnSpPr/>
      </xdr:nvCxnSpPr>
      <xdr:spPr>
        <a:xfrm flipV="1">
          <a:off x="9639300" y="179927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118127</xdr:rowOff>
    </xdr:from>
    <xdr:ext cx="469744" cy="259045"/>
    <xdr:sp macro="" textlink="">
      <xdr:nvSpPr>
        <xdr:cNvPr id="374" name="n_1aveValue【市民会館】&#10;一人当たり面積"/>
        <xdr:cNvSpPr txBox="1"/>
      </xdr:nvSpPr>
      <xdr:spPr>
        <a:xfrm>
          <a:off x="9391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13</xdr:col>
      <xdr:colOff>466802</xdr:colOff>
      <xdr:row>103</xdr:row>
      <xdr:rowOff>95902</xdr:rowOff>
    </xdr:from>
    <xdr:ext cx="469744" cy="259045"/>
    <xdr:sp macro="" textlink="">
      <xdr:nvSpPr>
        <xdr:cNvPr id="375" name="n_1mainValue【市民会館】&#10;一人当たり面積"/>
        <xdr:cNvSpPr txBox="1"/>
      </xdr:nvSpPr>
      <xdr:spPr>
        <a:xfrm>
          <a:off x="9391727" y="177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7" name="直線コネクタ 3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8" name="テキスト ボックス 3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9" name="直線コネクタ 3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90" name="テキスト ボックス 3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91" name="直線コネクタ 3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92" name="テキスト ボックス 3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93" name="直線コネクタ 3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4" name="テキスト ボックス 3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98" name="直線コネクタ 397"/>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99"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400" name="直線コネクタ 399"/>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401"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402" name="直線コネクタ 401"/>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148861</xdr:rowOff>
    </xdr:from>
    <xdr:ext cx="405111" cy="259045"/>
    <xdr:sp macro="" textlink="">
      <xdr:nvSpPr>
        <xdr:cNvPr id="403" name="【一般廃棄物処理施設】&#10;有形固定資産減価償却率平均値テキスト"/>
        <xdr:cNvSpPr txBox="1"/>
      </xdr:nvSpPr>
      <xdr:spPr>
        <a:xfrm>
          <a:off x="164084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404" name="フローチャート : 判断 403"/>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405" name="フローチャート : 判断 404"/>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121412</xdr:rowOff>
    </xdr:from>
    <xdr:to>
      <xdr:col>23</xdr:col>
      <xdr:colOff>568325</xdr:colOff>
      <xdr:row>38</xdr:row>
      <xdr:rowOff>51562</xdr:rowOff>
    </xdr:to>
    <xdr:sp macro="" textlink="">
      <xdr:nvSpPr>
        <xdr:cNvPr id="411" name="円/楕円 410"/>
        <xdr:cNvSpPr/>
      </xdr:nvSpPr>
      <xdr:spPr>
        <a:xfrm>
          <a:off x="162687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99839</xdr:rowOff>
    </xdr:from>
    <xdr:ext cx="405111" cy="259045"/>
    <xdr:sp macro="" textlink="">
      <xdr:nvSpPr>
        <xdr:cNvPr id="412" name="【一般廃棄物処理施設】&#10;有形固定資産減価償却率該当値テキスト"/>
        <xdr:cNvSpPr txBox="1"/>
      </xdr:nvSpPr>
      <xdr:spPr>
        <a:xfrm>
          <a:off x="16408400" y="644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125984</xdr:rowOff>
    </xdr:from>
    <xdr:to>
      <xdr:col>22</xdr:col>
      <xdr:colOff>415925</xdr:colOff>
      <xdr:row>38</xdr:row>
      <xdr:rowOff>56135</xdr:rowOff>
    </xdr:to>
    <xdr:sp macro="" textlink="">
      <xdr:nvSpPr>
        <xdr:cNvPr id="413" name="円/楕円 412"/>
        <xdr:cNvSpPr/>
      </xdr:nvSpPr>
      <xdr:spPr>
        <a:xfrm>
          <a:off x="15430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762</xdr:rowOff>
    </xdr:from>
    <xdr:to>
      <xdr:col>23</xdr:col>
      <xdr:colOff>517525</xdr:colOff>
      <xdr:row>38</xdr:row>
      <xdr:rowOff>5334</xdr:rowOff>
    </xdr:to>
    <xdr:cxnSp macro="">
      <xdr:nvCxnSpPr>
        <xdr:cNvPr id="414" name="直線コネクタ 413"/>
        <xdr:cNvCxnSpPr/>
      </xdr:nvCxnSpPr>
      <xdr:spPr>
        <a:xfrm flipV="1">
          <a:off x="15481300" y="651586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52087</xdr:rowOff>
    </xdr:from>
    <xdr:ext cx="405111" cy="259045"/>
    <xdr:sp macro="" textlink="">
      <xdr:nvSpPr>
        <xdr:cNvPr id="415" name="n_1aveValue【一般廃棄物処理施設】&#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47261</xdr:rowOff>
    </xdr:from>
    <xdr:ext cx="405111" cy="259045"/>
    <xdr:sp macro="" textlink="">
      <xdr:nvSpPr>
        <xdr:cNvPr id="416" name="n_1mainValue【一般廃棄物処理施設】&#10;有形固定資産減価償却率"/>
        <xdr:cNvSpPr txBox="1"/>
      </xdr:nvSpPr>
      <xdr:spPr>
        <a:xfrm>
          <a:off x="15266043"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7" name="テキスト ボックス 426"/>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28" name="直線コネクタ 42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9" name="テキスト ボックス 428"/>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30" name="直線コネクタ 42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31" name="テキスト ボックス 43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32" name="直線コネクタ 43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33" name="テキスト ボックス 43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4" name="直線コネクタ 43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35" name="テキスト ボックス 43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6" name="直線コネクタ 43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7" name="テキスト ボックス 43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8" name="直線コネクタ 43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9" name="テキスト ボックス 43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1" name="テキスト ボックス 4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43" name="直線コネクタ 442"/>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44"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45" name="直線コネクタ 444"/>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46"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47" name="直線コネクタ 446"/>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95205</xdr:rowOff>
    </xdr:from>
    <xdr:ext cx="534377" cy="259045"/>
    <xdr:sp macro="" textlink="">
      <xdr:nvSpPr>
        <xdr:cNvPr id="448" name="【一般廃棄物処理施設】&#10;一人当たり有形固定資産（償却資産）額平均値テキスト"/>
        <xdr:cNvSpPr txBox="1"/>
      </xdr:nvSpPr>
      <xdr:spPr>
        <a:xfrm>
          <a:off x="22250400" y="643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49" name="フローチャート : 判断 448"/>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50" name="フローチャート : 判断 449"/>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43704</xdr:rowOff>
    </xdr:from>
    <xdr:to>
      <xdr:col>32</xdr:col>
      <xdr:colOff>238125</xdr:colOff>
      <xdr:row>39</xdr:row>
      <xdr:rowOff>145304</xdr:rowOff>
    </xdr:to>
    <xdr:sp macro="" textlink="">
      <xdr:nvSpPr>
        <xdr:cNvPr id="456" name="円/楕円 455"/>
        <xdr:cNvSpPr/>
      </xdr:nvSpPr>
      <xdr:spPr>
        <a:xfrm>
          <a:off x="22110700" y="673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22131</xdr:rowOff>
    </xdr:from>
    <xdr:ext cx="534377" cy="259045"/>
    <xdr:sp macro="" textlink="">
      <xdr:nvSpPr>
        <xdr:cNvPr id="457" name="【一般廃棄物処理施設】&#10;一人当たり有形固定資産（償却資産）額該当値テキスト"/>
        <xdr:cNvSpPr txBox="1"/>
      </xdr:nvSpPr>
      <xdr:spPr>
        <a:xfrm>
          <a:off x="22250400" y="670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51,379</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68344</xdr:rowOff>
    </xdr:from>
    <xdr:to>
      <xdr:col>31</xdr:col>
      <xdr:colOff>85725</xdr:colOff>
      <xdr:row>40</xdr:row>
      <xdr:rowOff>169944</xdr:rowOff>
    </xdr:to>
    <xdr:sp macro="" textlink="">
      <xdr:nvSpPr>
        <xdr:cNvPr id="458" name="円/楕円 457"/>
        <xdr:cNvSpPr/>
      </xdr:nvSpPr>
      <xdr:spPr>
        <a:xfrm>
          <a:off x="21272500" y="69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94504</xdr:rowOff>
    </xdr:from>
    <xdr:to>
      <xdr:col>32</xdr:col>
      <xdr:colOff>187325</xdr:colOff>
      <xdr:row>40</xdr:row>
      <xdr:rowOff>119144</xdr:rowOff>
    </xdr:to>
    <xdr:cxnSp macro="">
      <xdr:nvCxnSpPr>
        <xdr:cNvPr id="459" name="直線コネクタ 458"/>
        <xdr:cNvCxnSpPr/>
      </xdr:nvCxnSpPr>
      <xdr:spPr>
        <a:xfrm flipV="1">
          <a:off x="21323300" y="6781054"/>
          <a:ext cx="838200" cy="19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27921</xdr:rowOff>
    </xdr:from>
    <xdr:ext cx="534377" cy="259045"/>
    <xdr:sp macro="" textlink="">
      <xdr:nvSpPr>
        <xdr:cNvPr id="460"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161071</xdr:rowOff>
    </xdr:from>
    <xdr:ext cx="534377" cy="259045"/>
    <xdr:sp macro="" textlink="">
      <xdr:nvSpPr>
        <xdr:cNvPr id="461" name="n_1mainValue【一般廃棄物処理施設】&#10;一人当たり有形固定資産（償却資産）額"/>
        <xdr:cNvSpPr txBox="1"/>
      </xdr:nvSpPr>
      <xdr:spPr>
        <a:xfrm>
          <a:off x="21043411" y="701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72" name="テキスト ボックス 4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73" name="直線コネクタ 47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74" name="テキスト ボックス 47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75" name="直線コネクタ 47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76" name="テキスト ボックス 47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77" name="直線コネクタ 47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78" name="テキスト ボックス 47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9" name="直線コネクタ 4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80" name="テキスト ボックス 4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81" name="直線コネクタ 48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82" name="テキスト ボックス 48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83" name="直線コネクタ 48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84" name="テキスト ボックス 48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85" name="直線コネクタ 48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86" name="テキスト ボックス 48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8" name="テキスト ボックス 4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90" name="直線コネクタ 489"/>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91"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92" name="直線コネクタ 491"/>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93"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94" name="直線コネクタ 49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95"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96" name="フローチャート : 判断 49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97" name="フローチャート : 判断 496"/>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120650</xdr:rowOff>
    </xdr:from>
    <xdr:to>
      <xdr:col>23</xdr:col>
      <xdr:colOff>568325</xdr:colOff>
      <xdr:row>56</xdr:row>
      <xdr:rowOff>50800</xdr:rowOff>
    </xdr:to>
    <xdr:sp macro="" textlink="">
      <xdr:nvSpPr>
        <xdr:cNvPr id="503" name="円/楕円 502"/>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73677</xdr:rowOff>
    </xdr:from>
    <xdr:ext cx="405111" cy="259045"/>
    <xdr:sp macro="" textlink="">
      <xdr:nvSpPr>
        <xdr:cNvPr id="504" name="【保健センター・保健所】&#10;有形固定資産減価償却率該当値テキスト"/>
        <xdr:cNvSpPr txBox="1"/>
      </xdr:nvSpPr>
      <xdr:spPr>
        <a:xfrm>
          <a:off x="164084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6350</xdr:rowOff>
    </xdr:from>
    <xdr:to>
      <xdr:col>22</xdr:col>
      <xdr:colOff>415925</xdr:colOff>
      <xdr:row>56</xdr:row>
      <xdr:rowOff>107950</xdr:rowOff>
    </xdr:to>
    <xdr:sp macro="" textlink="">
      <xdr:nvSpPr>
        <xdr:cNvPr id="505" name="円/楕円 504"/>
        <xdr:cNvSpPr/>
      </xdr:nvSpPr>
      <xdr:spPr>
        <a:xfrm>
          <a:off x="15430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0</xdr:rowOff>
    </xdr:from>
    <xdr:to>
      <xdr:col>23</xdr:col>
      <xdr:colOff>517525</xdr:colOff>
      <xdr:row>56</xdr:row>
      <xdr:rowOff>57150</xdr:rowOff>
    </xdr:to>
    <xdr:cxnSp macro="">
      <xdr:nvCxnSpPr>
        <xdr:cNvPr id="506" name="直線コネクタ 505"/>
        <xdr:cNvCxnSpPr/>
      </xdr:nvCxnSpPr>
      <xdr:spPr>
        <a:xfrm flipV="1">
          <a:off x="15481300" y="9601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10495</xdr:rowOff>
    </xdr:from>
    <xdr:ext cx="405111" cy="259045"/>
    <xdr:sp macro="" textlink="">
      <xdr:nvSpPr>
        <xdr:cNvPr id="507" name="n_1aveValue【保健センター・保健所】&#10;有形固定資産減価償却率"/>
        <xdr:cNvSpPr txBox="1"/>
      </xdr:nvSpPr>
      <xdr:spPr>
        <a:xfrm>
          <a:off x="15266043" y="1029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124477</xdr:rowOff>
    </xdr:from>
    <xdr:ext cx="405111" cy="259045"/>
    <xdr:sp macro="" textlink="">
      <xdr:nvSpPr>
        <xdr:cNvPr id="508" name="n_1mainValue【保健センター・保健所】&#10;有形固定資産減価償却率"/>
        <xdr:cNvSpPr txBox="1"/>
      </xdr:nvSpPr>
      <xdr:spPr>
        <a:xfrm>
          <a:off x="15266043"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19" name="直線コネクタ 5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20" name="テキスト ボックス 5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21" name="直線コネクタ 5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22" name="テキスト ボックス 5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25" name="直線コネクタ 5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6" name="テキスト ボックス 5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7" name="直線コネクタ 5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8" name="テキスト ボックス 5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532" name="直線コネクタ 531"/>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33"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34" name="直線コネクタ 533"/>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35"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36" name="直線コネクタ 53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48277</xdr:rowOff>
    </xdr:from>
    <xdr:ext cx="469744" cy="259045"/>
    <xdr:sp macro="" textlink="">
      <xdr:nvSpPr>
        <xdr:cNvPr id="537" name="【保健センター・保健所】&#10;一人当たり面積平均値テキスト"/>
        <xdr:cNvSpPr txBox="1"/>
      </xdr:nvSpPr>
      <xdr:spPr>
        <a:xfrm>
          <a:off x="222504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38" name="フローチャート : 判断 537"/>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39" name="フローチャート : 判断 538"/>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545" name="円/楕円 544"/>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156227</xdr:rowOff>
    </xdr:from>
    <xdr:ext cx="469744" cy="259045"/>
    <xdr:sp macro="" textlink="">
      <xdr:nvSpPr>
        <xdr:cNvPr id="546" name="【保健センター・保健所】&#10;一人当たり面積該当値テキスト"/>
        <xdr:cNvSpPr txBox="1"/>
      </xdr:nvSpPr>
      <xdr:spPr>
        <a:xfrm>
          <a:off x="222504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547" name="円/楕円 546"/>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57150</xdr:rowOff>
    </xdr:from>
    <xdr:to>
      <xdr:col>32</xdr:col>
      <xdr:colOff>187325</xdr:colOff>
      <xdr:row>61</xdr:row>
      <xdr:rowOff>57150</xdr:rowOff>
    </xdr:to>
    <xdr:cxnSp macro="">
      <xdr:nvCxnSpPr>
        <xdr:cNvPr id="548" name="直線コネクタ 547"/>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143527</xdr:rowOff>
    </xdr:from>
    <xdr:ext cx="469744" cy="259045"/>
    <xdr:sp macro="" textlink="">
      <xdr:nvSpPr>
        <xdr:cNvPr id="549"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99077</xdr:rowOff>
    </xdr:from>
    <xdr:ext cx="469744" cy="259045"/>
    <xdr:sp macro="" textlink="">
      <xdr:nvSpPr>
        <xdr:cNvPr id="550"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61" name="テキスト ボックス 56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62" name="直線コネクタ 5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63" name="テキスト ボックス 56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64" name="直線コネクタ 5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65" name="テキスト ボックス 5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66" name="直線コネクタ 5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7" name="テキスト ボックス 5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8" name="直線コネクタ 5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9" name="テキスト ボックス 5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70" name="直線コネクタ 5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71" name="テキスト ボックス 5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72" name="直線コネクタ 5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73" name="テキスト ボックス 57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75" name="テキスト ボックス 57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77" name="直線コネクタ 576"/>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78"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79" name="直線コネクタ 578"/>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80"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81" name="直線コネクタ 580"/>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137540</xdr:rowOff>
    </xdr:from>
    <xdr:ext cx="405111" cy="259045"/>
    <xdr:sp macro="" textlink="">
      <xdr:nvSpPr>
        <xdr:cNvPr id="582" name="【消防施設】&#10;有形固定資産減価償却率平均値テキスト"/>
        <xdr:cNvSpPr txBox="1"/>
      </xdr:nvSpPr>
      <xdr:spPr>
        <a:xfrm>
          <a:off x="16408400" y="13682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83" name="フローチャート : 判断 582"/>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84" name="フローチャート : 判断 583"/>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5" name="テキスト ボックス 5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6" name="テキスト ボックス 5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7" name="テキスト ボックス 5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8" name="テキスト ボックス 5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9" name="テキスト ボックス 5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160382</xdr:rowOff>
    </xdr:from>
    <xdr:to>
      <xdr:col>23</xdr:col>
      <xdr:colOff>568325</xdr:colOff>
      <xdr:row>83</xdr:row>
      <xdr:rowOff>90532</xdr:rowOff>
    </xdr:to>
    <xdr:sp macro="" textlink="">
      <xdr:nvSpPr>
        <xdr:cNvPr id="590" name="円/楕円 589"/>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138809</xdr:rowOff>
    </xdr:from>
    <xdr:ext cx="405111" cy="259045"/>
    <xdr:sp macro="" textlink="">
      <xdr:nvSpPr>
        <xdr:cNvPr id="591" name="【消防施設】&#10;有形固定資産減価償却率該当値テキスト"/>
        <xdr:cNvSpPr txBox="1"/>
      </xdr:nvSpPr>
      <xdr:spPr>
        <a:xfrm>
          <a:off x="164084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44450</xdr:rowOff>
    </xdr:from>
    <xdr:to>
      <xdr:col>22</xdr:col>
      <xdr:colOff>415925</xdr:colOff>
      <xdr:row>83</xdr:row>
      <xdr:rowOff>146050</xdr:rowOff>
    </xdr:to>
    <xdr:sp macro="" textlink="">
      <xdr:nvSpPr>
        <xdr:cNvPr id="592" name="円/楕円 591"/>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39732</xdr:rowOff>
    </xdr:from>
    <xdr:to>
      <xdr:col>23</xdr:col>
      <xdr:colOff>517525</xdr:colOff>
      <xdr:row>83</xdr:row>
      <xdr:rowOff>95250</xdr:rowOff>
    </xdr:to>
    <xdr:cxnSp macro="">
      <xdr:nvCxnSpPr>
        <xdr:cNvPr id="593" name="直線コネクタ 592"/>
        <xdr:cNvCxnSpPr/>
      </xdr:nvCxnSpPr>
      <xdr:spPr>
        <a:xfrm flipV="1">
          <a:off x="15481300" y="1427008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53176</xdr:rowOff>
    </xdr:from>
    <xdr:ext cx="405111" cy="259045"/>
    <xdr:sp macro="" textlink="">
      <xdr:nvSpPr>
        <xdr:cNvPr id="594" name="n_1aveValue【消防施設】&#10;有形固定資産減価償却率"/>
        <xdr:cNvSpPr txBox="1"/>
      </xdr:nvSpPr>
      <xdr:spPr>
        <a:xfrm>
          <a:off x="15266043"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137177</xdr:rowOff>
    </xdr:from>
    <xdr:ext cx="405111" cy="259045"/>
    <xdr:sp macro="" textlink="">
      <xdr:nvSpPr>
        <xdr:cNvPr id="595" name="n_1mainValue【消防施設】&#10;有形固定資産減価償却率"/>
        <xdr:cNvSpPr txBox="1"/>
      </xdr:nvSpPr>
      <xdr:spPr>
        <a:xfrm>
          <a:off x="15266043"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606" name="テキスト ボックス 60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607" name="直線コネクタ 606"/>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608" name="テキスト ボックス 607"/>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609" name="直線コネクタ 60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610" name="テキスト ボックス 60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611" name="直線コネクタ 610"/>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612" name="テキスト ボックス 611"/>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615" name="直線コネクタ 614"/>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616" name="テキスト ボックス 615"/>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617" name="直線コネクタ 61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618" name="テキスト ボックス 61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619" name="直線コネクタ 618"/>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620" name="テキスト ボックス 619"/>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21" name="直線コネクタ 6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22" name="テキスト ボックス 6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624" name="直線コネクタ 623"/>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25"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26" name="直線コネクタ 62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2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28" name="直線コネクタ 62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10177</xdr:rowOff>
    </xdr:from>
    <xdr:ext cx="469744" cy="259045"/>
    <xdr:sp macro="" textlink="">
      <xdr:nvSpPr>
        <xdr:cNvPr id="629" name="【消防施設】&#10;一人当たり面積平均値テキスト"/>
        <xdr:cNvSpPr txBox="1"/>
      </xdr:nvSpPr>
      <xdr:spPr>
        <a:xfrm>
          <a:off x="22250400" y="1406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630" name="フローチャート : 判断 629"/>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631" name="フローチャート : 判断 630"/>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637" name="円/楕円 636"/>
        <xdr:cNvSpPr/>
      </xdr:nvSpPr>
      <xdr:spPr>
        <a:xfrm>
          <a:off x="22110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137177</xdr:rowOff>
    </xdr:from>
    <xdr:ext cx="469744" cy="259045"/>
    <xdr:sp macro="" textlink="">
      <xdr:nvSpPr>
        <xdr:cNvPr id="638" name="【消防施設】&#10;一人当たり面積該当値テキスト"/>
        <xdr:cNvSpPr txBox="1"/>
      </xdr:nvSpPr>
      <xdr:spPr>
        <a:xfrm>
          <a:off x="2225040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158750</xdr:rowOff>
    </xdr:from>
    <xdr:to>
      <xdr:col>31</xdr:col>
      <xdr:colOff>85725</xdr:colOff>
      <xdr:row>83</xdr:row>
      <xdr:rowOff>88900</xdr:rowOff>
    </xdr:to>
    <xdr:sp macro="" textlink="">
      <xdr:nvSpPr>
        <xdr:cNvPr id="639" name="円/楕円 638"/>
        <xdr:cNvSpPr/>
      </xdr:nvSpPr>
      <xdr:spPr>
        <a:xfrm>
          <a:off x="2127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38100</xdr:rowOff>
    </xdr:from>
    <xdr:to>
      <xdr:col>32</xdr:col>
      <xdr:colOff>187325</xdr:colOff>
      <xdr:row>83</xdr:row>
      <xdr:rowOff>38100</xdr:rowOff>
    </xdr:to>
    <xdr:cxnSp macro="">
      <xdr:nvCxnSpPr>
        <xdr:cNvPr id="640" name="直線コネクタ 639"/>
        <xdr:cNvCxnSpPr/>
      </xdr:nvCxnSpPr>
      <xdr:spPr>
        <a:xfrm>
          <a:off x="21323300" y="1426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134002</xdr:rowOff>
    </xdr:from>
    <xdr:ext cx="469744" cy="259045"/>
    <xdr:sp macro="" textlink="">
      <xdr:nvSpPr>
        <xdr:cNvPr id="641" name="n_1aveValue【消防施設】&#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80027</xdr:rowOff>
    </xdr:from>
    <xdr:ext cx="469744" cy="259045"/>
    <xdr:sp macro="" textlink="">
      <xdr:nvSpPr>
        <xdr:cNvPr id="642" name="n_1mainValue【消防施設】&#10;一人当たり面積"/>
        <xdr:cNvSpPr txBox="1"/>
      </xdr:nvSpPr>
      <xdr:spPr>
        <a:xfrm>
          <a:off x="210757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53" name="テキスト ボックス 6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55" name="テキスト ボックス 6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63" name="テキスト ボックス 6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67" name="直線コネクタ 666"/>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68"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69" name="直線コネクタ 668"/>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70"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71" name="直線コネクタ 670"/>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72"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73" name="フローチャート : 判断 672"/>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74" name="フローチャート : 判断 673"/>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19686</xdr:rowOff>
    </xdr:from>
    <xdr:to>
      <xdr:col>23</xdr:col>
      <xdr:colOff>568325</xdr:colOff>
      <xdr:row>104</xdr:row>
      <xdr:rowOff>121286</xdr:rowOff>
    </xdr:to>
    <xdr:sp macro="" textlink="">
      <xdr:nvSpPr>
        <xdr:cNvPr id="680" name="円/楕円 679"/>
        <xdr:cNvSpPr/>
      </xdr:nvSpPr>
      <xdr:spPr>
        <a:xfrm>
          <a:off x="162687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42563</xdr:rowOff>
    </xdr:from>
    <xdr:ext cx="405111" cy="259045"/>
    <xdr:sp macro="" textlink="">
      <xdr:nvSpPr>
        <xdr:cNvPr id="681" name="【庁舎】&#10;有形固定資産減価償却率該当値テキスト"/>
        <xdr:cNvSpPr txBox="1"/>
      </xdr:nvSpPr>
      <xdr:spPr>
        <a:xfrm>
          <a:off x="16408400"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65405</xdr:rowOff>
    </xdr:from>
    <xdr:to>
      <xdr:col>22</xdr:col>
      <xdr:colOff>415925</xdr:colOff>
      <xdr:row>103</xdr:row>
      <xdr:rowOff>167005</xdr:rowOff>
    </xdr:to>
    <xdr:sp macro="" textlink="">
      <xdr:nvSpPr>
        <xdr:cNvPr id="682" name="円/楕円 681"/>
        <xdr:cNvSpPr/>
      </xdr:nvSpPr>
      <xdr:spPr>
        <a:xfrm>
          <a:off x="15430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116205</xdr:rowOff>
    </xdr:from>
    <xdr:to>
      <xdr:col>23</xdr:col>
      <xdr:colOff>517525</xdr:colOff>
      <xdr:row>104</xdr:row>
      <xdr:rowOff>70486</xdr:rowOff>
    </xdr:to>
    <xdr:cxnSp macro="">
      <xdr:nvCxnSpPr>
        <xdr:cNvPr id="683" name="直線コネクタ 682"/>
        <xdr:cNvCxnSpPr/>
      </xdr:nvCxnSpPr>
      <xdr:spPr>
        <a:xfrm>
          <a:off x="15481300" y="17775555"/>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41927</xdr:rowOff>
    </xdr:from>
    <xdr:ext cx="405111" cy="259045"/>
    <xdr:sp macro="" textlink="">
      <xdr:nvSpPr>
        <xdr:cNvPr id="684"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12082</xdr:rowOff>
    </xdr:from>
    <xdr:ext cx="405111" cy="259045"/>
    <xdr:sp macro="" textlink="">
      <xdr:nvSpPr>
        <xdr:cNvPr id="685" name="n_1mainValue【庁舎】&#10;有形固定資産減価償却率"/>
        <xdr:cNvSpPr txBox="1"/>
      </xdr:nvSpPr>
      <xdr:spPr>
        <a:xfrm>
          <a:off x="15266043"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86" name="正方形/長方形 6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87" name="正方形/長方形 6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8" name="正方形/長方形 6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9" name="正方形/長方形 6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90" name="正方形/長方形 6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91" name="正方形/長方形 6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92" name="正方形/長方形 6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93" name="正方形/長方形 6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94" name="テキスト ボックス 6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95" name="直線コネクタ 6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96" name="直線コネクタ 6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97" name="テキスト ボックス 6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8" name="直線コネクタ 6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9" name="テキスト ボックス 6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700" name="直線コネクタ 6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701" name="テキスト ボックス 7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702" name="直線コネクタ 7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703" name="テキスト ボックス 7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704" name="直線コネクタ 7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705" name="テキスト ボックス 7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709" name="直線コネクタ 708"/>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710"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711" name="直線コネクタ 71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712"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713" name="直線コネクタ 712"/>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128288</xdr:rowOff>
    </xdr:from>
    <xdr:ext cx="469744" cy="259045"/>
    <xdr:sp macro="" textlink="">
      <xdr:nvSpPr>
        <xdr:cNvPr id="714" name="【庁舎】&#10;一人当たり面積平均値テキスト"/>
        <xdr:cNvSpPr txBox="1"/>
      </xdr:nvSpPr>
      <xdr:spPr>
        <a:xfrm>
          <a:off x="222504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715" name="フローチャート : 判断 71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716" name="フローチャート : 判断 715"/>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36830</xdr:rowOff>
    </xdr:from>
    <xdr:to>
      <xdr:col>32</xdr:col>
      <xdr:colOff>238125</xdr:colOff>
      <xdr:row>106</xdr:row>
      <xdr:rowOff>138430</xdr:rowOff>
    </xdr:to>
    <xdr:sp macro="" textlink="">
      <xdr:nvSpPr>
        <xdr:cNvPr id="722" name="円/楕円 721"/>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15257</xdr:rowOff>
    </xdr:from>
    <xdr:ext cx="469744" cy="259045"/>
    <xdr:sp macro="" textlink="">
      <xdr:nvSpPr>
        <xdr:cNvPr id="723" name="【庁舎】&#10;一人当たり面積該当値テキスト"/>
        <xdr:cNvSpPr txBox="1"/>
      </xdr:nvSpPr>
      <xdr:spPr>
        <a:xfrm>
          <a:off x="222504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48261</xdr:rowOff>
    </xdr:from>
    <xdr:to>
      <xdr:col>31</xdr:col>
      <xdr:colOff>85725</xdr:colOff>
      <xdr:row>106</xdr:row>
      <xdr:rowOff>149861</xdr:rowOff>
    </xdr:to>
    <xdr:sp macro="" textlink="">
      <xdr:nvSpPr>
        <xdr:cNvPr id="724" name="円/楕円 723"/>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87630</xdr:rowOff>
    </xdr:from>
    <xdr:to>
      <xdr:col>32</xdr:col>
      <xdr:colOff>187325</xdr:colOff>
      <xdr:row>106</xdr:row>
      <xdr:rowOff>99061</xdr:rowOff>
    </xdr:to>
    <xdr:cxnSp macro="">
      <xdr:nvCxnSpPr>
        <xdr:cNvPr id="725" name="直線コネクタ 724"/>
        <xdr:cNvCxnSpPr/>
      </xdr:nvCxnSpPr>
      <xdr:spPr>
        <a:xfrm flipV="1">
          <a:off x="21323300" y="182613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33038</xdr:rowOff>
    </xdr:from>
    <xdr:ext cx="469744" cy="259045"/>
    <xdr:sp macro="" textlink="">
      <xdr:nvSpPr>
        <xdr:cNvPr id="726"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140988</xdr:rowOff>
    </xdr:from>
    <xdr:ext cx="469744" cy="259045"/>
    <xdr:sp macro="" textlink="">
      <xdr:nvSpPr>
        <xdr:cNvPr id="727"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図書館については、平成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月に「あかし市民図書館」が新たに開設されたことに伴い、平成</a:t>
          </a:r>
          <a:r>
            <a:rPr kumimoji="1" lang="en-US" altLang="ja-JP" sz="1300">
              <a:latin typeface="ＭＳ Ｐゴシック"/>
            </a:rPr>
            <a:t>28</a:t>
          </a:r>
          <a:r>
            <a:rPr kumimoji="1" lang="ja-JP" altLang="en-US" sz="1300">
              <a:latin typeface="ＭＳ Ｐゴシック"/>
            </a:rPr>
            <a:t>年度は有形固定資産減価償却率が大きく低下するとともに、面積が従来の図書館より大幅に拡充されたことにより、一人当たり面積も増加している。体育館・プールについては、中央体育会館が建築後</a:t>
          </a:r>
          <a:r>
            <a:rPr kumimoji="1" lang="en-US" altLang="ja-JP" sz="1300">
              <a:latin typeface="ＭＳ Ｐゴシック"/>
            </a:rPr>
            <a:t>30</a:t>
          </a:r>
          <a:r>
            <a:rPr kumimoji="1" lang="ja-JP" altLang="en-US" sz="1300">
              <a:latin typeface="ＭＳ Ｐゴシック"/>
            </a:rPr>
            <a:t>年以上経過し、劣化が進んでいるが、平成</a:t>
          </a:r>
          <a:r>
            <a:rPr kumimoji="1" lang="en-US" altLang="ja-JP" sz="1300">
              <a:latin typeface="ＭＳ Ｐゴシック"/>
            </a:rPr>
            <a:t>29</a:t>
          </a:r>
          <a:r>
            <a:rPr kumimoji="1" lang="ja-JP" altLang="en-US" sz="1300">
              <a:latin typeface="ＭＳ Ｐゴシック"/>
            </a:rPr>
            <a:t>年度までに耐震補強改修工事を完了するなど、長期的な視野に立った施設の長寿命化を図っている。保健センターについては、</a:t>
          </a:r>
          <a:r>
            <a:rPr kumimoji="1" lang="en-US" altLang="ja-JP" sz="1300">
              <a:latin typeface="ＭＳ Ｐゴシック"/>
            </a:rPr>
            <a:t>1984</a:t>
          </a:r>
          <a:r>
            <a:rPr kumimoji="1" lang="ja-JP" altLang="en-US" sz="1300">
              <a:latin typeface="ＭＳ Ｐゴシック"/>
            </a:rPr>
            <a:t>年に建築され</a:t>
          </a:r>
          <a:r>
            <a:rPr kumimoji="1" lang="en-US" altLang="ja-JP" sz="1300">
              <a:latin typeface="ＭＳ Ｐゴシック"/>
            </a:rPr>
            <a:t>30</a:t>
          </a:r>
          <a:r>
            <a:rPr kumimoji="1" lang="ja-JP" altLang="en-US" sz="1300">
              <a:latin typeface="ＭＳ Ｐゴシック"/>
            </a:rPr>
            <a:t>年以上が経過しているが、平成</a:t>
          </a:r>
          <a:r>
            <a:rPr kumimoji="1" lang="en-US" altLang="ja-JP" sz="1300">
              <a:latin typeface="ＭＳ Ｐゴシック"/>
            </a:rPr>
            <a:t>30</a:t>
          </a:r>
          <a:r>
            <a:rPr kumimoji="1" lang="ja-JP" altLang="en-US" sz="1300">
              <a:latin typeface="ＭＳ Ｐゴシック"/>
            </a:rPr>
            <a:t>年度の中核市移行に伴い、保健センターは廃止され、新たに保健所が開設された。消防施設については、類似団体平均と比較して有形固定資産減価償却率は良好な数値を示している。これは、明石消防本部が平成</a:t>
          </a:r>
          <a:r>
            <a:rPr kumimoji="1" lang="en-US" altLang="ja-JP" sz="1300">
              <a:latin typeface="ＭＳ Ｐゴシック"/>
            </a:rPr>
            <a:t>15</a:t>
          </a:r>
          <a:r>
            <a:rPr kumimoji="1" lang="ja-JP" altLang="en-US" sz="1300">
              <a:latin typeface="ＭＳ Ｐゴシック"/>
            </a:rPr>
            <a:t>年に建築されていることが要因であるが、消防分署や消防団詰所は建築後</a:t>
          </a:r>
          <a:r>
            <a:rPr kumimoji="1" lang="en-US" altLang="ja-JP" sz="1300">
              <a:latin typeface="ＭＳ Ｐゴシック"/>
            </a:rPr>
            <a:t>30</a:t>
          </a:r>
          <a:r>
            <a:rPr kumimoji="1" lang="ja-JP" altLang="en-US" sz="1300">
              <a:latin typeface="ＭＳ Ｐゴシック"/>
            </a:rPr>
            <a:t>年から</a:t>
          </a:r>
          <a:r>
            <a:rPr kumimoji="1" lang="en-US" altLang="ja-JP" sz="1300">
              <a:latin typeface="ＭＳ Ｐゴシック"/>
            </a:rPr>
            <a:t>40</a:t>
          </a:r>
          <a:r>
            <a:rPr kumimoji="1" lang="ja-JP" altLang="en-US" sz="1300">
              <a:latin typeface="ＭＳ Ｐゴシック"/>
            </a:rPr>
            <a:t>年を経過し、劣化が進んでいるため、計画的な保全により施設の長寿命化を図ることとしている。庁舎については、本庁舎や市民センターが建築後</a:t>
          </a:r>
          <a:r>
            <a:rPr kumimoji="1" lang="en-US" altLang="ja-JP" sz="1300">
              <a:latin typeface="ＭＳ Ｐゴシック"/>
            </a:rPr>
            <a:t>30</a:t>
          </a:r>
          <a:r>
            <a:rPr kumimoji="1" lang="ja-JP" altLang="en-US" sz="1300">
              <a:latin typeface="ＭＳ Ｐゴシック"/>
            </a:rPr>
            <a:t>年から</a:t>
          </a:r>
          <a:r>
            <a:rPr kumimoji="1" lang="en-US" altLang="ja-JP" sz="1300">
              <a:latin typeface="ＭＳ Ｐゴシック"/>
            </a:rPr>
            <a:t>40</a:t>
          </a:r>
          <a:r>
            <a:rPr kumimoji="1" lang="ja-JP" altLang="en-US" sz="1300">
              <a:latin typeface="ＭＳ Ｐゴシック"/>
            </a:rPr>
            <a:t>年経過しているため、有形固定資産減価償却率は類似団体平均を上回っているが、現在、市役所新庁舎整備に関して、整備場所等の主要項目について検討を進めているところである。なお、明石駅前南地区再開発事業の完了に伴い、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月に「あかし総合窓口」が新設されたことから、平成</a:t>
          </a:r>
          <a:r>
            <a:rPr kumimoji="1" lang="en-US" altLang="ja-JP" sz="1300">
              <a:latin typeface="ＭＳ Ｐゴシック"/>
            </a:rPr>
            <a:t>28</a:t>
          </a:r>
          <a:r>
            <a:rPr kumimoji="1" lang="ja-JP" altLang="en-US" sz="1300">
              <a:latin typeface="ＭＳ Ｐゴシック"/>
            </a:rPr>
            <a:t>年度の有形固定資産減価償却率は前年度から低下している。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298,799
295,776
49.42
108,314,556
106,699,754
1,258,796
56,422,718
117,291,456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49.3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財政力指数については平成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以降改善傾向にあるが、これは、基準財政需要額の社会福祉費、保健衛生費及び高齢者保健福祉費などが増加したものの、基準財政収入額が固定資産税や地方消費税交付金などを中心に増加したことによる。</a:t>
          </a:r>
          <a:endParaRPr lang="ja-JP" altLang="ja-JP" sz="1100">
            <a:effectLst/>
            <a:latin typeface="+mn-ea"/>
            <a:ea typeface="+mn-ea"/>
          </a:endParaRPr>
        </a:p>
        <a:p>
          <a:r>
            <a:rPr kumimoji="1" lang="ja-JP" altLang="ja-JP" sz="1100">
              <a:solidFill>
                <a:schemeClr val="dk1"/>
              </a:solidFill>
              <a:effectLst/>
              <a:latin typeface="+mn-ea"/>
              <a:ea typeface="+mn-ea"/>
              <a:cs typeface="+mn-cs"/>
            </a:rPr>
            <a:t>継続的な税の収納率向上対策（平成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年度に債権管理課を設置し、市税をはじめ、各種公金についても一元的な未収金対策に取り組み、一定の成果を上げている）を中心とした取り組みを進めていくことにより、歳入の確保に引き続き努める。</a:t>
          </a:r>
          <a:endParaRPr lang="ja-JP" altLang="ja-JP" sz="1100">
            <a:effectLst/>
            <a:latin typeface="+mn-ea"/>
            <a:ea typeface="+mn-ea"/>
          </a:endParaRPr>
        </a:p>
        <a:p>
          <a:r>
            <a:rPr kumimoji="1" lang="ja-JP" altLang="ja-JP" sz="1100">
              <a:solidFill>
                <a:schemeClr val="dk1"/>
              </a:solidFill>
              <a:effectLst/>
              <a:latin typeface="+mn-ea"/>
              <a:ea typeface="+mn-ea"/>
              <a:cs typeface="+mn-cs"/>
            </a:rPr>
            <a:t>また、平成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年度に財政健全化室を設置し、さらなる経費の削減、歳入の確保はもとより、事務事業の見直しや公共施設の適正配置等の取組を通じて、財政基盤の強化に努めている。</a:t>
          </a:r>
          <a:endParaRPr lang="ja-JP" altLang="ja-JP" sz="1100">
            <a:effectLst/>
            <a:latin typeface="+mn-ea"/>
            <a:ea typeface="+mn-ea"/>
          </a:endParaRPr>
        </a:p>
        <a:p>
          <a:endParaRPr kumimoji="1" lang="ja-JP" altLang="en-US" sz="11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15875</xdr:rowOff>
    </xdr:to>
    <xdr:cxnSp macro="">
      <xdr:nvCxnSpPr>
        <xdr:cNvPr id="68" name="直線コネクタ 67"/>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35983</xdr:rowOff>
    </xdr:to>
    <xdr:cxnSp macro="">
      <xdr:nvCxnSpPr>
        <xdr:cNvPr id="71" name="直線コネクタ 70"/>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56092</xdr:rowOff>
    </xdr:to>
    <xdr:cxnSp macro="">
      <xdr:nvCxnSpPr>
        <xdr:cNvPr id="74" name="直線コネクタ 73"/>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76200</xdr:rowOff>
    </xdr:to>
    <xdr:cxnSp macro="">
      <xdr:nvCxnSpPr>
        <xdr:cNvPr id="77" name="直線コネクタ 76"/>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1" name="テキスト ボックス 80"/>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88494</xdr:rowOff>
    </xdr:from>
    <xdr:ext cx="762000" cy="259045"/>
    <xdr:sp macro="" textlink="">
      <xdr:nvSpPr>
        <xdr:cNvPr id="88" name="財政力該当値テキスト"/>
        <xdr:cNvSpPr txBox="1"/>
      </xdr:nvSpPr>
      <xdr:spPr>
        <a:xfrm>
          <a:off x="5041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51452</xdr:rowOff>
    </xdr:from>
    <xdr:ext cx="736600" cy="259045"/>
    <xdr:sp macro="" textlink="">
      <xdr:nvSpPr>
        <xdr:cNvPr id="90" name="テキスト ボックス 89"/>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91669</xdr:rowOff>
    </xdr:from>
    <xdr:ext cx="762000" cy="259045"/>
    <xdr:sp macro="" textlink="">
      <xdr:nvSpPr>
        <xdr:cNvPr id="94" name="テキスト ボックス 93"/>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6" name="テキスト ボックス 95"/>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各年度を通して、扶助費の増加や特別会計に対する繰出金、公債費などが多いことなどにより、類似団体平均より悪い値となっている。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年度においては、扶助費の増などにより経常経費充当一般財源が</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％増加するとともに、地方消費税交付金や地方交付税の減などにより、経常一般財源総額が</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％減少し、経常収支比率は前年度より</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ポイント上昇して</a:t>
          </a:r>
          <a:r>
            <a:rPr kumimoji="1" lang="en-US" altLang="ja-JP" sz="1100">
              <a:solidFill>
                <a:schemeClr val="dk1"/>
              </a:solidFill>
              <a:effectLst/>
              <a:latin typeface="+mn-ea"/>
              <a:ea typeface="+mn-ea"/>
              <a:cs typeface="+mn-cs"/>
            </a:rPr>
            <a:t>93.9</a:t>
          </a:r>
          <a:r>
            <a:rPr kumimoji="1" lang="ja-JP" altLang="ja-JP" sz="1100">
              <a:solidFill>
                <a:schemeClr val="dk1"/>
              </a:solidFill>
              <a:effectLst/>
              <a:latin typeface="+mn-ea"/>
              <a:ea typeface="+mn-ea"/>
              <a:cs typeface="+mn-cs"/>
            </a:rPr>
            <a:t>％となった。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今後も、扶助費及び繰出金が依然として高い水準で推移することが見込まれるため、人件費の抑制やその他経常経費の徹底した削減などにより、経常収支比率</a:t>
          </a:r>
          <a:r>
            <a:rPr kumimoji="1" lang="en-US" altLang="ja-JP" sz="1100">
              <a:solidFill>
                <a:schemeClr val="dk1"/>
              </a:solidFill>
              <a:effectLst/>
              <a:latin typeface="+mn-ea"/>
              <a:ea typeface="+mn-ea"/>
              <a:cs typeface="+mn-cs"/>
            </a:rPr>
            <a:t>95</a:t>
          </a:r>
          <a:r>
            <a:rPr kumimoji="1" lang="ja-JP" altLang="ja-JP" sz="1100">
              <a:solidFill>
                <a:schemeClr val="dk1"/>
              </a:solidFill>
              <a:effectLst/>
              <a:latin typeface="+mn-ea"/>
              <a:ea typeface="+mn-ea"/>
              <a:cs typeface="+mn-cs"/>
            </a:rPr>
            <a:t>％未満を維持していく。</a:t>
          </a:r>
          <a:endParaRPr lang="ja-JP" altLang="ja-JP" sz="1100">
            <a:effectLst/>
            <a:latin typeface="+mn-ea"/>
            <a:ea typeface="+mn-ea"/>
          </a:endParaRPr>
        </a:p>
        <a:p>
          <a:endParaRPr kumimoji="1" lang="ja-JP" altLang="en-US" sz="11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29972</xdr:rowOff>
    </xdr:from>
    <xdr:to>
      <xdr:col>7</xdr:col>
      <xdr:colOff>152400</xdr:colOff>
      <xdr:row>63</xdr:row>
      <xdr:rowOff>128778</xdr:rowOff>
    </xdr:to>
    <xdr:cxnSp macro="">
      <xdr:nvCxnSpPr>
        <xdr:cNvPr id="129" name="直線コネクタ 128"/>
        <xdr:cNvCxnSpPr/>
      </xdr:nvCxnSpPr>
      <xdr:spPr>
        <a:xfrm>
          <a:off x="4114800" y="10659872"/>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29972</xdr:rowOff>
    </xdr:from>
    <xdr:to>
      <xdr:col>6</xdr:col>
      <xdr:colOff>0</xdr:colOff>
      <xdr:row>63</xdr:row>
      <xdr:rowOff>128778</xdr:rowOff>
    </xdr:to>
    <xdr:cxnSp macro="">
      <xdr:nvCxnSpPr>
        <xdr:cNvPr id="132" name="直線コネクタ 131"/>
        <xdr:cNvCxnSpPr/>
      </xdr:nvCxnSpPr>
      <xdr:spPr>
        <a:xfrm flipV="1">
          <a:off x="3225800" y="1065987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61214</xdr:rowOff>
    </xdr:from>
    <xdr:to>
      <xdr:col>4</xdr:col>
      <xdr:colOff>482600</xdr:colOff>
      <xdr:row>63</xdr:row>
      <xdr:rowOff>128778</xdr:rowOff>
    </xdr:to>
    <xdr:cxnSp macro="">
      <xdr:nvCxnSpPr>
        <xdr:cNvPr id="135" name="直線コネクタ 134"/>
        <xdr:cNvCxnSpPr/>
      </xdr:nvCxnSpPr>
      <xdr:spPr>
        <a:xfrm>
          <a:off x="2336800" y="1086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61214</xdr:rowOff>
    </xdr:from>
    <xdr:to>
      <xdr:col>3</xdr:col>
      <xdr:colOff>279400</xdr:colOff>
      <xdr:row>63</xdr:row>
      <xdr:rowOff>99822</xdr:rowOff>
    </xdr:to>
    <xdr:cxnSp macro="">
      <xdr:nvCxnSpPr>
        <xdr:cNvPr id="138" name="直線コネクタ 137"/>
        <xdr:cNvCxnSpPr/>
      </xdr:nvCxnSpPr>
      <xdr:spPr>
        <a:xfrm flipV="1">
          <a:off x="1447800" y="1086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48" name="円/楕円 147"/>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50055</xdr:rowOff>
    </xdr:from>
    <xdr:ext cx="762000" cy="259045"/>
    <xdr:sp macro="" textlink="">
      <xdr:nvSpPr>
        <xdr:cNvPr id="149" name="財政構造の弾力性該当値テキスト"/>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150622</xdr:rowOff>
    </xdr:from>
    <xdr:to>
      <xdr:col>6</xdr:col>
      <xdr:colOff>50800</xdr:colOff>
      <xdr:row>62</xdr:row>
      <xdr:rowOff>80772</xdr:rowOff>
    </xdr:to>
    <xdr:sp macro="" textlink="">
      <xdr:nvSpPr>
        <xdr:cNvPr id="150" name="円/楕円 149"/>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65549</xdr:rowOff>
    </xdr:from>
    <xdr:ext cx="736600" cy="259045"/>
    <xdr:sp macro="" textlink="">
      <xdr:nvSpPr>
        <xdr:cNvPr id="151" name="テキスト ボックス 150"/>
        <xdr:cNvSpPr txBox="1"/>
      </xdr:nvSpPr>
      <xdr:spPr>
        <a:xfrm>
          <a:off x="3733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2" name="円/楕円 151"/>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53" name="テキスト ボックス 152"/>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10414</xdr:rowOff>
    </xdr:from>
    <xdr:to>
      <xdr:col>3</xdr:col>
      <xdr:colOff>330200</xdr:colOff>
      <xdr:row>63</xdr:row>
      <xdr:rowOff>112014</xdr:rowOff>
    </xdr:to>
    <xdr:sp macro="" textlink="">
      <xdr:nvSpPr>
        <xdr:cNvPr id="154" name="円/楕円 153"/>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55" name="テキスト ボックス 154"/>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6" name="円/楕円 155"/>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7" name="テキスト ボックス 156"/>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従前から職員数の削減などによる人件費の抑制や事務事業の総点検など経常的な経費の節減に取り組んでおり、平成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以降は類似団体平均より若干低く推移している。内訳としては、物件費は類似団体平均を下回っているが、類似団体より給与水準が高いことなどから、人件費は前年度までに引き続き類似団体平均を上回っている状況である。</a:t>
          </a:r>
          <a:endParaRPr lang="ja-JP" altLang="ja-JP" sz="1100">
            <a:effectLst/>
            <a:latin typeface="+mn-ea"/>
            <a:ea typeface="+mn-ea"/>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年度以降の</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年間で、「正規職員</a:t>
          </a:r>
          <a:r>
            <a:rPr kumimoji="1" lang="en-US" altLang="ja-JP" sz="1100">
              <a:solidFill>
                <a:schemeClr val="dk1"/>
              </a:solidFill>
              <a:effectLst/>
              <a:latin typeface="+mn-ea"/>
              <a:ea typeface="+mn-ea"/>
              <a:cs typeface="+mn-cs"/>
            </a:rPr>
            <a:t>1,800</a:t>
          </a:r>
          <a:r>
            <a:rPr kumimoji="1" lang="ja-JP" altLang="ja-JP" sz="1100">
              <a:solidFill>
                <a:schemeClr val="dk1"/>
              </a:solidFill>
              <a:effectLst/>
              <a:latin typeface="+mn-ea"/>
              <a:ea typeface="+mn-ea"/>
              <a:cs typeface="+mn-cs"/>
            </a:rPr>
            <a:t>名体制」の実現及び「総人件費を△</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億円削減すること」を目標に、業務の見直しや、民間委託の一層の推進などに取り組んでおり、また、事業のスクラップ・アンド・ビルドを行いながら、行政の効率化に努めるとともに財政の健全化を図っていく。</a:t>
          </a:r>
          <a:endParaRPr lang="ja-JP" altLang="ja-JP" sz="11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38922</xdr:rowOff>
    </xdr:from>
    <xdr:to>
      <xdr:col>7</xdr:col>
      <xdr:colOff>152400</xdr:colOff>
      <xdr:row>83</xdr:row>
      <xdr:rowOff>45315</xdr:rowOff>
    </xdr:to>
    <xdr:cxnSp macro="">
      <xdr:nvCxnSpPr>
        <xdr:cNvPr id="192" name="直線コネクタ 191"/>
        <xdr:cNvCxnSpPr/>
      </xdr:nvCxnSpPr>
      <xdr:spPr>
        <a:xfrm flipV="1">
          <a:off x="4114800" y="14269272"/>
          <a:ext cx="8382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11795</xdr:rowOff>
    </xdr:from>
    <xdr:to>
      <xdr:col>6</xdr:col>
      <xdr:colOff>0</xdr:colOff>
      <xdr:row>83</xdr:row>
      <xdr:rowOff>45315</xdr:rowOff>
    </xdr:to>
    <xdr:cxnSp macro="">
      <xdr:nvCxnSpPr>
        <xdr:cNvPr id="195" name="直線コネクタ 194"/>
        <xdr:cNvCxnSpPr/>
      </xdr:nvCxnSpPr>
      <xdr:spPr>
        <a:xfrm>
          <a:off x="3225800" y="14242145"/>
          <a:ext cx="889000" cy="3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144035</xdr:rowOff>
    </xdr:from>
    <xdr:to>
      <xdr:col>4</xdr:col>
      <xdr:colOff>482600</xdr:colOff>
      <xdr:row>83</xdr:row>
      <xdr:rowOff>11795</xdr:rowOff>
    </xdr:to>
    <xdr:cxnSp macro="">
      <xdr:nvCxnSpPr>
        <xdr:cNvPr id="198" name="直線コネクタ 197"/>
        <xdr:cNvCxnSpPr/>
      </xdr:nvCxnSpPr>
      <xdr:spPr>
        <a:xfrm>
          <a:off x="2336800" y="14202935"/>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141219</xdr:rowOff>
    </xdr:from>
    <xdr:to>
      <xdr:col>3</xdr:col>
      <xdr:colOff>279400</xdr:colOff>
      <xdr:row>82</xdr:row>
      <xdr:rowOff>144035</xdr:rowOff>
    </xdr:to>
    <xdr:cxnSp macro="">
      <xdr:nvCxnSpPr>
        <xdr:cNvPr id="201" name="直線コネクタ 200"/>
        <xdr:cNvCxnSpPr/>
      </xdr:nvCxnSpPr>
      <xdr:spPr>
        <a:xfrm>
          <a:off x="1447800" y="14200119"/>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3" name="テキスト ボックス 202"/>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5" name="テキスト ボックス 204"/>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159572</xdr:rowOff>
    </xdr:from>
    <xdr:to>
      <xdr:col>7</xdr:col>
      <xdr:colOff>203200</xdr:colOff>
      <xdr:row>83</xdr:row>
      <xdr:rowOff>89722</xdr:rowOff>
    </xdr:to>
    <xdr:sp macro="" textlink="">
      <xdr:nvSpPr>
        <xdr:cNvPr id="211" name="円/楕円 210"/>
        <xdr:cNvSpPr/>
      </xdr:nvSpPr>
      <xdr:spPr>
        <a:xfrm>
          <a:off x="4902200" y="142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4649</xdr:rowOff>
    </xdr:from>
    <xdr:ext cx="762000" cy="259045"/>
    <xdr:sp macro="" textlink="">
      <xdr:nvSpPr>
        <xdr:cNvPr id="212" name="人件費・物件費等の状況該当値テキスト"/>
        <xdr:cNvSpPr txBox="1"/>
      </xdr:nvSpPr>
      <xdr:spPr>
        <a:xfrm>
          <a:off x="5041900" y="1406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103,304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165965</xdr:rowOff>
    </xdr:from>
    <xdr:to>
      <xdr:col>6</xdr:col>
      <xdr:colOff>50800</xdr:colOff>
      <xdr:row>83</xdr:row>
      <xdr:rowOff>96115</xdr:rowOff>
    </xdr:to>
    <xdr:sp macro="" textlink="">
      <xdr:nvSpPr>
        <xdr:cNvPr id="213" name="円/楕円 212"/>
        <xdr:cNvSpPr/>
      </xdr:nvSpPr>
      <xdr:spPr>
        <a:xfrm>
          <a:off x="4064000" y="142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106292</xdr:rowOff>
    </xdr:from>
    <xdr:ext cx="736600" cy="259045"/>
    <xdr:sp macro="" textlink="">
      <xdr:nvSpPr>
        <xdr:cNvPr id="214" name="テキスト ボックス 213"/>
        <xdr:cNvSpPr txBox="1"/>
      </xdr:nvSpPr>
      <xdr:spPr>
        <a:xfrm>
          <a:off x="3733800" y="13993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103,622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132445</xdr:rowOff>
    </xdr:from>
    <xdr:to>
      <xdr:col>4</xdr:col>
      <xdr:colOff>533400</xdr:colOff>
      <xdr:row>83</xdr:row>
      <xdr:rowOff>62595</xdr:rowOff>
    </xdr:to>
    <xdr:sp macro="" textlink="">
      <xdr:nvSpPr>
        <xdr:cNvPr id="215" name="円/楕円 214"/>
        <xdr:cNvSpPr/>
      </xdr:nvSpPr>
      <xdr:spPr>
        <a:xfrm>
          <a:off x="3175000" y="141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72772</xdr:rowOff>
    </xdr:from>
    <xdr:ext cx="762000" cy="259045"/>
    <xdr:sp macro="" textlink="">
      <xdr:nvSpPr>
        <xdr:cNvPr id="216" name="テキスト ボックス 215"/>
        <xdr:cNvSpPr txBox="1"/>
      </xdr:nvSpPr>
      <xdr:spPr>
        <a:xfrm>
          <a:off x="2844800" y="139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101,955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93235</xdr:rowOff>
    </xdr:from>
    <xdr:to>
      <xdr:col>3</xdr:col>
      <xdr:colOff>330200</xdr:colOff>
      <xdr:row>83</xdr:row>
      <xdr:rowOff>23385</xdr:rowOff>
    </xdr:to>
    <xdr:sp macro="" textlink="">
      <xdr:nvSpPr>
        <xdr:cNvPr id="217" name="円/楕円 216"/>
        <xdr:cNvSpPr/>
      </xdr:nvSpPr>
      <xdr:spPr>
        <a:xfrm>
          <a:off x="2286000" y="141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8162</xdr:rowOff>
    </xdr:from>
    <xdr:ext cx="762000" cy="259045"/>
    <xdr:sp macro="" textlink="">
      <xdr:nvSpPr>
        <xdr:cNvPr id="218" name="テキスト ボックス 217"/>
        <xdr:cNvSpPr txBox="1"/>
      </xdr:nvSpPr>
      <xdr:spPr>
        <a:xfrm>
          <a:off x="1955800" y="1423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100,005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90419</xdr:rowOff>
    </xdr:from>
    <xdr:to>
      <xdr:col>2</xdr:col>
      <xdr:colOff>127000</xdr:colOff>
      <xdr:row>83</xdr:row>
      <xdr:rowOff>20569</xdr:rowOff>
    </xdr:to>
    <xdr:sp macro="" textlink="">
      <xdr:nvSpPr>
        <xdr:cNvPr id="219" name="円/楕円 218"/>
        <xdr:cNvSpPr/>
      </xdr:nvSpPr>
      <xdr:spPr>
        <a:xfrm>
          <a:off x="1397000" y="141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5346</xdr:rowOff>
    </xdr:from>
    <xdr:ext cx="762000" cy="259045"/>
    <xdr:sp macro="" textlink="">
      <xdr:nvSpPr>
        <xdr:cNvPr id="220" name="テキスト ボックス 219"/>
        <xdr:cNvSpPr txBox="1"/>
      </xdr:nvSpPr>
      <xdr:spPr>
        <a:xfrm>
          <a:off x="1066800" y="1423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国家公務員及び類似団体と比べ、高い水準にあることから、適正化に向けた取り組みを行っているところである。具体的には、人事院勧告を踏まえた給料の改定はもとより、平成</a:t>
          </a:r>
          <a:r>
            <a:rPr kumimoji="1" lang="en-US" altLang="ja-JP" sz="1100">
              <a:latin typeface="ＭＳ Ｐゴシック"/>
            </a:rPr>
            <a:t>25</a:t>
          </a:r>
          <a:r>
            <a:rPr kumimoji="1" lang="ja-JP" altLang="en-US" sz="1100">
              <a:latin typeface="ＭＳ Ｐゴシック"/>
            </a:rPr>
            <a:t>年度は、初任給の引き下げや、昇格基準の見直しを実施したほか、平成</a:t>
          </a:r>
          <a:r>
            <a:rPr kumimoji="1" lang="en-US" altLang="ja-JP" sz="1100">
              <a:latin typeface="ＭＳ Ｐゴシック"/>
            </a:rPr>
            <a:t>26</a:t>
          </a:r>
          <a:r>
            <a:rPr kumimoji="1" lang="ja-JP" altLang="en-US" sz="1100">
              <a:latin typeface="ＭＳ Ｐゴシック"/>
            </a:rPr>
            <a:t>年度は、平成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1</a:t>
          </a:r>
          <a:r>
            <a:rPr kumimoji="1" lang="ja-JP" altLang="en-US" sz="1100">
              <a:latin typeface="ＭＳ Ｐゴシック"/>
            </a:rPr>
            <a:t>月の定期昇給の半減措置を講じるなど、ラスパイレス指数の引き下げに取り組んでいる。さらに、平成</a:t>
          </a:r>
          <a:r>
            <a:rPr kumimoji="1" lang="en-US" altLang="ja-JP" sz="1100">
              <a:latin typeface="ＭＳ Ｐゴシック"/>
            </a:rPr>
            <a:t>28</a:t>
          </a:r>
          <a:r>
            <a:rPr kumimoji="1" lang="ja-JP" altLang="en-US" sz="1100">
              <a:latin typeface="ＭＳ Ｐゴシック"/>
            </a:rPr>
            <a:t>年度については、平成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1</a:t>
          </a:r>
          <a:r>
            <a:rPr kumimoji="1" lang="ja-JP" altLang="en-US" sz="1100">
              <a:latin typeface="ＭＳ Ｐゴシック"/>
            </a:rPr>
            <a:t>月の定期昇給において、管理職の昇給を停止するとともに、管理職以外の一般職については昇給の半減措置を実施し、同指数の引き下げを行ったところである。これらの取り組みにより、今後も、年次的、段階的に引き下がっていく見込みで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1" name="直線コネクタ 250"/>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2"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3" name="直線コネクタ 252"/>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133350</xdr:rowOff>
    </xdr:to>
    <xdr:cxnSp macro="">
      <xdr:nvCxnSpPr>
        <xdr:cNvPr id="256" name="直線コネクタ 255"/>
        <xdr:cNvCxnSpPr/>
      </xdr:nvCxnSpPr>
      <xdr:spPr>
        <a:xfrm flipV="1">
          <a:off x="16179800" y="1429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121150</xdr:rowOff>
    </xdr:from>
    <xdr:ext cx="762000" cy="259045"/>
    <xdr:sp macro="" textlink="">
      <xdr:nvSpPr>
        <xdr:cNvPr id="257" name="給与水準   （国との比較）平均値テキスト"/>
        <xdr:cNvSpPr txBox="1"/>
      </xdr:nvSpPr>
      <xdr:spPr>
        <a:xfrm>
          <a:off x="17106900" y="14008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8" name="フローチャート : 判断 257"/>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133350</xdr:rowOff>
    </xdr:to>
    <xdr:cxnSp macro="">
      <xdr:nvCxnSpPr>
        <xdr:cNvPr id="259" name="直線コネクタ 258"/>
        <xdr:cNvCxnSpPr/>
      </xdr:nvCxnSpPr>
      <xdr:spPr>
        <a:xfrm>
          <a:off x="15290800" y="143407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0" name="フローチャート : 判断 259"/>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1" name="テキスト ボックス 260"/>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84</xdr:row>
      <xdr:rowOff>7862</xdr:rowOff>
    </xdr:to>
    <xdr:cxnSp macro="">
      <xdr:nvCxnSpPr>
        <xdr:cNvPr id="262" name="直線コネクタ 261"/>
        <xdr:cNvCxnSpPr/>
      </xdr:nvCxnSpPr>
      <xdr:spPr>
        <a:xfrm flipV="1">
          <a:off x="14401800" y="143407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3" name="フローチャート : 判断 262"/>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4" name="テキスト ボックス 26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115812</xdr:rowOff>
    </xdr:to>
    <xdr:cxnSp macro="">
      <xdr:nvCxnSpPr>
        <xdr:cNvPr id="265" name="直線コネクタ 264"/>
        <xdr:cNvCxnSpPr/>
      </xdr:nvCxnSpPr>
      <xdr:spPr>
        <a:xfrm flipV="1">
          <a:off x="13512800" y="1440966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8" name="フローチャート : 判断 267"/>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9" name="テキスト ボックス 268"/>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5" name="円/楕円 274"/>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157134</xdr:rowOff>
    </xdr:from>
    <xdr:ext cx="762000" cy="259045"/>
    <xdr:sp macro="" textlink="">
      <xdr:nvSpPr>
        <xdr:cNvPr id="276" name="給与水準   （国との比較）該当値テキスト"/>
        <xdr:cNvSpPr txBox="1"/>
      </xdr:nvSpPr>
      <xdr:spPr>
        <a:xfrm>
          <a:off x="17106900" y="142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7" name="円/楕円 276"/>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78" name="テキスト ボックス 277"/>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9" name="円/楕円 278"/>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0" name="テキスト ボックス 279"/>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1" name="円/楕円 280"/>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2" name="テキスト ボックス 281"/>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3" name="円/楕円 282"/>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84" name="テキスト ボックス 283"/>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これまで、事務事業の抜本的な見直しを行うとともに、より一層の民間委託の推進や指定管理者制度の導入、再任用・任期付職員の活用等により、総職員数の減員を行っており、結果、人口当たりの職員数は類似団体平均を下回る低水準となっている。</a:t>
          </a:r>
          <a:endParaRPr kumimoji="1" lang="en-US" altLang="ja-JP" sz="1200">
            <a:latin typeface="ＭＳ Ｐゴシック"/>
          </a:endParaRPr>
        </a:p>
        <a:p>
          <a:r>
            <a:rPr kumimoji="1" lang="ja-JP" altLang="en-US" sz="1200">
              <a:latin typeface="ＭＳ Ｐゴシック"/>
            </a:rPr>
            <a:t>本市では、引き続き、総職員数の減員に取り組む中で、中核市移行等による市民サービス向上のため、必要な人材の確保を図る。</a:t>
          </a:r>
        </a:p>
        <a:p>
          <a:r>
            <a:rPr kumimoji="1" lang="ja-JP" altLang="en-US" sz="1200">
              <a:latin typeface="ＭＳ Ｐゴシック"/>
            </a:rPr>
            <a:t>（参考　平成</a:t>
          </a:r>
          <a:r>
            <a:rPr kumimoji="1" lang="en-US" altLang="ja-JP" sz="1200">
              <a:latin typeface="ＭＳ Ｐゴシック"/>
            </a:rPr>
            <a:t>22</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日現在</a:t>
          </a:r>
          <a:r>
            <a:rPr kumimoji="1" lang="en-US" altLang="ja-JP" sz="1200">
              <a:latin typeface="ＭＳ Ｐゴシック"/>
            </a:rPr>
            <a:t>2,410</a:t>
          </a:r>
          <a:r>
            <a:rPr kumimoji="1" lang="ja-JP" altLang="en-US" sz="1200">
              <a:latin typeface="ＭＳ Ｐゴシック"/>
            </a:rPr>
            <a:t>人⇒平成</a:t>
          </a:r>
          <a:r>
            <a:rPr kumimoji="1" lang="en-US" altLang="ja-JP" sz="1200">
              <a:latin typeface="ＭＳ Ｐゴシック"/>
            </a:rPr>
            <a:t>29</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日現在</a:t>
          </a:r>
          <a:r>
            <a:rPr kumimoji="1" lang="en-US" altLang="ja-JP" sz="1200">
              <a:latin typeface="ＭＳ Ｐゴシック"/>
            </a:rPr>
            <a:t>1,995</a:t>
          </a:r>
          <a:r>
            <a:rPr kumimoji="1" lang="ja-JP" altLang="en-US" sz="1200">
              <a:latin typeface="ＭＳ Ｐゴシック"/>
            </a:rPr>
            <a:t>人）</a:t>
          </a: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140063</xdr:rowOff>
    </xdr:from>
    <xdr:to>
      <xdr:col>24</xdr:col>
      <xdr:colOff>558800</xdr:colOff>
      <xdr:row>61</xdr:row>
      <xdr:rowOff>157299</xdr:rowOff>
    </xdr:to>
    <xdr:cxnSp macro="">
      <xdr:nvCxnSpPr>
        <xdr:cNvPr id="321" name="直線コネクタ 320"/>
        <xdr:cNvCxnSpPr/>
      </xdr:nvCxnSpPr>
      <xdr:spPr>
        <a:xfrm>
          <a:off x="16179800" y="1059851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2"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129722</xdr:rowOff>
    </xdr:from>
    <xdr:to>
      <xdr:col>23</xdr:col>
      <xdr:colOff>406400</xdr:colOff>
      <xdr:row>61</xdr:row>
      <xdr:rowOff>140063</xdr:rowOff>
    </xdr:to>
    <xdr:cxnSp macro="">
      <xdr:nvCxnSpPr>
        <xdr:cNvPr id="324" name="直線コネクタ 323"/>
        <xdr:cNvCxnSpPr/>
      </xdr:nvCxnSpPr>
      <xdr:spPr>
        <a:xfrm>
          <a:off x="15290800" y="105881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6" name="テキスト ボックス 325"/>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119380</xdr:rowOff>
    </xdr:from>
    <xdr:to>
      <xdr:col>22</xdr:col>
      <xdr:colOff>203200</xdr:colOff>
      <xdr:row>61</xdr:row>
      <xdr:rowOff>129722</xdr:rowOff>
    </xdr:to>
    <xdr:cxnSp macro="">
      <xdr:nvCxnSpPr>
        <xdr:cNvPr id="327" name="直線コネクタ 326"/>
        <xdr:cNvCxnSpPr/>
      </xdr:nvCxnSpPr>
      <xdr:spPr>
        <a:xfrm>
          <a:off x="14401800" y="105778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9" name="テキスト ボックス 328"/>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119380</xdr:rowOff>
    </xdr:from>
    <xdr:to>
      <xdr:col>21</xdr:col>
      <xdr:colOff>0</xdr:colOff>
      <xdr:row>61</xdr:row>
      <xdr:rowOff>133169</xdr:rowOff>
    </xdr:to>
    <xdr:cxnSp macro="">
      <xdr:nvCxnSpPr>
        <xdr:cNvPr id="330" name="直線コネクタ 329"/>
        <xdr:cNvCxnSpPr/>
      </xdr:nvCxnSpPr>
      <xdr:spPr>
        <a:xfrm flipV="1">
          <a:off x="13512800" y="1057783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2" name="テキスト ボックス 331"/>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4" name="テキスト ボックス 333"/>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106499</xdr:rowOff>
    </xdr:from>
    <xdr:to>
      <xdr:col>24</xdr:col>
      <xdr:colOff>609600</xdr:colOff>
      <xdr:row>62</xdr:row>
      <xdr:rowOff>36649</xdr:rowOff>
    </xdr:to>
    <xdr:sp macro="" textlink="">
      <xdr:nvSpPr>
        <xdr:cNvPr id="340" name="円/楕円 339"/>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123026</xdr:rowOff>
    </xdr:from>
    <xdr:ext cx="762000" cy="259045"/>
    <xdr:sp macro="" textlink="">
      <xdr:nvSpPr>
        <xdr:cNvPr id="341" name="定員管理の状況該当値テキスト"/>
        <xdr:cNvSpPr txBox="1"/>
      </xdr:nvSpPr>
      <xdr:spPr>
        <a:xfrm>
          <a:off x="17106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89263</xdr:rowOff>
    </xdr:from>
    <xdr:to>
      <xdr:col>23</xdr:col>
      <xdr:colOff>457200</xdr:colOff>
      <xdr:row>62</xdr:row>
      <xdr:rowOff>19413</xdr:rowOff>
    </xdr:to>
    <xdr:sp macro="" textlink="">
      <xdr:nvSpPr>
        <xdr:cNvPr id="342" name="円/楕円 341"/>
        <xdr:cNvSpPr/>
      </xdr:nvSpPr>
      <xdr:spPr>
        <a:xfrm>
          <a:off x="16129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29590</xdr:rowOff>
    </xdr:from>
    <xdr:ext cx="736600" cy="259045"/>
    <xdr:sp macro="" textlink="">
      <xdr:nvSpPr>
        <xdr:cNvPr id="343" name="テキスト ボックス 342"/>
        <xdr:cNvSpPr txBox="1"/>
      </xdr:nvSpPr>
      <xdr:spPr>
        <a:xfrm>
          <a:off x="15798800" y="1031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78922</xdr:rowOff>
    </xdr:from>
    <xdr:to>
      <xdr:col>22</xdr:col>
      <xdr:colOff>254000</xdr:colOff>
      <xdr:row>62</xdr:row>
      <xdr:rowOff>9072</xdr:rowOff>
    </xdr:to>
    <xdr:sp macro="" textlink="">
      <xdr:nvSpPr>
        <xdr:cNvPr id="344" name="円/楕円 343"/>
        <xdr:cNvSpPr/>
      </xdr:nvSpPr>
      <xdr:spPr>
        <a:xfrm>
          <a:off x="15240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19249</xdr:rowOff>
    </xdr:from>
    <xdr:ext cx="762000" cy="259045"/>
    <xdr:sp macro="" textlink="">
      <xdr:nvSpPr>
        <xdr:cNvPr id="345" name="テキスト ボックス 344"/>
        <xdr:cNvSpPr txBox="1"/>
      </xdr:nvSpPr>
      <xdr:spPr>
        <a:xfrm>
          <a:off x="14909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68580</xdr:rowOff>
    </xdr:from>
    <xdr:to>
      <xdr:col>21</xdr:col>
      <xdr:colOff>50800</xdr:colOff>
      <xdr:row>61</xdr:row>
      <xdr:rowOff>170180</xdr:rowOff>
    </xdr:to>
    <xdr:sp macro="" textlink="">
      <xdr:nvSpPr>
        <xdr:cNvPr id="346" name="円/楕円 345"/>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8907</xdr:rowOff>
    </xdr:from>
    <xdr:ext cx="762000" cy="259045"/>
    <xdr:sp macro="" textlink="">
      <xdr:nvSpPr>
        <xdr:cNvPr id="347" name="テキスト ボックス 346"/>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82369</xdr:rowOff>
    </xdr:from>
    <xdr:to>
      <xdr:col>19</xdr:col>
      <xdr:colOff>533400</xdr:colOff>
      <xdr:row>62</xdr:row>
      <xdr:rowOff>12519</xdr:rowOff>
    </xdr:to>
    <xdr:sp macro="" textlink="">
      <xdr:nvSpPr>
        <xdr:cNvPr id="348" name="円/楕円 347"/>
        <xdr:cNvSpPr/>
      </xdr:nvSpPr>
      <xdr:spPr>
        <a:xfrm>
          <a:off x="13462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22696</xdr:rowOff>
    </xdr:from>
    <xdr:ext cx="762000" cy="259045"/>
    <xdr:sp macro="" textlink="">
      <xdr:nvSpPr>
        <xdr:cNvPr id="349" name="テキスト ボックス 348"/>
        <xdr:cNvSpPr txBox="1"/>
      </xdr:nvSpPr>
      <xdr:spPr>
        <a:xfrm>
          <a:off x="13131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平成</a:t>
          </a:r>
          <a:r>
            <a:rPr kumimoji="1" lang="en-US" altLang="ja-JP" sz="1000">
              <a:solidFill>
                <a:schemeClr val="dk1"/>
              </a:solidFill>
              <a:effectLst/>
              <a:latin typeface="+mn-ea"/>
              <a:ea typeface="+mn-ea"/>
              <a:cs typeface="+mn-cs"/>
            </a:rPr>
            <a:t>28</a:t>
          </a:r>
          <a:r>
            <a:rPr kumimoji="1" lang="ja-JP" altLang="ja-JP" sz="1000">
              <a:solidFill>
                <a:schemeClr val="dk1"/>
              </a:solidFill>
              <a:effectLst/>
              <a:latin typeface="+mn-ea"/>
              <a:ea typeface="+mn-ea"/>
              <a:cs typeface="+mn-cs"/>
            </a:rPr>
            <a:t>年度は前年度に比べ</a:t>
          </a:r>
          <a:r>
            <a:rPr kumimoji="1" lang="en-US" altLang="ja-JP" sz="1000">
              <a:solidFill>
                <a:schemeClr val="dk1"/>
              </a:solidFill>
              <a:effectLst/>
              <a:latin typeface="+mn-ea"/>
              <a:ea typeface="+mn-ea"/>
              <a:cs typeface="+mn-cs"/>
            </a:rPr>
            <a:t>0.4</a:t>
          </a:r>
          <a:r>
            <a:rPr kumimoji="1" lang="ja-JP" altLang="ja-JP" sz="1000">
              <a:solidFill>
                <a:schemeClr val="dk1"/>
              </a:solidFill>
              <a:effectLst/>
              <a:latin typeface="+mn-ea"/>
              <a:ea typeface="+mn-ea"/>
              <a:cs typeface="+mn-cs"/>
            </a:rPr>
            <a:t>ポイント改善し</a:t>
          </a:r>
          <a:r>
            <a:rPr kumimoji="1" lang="en-US" altLang="ja-JP" sz="1000">
              <a:solidFill>
                <a:schemeClr val="dk1"/>
              </a:solidFill>
              <a:effectLst/>
              <a:latin typeface="+mn-ea"/>
              <a:ea typeface="+mn-ea"/>
              <a:cs typeface="+mn-cs"/>
            </a:rPr>
            <a:t>3.4</a:t>
          </a:r>
          <a:r>
            <a:rPr kumimoji="1" lang="ja-JP" altLang="ja-JP" sz="1000">
              <a:solidFill>
                <a:schemeClr val="dk1"/>
              </a:solidFill>
              <a:effectLst/>
              <a:latin typeface="+mn-ea"/>
              <a:ea typeface="+mn-ea"/>
              <a:cs typeface="+mn-cs"/>
            </a:rPr>
            <a:t>％となった。</a:t>
          </a:r>
          <a:endParaRPr lang="ja-JP" altLang="ja-JP" sz="1000">
            <a:effectLst/>
            <a:latin typeface="+mn-ea"/>
            <a:ea typeface="+mn-ea"/>
          </a:endParaRPr>
        </a:p>
        <a:p>
          <a:r>
            <a:rPr kumimoji="1" lang="ja-JP" altLang="ja-JP" sz="1000">
              <a:solidFill>
                <a:schemeClr val="dk1"/>
              </a:solidFill>
              <a:effectLst/>
              <a:latin typeface="+mn-ea"/>
              <a:ea typeface="+mn-ea"/>
              <a:cs typeface="+mn-cs"/>
            </a:rPr>
            <a:t>地方消費税交付金など標準税収入額等の増加に伴う標準財政規模の増加により、計算上の分母が増加した一方、臨時財政対策債などの公債費は増加したものの、下水道事業にかかる準元利償還金が減少したことにより、計算上の分子が減少したことによる。</a:t>
          </a:r>
          <a:endParaRPr lang="ja-JP" altLang="ja-JP" sz="1000">
            <a:effectLst/>
            <a:latin typeface="+mn-ea"/>
            <a:ea typeface="+mn-ea"/>
          </a:endParaRPr>
        </a:p>
        <a:p>
          <a:r>
            <a:rPr kumimoji="1" lang="ja-JP" altLang="ja-JP" sz="1000">
              <a:solidFill>
                <a:schemeClr val="dk1"/>
              </a:solidFill>
              <a:effectLst/>
              <a:latin typeface="+mn-ea"/>
              <a:ea typeface="+mn-ea"/>
              <a:cs typeface="+mn-cs"/>
            </a:rPr>
            <a:t>近年、投資事業を抑制したことから地方債償還額の増加は抑えられ、類似団体平均を下回り良好な状態にあるが、明石駅前南地区市街地再開発事業や中学校給食導入事業などの地方債の発行に伴う償還の影響により、公債費が高い水準で推移するものと考えられるため、引き続き事業の適切な取捨選択を進め、世代間負担の公平化の観点から市債の新規発行を抑制し、公債費の削減を図っていく。</a:t>
          </a:r>
          <a:endParaRPr lang="ja-JP" altLang="ja-JP" sz="10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169756</xdr:rowOff>
    </xdr:from>
    <xdr:to>
      <xdr:col>24</xdr:col>
      <xdr:colOff>558800</xdr:colOff>
      <xdr:row>40</xdr:row>
      <xdr:rowOff>30480</xdr:rowOff>
    </xdr:to>
    <xdr:cxnSp macro="">
      <xdr:nvCxnSpPr>
        <xdr:cNvPr id="382" name="直線コネクタ 381"/>
        <xdr:cNvCxnSpPr/>
      </xdr:nvCxnSpPr>
      <xdr:spPr>
        <a:xfrm flipV="1">
          <a:off x="16179800" y="68563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3"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70696</xdr:rowOff>
    </xdr:to>
    <xdr:cxnSp macro="">
      <xdr:nvCxnSpPr>
        <xdr:cNvPr id="385" name="直線コネクタ 384"/>
        <xdr:cNvCxnSpPr/>
      </xdr:nvCxnSpPr>
      <xdr:spPr>
        <a:xfrm flipV="1">
          <a:off x="15290800" y="688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7" name="テキスト ボックス 38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70696</xdr:rowOff>
    </xdr:from>
    <xdr:to>
      <xdr:col>22</xdr:col>
      <xdr:colOff>203200</xdr:colOff>
      <xdr:row>41</xdr:row>
      <xdr:rowOff>11854</xdr:rowOff>
    </xdr:to>
    <xdr:cxnSp macro="">
      <xdr:nvCxnSpPr>
        <xdr:cNvPr id="388" name="直線コネクタ 387"/>
        <xdr:cNvCxnSpPr/>
      </xdr:nvCxnSpPr>
      <xdr:spPr>
        <a:xfrm flipV="1">
          <a:off x="14401800" y="69286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0" name="テキスト ボックス 389"/>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132504</xdr:rowOff>
    </xdr:to>
    <xdr:cxnSp macro="">
      <xdr:nvCxnSpPr>
        <xdr:cNvPr id="391" name="直線コネクタ 390"/>
        <xdr:cNvCxnSpPr/>
      </xdr:nvCxnSpPr>
      <xdr:spPr>
        <a:xfrm flipV="1">
          <a:off x="13512800" y="70413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3" name="テキスト ボックス 392"/>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401" name="円/楕円 400"/>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135483</xdr:rowOff>
    </xdr:from>
    <xdr:ext cx="762000" cy="259045"/>
    <xdr:sp macro="" textlink="">
      <xdr:nvSpPr>
        <xdr:cNvPr id="402"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3" name="円/楕円 402"/>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4" name="テキスト ボックス 403"/>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405" name="円/楕円 404"/>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406" name="テキスト ボックス 405"/>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07" name="円/楕円 406"/>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72831</xdr:rowOff>
    </xdr:from>
    <xdr:ext cx="762000" cy="259045"/>
    <xdr:sp macro="" textlink="">
      <xdr:nvSpPr>
        <xdr:cNvPr id="408" name="テキスト ボックス 407"/>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81704</xdr:rowOff>
    </xdr:from>
    <xdr:to>
      <xdr:col>19</xdr:col>
      <xdr:colOff>533400</xdr:colOff>
      <xdr:row>42</xdr:row>
      <xdr:rowOff>11854</xdr:rowOff>
    </xdr:to>
    <xdr:sp macro="" textlink="">
      <xdr:nvSpPr>
        <xdr:cNvPr id="409" name="円/楕円 408"/>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22031</xdr:rowOff>
    </xdr:from>
    <xdr:ext cx="762000" cy="259045"/>
    <xdr:sp macro="" textlink="">
      <xdr:nvSpPr>
        <xdr:cNvPr id="410" name="テキスト ボックス 409"/>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類似団体平均と比較して高い比率で推移しているが、平成</a:t>
          </a:r>
          <a:r>
            <a:rPr kumimoji="1" lang="en-US" altLang="ja-JP" sz="1000">
              <a:solidFill>
                <a:schemeClr val="dk1"/>
              </a:solidFill>
              <a:effectLst/>
              <a:latin typeface="+mn-ea"/>
              <a:ea typeface="+mn-ea"/>
              <a:cs typeface="+mn-cs"/>
            </a:rPr>
            <a:t>28</a:t>
          </a:r>
          <a:r>
            <a:rPr kumimoji="1" lang="ja-JP" altLang="ja-JP" sz="1000">
              <a:solidFill>
                <a:schemeClr val="dk1"/>
              </a:solidFill>
              <a:effectLst/>
              <a:latin typeface="+mn-ea"/>
              <a:ea typeface="+mn-ea"/>
              <a:cs typeface="+mn-cs"/>
            </a:rPr>
            <a:t>年度は前年度に比べて</a:t>
          </a:r>
          <a:r>
            <a:rPr kumimoji="1" lang="en-US" altLang="ja-JP" sz="1000">
              <a:solidFill>
                <a:schemeClr val="dk1"/>
              </a:solidFill>
              <a:effectLst/>
              <a:latin typeface="+mn-ea"/>
              <a:ea typeface="+mn-ea"/>
              <a:cs typeface="+mn-cs"/>
            </a:rPr>
            <a:t>2.2</a:t>
          </a:r>
          <a:r>
            <a:rPr kumimoji="1" lang="ja-JP" altLang="ja-JP" sz="1000">
              <a:solidFill>
                <a:schemeClr val="dk1"/>
              </a:solidFill>
              <a:effectLst/>
              <a:latin typeface="+mn-ea"/>
              <a:ea typeface="+mn-ea"/>
              <a:cs typeface="+mn-cs"/>
            </a:rPr>
            <a:t>％ポイント改善し</a:t>
          </a:r>
          <a:r>
            <a:rPr kumimoji="1" lang="en-US" altLang="ja-JP" sz="1000">
              <a:solidFill>
                <a:schemeClr val="dk1"/>
              </a:solidFill>
              <a:effectLst/>
              <a:latin typeface="+mn-ea"/>
              <a:ea typeface="+mn-ea"/>
              <a:cs typeface="+mn-cs"/>
            </a:rPr>
            <a:t>49.3</a:t>
          </a:r>
          <a:r>
            <a:rPr kumimoji="1" lang="ja-JP" altLang="ja-JP" sz="1000">
              <a:solidFill>
                <a:schemeClr val="dk1"/>
              </a:solidFill>
              <a:effectLst/>
              <a:latin typeface="+mn-ea"/>
              <a:ea typeface="+mn-ea"/>
              <a:cs typeface="+mn-cs"/>
            </a:rPr>
            <a:t>％となった。</a:t>
          </a:r>
          <a:endParaRPr lang="ja-JP" altLang="ja-JP" sz="1000">
            <a:effectLst/>
            <a:latin typeface="+mn-ea"/>
            <a:ea typeface="+mn-ea"/>
          </a:endParaRPr>
        </a:p>
        <a:p>
          <a:r>
            <a:rPr kumimoji="1" lang="ja-JP" altLang="ja-JP" sz="1000">
              <a:solidFill>
                <a:schemeClr val="dk1"/>
              </a:solidFill>
              <a:effectLst/>
              <a:latin typeface="+mn-ea"/>
              <a:ea typeface="+mn-ea"/>
              <a:cs typeface="+mn-cs"/>
            </a:rPr>
            <a:t>要因としては、一般会計等に係る地方債の現在高は増加したものの、下水道事業債の残高減少などにより公営企業債等繰入見込額が減少したこと、将来負担額の控除項目である充当可能基金・都市計画税が増加したことにより、計算上の分子である将来負担額が減少した一方、地方消費税交付金など標準税収入額等の増加により、計算上の分母である標準財政規模が増加したことによる。</a:t>
          </a:r>
          <a:endParaRPr lang="ja-JP" altLang="ja-JP" sz="1000">
            <a:effectLst/>
            <a:latin typeface="+mn-ea"/>
            <a:ea typeface="+mn-ea"/>
          </a:endParaRPr>
        </a:p>
        <a:p>
          <a:r>
            <a:rPr kumimoji="1" lang="ja-JP" altLang="ja-JP" sz="1000">
              <a:solidFill>
                <a:schemeClr val="dk1"/>
              </a:solidFill>
              <a:effectLst/>
              <a:latin typeface="+mn-ea"/>
              <a:ea typeface="+mn-ea"/>
              <a:cs typeface="+mn-cs"/>
            </a:rPr>
            <a:t>今後も引き続き地方債残高の適正管理を進め、交付税措置のある有利な市債の活用等を図るなどして、健全な財政運営に取り組みながら将来負担比率の抑制に努めていく。</a:t>
          </a:r>
          <a:endParaRPr lang="ja-JP" altLang="ja-JP" sz="1000">
            <a:effectLst/>
            <a:latin typeface="+mn-ea"/>
            <a:ea typeface="+mn-ea"/>
          </a:endParaRPr>
        </a:p>
        <a:p>
          <a:endParaRPr kumimoji="1" lang="ja-JP" altLang="en-US" sz="11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116910</xdr:rowOff>
    </xdr:from>
    <xdr:to>
      <xdr:col>24</xdr:col>
      <xdr:colOff>558800</xdr:colOff>
      <xdr:row>17</xdr:row>
      <xdr:rowOff>146403</xdr:rowOff>
    </xdr:to>
    <xdr:cxnSp macro="">
      <xdr:nvCxnSpPr>
        <xdr:cNvPr id="444" name="直線コネクタ 443"/>
        <xdr:cNvCxnSpPr/>
      </xdr:nvCxnSpPr>
      <xdr:spPr>
        <a:xfrm flipV="1">
          <a:off x="16179800" y="3031560"/>
          <a:ext cx="8382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5"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6" name="フローチャート : 判断 445"/>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146403</xdr:rowOff>
    </xdr:from>
    <xdr:to>
      <xdr:col>23</xdr:col>
      <xdr:colOff>406400</xdr:colOff>
      <xdr:row>18</xdr:row>
      <xdr:rowOff>9807</xdr:rowOff>
    </xdr:to>
    <xdr:cxnSp macro="">
      <xdr:nvCxnSpPr>
        <xdr:cNvPr id="447" name="直線コネクタ 446"/>
        <xdr:cNvCxnSpPr/>
      </xdr:nvCxnSpPr>
      <xdr:spPr>
        <a:xfrm flipV="1">
          <a:off x="15290800" y="3061053"/>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8" name="フローチャート : 判断 447"/>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9" name="テキスト ボックス 448"/>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9807</xdr:rowOff>
    </xdr:from>
    <xdr:to>
      <xdr:col>22</xdr:col>
      <xdr:colOff>203200</xdr:colOff>
      <xdr:row>18</xdr:row>
      <xdr:rowOff>62089</xdr:rowOff>
    </xdr:to>
    <xdr:cxnSp macro="">
      <xdr:nvCxnSpPr>
        <xdr:cNvPr id="450" name="直線コネクタ 449"/>
        <xdr:cNvCxnSpPr/>
      </xdr:nvCxnSpPr>
      <xdr:spPr>
        <a:xfrm flipV="1">
          <a:off x="14401800" y="309590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51" name="フローチャート : 判断 450"/>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2" name="テキスト ボックス 451"/>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62089</xdr:rowOff>
    </xdr:from>
    <xdr:to>
      <xdr:col>21</xdr:col>
      <xdr:colOff>0</xdr:colOff>
      <xdr:row>18</xdr:row>
      <xdr:rowOff>68792</xdr:rowOff>
    </xdr:to>
    <xdr:cxnSp macro="">
      <xdr:nvCxnSpPr>
        <xdr:cNvPr id="453" name="直線コネクタ 452"/>
        <xdr:cNvCxnSpPr/>
      </xdr:nvCxnSpPr>
      <xdr:spPr>
        <a:xfrm flipV="1">
          <a:off x="13512800" y="3148189"/>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4" name="フローチャート : 判断 453"/>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5" name="テキスト ボックス 454"/>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6" name="フローチャート : 判断 455"/>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7" name="テキスト ボックス 456"/>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66110</xdr:rowOff>
    </xdr:from>
    <xdr:to>
      <xdr:col>24</xdr:col>
      <xdr:colOff>609600</xdr:colOff>
      <xdr:row>17</xdr:row>
      <xdr:rowOff>167710</xdr:rowOff>
    </xdr:to>
    <xdr:sp macro="" textlink="">
      <xdr:nvSpPr>
        <xdr:cNvPr id="463" name="円/楕円 462"/>
        <xdr:cNvSpPr/>
      </xdr:nvSpPr>
      <xdr:spPr>
        <a:xfrm>
          <a:off x="16967200" y="2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38187</xdr:rowOff>
    </xdr:from>
    <xdr:ext cx="762000" cy="259045"/>
    <xdr:sp macro="" textlink="">
      <xdr:nvSpPr>
        <xdr:cNvPr id="464" name="将来負担の状況該当値テキスト"/>
        <xdr:cNvSpPr txBox="1"/>
      </xdr:nvSpPr>
      <xdr:spPr>
        <a:xfrm>
          <a:off x="17106900" y="29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95603</xdr:rowOff>
    </xdr:from>
    <xdr:to>
      <xdr:col>23</xdr:col>
      <xdr:colOff>457200</xdr:colOff>
      <xdr:row>18</xdr:row>
      <xdr:rowOff>25753</xdr:rowOff>
    </xdr:to>
    <xdr:sp macro="" textlink="">
      <xdr:nvSpPr>
        <xdr:cNvPr id="465" name="円/楕円 464"/>
        <xdr:cNvSpPr/>
      </xdr:nvSpPr>
      <xdr:spPr>
        <a:xfrm>
          <a:off x="16129000" y="30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10530</xdr:rowOff>
    </xdr:from>
    <xdr:ext cx="736600" cy="259045"/>
    <xdr:sp macro="" textlink="">
      <xdr:nvSpPr>
        <xdr:cNvPr id="466" name="テキスト ボックス 465"/>
        <xdr:cNvSpPr txBox="1"/>
      </xdr:nvSpPr>
      <xdr:spPr>
        <a:xfrm>
          <a:off x="15798800" y="309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130457</xdr:rowOff>
    </xdr:from>
    <xdr:to>
      <xdr:col>22</xdr:col>
      <xdr:colOff>254000</xdr:colOff>
      <xdr:row>18</xdr:row>
      <xdr:rowOff>60607</xdr:rowOff>
    </xdr:to>
    <xdr:sp macro="" textlink="">
      <xdr:nvSpPr>
        <xdr:cNvPr id="467" name="円/楕円 466"/>
        <xdr:cNvSpPr/>
      </xdr:nvSpPr>
      <xdr:spPr>
        <a:xfrm>
          <a:off x="15240000" y="30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45384</xdr:rowOff>
    </xdr:from>
    <xdr:ext cx="762000" cy="259045"/>
    <xdr:sp macro="" textlink="">
      <xdr:nvSpPr>
        <xdr:cNvPr id="468" name="テキスト ボックス 467"/>
        <xdr:cNvSpPr txBox="1"/>
      </xdr:nvSpPr>
      <xdr:spPr>
        <a:xfrm>
          <a:off x="14909800" y="313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11289</xdr:rowOff>
    </xdr:from>
    <xdr:to>
      <xdr:col>21</xdr:col>
      <xdr:colOff>50800</xdr:colOff>
      <xdr:row>18</xdr:row>
      <xdr:rowOff>112889</xdr:rowOff>
    </xdr:to>
    <xdr:sp macro="" textlink="">
      <xdr:nvSpPr>
        <xdr:cNvPr id="469" name="円/楕円 468"/>
        <xdr:cNvSpPr/>
      </xdr:nvSpPr>
      <xdr:spPr>
        <a:xfrm>
          <a:off x="14351000" y="3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97666</xdr:rowOff>
    </xdr:from>
    <xdr:ext cx="762000" cy="259045"/>
    <xdr:sp macro="" textlink="">
      <xdr:nvSpPr>
        <xdr:cNvPr id="470" name="テキスト ボックス 469"/>
        <xdr:cNvSpPr txBox="1"/>
      </xdr:nvSpPr>
      <xdr:spPr>
        <a:xfrm>
          <a:off x="14020800" y="318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17992</xdr:rowOff>
    </xdr:from>
    <xdr:to>
      <xdr:col>19</xdr:col>
      <xdr:colOff>533400</xdr:colOff>
      <xdr:row>18</xdr:row>
      <xdr:rowOff>119592</xdr:rowOff>
    </xdr:to>
    <xdr:sp macro="" textlink="">
      <xdr:nvSpPr>
        <xdr:cNvPr id="471" name="円/楕円 470"/>
        <xdr:cNvSpPr/>
      </xdr:nvSpPr>
      <xdr:spPr>
        <a:xfrm>
          <a:off x="13462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104369</xdr:rowOff>
    </xdr:from>
    <xdr:ext cx="762000" cy="259045"/>
    <xdr:sp macro="" textlink="">
      <xdr:nvSpPr>
        <xdr:cNvPr id="472" name="テキスト ボックス 471"/>
        <xdr:cNvSpPr txBox="1"/>
      </xdr:nvSpPr>
      <xdr:spPr>
        <a:xfrm>
          <a:off x="13131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298,799
295,776
49.42
108,314,556
106,699,754
1,258,796
56,422,718
117,291,456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49.3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他市において、物件費に計上される臨時職員の代替として、人件費に計上される任期付短時間勤務職員を採用していることなどにより、類似団体平均を上回っている状況にあるが、再任用職員の活用による正規職員数の削減や、業務改善による時間外勤務の削減、持ち家に係る住居手当の廃止などの人件費削減の取り組みを行っているところである。また、平成</a:t>
          </a:r>
          <a:r>
            <a:rPr kumimoji="1" lang="en-US" altLang="ja-JP" sz="1200">
              <a:latin typeface="ＭＳ Ｐゴシック"/>
            </a:rPr>
            <a:t>28</a:t>
          </a:r>
          <a:r>
            <a:rPr kumimoji="1" lang="ja-JP" altLang="en-US" sz="1200">
              <a:latin typeface="ＭＳ Ｐゴシック"/>
            </a:rPr>
            <a:t>年度は、地域手当の支給率引き下げ（対前年△</a:t>
          </a:r>
          <a:r>
            <a:rPr kumimoji="1" lang="en-US" altLang="ja-JP" sz="1200">
              <a:latin typeface="ＭＳ Ｐゴシック"/>
            </a:rPr>
            <a:t>2%</a:t>
          </a:r>
          <a:r>
            <a:rPr kumimoji="1" lang="ja-JP" altLang="en-US" sz="1200">
              <a:latin typeface="ＭＳ Ｐゴシック"/>
            </a:rPr>
            <a:t>）や、平成</a:t>
          </a:r>
          <a:r>
            <a:rPr kumimoji="1" lang="en-US" altLang="ja-JP" sz="1200">
              <a:latin typeface="ＭＳ Ｐゴシック"/>
            </a:rPr>
            <a:t>29</a:t>
          </a:r>
          <a:r>
            <a:rPr kumimoji="1" lang="ja-JP" altLang="en-US" sz="1200">
              <a:latin typeface="ＭＳ Ｐゴシック"/>
            </a:rPr>
            <a:t>年</a:t>
          </a:r>
          <a:r>
            <a:rPr kumimoji="1" lang="en-US" altLang="ja-JP" sz="1200">
              <a:latin typeface="ＭＳ Ｐゴシック"/>
            </a:rPr>
            <a:t>1</a:t>
          </a:r>
          <a:r>
            <a:rPr kumimoji="1" lang="ja-JP" altLang="en-US" sz="1200">
              <a:latin typeface="ＭＳ Ｐゴシック"/>
            </a:rPr>
            <a:t>月に定期昇給の抑制措置を行ったところであり、今後も人件費の適正化を図り、コストの削減に努める。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58420</xdr:rowOff>
    </xdr:to>
    <xdr:cxnSp macro="">
      <xdr:nvCxnSpPr>
        <xdr:cNvPr id="66" name="直線コネクタ 65"/>
        <xdr:cNvCxnSpPr/>
      </xdr:nvCxnSpPr>
      <xdr:spPr>
        <a:xfrm>
          <a:off x="3987800" y="6558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43180</xdr:rowOff>
    </xdr:from>
    <xdr:to>
      <xdr:col>5</xdr:col>
      <xdr:colOff>549275</xdr:colOff>
      <xdr:row>38</xdr:row>
      <xdr:rowOff>96520</xdr:rowOff>
    </xdr:to>
    <xdr:cxnSp macro="">
      <xdr:nvCxnSpPr>
        <xdr:cNvPr id="69" name="直線コネクタ 68"/>
        <xdr:cNvCxnSpPr/>
      </xdr:nvCxnSpPr>
      <xdr:spPr>
        <a:xfrm flipV="1">
          <a:off x="3098800" y="655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39</xdr:row>
      <xdr:rowOff>8890</xdr:rowOff>
    </xdr:to>
    <xdr:cxnSp macro="">
      <xdr:nvCxnSpPr>
        <xdr:cNvPr id="72" name="直線コネクタ 71"/>
        <xdr:cNvCxnSpPr/>
      </xdr:nvCxnSpPr>
      <xdr:spPr>
        <a:xfrm flipV="1">
          <a:off x="2209800" y="6611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8890</xdr:rowOff>
    </xdr:to>
    <xdr:cxnSp macro="">
      <xdr:nvCxnSpPr>
        <xdr:cNvPr id="75" name="直線コネクタ 74"/>
        <xdr:cNvCxnSpPr/>
      </xdr:nvCxnSpPr>
      <xdr:spPr>
        <a:xfrm>
          <a:off x="1320800" y="668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5" name="円/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7" name="円/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1" name="円/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3" name="円/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物件費に係る経常収支比率は、近年</a:t>
          </a:r>
          <a:r>
            <a:rPr kumimoji="1" lang="en-US" altLang="ja-JP" sz="1300">
              <a:latin typeface="ＭＳ Ｐゴシック"/>
            </a:rPr>
            <a:t>12</a:t>
          </a:r>
          <a:r>
            <a:rPr kumimoji="1" lang="ja-JP" altLang="en-US" sz="1300">
              <a:latin typeface="ＭＳ Ｐゴシック"/>
            </a:rPr>
            <a:t>％前後で推移しており、類似団体平均を下回っている。</a:t>
          </a:r>
        </a:p>
        <a:p>
          <a:r>
            <a:rPr kumimoji="1" lang="ja-JP" altLang="en-US" sz="1300">
              <a:latin typeface="ＭＳ Ｐゴシック"/>
            </a:rPr>
            <a:t>これは、平成</a:t>
          </a:r>
          <a:r>
            <a:rPr kumimoji="1" lang="en-US" altLang="ja-JP" sz="1300">
              <a:latin typeface="ＭＳ Ｐゴシック"/>
            </a:rPr>
            <a:t>8</a:t>
          </a:r>
          <a:r>
            <a:rPr kumimoji="1" lang="ja-JP" altLang="en-US" sz="1300">
              <a:latin typeface="ＭＳ Ｐゴシック"/>
            </a:rPr>
            <a:t>年度に行政改革大綱を策定し、以後、行政改革実施計画に基づき継続して経常的な経費の節減に取り組んできた結果である。今後も引き続き事業のスクラップ・アンド・ビルドを行いながら、さらなる行政改革の取り組みなどにより、コストの低減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44450</xdr:rowOff>
    </xdr:from>
    <xdr:to>
      <xdr:col>24</xdr:col>
      <xdr:colOff>31750</xdr:colOff>
      <xdr:row>13</xdr:row>
      <xdr:rowOff>44450</xdr:rowOff>
    </xdr:to>
    <xdr:cxnSp macro="">
      <xdr:nvCxnSpPr>
        <xdr:cNvPr id="127" name="直線コネクタ 126"/>
        <xdr:cNvCxnSpPr/>
      </xdr:nvCxnSpPr>
      <xdr:spPr>
        <a:xfrm>
          <a:off x="15671800" y="2273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139700</xdr:rowOff>
    </xdr:from>
    <xdr:to>
      <xdr:col>22</xdr:col>
      <xdr:colOff>565150</xdr:colOff>
      <xdr:row>13</xdr:row>
      <xdr:rowOff>44450</xdr:rowOff>
    </xdr:to>
    <xdr:cxnSp macro="">
      <xdr:nvCxnSpPr>
        <xdr:cNvPr id="130" name="直線コネクタ 129"/>
        <xdr:cNvCxnSpPr/>
      </xdr:nvCxnSpPr>
      <xdr:spPr>
        <a:xfrm>
          <a:off x="14782800" y="219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139700</xdr:rowOff>
    </xdr:from>
    <xdr:to>
      <xdr:col>21</xdr:col>
      <xdr:colOff>361950</xdr:colOff>
      <xdr:row>12</xdr:row>
      <xdr:rowOff>152400</xdr:rowOff>
    </xdr:to>
    <xdr:cxnSp macro="">
      <xdr:nvCxnSpPr>
        <xdr:cNvPr id="133" name="直線コネクタ 132"/>
        <xdr:cNvCxnSpPr/>
      </xdr:nvCxnSpPr>
      <xdr:spPr>
        <a:xfrm flipV="1">
          <a:off x="13893800" y="219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127000</xdr:rowOff>
    </xdr:from>
    <xdr:to>
      <xdr:col>20</xdr:col>
      <xdr:colOff>158750</xdr:colOff>
      <xdr:row>12</xdr:row>
      <xdr:rowOff>152400</xdr:rowOff>
    </xdr:to>
    <xdr:cxnSp macro="">
      <xdr:nvCxnSpPr>
        <xdr:cNvPr id="136" name="直線コネクタ 135"/>
        <xdr:cNvCxnSpPr/>
      </xdr:nvCxnSpPr>
      <xdr:spPr>
        <a:xfrm>
          <a:off x="13004800" y="218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12</xdr:row>
      <xdr:rowOff>165100</xdr:rowOff>
    </xdr:from>
    <xdr:to>
      <xdr:col>24</xdr:col>
      <xdr:colOff>82550</xdr:colOff>
      <xdr:row>13</xdr:row>
      <xdr:rowOff>95250</xdr:rowOff>
    </xdr:to>
    <xdr:sp macro="" textlink="">
      <xdr:nvSpPr>
        <xdr:cNvPr id="146" name="円/楕円 145"/>
        <xdr:cNvSpPr/>
      </xdr:nvSpPr>
      <xdr:spPr>
        <a:xfrm>
          <a:off x="164592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10177</xdr:rowOff>
    </xdr:from>
    <xdr:ext cx="762000" cy="259045"/>
    <xdr:sp macro="" textlink="">
      <xdr:nvSpPr>
        <xdr:cNvPr id="147" name="物件費該当値テキスト"/>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165100</xdr:rowOff>
    </xdr:from>
    <xdr:to>
      <xdr:col>22</xdr:col>
      <xdr:colOff>615950</xdr:colOff>
      <xdr:row>13</xdr:row>
      <xdr:rowOff>95250</xdr:rowOff>
    </xdr:to>
    <xdr:sp macro="" textlink="">
      <xdr:nvSpPr>
        <xdr:cNvPr id="148" name="円/楕円 147"/>
        <xdr:cNvSpPr/>
      </xdr:nvSpPr>
      <xdr:spPr>
        <a:xfrm>
          <a:off x="15621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105427</xdr:rowOff>
    </xdr:from>
    <xdr:ext cx="736600" cy="259045"/>
    <xdr:sp macro="" textlink="">
      <xdr:nvSpPr>
        <xdr:cNvPr id="149" name="テキスト ボックス 148"/>
        <xdr:cNvSpPr txBox="1"/>
      </xdr:nvSpPr>
      <xdr:spPr>
        <a:xfrm>
          <a:off x="15290800" y="199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88900</xdr:rowOff>
    </xdr:from>
    <xdr:to>
      <xdr:col>21</xdr:col>
      <xdr:colOff>412750</xdr:colOff>
      <xdr:row>13</xdr:row>
      <xdr:rowOff>19050</xdr:rowOff>
    </xdr:to>
    <xdr:sp macro="" textlink="">
      <xdr:nvSpPr>
        <xdr:cNvPr id="150" name="円/楕円 149"/>
        <xdr:cNvSpPr/>
      </xdr:nvSpPr>
      <xdr:spPr>
        <a:xfrm>
          <a:off x="14732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29227</xdr:rowOff>
    </xdr:from>
    <xdr:ext cx="762000" cy="259045"/>
    <xdr:sp macro="" textlink="">
      <xdr:nvSpPr>
        <xdr:cNvPr id="151" name="テキスト ボックス 150"/>
        <xdr:cNvSpPr txBox="1"/>
      </xdr:nvSpPr>
      <xdr:spPr>
        <a:xfrm>
          <a:off x="144018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101600</xdr:rowOff>
    </xdr:from>
    <xdr:to>
      <xdr:col>20</xdr:col>
      <xdr:colOff>209550</xdr:colOff>
      <xdr:row>13</xdr:row>
      <xdr:rowOff>31750</xdr:rowOff>
    </xdr:to>
    <xdr:sp macro="" textlink="">
      <xdr:nvSpPr>
        <xdr:cNvPr id="152" name="円/楕円 151"/>
        <xdr:cNvSpPr/>
      </xdr:nvSpPr>
      <xdr:spPr>
        <a:xfrm>
          <a:off x="13843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41927</xdr:rowOff>
    </xdr:from>
    <xdr:ext cx="762000" cy="259045"/>
    <xdr:sp macro="" textlink="">
      <xdr:nvSpPr>
        <xdr:cNvPr id="153" name="テキスト ボックス 152"/>
        <xdr:cNvSpPr txBox="1"/>
      </xdr:nvSpPr>
      <xdr:spPr>
        <a:xfrm>
          <a:off x="13512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76200</xdr:rowOff>
    </xdr:from>
    <xdr:to>
      <xdr:col>19</xdr:col>
      <xdr:colOff>6350</xdr:colOff>
      <xdr:row>13</xdr:row>
      <xdr:rowOff>6350</xdr:rowOff>
    </xdr:to>
    <xdr:sp macro="" textlink="">
      <xdr:nvSpPr>
        <xdr:cNvPr id="154" name="円/楕円 153"/>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16527</xdr:rowOff>
    </xdr:from>
    <xdr:ext cx="762000" cy="259045"/>
    <xdr:sp macro="" textlink="">
      <xdr:nvSpPr>
        <xdr:cNvPr id="155" name="テキスト ボックス 154"/>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扶助費に係る経常収支比率は類似団体平均を上回っており、その要因として、平成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年度決算においては、障害児通所支援事業などの障害福祉事業費や私立保育所・私立認定こども園・私立幼稚園にかかる幼保給付費の増加などが</a:t>
          </a:r>
          <a:r>
            <a:rPr kumimoji="1" lang="ja-JP" altLang="en-US" sz="1300">
              <a:solidFill>
                <a:schemeClr val="dk1"/>
              </a:solidFill>
              <a:effectLst/>
              <a:latin typeface="+mn-ea"/>
              <a:ea typeface="+mn-ea"/>
              <a:cs typeface="+mn-cs"/>
            </a:rPr>
            <a:t>挙げられる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少子高齢社会の進展に伴う福祉関係経費の伸びや本市が進める子どもを核としたまちづくり、経済情勢等を勘案すると、今後も引き続き増加傾向で推移するものと見込んでいる。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58</xdr:row>
      <xdr:rowOff>38100</xdr:rowOff>
    </xdr:to>
    <xdr:cxnSp macro="">
      <xdr:nvCxnSpPr>
        <xdr:cNvPr id="188" name="直線コネクタ 187"/>
        <xdr:cNvCxnSpPr/>
      </xdr:nvCxnSpPr>
      <xdr:spPr>
        <a:xfrm>
          <a:off x="3987800" y="9804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82550</xdr:rowOff>
    </xdr:to>
    <xdr:cxnSp macro="">
      <xdr:nvCxnSpPr>
        <xdr:cNvPr id="191" name="直線コネクタ 190"/>
        <xdr:cNvCxnSpPr/>
      </xdr:nvCxnSpPr>
      <xdr:spPr>
        <a:xfrm flipV="1">
          <a:off x="3098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57</xdr:row>
      <xdr:rowOff>82550</xdr:rowOff>
    </xdr:to>
    <xdr:cxnSp macro="">
      <xdr:nvCxnSpPr>
        <xdr:cNvPr id="194" name="直線コネクタ 193"/>
        <xdr:cNvCxnSpPr/>
      </xdr:nvCxnSpPr>
      <xdr:spPr>
        <a:xfrm>
          <a:off x="2209800" y="9715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76200</xdr:rowOff>
    </xdr:from>
    <xdr:to>
      <xdr:col>3</xdr:col>
      <xdr:colOff>142875</xdr:colOff>
      <xdr:row>56</xdr:row>
      <xdr:rowOff>114300</xdr:rowOff>
    </xdr:to>
    <xdr:cxnSp macro="">
      <xdr:nvCxnSpPr>
        <xdr:cNvPr id="197" name="直線コネクタ 196"/>
        <xdr:cNvCxnSpPr/>
      </xdr:nvCxnSpPr>
      <xdr:spPr>
        <a:xfrm>
          <a:off x="1320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158750</xdr:rowOff>
    </xdr:from>
    <xdr:to>
      <xdr:col>7</xdr:col>
      <xdr:colOff>66675</xdr:colOff>
      <xdr:row>58</xdr:row>
      <xdr:rowOff>88900</xdr:rowOff>
    </xdr:to>
    <xdr:sp macro="" textlink="">
      <xdr:nvSpPr>
        <xdr:cNvPr id="207" name="円/楕円 206"/>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130827</xdr:rowOff>
    </xdr:from>
    <xdr:ext cx="762000" cy="259045"/>
    <xdr:sp macro="" textlink="">
      <xdr:nvSpPr>
        <xdr:cNvPr id="208"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9" name="円/楕円 208"/>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10" name="テキスト ボックス 20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31750</xdr:rowOff>
    </xdr:from>
    <xdr:to>
      <xdr:col>4</xdr:col>
      <xdr:colOff>396875</xdr:colOff>
      <xdr:row>57</xdr:row>
      <xdr:rowOff>133350</xdr:rowOff>
    </xdr:to>
    <xdr:sp macro="" textlink="">
      <xdr:nvSpPr>
        <xdr:cNvPr id="211" name="円/楕円 210"/>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118127</xdr:rowOff>
    </xdr:from>
    <xdr:ext cx="762000" cy="259045"/>
    <xdr:sp macro="" textlink="">
      <xdr:nvSpPr>
        <xdr:cNvPr id="212" name="テキスト ボックス 211"/>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3" name="円/楕円 212"/>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14" name="テキスト ボックス 213"/>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5" name="円/楕円 214"/>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6" name="テキスト ボックス 215"/>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その他に係る経常収支比率が類似団体平均を上回っているのは、国民健康保険事業や介護保険事業など特別会計等に対する繰出金が多いことが主な要因である。</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年度においては、公営企業会計への移行に伴う下水道事業繰出金の性質区分の変更により、</a:t>
          </a:r>
          <a:r>
            <a:rPr kumimoji="1" lang="en-US" altLang="ja-JP" sz="1300">
              <a:latin typeface="ＭＳ Ｐゴシック"/>
            </a:rPr>
            <a:t>2.2</a:t>
          </a:r>
          <a:r>
            <a:rPr kumimoji="1" lang="ja-JP" altLang="en-US" sz="1300">
              <a:latin typeface="ＭＳ Ｐゴシック"/>
            </a:rPr>
            <a:t>ポイント減となった。</a:t>
          </a:r>
        </a:p>
        <a:p>
          <a:r>
            <a:rPr kumimoji="1" lang="ja-JP" altLang="en-US" sz="1300">
              <a:latin typeface="ＭＳ Ｐゴシック"/>
            </a:rPr>
            <a:t>今後も少子高齢社会の進展に伴う福祉関係経費の伸び等を勘案すると、引き続き高い水準で推移するものと見込んでいる。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58</xdr:row>
      <xdr:rowOff>139700</xdr:rowOff>
    </xdr:to>
    <xdr:cxnSp macro="">
      <xdr:nvCxnSpPr>
        <xdr:cNvPr id="249" name="直線コネクタ 248"/>
        <xdr:cNvCxnSpPr/>
      </xdr:nvCxnSpPr>
      <xdr:spPr>
        <a:xfrm flipV="1">
          <a:off x="15671800" y="98044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0"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139700</xdr:rowOff>
    </xdr:from>
    <xdr:to>
      <xdr:col>22</xdr:col>
      <xdr:colOff>565150</xdr:colOff>
      <xdr:row>59</xdr:row>
      <xdr:rowOff>69850</xdr:rowOff>
    </xdr:to>
    <xdr:cxnSp macro="">
      <xdr:nvCxnSpPr>
        <xdr:cNvPr id="252" name="直線コネクタ 251"/>
        <xdr:cNvCxnSpPr/>
      </xdr:nvCxnSpPr>
      <xdr:spPr>
        <a:xfrm flipV="1">
          <a:off x="14782800" y="1008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152400</xdr:rowOff>
    </xdr:from>
    <xdr:to>
      <xdr:col>21</xdr:col>
      <xdr:colOff>361950</xdr:colOff>
      <xdr:row>59</xdr:row>
      <xdr:rowOff>69850</xdr:rowOff>
    </xdr:to>
    <xdr:cxnSp macro="">
      <xdr:nvCxnSpPr>
        <xdr:cNvPr id="255" name="直線コネクタ 254"/>
        <xdr:cNvCxnSpPr/>
      </xdr:nvCxnSpPr>
      <xdr:spPr>
        <a:xfrm>
          <a:off x="13893800" y="1009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139700</xdr:rowOff>
    </xdr:from>
    <xdr:to>
      <xdr:col>20</xdr:col>
      <xdr:colOff>158750</xdr:colOff>
      <xdr:row>58</xdr:row>
      <xdr:rowOff>152400</xdr:rowOff>
    </xdr:to>
    <xdr:cxnSp macro="">
      <xdr:nvCxnSpPr>
        <xdr:cNvPr id="258" name="直線コネクタ 257"/>
        <xdr:cNvCxnSpPr/>
      </xdr:nvCxnSpPr>
      <xdr:spPr>
        <a:xfrm>
          <a:off x="13004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8" name="円/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88900</xdr:rowOff>
    </xdr:from>
    <xdr:to>
      <xdr:col>22</xdr:col>
      <xdr:colOff>615950</xdr:colOff>
      <xdr:row>59</xdr:row>
      <xdr:rowOff>19050</xdr:rowOff>
    </xdr:to>
    <xdr:sp macro="" textlink="">
      <xdr:nvSpPr>
        <xdr:cNvPr id="270" name="円/楕円 269"/>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3827</xdr:rowOff>
    </xdr:from>
    <xdr:ext cx="736600" cy="259045"/>
    <xdr:sp macro="" textlink="">
      <xdr:nvSpPr>
        <xdr:cNvPr id="271" name="テキスト ボックス 270"/>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2" name="円/楕円 271"/>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3" name="テキスト ボックス 272"/>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101600</xdr:rowOff>
    </xdr:from>
    <xdr:to>
      <xdr:col>20</xdr:col>
      <xdr:colOff>209550</xdr:colOff>
      <xdr:row>59</xdr:row>
      <xdr:rowOff>31750</xdr:rowOff>
    </xdr:to>
    <xdr:sp macro="" textlink="">
      <xdr:nvSpPr>
        <xdr:cNvPr id="274" name="円/楕円 273"/>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16527</xdr:rowOff>
    </xdr:from>
    <xdr:ext cx="762000" cy="259045"/>
    <xdr:sp macro="" textlink="">
      <xdr:nvSpPr>
        <xdr:cNvPr id="275" name="テキスト ボックス 274"/>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88900</xdr:rowOff>
    </xdr:from>
    <xdr:to>
      <xdr:col>19</xdr:col>
      <xdr:colOff>6350</xdr:colOff>
      <xdr:row>59</xdr:row>
      <xdr:rowOff>19050</xdr:rowOff>
    </xdr:to>
    <xdr:sp macro="" textlink="">
      <xdr:nvSpPr>
        <xdr:cNvPr id="276" name="円/楕円 275"/>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3827</xdr:rowOff>
    </xdr:from>
    <xdr:ext cx="762000" cy="259045"/>
    <xdr:sp macro="" textlink="">
      <xdr:nvSpPr>
        <xdr:cNvPr id="277" name="テキスト ボックス 276"/>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補助費等に係る経常収支比率が類似団体平均を下回っているのは、一部事務組合に対する補助金等が少額であり、また市の出資する法人等の団体数及び補助金が類似団体に比べて少ないためである。</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年度においては、公営企業会計への移行に伴う下水道事業繰出金の性質区分の変更により、</a:t>
          </a:r>
          <a:r>
            <a:rPr kumimoji="1" lang="en-US" altLang="ja-JP" sz="1300">
              <a:latin typeface="ＭＳ Ｐゴシック"/>
            </a:rPr>
            <a:t>2.8</a:t>
          </a:r>
          <a:r>
            <a:rPr kumimoji="1" lang="ja-JP" altLang="en-US" sz="1300">
              <a:latin typeface="ＭＳ Ｐゴシック"/>
            </a:rPr>
            <a:t>ポイント増となった。</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96520</xdr:rowOff>
    </xdr:from>
    <xdr:to>
      <xdr:col>24</xdr:col>
      <xdr:colOff>31750</xdr:colOff>
      <xdr:row>42</xdr:row>
      <xdr:rowOff>50800</xdr:rowOff>
    </xdr:to>
    <xdr:cxnSp macro="">
      <xdr:nvCxnSpPr>
        <xdr:cNvPr id="304" name="直線コネクタ 303"/>
        <xdr:cNvCxnSpPr/>
      </xdr:nvCxnSpPr>
      <xdr:spPr>
        <a:xfrm flipV="1">
          <a:off x="16510000" y="59258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11447</xdr:rowOff>
    </xdr:from>
    <xdr:ext cx="762000" cy="259045"/>
    <xdr:sp macro="" textlink="">
      <xdr:nvSpPr>
        <xdr:cNvPr id="307" name="補助費等最大値テキスト"/>
        <xdr:cNvSpPr txBox="1"/>
      </xdr:nvSpPr>
      <xdr:spPr>
        <a:xfrm>
          <a:off x="16598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34</xdr:row>
      <xdr:rowOff>96520</xdr:rowOff>
    </xdr:from>
    <xdr:to>
      <xdr:col>24</xdr:col>
      <xdr:colOff>120650</xdr:colOff>
      <xdr:row>34</xdr:row>
      <xdr:rowOff>96520</xdr:rowOff>
    </xdr:to>
    <xdr:cxnSp macro="">
      <xdr:nvCxnSpPr>
        <xdr:cNvPr id="308" name="直線コネクタ 307"/>
        <xdr:cNvCxnSpPr/>
      </xdr:nvCxnSpPr>
      <xdr:spPr>
        <a:xfrm>
          <a:off x="16421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73660</xdr:rowOff>
    </xdr:from>
    <xdr:to>
      <xdr:col>24</xdr:col>
      <xdr:colOff>31750</xdr:colOff>
      <xdr:row>35</xdr:row>
      <xdr:rowOff>115570</xdr:rowOff>
    </xdr:to>
    <xdr:cxnSp macro="">
      <xdr:nvCxnSpPr>
        <xdr:cNvPr id="309" name="直線コネクタ 308"/>
        <xdr:cNvCxnSpPr/>
      </xdr:nvCxnSpPr>
      <xdr:spPr>
        <a:xfrm>
          <a:off x="15671800" y="59029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132097</xdr:rowOff>
    </xdr:from>
    <xdr:ext cx="762000" cy="259045"/>
    <xdr:sp macro="" textlink="">
      <xdr:nvSpPr>
        <xdr:cNvPr id="310" name="補助費等平均値テキスト"/>
        <xdr:cNvSpPr txBox="1"/>
      </xdr:nvSpPr>
      <xdr:spPr>
        <a:xfrm>
          <a:off x="16598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160020</xdr:rowOff>
    </xdr:from>
    <xdr:to>
      <xdr:col>24</xdr:col>
      <xdr:colOff>82550</xdr:colOff>
      <xdr:row>37</xdr:row>
      <xdr:rowOff>90170</xdr:rowOff>
    </xdr:to>
    <xdr:sp macro="" textlink="">
      <xdr:nvSpPr>
        <xdr:cNvPr id="311" name="フローチャート : 判断 310"/>
        <xdr:cNvSpPr/>
      </xdr:nvSpPr>
      <xdr:spPr>
        <a:xfrm>
          <a:off x="16459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43180</xdr:rowOff>
    </xdr:from>
    <xdr:to>
      <xdr:col>22</xdr:col>
      <xdr:colOff>565150</xdr:colOff>
      <xdr:row>34</xdr:row>
      <xdr:rowOff>73660</xdr:rowOff>
    </xdr:to>
    <xdr:cxnSp macro="">
      <xdr:nvCxnSpPr>
        <xdr:cNvPr id="312" name="直線コネクタ 311"/>
        <xdr:cNvCxnSpPr/>
      </xdr:nvCxnSpPr>
      <xdr:spPr>
        <a:xfrm>
          <a:off x="14782800" y="587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3" name="フローチャート : 判断 312"/>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4" name="テキスト ボックス 313"/>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43180</xdr:rowOff>
    </xdr:from>
    <xdr:to>
      <xdr:col>21</xdr:col>
      <xdr:colOff>361950</xdr:colOff>
      <xdr:row>34</xdr:row>
      <xdr:rowOff>58420</xdr:rowOff>
    </xdr:to>
    <xdr:cxnSp macro="">
      <xdr:nvCxnSpPr>
        <xdr:cNvPr id="315" name="直線コネクタ 314"/>
        <xdr:cNvCxnSpPr/>
      </xdr:nvCxnSpPr>
      <xdr:spPr>
        <a:xfrm flipV="1">
          <a:off x="13893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6" name="フローチャート : 判断 315"/>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17" name="テキスト ボックス 316"/>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43180</xdr:rowOff>
    </xdr:from>
    <xdr:to>
      <xdr:col>20</xdr:col>
      <xdr:colOff>158750</xdr:colOff>
      <xdr:row>34</xdr:row>
      <xdr:rowOff>58420</xdr:rowOff>
    </xdr:to>
    <xdr:cxnSp macro="">
      <xdr:nvCxnSpPr>
        <xdr:cNvPr id="318" name="直線コネクタ 317"/>
        <xdr:cNvCxnSpPr/>
      </xdr:nvCxnSpPr>
      <xdr:spPr>
        <a:xfrm>
          <a:off x="13004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9" name="フローチャート : 判断 318"/>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0" name="テキスト ボックス 319"/>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1" name="フローチャート :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2" name="テキスト ボックス 321"/>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8" name="円/楕円 327"/>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9"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22860</xdr:rowOff>
    </xdr:from>
    <xdr:to>
      <xdr:col>22</xdr:col>
      <xdr:colOff>615950</xdr:colOff>
      <xdr:row>34</xdr:row>
      <xdr:rowOff>124460</xdr:rowOff>
    </xdr:to>
    <xdr:sp macro="" textlink="">
      <xdr:nvSpPr>
        <xdr:cNvPr id="330" name="円/楕円 329"/>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134637</xdr:rowOff>
    </xdr:from>
    <xdr:ext cx="736600" cy="259045"/>
    <xdr:sp macro="" textlink="">
      <xdr:nvSpPr>
        <xdr:cNvPr id="331" name="テキスト ボックス 330"/>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163830</xdr:rowOff>
    </xdr:from>
    <xdr:to>
      <xdr:col>21</xdr:col>
      <xdr:colOff>412750</xdr:colOff>
      <xdr:row>34</xdr:row>
      <xdr:rowOff>93980</xdr:rowOff>
    </xdr:to>
    <xdr:sp macro="" textlink="">
      <xdr:nvSpPr>
        <xdr:cNvPr id="332" name="円/楕円 331"/>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104157</xdr:rowOff>
    </xdr:from>
    <xdr:ext cx="762000" cy="259045"/>
    <xdr:sp macro="" textlink="">
      <xdr:nvSpPr>
        <xdr:cNvPr id="333" name="テキスト ボックス 332"/>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34" name="円/楕円 333"/>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35" name="テキスト ボックス 334"/>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163830</xdr:rowOff>
    </xdr:from>
    <xdr:to>
      <xdr:col>19</xdr:col>
      <xdr:colOff>6350</xdr:colOff>
      <xdr:row>34</xdr:row>
      <xdr:rowOff>93980</xdr:rowOff>
    </xdr:to>
    <xdr:sp macro="" textlink="">
      <xdr:nvSpPr>
        <xdr:cNvPr id="336" name="円/楕円 335"/>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104157</xdr:rowOff>
    </xdr:from>
    <xdr:ext cx="762000" cy="259045"/>
    <xdr:sp macro="" textlink="">
      <xdr:nvSpPr>
        <xdr:cNvPr id="337" name="テキスト ボックス 336"/>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阪神・淡路大震災の災害復旧、復興事業をはじめ、都市基盤整備の財源として地方債を活用してきたことから、類似団体平均を上回っているが、従前より投資的経費の抑制に取り組んできた結果、平成</a:t>
          </a:r>
          <a:r>
            <a:rPr kumimoji="1" lang="en-US" altLang="ja-JP" sz="1300">
              <a:latin typeface="ＭＳ Ｐゴシック"/>
            </a:rPr>
            <a:t>15</a:t>
          </a:r>
          <a:r>
            <a:rPr kumimoji="1" lang="ja-JP" altLang="en-US" sz="1300">
              <a:latin typeface="ＭＳ Ｐゴシック"/>
            </a:rPr>
            <a:t>年度（</a:t>
          </a:r>
          <a:r>
            <a:rPr kumimoji="1" lang="en-US" altLang="ja-JP" sz="1300">
              <a:latin typeface="ＭＳ Ｐゴシック"/>
            </a:rPr>
            <a:t>128</a:t>
          </a:r>
          <a:r>
            <a:rPr kumimoji="1" lang="ja-JP" altLang="en-US" sz="1300">
              <a:latin typeface="ＭＳ Ｐゴシック"/>
            </a:rPr>
            <a:t>億円）をピークに減少傾向にある。</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年度決算においては臨時財政対策債等の長期債元金償還の増により</a:t>
          </a:r>
          <a:r>
            <a:rPr kumimoji="1" lang="en-US" altLang="ja-JP" sz="1300">
              <a:latin typeface="ＭＳ Ｐゴシック"/>
            </a:rPr>
            <a:t>0.6</a:t>
          </a:r>
          <a:r>
            <a:rPr kumimoji="1" lang="ja-JP" altLang="en-US" sz="1300">
              <a:latin typeface="ＭＳ Ｐゴシック"/>
            </a:rPr>
            <a:t>ポイントの増となったが、今後も事業の適切な取捨選択を進め、地方債新規発行の抑制に努める。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5" name="直線コネクタ 364"/>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6"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7" name="直線コネクタ 366"/>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8"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9" name="直線コネクタ 368"/>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43180</xdr:rowOff>
    </xdr:from>
    <xdr:to>
      <xdr:col>7</xdr:col>
      <xdr:colOff>15875</xdr:colOff>
      <xdr:row>78</xdr:row>
      <xdr:rowOff>88900</xdr:rowOff>
    </xdr:to>
    <xdr:cxnSp macro="">
      <xdr:nvCxnSpPr>
        <xdr:cNvPr id="370" name="直線コネクタ 369"/>
        <xdr:cNvCxnSpPr/>
      </xdr:nvCxnSpPr>
      <xdr:spPr>
        <a:xfrm>
          <a:off x="3987800" y="13416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1"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2" name="フローチャート : 判断 371"/>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43180</xdr:rowOff>
    </xdr:from>
    <xdr:to>
      <xdr:col>5</xdr:col>
      <xdr:colOff>549275</xdr:colOff>
      <xdr:row>79</xdr:row>
      <xdr:rowOff>16511</xdr:rowOff>
    </xdr:to>
    <xdr:cxnSp macro="">
      <xdr:nvCxnSpPr>
        <xdr:cNvPr id="373" name="直線コネクタ 372"/>
        <xdr:cNvCxnSpPr/>
      </xdr:nvCxnSpPr>
      <xdr:spPr>
        <a:xfrm flipV="1">
          <a:off x="3098800" y="134162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4" name="フローチャート : 判断 373"/>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5" name="テキスト ボックス 374"/>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16511</xdr:rowOff>
    </xdr:to>
    <xdr:cxnSp macro="">
      <xdr:nvCxnSpPr>
        <xdr:cNvPr id="376" name="直線コネクタ 375"/>
        <xdr:cNvCxnSpPr/>
      </xdr:nvCxnSpPr>
      <xdr:spPr>
        <a:xfrm>
          <a:off x="2209800" y="13538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7" name="フローチャート : 判断 376"/>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8" name="テキスト ボックス 377"/>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165100</xdr:rowOff>
    </xdr:from>
    <xdr:to>
      <xdr:col>3</xdr:col>
      <xdr:colOff>142875</xdr:colOff>
      <xdr:row>79</xdr:row>
      <xdr:rowOff>100330</xdr:rowOff>
    </xdr:to>
    <xdr:cxnSp macro="">
      <xdr:nvCxnSpPr>
        <xdr:cNvPr id="379" name="直線コネクタ 378"/>
        <xdr:cNvCxnSpPr/>
      </xdr:nvCxnSpPr>
      <xdr:spPr>
        <a:xfrm flipV="1">
          <a:off x="1320800" y="1353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80" name="フローチャート : 判断 379"/>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1" name="テキスト ボックス 380"/>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2" name="フローチャート : 判断 381"/>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3" name="テキスト ボックス 382"/>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38100</xdr:rowOff>
    </xdr:from>
    <xdr:to>
      <xdr:col>7</xdr:col>
      <xdr:colOff>66675</xdr:colOff>
      <xdr:row>78</xdr:row>
      <xdr:rowOff>139700</xdr:rowOff>
    </xdr:to>
    <xdr:sp macro="" textlink="">
      <xdr:nvSpPr>
        <xdr:cNvPr id="389" name="円/楕円 388"/>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10177</xdr:rowOff>
    </xdr:from>
    <xdr:ext cx="762000" cy="259045"/>
    <xdr:sp macro="" textlink="">
      <xdr:nvSpPr>
        <xdr:cNvPr id="390"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163830</xdr:rowOff>
    </xdr:from>
    <xdr:to>
      <xdr:col>5</xdr:col>
      <xdr:colOff>600075</xdr:colOff>
      <xdr:row>78</xdr:row>
      <xdr:rowOff>93980</xdr:rowOff>
    </xdr:to>
    <xdr:sp macro="" textlink="">
      <xdr:nvSpPr>
        <xdr:cNvPr id="391" name="円/楕円 390"/>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78757</xdr:rowOff>
    </xdr:from>
    <xdr:ext cx="736600" cy="259045"/>
    <xdr:sp macro="" textlink="">
      <xdr:nvSpPr>
        <xdr:cNvPr id="392" name="テキスト ボックス 391"/>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137161</xdr:rowOff>
    </xdr:from>
    <xdr:to>
      <xdr:col>4</xdr:col>
      <xdr:colOff>396875</xdr:colOff>
      <xdr:row>79</xdr:row>
      <xdr:rowOff>67311</xdr:rowOff>
    </xdr:to>
    <xdr:sp macro="" textlink="">
      <xdr:nvSpPr>
        <xdr:cNvPr id="393" name="円/楕円 392"/>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52088</xdr:rowOff>
    </xdr:from>
    <xdr:ext cx="762000" cy="259045"/>
    <xdr:sp macro="" textlink="">
      <xdr:nvSpPr>
        <xdr:cNvPr id="394" name="テキスト ボックス 393"/>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95" name="円/楕円 394"/>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96" name="テキスト ボックス 395"/>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49530</xdr:rowOff>
    </xdr:from>
    <xdr:to>
      <xdr:col>1</xdr:col>
      <xdr:colOff>676275</xdr:colOff>
      <xdr:row>79</xdr:row>
      <xdr:rowOff>151130</xdr:rowOff>
    </xdr:to>
    <xdr:sp macro="" textlink="">
      <xdr:nvSpPr>
        <xdr:cNvPr id="397" name="円/楕円 396"/>
        <xdr:cNvSpPr/>
      </xdr:nvSpPr>
      <xdr:spPr>
        <a:xfrm>
          <a:off x="1270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135907</xdr:rowOff>
    </xdr:from>
    <xdr:ext cx="762000" cy="259045"/>
    <xdr:sp macro="" textlink="">
      <xdr:nvSpPr>
        <xdr:cNvPr id="398" name="テキスト ボックス 397"/>
        <xdr:cNvSpPr txBox="1"/>
      </xdr:nvSpPr>
      <xdr:spPr>
        <a:xfrm>
          <a:off x="939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とほぼ同水準で推移している。これは、扶助費や人件費、特別会計等に対する繰出金が類似団体と比較して高い水準にある一方、物件費や補助費等が低い水準にあるためである。</a:t>
          </a:r>
        </a:p>
        <a:p>
          <a:r>
            <a:rPr kumimoji="1" lang="ja-JP" altLang="en-US" sz="1300">
              <a:latin typeface="ＭＳ Ｐゴシック"/>
            </a:rPr>
            <a:t>今後も引き続き事業のスクラップ・アンド・ビルドを行いながら、さらなる行政改革の取り組みなどにより、コストの低減を図っていく。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4" name="直線コネクタ 423"/>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5"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6" name="直線コネクタ 425"/>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7"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8" name="直線コネクタ 427"/>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33274</xdr:rowOff>
    </xdr:from>
    <xdr:to>
      <xdr:col>24</xdr:col>
      <xdr:colOff>31750</xdr:colOff>
      <xdr:row>77</xdr:row>
      <xdr:rowOff>133858</xdr:rowOff>
    </xdr:to>
    <xdr:cxnSp macro="">
      <xdr:nvCxnSpPr>
        <xdr:cNvPr id="429" name="直線コネクタ 428"/>
        <xdr:cNvCxnSpPr/>
      </xdr:nvCxnSpPr>
      <xdr:spPr>
        <a:xfrm>
          <a:off x="15671800" y="1323492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30"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1" name="フローチャート : 判断 430"/>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77</xdr:row>
      <xdr:rowOff>74422</xdr:rowOff>
    </xdr:to>
    <xdr:cxnSp macro="">
      <xdr:nvCxnSpPr>
        <xdr:cNvPr id="432" name="直線コネクタ 431"/>
        <xdr:cNvCxnSpPr/>
      </xdr:nvCxnSpPr>
      <xdr:spPr>
        <a:xfrm flipV="1">
          <a:off x="14782800" y="13234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3" name="フローチャート : 判断 432"/>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4" name="テキスト ボックス 433"/>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77</xdr:row>
      <xdr:rowOff>74422</xdr:rowOff>
    </xdr:to>
    <xdr:cxnSp macro="">
      <xdr:nvCxnSpPr>
        <xdr:cNvPr id="435" name="直線コネクタ 434"/>
        <xdr:cNvCxnSpPr/>
      </xdr:nvCxnSpPr>
      <xdr:spPr>
        <a:xfrm>
          <a:off x="13893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6" name="フローチャート : 判断 435"/>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7" name="テキスト ボックス 436"/>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10413</xdr:rowOff>
    </xdr:from>
    <xdr:to>
      <xdr:col>20</xdr:col>
      <xdr:colOff>158750</xdr:colOff>
      <xdr:row>77</xdr:row>
      <xdr:rowOff>56135</xdr:rowOff>
    </xdr:to>
    <xdr:cxnSp macro="">
      <xdr:nvCxnSpPr>
        <xdr:cNvPr id="438" name="直線コネクタ 437"/>
        <xdr:cNvCxnSpPr/>
      </xdr:nvCxnSpPr>
      <xdr:spPr>
        <a:xfrm>
          <a:off x="13004800" y="132120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9" name="フローチャート : 判断 438"/>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0" name="テキスト ボックス 439"/>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1" name="フローチャート : 判断 440"/>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2" name="テキスト ボックス 441"/>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48" name="円/楕円 447"/>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99585</xdr:rowOff>
    </xdr:from>
    <xdr:ext cx="762000" cy="259045"/>
    <xdr:sp macro="" textlink="">
      <xdr:nvSpPr>
        <xdr:cNvPr id="449"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153924</xdr:rowOff>
    </xdr:from>
    <xdr:to>
      <xdr:col>22</xdr:col>
      <xdr:colOff>615950</xdr:colOff>
      <xdr:row>77</xdr:row>
      <xdr:rowOff>84074</xdr:rowOff>
    </xdr:to>
    <xdr:sp macro="" textlink="">
      <xdr:nvSpPr>
        <xdr:cNvPr id="450" name="円/楕円 449"/>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51" name="テキスト ボックス 450"/>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23622</xdr:rowOff>
    </xdr:from>
    <xdr:to>
      <xdr:col>21</xdr:col>
      <xdr:colOff>412750</xdr:colOff>
      <xdr:row>77</xdr:row>
      <xdr:rowOff>125222</xdr:rowOff>
    </xdr:to>
    <xdr:sp macro="" textlink="">
      <xdr:nvSpPr>
        <xdr:cNvPr id="452" name="円/楕円 451"/>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109999</xdr:rowOff>
    </xdr:from>
    <xdr:ext cx="762000" cy="259045"/>
    <xdr:sp macro="" textlink="">
      <xdr:nvSpPr>
        <xdr:cNvPr id="453" name="テキスト ボックス 452"/>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4" name="円/楕円 453"/>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5" name="テキスト ボックス 454"/>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56" name="円/楕円 455"/>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57" name="テキスト ボックス 456"/>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兵庫県明石市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26362</xdr:rowOff>
    </xdr:from>
    <xdr:to>
      <xdr:col>4</xdr:col>
      <xdr:colOff>1117600</xdr:colOff>
      <xdr:row>16</xdr:row>
      <xdr:rowOff>59019</xdr:rowOff>
    </xdr:to>
    <xdr:cxnSp macro="">
      <xdr:nvCxnSpPr>
        <xdr:cNvPr id="52" name="直線コネクタ 51"/>
        <xdr:cNvCxnSpPr/>
      </xdr:nvCxnSpPr>
      <xdr:spPr bwMode="auto">
        <a:xfrm>
          <a:off x="5003800" y="2817187"/>
          <a:ext cx="647700" cy="3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43796</xdr:rowOff>
    </xdr:from>
    <xdr:ext cx="762000" cy="259045"/>
    <xdr:sp macro="" textlink="">
      <xdr:nvSpPr>
        <xdr:cNvPr id="53" name="人口1人当たり決算額の推移平均値テキスト130"/>
        <xdr:cNvSpPr txBox="1"/>
      </xdr:nvSpPr>
      <xdr:spPr>
        <a:xfrm>
          <a:off x="5740400" y="2834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26362</xdr:rowOff>
    </xdr:from>
    <xdr:to>
      <xdr:col>4</xdr:col>
      <xdr:colOff>469900</xdr:colOff>
      <xdr:row>16</xdr:row>
      <xdr:rowOff>34559</xdr:rowOff>
    </xdr:to>
    <xdr:cxnSp macro="">
      <xdr:nvCxnSpPr>
        <xdr:cNvPr id="55" name="直線コネクタ 54"/>
        <xdr:cNvCxnSpPr/>
      </xdr:nvCxnSpPr>
      <xdr:spPr bwMode="auto">
        <a:xfrm flipV="1">
          <a:off x="4305300" y="2817187"/>
          <a:ext cx="698500" cy="8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34559</xdr:rowOff>
    </xdr:from>
    <xdr:to>
      <xdr:col>3</xdr:col>
      <xdr:colOff>904875</xdr:colOff>
      <xdr:row>16</xdr:row>
      <xdr:rowOff>48732</xdr:rowOff>
    </xdr:to>
    <xdr:cxnSp macro="">
      <xdr:nvCxnSpPr>
        <xdr:cNvPr id="58" name="直線コネクタ 57"/>
        <xdr:cNvCxnSpPr/>
      </xdr:nvCxnSpPr>
      <xdr:spPr bwMode="auto">
        <a:xfrm flipV="1">
          <a:off x="3606800" y="2825384"/>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20777</xdr:rowOff>
    </xdr:from>
    <xdr:to>
      <xdr:col>3</xdr:col>
      <xdr:colOff>206375</xdr:colOff>
      <xdr:row>16</xdr:row>
      <xdr:rowOff>48732</xdr:rowOff>
    </xdr:to>
    <xdr:cxnSp macro="">
      <xdr:nvCxnSpPr>
        <xdr:cNvPr id="61" name="直線コネクタ 60"/>
        <xdr:cNvCxnSpPr/>
      </xdr:nvCxnSpPr>
      <xdr:spPr bwMode="auto">
        <a:xfrm>
          <a:off x="2908300" y="2811602"/>
          <a:ext cx="6985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8219</xdr:rowOff>
    </xdr:from>
    <xdr:to>
      <xdr:col>5</xdr:col>
      <xdr:colOff>34925</xdr:colOff>
      <xdr:row>16</xdr:row>
      <xdr:rowOff>109819</xdr:rowOff>
    </xdr:to>
    <xdr:sp macro="" textlink="">
      <xdr:nvSpPr>
        <xdr:cNvPr id="71" name="円/楕円 70"/>
        <xdr:cNvSpPr/>
      </xdr:nvSpPr>
      <xdr:spPr bwMode="auto">
        <a:xfrm>
          <a:off x="5600700" y="279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24746</xdr:rowOff>
    </xdr:from>
    <xdr:ext cx="762000" cy="259045"/>
    <xdr:sp macro="" textlink="">
      <xdr:nvSpPr>
        <xdr:cNvPr id="72" name="人口1人当たり決算額の推移該当値テキスト130"/>
        <xdr:cNvSpPr txBox="1"/>
      </xdr:nvSpPr>
      <xdr:spPr>
        <a:xfrm>
          <a:off x="5740400" y="264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63,290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147012</xdr:rowOff>
    </xdr:from>
    <xdr:to>
      <xdr:col>4</xdr:col>
      <xdr:colOff>520700</xdr:colOff>
      <xdr:row>16</xdr:row>
      <xdr:rowOff>77162</xdr:rowOff>
    </xdr:to>
    <xdr:sp macro="" textlink="">
      <xdr:nvSpPr>
        <xdr:cNvPr id="73" name="円/楕円 72"/>
        <xdr:cNvSpPr/>
      </xdr:nvSpPr>
      <xdr:spPr bwMode="auto">
        <a:xfrm>
          <a:off x="4953000" y="276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87339</xdr:rowOff>
    </xdr:from>
    <xdr:ext cx="736600" cy="259045"/>
    <xdr:sp macro="" textlink="">
      <xdr:nvSpPr>
        <xdr:cNvPr id="74" name="テキスト ボックス 73"/>
        <xdr:cNvSpPr txBox="1"/>
      </xdr:nvSpPr>
      <xdr:spPr>
        <a:xfrm>
          <a:off x="4622800" y="253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64,290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155209</xdr:rowOff>
    </xdr:from>
    <xdr:to>
      <xdr:col>3</xdr:col>
      <xdr:colOff>955675</xdr:colOff>
      <xdr:row>16</xdr:row>
      <xdr:rowOff>85359</xdr:rowOff>
    </xdr:to>
    <xdr:sp macro="" textlink="">
      <xdr:nvSpPr>
        <xdr:cNvPr id="75" name="円/楕円 74"/>
        <xdr:cNvSpPr/>
      </xdr:nvSpPr>
      <xdr:spPr bwMode="auto">
        <a:xfrm>
          <a:off x="4254500" y="2774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95536</xdr:rowOff>
    </xdr:from>
    <xdr:ext cx="762000" cy="259045"/>
    <xdr:sp macro="" textlink="">
      <xdr:nvSpPr>
        <xdr:cNvPr id="76" name="テキスト ボックス 75"/>
        <xdr:cNvSpPr txBox="1"/>
      </xdr:nvSpPr>
      <xdr:spPr>
        <a:xfrm>
          <a:off x="3924300" y="254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64,039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169382</xdr:rowOff>
    </xdr:from>
    <xdr:to>
      <xdr:col>3</xdr:col>
      <xdr:colOff>257175</xdr:colOff>
      <xdr:row>16</xdr:row>
      <xdr:rowOff>99532</xdr:rowOff>
    </xdr:to>
    <xdr:sp macro="" textlink="">
      <xdr:nvSpPr>
        <xdr:cNvPr id="77" name="円/楕円 76"/>
        <xdr:cNvSpPr/>
      </xdr:nvSpPr>
      <xdr:spPr bwMode="auto">
        <a:xfrm>
          <a:off x="3556000" y="278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109709</xdr:rowOff>
    </xdr:from>
    <xdr:ext cx="762000" cy="259045"/>
    <xdr:sp macro="" textlink="">
      <xdr:nvSpPr>
        <xdr:cNvPr id="78" name="テキスト ボックス 77"/>
        <xdr:cNvSpPr txBox="1"/>
      </xdr:nvSpPr>
      <xdr:spPr>
        <a:xfrm>
          <a:off x="3225800" y="255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63,605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141427</xdr:rowOff>
    </xdr:from>
    <xdr:to>
      <xdr:col>2</xdr:col>
      <xdr:colOff>692150</xdr:colOff>
      <xdr:row>16</xdr:row>
      <xdr:rowOff>71577</xdr:rowOff>
    </xdr:to>
    <xdr:sp macro="" textlink="">
      <xdr:nvSpPr>
        <xdr:cNvPr id="79" name="円/楕円 78"/>
        <xdr:cNvSpPr/>
      </xdr:nvSpPr>
      <xdr:spPr bwMode="auto">
        <a:xfrm>
          <a:off x="2857500" y="27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81754</xdr:rowOff>
    </xdr:from>
    <xdr:ext cx="762000" cy="259045"/>
    <xdr:sp macro="" textlink="">
      <xdr:nvSpPr>
        <xdr:cNvPr id="80" name="テキスト ボックス 79"/>
        <xdr:cNvSpPr txBox="1"/>
      </xdr:nvSpPr>
      <xdr:spPr>
        <a:xfrm>
          <a:off x="2527300" y="252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10109</xdr:rowOff>
    </xdr:from>
    <xdr:to>
      <xdr:col>4</xdr:col>
      <xdr:colOff>1117600</xdr:colOff>
      <xdr:row>36</xdr:row>
      <xdr:rowOff>33007</xdr:rowOff>
    </xdr:to>
    <xdr:cxnSp macro="">
      <xdr:nvCxnSpPr>
        <xdr:cNvPr id="113" name="直線コネクタ 112"/>
        <xdr:cNvCxnSpPr/>
      </xdr:nvCxnSpPr>
      <xdr:spPr bwMode="auto">
        <a:xfrm>
          <a:off x="5003800" y="6963359"/>
          <a:ext cx="647700" cy="2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330149</xdr:rowOff>
    </xdr:from>
    <xdr:to>
      <xdr:col>4</xdr:col>
      <xdr:colOff>469900</xdr:colOff>
      <xdr:row>36</xdr:row>
      <xdr:rowOff>10109</xdr:rowOff>
    </xdr:to>
    <xdr:cxnSp macro="">
      <xdr:nvCxnSpPr>
        <xdr:cNvPr id="116" name="直線コネクタ 115"/>
        <xdr:cNvCxnSpPr/>
      </xdr:nvCxnSpPr>
      <xdr:spPr bwMode="auto">
        <a:xfrm>
          <a:off x="4305300" y="6940499"/>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311518</xdr:rowOff>
    </xdr:from>
    <xdr:to>
      <xdr:col>3</xdr:col>
      <xdr:colOff>904875</xdr:colOff>
      <xdr:row>35</xdr:row>
      <xdr:rowOff>330149</xdr:rowOff>
    </xdr:to>
    <xdr:cxnSp macro="">
      <xdr:nvCxnSpPr>
        <xdr:cNvPr id="119" name="直線コネクタ 118"/>
        <xdr:cNvCxnSpPr/>
      </xdr:nvCxnSpPr>
      <xdr:spPr bwMode="auto">
        <a:xfrm>
          <a:off x="3606800" y="6921868"/>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275361</xdr:rowOff>
    </xdr:from>
    <xdr:to>
      <xdr:col>3</xdr:col>
      <xdr:colOff>206375</xdr:colOff>
      <xdr:row>35</xdr:row>
      <xdr:rowOff>311518</xdr:rowOff>
    </xdr:to>
    <xdr:cxnSp macro="">
      <xdr:nvCxnSpPr>
        <xdr:cNvPr id="122" name="直線コネクタ 121"/>
        <xdr:cNvCxnSpPr/>
      </xdr:nvCxnSpPr>
      <xdr:spPr bwMode="auto">
        <a:xfrm>
          <a:off x="2908300" y="6885711"/>
          <a:ext cx="698500" cy="3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325107</xdr:rowOff>
    </xdr:from>
    <xdr:to>
      <xdr:col>5</xdr:col>
      <xdr:colOff>34925</xdr:colOff>
      <xdr:row>36</xdr:row>
      <xdr:rowOff>83807</xdr:rowOff>
    </xdr:to>
    <xdr:sp macro="" textlink="">
      <xdr:nvSpPr>
        <xdr:cNvPr id="132" name="円/楕円 131"/>
        <xdr:cNvSpPr/>
      </xdr:nvSpPr>
      <xdr:spPr bwMode="auto">
        <a:xfrm>
          <a:off x="5600700" y="693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297184</xdr:rowOff>
    </xdr:from>
    <xdr:ext cx="762000" cy="259045"/>
    <xdr:sp macro="" textlink="">
      <xdr:nvSpPr>
        <xdr:cNvPr id="133" name="人口1人当たり決算額の推移該当値テキスト445"/>
        <xdr:cNvSpPr txBox="1"/>
      </xdr:nvSpPr>
      <xdr:spPr>
        <a:xfrm>
          <a:off x="5740400" y="69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302209</xdr:rowOff>
    </xdr:from>
    <xdr:to>
      <xdr:col>4</xdr:col>
      <xdr:colOff>520700</xdr:colOff>
      <xdr:row>36</xdr:row>
      <xdr:rowOff>60909</xdr:rowOff>
    </xdr:to>
    <xdr:sp macro="" textlink="">
      <xdr:nvSpPr>
        <xdr:cNvPr id="134" name="円/楕円 133"/>
        <xdr:cNvSpPr/>
      </xdr:nvSpPr>
      <xdr:spPr bwMode="auto">
        <a:xfrm>
          <a:off x="4953000" y="691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45686</xdr:rowOff>
    </xdr:from>
    <xdr:ext cx="736600" cy="259045"/>
    <xdr:sp macro="" textlink="">
      <xdr:nvSpPr>
        <xdr:cNvPr id="135" name="テキスト ボックス 134"/>
        <xdr:cNvSpPr txBox="1"/>
      </xdr:nvSpPr>
      <xdr:spPr>
        <a:xfrm>
          <a:off x="4622800" y="699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279349</xdr:rowOff>
    </xdr:from>
    <xdr:to>
      <xdr:col>3</xdr:col>
      <xdr:colOff>955675</xdr:colOff>
      <xdr:row>36</xdr:row>
      <xdr:rowOff>38049</xdr:rowOff>
    </xdr:to>
    <xdr:sp macro="" textlink="">
      <xdr:nvSpPr>
        <xdr:cNvPr id="136" name="円/楕円 135"/>
        <xdr:cNvSpPr/>
      </xdr:nvSpPr>
      <xdr:spPr bwMode="auto">
        <a:xfrm>
          <a:off x="4254500" y="688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22826</xdr:rowOff>
    </xdr:from>
    <xdr:ext cx="762000" cy="259045"/>
    <xdr:sp macro="" textlink="">
      <xdr:nvSpPr>
        <xdr:cNvPr id="137" name="テキスト ボックス 136"/>
        <xdr:cNvSpPr txBox="1"/>
      </xdr:nvSpPr>
      <xdr:spPr>
        <a:xfrm>
          <a:off x="3924300" y="697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260718</xdr:rowOff>
    </xdr:from>
    <xdr:to>
      <xdr:col>3</xdr:col>
      <xdr:colOff>257175</xdr:colOff>
      <xdr:row>36</xdr:row>
      <xdr:rowOff>19418</xdr:rowOff>
    </xdr:to>
    <xdr:sp macro="" textlink="">
      <xdr:nvSpPr>
        <xdr:cNvPr id="138" name="円/楕円 137"/>
        <xdr:cNvSpPr/>
      </xdr:nvSpPr>
      <xdr:spPr bwMode="auto">
        <a:xfrm>
          <a:off x="3556000" y="687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4195</xdr:rowOff>
    </xdr:from>
    <xdr:ext cx="762000" cy="259045"/>
    <xdr:sp macro="" textlink="">
      <xdr:nvSpPr>
        <xdr:cNvPr id="139" name="テキスト ボックス 138"/>
        <xdr:cNvSpPr txBox="1"/>
      </xdr:nvSpPr>
      <xdr:spPr>
        <a:xfrm>
          <a:off x="3225800" y="695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224561</xdr:rowOff>
    </xdr:from>
    <xdr:to>
      <xdr:col>2</xdr:col>
      <xdr:colOff>692150</xdr:colOff>
      <xdr:row>35</xdr:row>
      <xdr:rowOff>326161</xdr:rowOff>
    </xdr:to>
    <xdr:sp macro="" textlink="">
      <xdr:nvSpPr>
        <xdr:cNvPr id="140" name="円/楕円 139"/>
        <xdr:cNvSpPr/>
      </xdr:nvSpPr>
      <xdr:spPr bwMode="auto">
        <a:xfrm>
          <a:off x="2857500" y="683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310938</xdr:rowOff>
    </xdr:from>
    <xdr:ext cx="762000" cy="259045"/>
    <xdr:sp macro="" textlink="">
      <xdr:nvSpPr>
        <xdr:cNvPr id="141" name="テキスト ボックス 140"/>
        <xdr:cNvSpPr txBox="1"/>
      </xdr:nvSpPr>
      <xdr:spPr>
        <a:xfrm>
          <a:off x="2527300" y="692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298,799
295,776
49.42
108,314,556
106,699,754
1,258,796
56,422,718
117,291,456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95054</xdr:rowOff>
    </xdr:from>
    <xdr:to>
      <xdr:col>6</xdr:col>
      <xdr:colOff>511175</xdr:colOff>
      <xdr:row>33</xdr:row>
      <xdr:rowOff>114348</xdr:rowOff>
    </xdr:to>
    <xdr:cxnSp macro="">
      <xdr:nvCxnSpPr>
        <xdr:cNvPr id="59" name="直線コネクタ 58"/>
        <xdr:cNvCxnSpPr/>
      </xdr:nvCxnSpPr>
      <xdr:spPr>
        <a:xfrm>
          <a:off x="3797300" y="5752904"/>
          <a:ext cx="8382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95054</xdr:rowOff>
    </xdr:from>
    <xdr:to>
      <xdr:col>5</xdr:col>
      <xdr:colOff>358775</xdr:colOff>
      <xdr:row>33</xdr:row>
      <xdr:rowOff>97432</xdr:rowOff>
    </xdr:to>
    <xdr:cxnSp macro="">
      <xdr:nvCxnSpPr>
        <xdr:cNvPr id="62" name="直線コネクタ 61"/>
        <xdr:cNvCxnSpPr/>
      </xdr:nvCxnSpPr>
      <xdr:spPr>
        <a:xfrm flipV="1">
          <a:off x="2908300" y="575290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60810</xdr:rowOff>
    </xdr:from>
    <xdr:to>
      <xdr:col>4</xdr:col>
      <xdr:colOff>155575</xdr:colOff>
      <xdr:row>33</xdr:row>
      <xdr:rowOff>97432</xdr:rowOff>
    </xdr:to>
    <xdr:cxnSp macro="">
      <xdr:nvCxnSpPr>
        <xdr:cNvPr id="65" name="直線コネクタ 64"/>
        <xdr:cNvCxnSpPr/>
      </xdr:nvCxnSpPr>
      <xdr:spPr>
        <a:xfrm>
          <a:off x="2019300" y="5718660"/>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60810</xdr:rowOff>
    </xdr:from>
    <xdr:to>
      <xdr:col>2</xdr:col>
      <xdr:colOff>638175</xdr:colOff>
      <xdr:row>33</xdr:row>
      <xdr:rowOff>71257</xdr:rowOff>
    </xdr:to>
    <xdr:cxnSp macro="">
      <xdr:nvCxnSpPr>
        <xdr:cNvPr id="68" name="直線コネクタ 67"/>
        <xdr:cNvCxnSpPr/>
      </xdr:nvCxnSpPr>
      <xdr:spPr>
        <a:xfrm flipV="1">
          <a:off x="1130300" y="5718660"/>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63548</xdr:rowOff>
    </xdr:from>
    <xdr:to>
      <xdr:col>6</xdr:col>
      <xdr:colOff>561975</xdr:colOff>
      <xdr:row>33</xdr:row>
      <xdr:rowOff>165148</xdr:rowOff>
    </xdr:to>
    <xdr:sp macro="" textlink="">
      <xdr:nvSpPr>
        <xdr:cNvPr id="78" name="円/楕円 77"/>
        <xdr:cNvSpPr/>
      </xdr:nvSpPr>
      <xdr:spPr>
        <a:xfrm>
          <a:off x="4584700" y="57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86425</xdr:rowOff>
    </xdr:from>
    <xdr:ext cx="534377" cy="259045"/>
    <xdr:sp macro="" textlink="">
      <xdr:nvSpPr>
        <xdr:cNvPr id="79" name="人件費該当値テキスト"/>
        <xdr:cNvSpPr txBox="1"/>
      </xdr:nvSpPr>
      <xdr:spPr>
        <a:xfrm>
          <a:off x="4686300" y="557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58,609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44254</xdr:rowOff>
    </xdr:from>
    <xdr:to>
      <xdr:col>5</xdr:col>
      <xdr:colOff>409575</xdr:colOff>
      <xdr:row>33</xdr:row>
      <xdr:rowOff>145854</xdr:rowOff>
    </xdr:to>
    <xdr:sp macro="" textlink="">
      <xdr:nvSpPr>
        <xdr:cNvPr id="80" name="円/楕円 79"/>
        <xdr:cNvSpPr/>
      </xdr:nvSpPr>
      <xdr:spPr>
        <a:xfrm>
          <a:off x="3746500" y="57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162381</xdr:rowOff>
    </xdr:from>
    <xdr:ext cx="534377" cy="259045"/>
    <xdr:sp macro="" textlink="">
      <xdr:nvSpPr>
        <xdr:cNvPr id="81" name="テキスト ボックス 80"/>
        <xdr:cNvSpPr txBox="1"/>
      </xdr:nvSpPr>
      <xdr:spPr>
        <a:xfrm>
          <a:off x="3530111" y="54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46632</xdr:rowOff>
    </xdr:from>
    <xdr:to>
      <xdr:col>4</xdr:col>
      <xdr:colOff>206375</xdr:colOff>
      <xdr:row>33</xdr:row>
      <xdr:rowOff>148232</xdr:rowOff>
    </xdr:to>
    <xdr:sp macro="" textlink="">
      <xdr:nvSpPr>
        <xdr:cNvPr id="82" name="円/楕円 81"/>
        <xdr:cNvSpPr/>
      </xdr:nvSpPr>
      <xdr:spPr>
        <a:xfrm>
          <a:off x="2857500" y="57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164759</xdr:rowOff>
    </xdr:from>
    <xdr:ext cx="534377" cy="259045"/>
    <xdr:sp macro="" textlink="">
      <xdr:nvSpPr>
        <xdr:cNvPr id="83" name="テキスト ボックス 82"/>
        <xdr:cNvSpPr txBox="1"/>
      </xdr:nvSpPr>
      <xdr:spPr>
        <a:xfrm>
          <a:off x="2641111" y="54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10010</xdr:rowOff>
    </xdr:from>
    <xdr:to>
      <xdr:col>3</xdr:col>
      <xdr:colOff>3175</xdr:colOff>
      <xdr:row>33</xdr:row>
      <xdr:rowOff>111610</xdr:rowOff>
    </xdr:to>
    <xdr:sp macro="" textlink="">
      <xdr:nvSpPr>
        <xdr:cNvPr id="84" name="円/楕円 83"/>
        <xdr:cNvSpPr/>
      </xdr:nvSpPr>
      <xdr:spPr>
        <a:xfrm>
          <a:off x="1968500" y="56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128137</xdr:rowOff>
    </xdr:from>
    <xdr:ext cx="534377" cy="259045"/>
    <xdr:sp macro="" textlink="">
      <xdr:nvSpPr>
        <xdr:cNvPr id="85" name="テキスト ボックス 84"/>
        <xdr:cNvSpPr txBox="1"/>
      </xdr:nvSpPr>
      <xdr:spPr>
        <a:xfrm>
          <a:off x="1752111" y="54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20457</xdr:rowOff>
    </xdr:from>
    <xdr:to>
      <xdr:col>1</xdr:col>
      <xdr:colOff>485775</xdr:colOff>
      <xdr:row>33</xdr:row>
      <xdr:rowOff>122057</xdr:rowOff>
    </xdr:to>
    <xdr:sp macro="" textlink="">
      <xdr:nvSpPr>
        <xdr:cNvPr id="86" name="円/楕円 85"/>
        <xdr:cNvSpPr/>
      </xdr:nvSpPr>
      <xdr:spPr>
        <a:xfrm>
          <a:off x="1079500" y="56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138584</xdr:rowOff>
    </xdr:from>
    <xdr:ext cx="534377" cy="259045"/>
    <xdr:sp macro="" textlink="">
      <xdr:nvSpPr>
        <xdr:cNvPr id="87" name="テキスト ボックス 86"/>
        <xdr:cNvSpPr txBox="1"/>
      </xdr:nvSpPr>
      <xdr:spPr>
        <a:xfrm>
          <a:off x="863111" y="545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134709</xdr:rowOff>
    </xdr:from>
    <xdr:to>
      <xdr:col>6</xdr:col>
      <xdr:colOff>511175</xdr:colOff>
      <xdr:row>56</xdr:row>
      <xdr:rowOff>143663</xdr:rowOff>
    </xdr:to>
    <xdr:cxnSp macro="">
      <xdr:nvCxnSpPr>
        <xdr:cNvPr id="117" name="直線コネクタ 116"/>
        <xdr:cNvCxnSpPr/>
      </xdr:nvCxnSpPr>
      <xdr:spPr>
        <a:xfrm flipV="1">
          <a:off x="3797300" y="9735909"/>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143663</xdr:rowOff>
    </xdr:from>
    <xdr:to>
      <xdr:col>5</xdr:col>
      <xdr:colOff>358775</xdr:colOff>
      <xdr:row>57</xdr:row>
      <xdr:rowOff>20218</xdr:rowOff>
    </xdr:to>
    <xdr:cxnSp macro="">
      <xdr:nvCxnSpPr>
        <xdr:cNvPr id="120" name="直線コネクタ 119"/>
        <xdr:cNvCxnSpPr/>
      </xdr:nvCxnSpPr>
      <xdr:spPr>
        <a:xfrm flipV="1">
          <a:off x="2908300" y="974486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20218</xdr:rowOff>
    </xdr:from>
    <xdr:to>
      <xdr:col>4</xdr:col>
      <xdr:colOff>155575</xdr:colOff>
      <xdr:row>57</xdr:row>
      <xdr:rowOff>81293</xdr:rowOff>
    </xdr:to>
    <xdr:cxnSp macro="">
      <xdr:nvCxnSpPr>
        <xdr:cNvPr id="123" name="直線コネクタ 122"/>
        <xdr:cNvCxnSpPr/>
      </xdr:nvCxnSpPr>
      <xdr:spPr>
        <a:xfrm flipV="1">
          <a:off x="2019300" y="9792868"/>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81293</xdr:rowOff>
    </xdr:from>
    <xdr:to>
      <xdr:col>2</xdr:col>
      <xdr:colOff>638175</xdr:colOff>
      <xdr:row>57</xdr:row>
      <xdr:rowOff>95466</xdr:rowOff>
    </xdr:to>
    <xdr:cxnSp macro="">
      <xdr:nvCxnSpPr>
        <xdr:cNvPr id="126" name="直線コネクタ 125"/>
        <xdr:cNvCxnSpPr/>
      </xdr:nvCxnSpPr>
      <xdr:spPr>
        <a:xfrm flipV="1">
          <a:off x="1130300" y="985394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83909</xdr:rowOff>
    </xdr:from>
    <xdr:to>
      <xdr:col>6</xdr:col>
      <xdr:colOff>561975</xdr:colOff>
      <xdr:row>57</xdr:row>
      <xdr:rowOff>14059</xdr:rowOff>
    </xdr:to>
    <xdr:sp macro="" textlink="">
      <xdr:nvSpPr>
        <xdr:cNvPr id="136" name="円/楕円 135"/>
        <xdr:cNvSpPr/>
      </xdr:nvSpPr>
      <xdr:spPr>
        <a:xfrm>
          <a:off x="4584700" y="96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62336</xdr:rowOff>
    </xdr:from>
    <xdr:ext cx="534377" cy="259045"/>
    <xdr:sp macro="" textlink="">
      <xdr:nvSpPr>
        <xdr:cNvPr id="137" name="物件費該当値テキスト"/>
        <xdr:cNvSpPr txBox="1"/>
      </xdr:nvSpPr>
      <xdr:spPr>
        <a:xfrm>
          <a:off x="4686300" y="966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92863</xdr:rowOff>
    </xdr:from>
    <xdr:to>
      <xdr:col>5</xdr:col>
      <xdr:colOff>409575</xdr:colOff>
      <xdr:row>57</xdr:row>
      <xdr:rowOff>23013</xdr:rowOff>
    </xdr:to>
    <xdr:sp macro="" textlink="">
      <xdr:nvSpPr>
        <xdr:cNvPr id="138" name="円/楕円 137"/>
        <xdr:cNvSpPr/>
      </xdr:nvSpPr>
      <xdr:spPr>
        <a:xfrm>
          <a:off x="3746500" y="96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14140</xdr:rowOff>
    </xdr:from>
    <xdr:ext cx="534377" cy="259045"/>
    <xdr:sp macro="" textlink="">
      <xdr:nvSpPr>
        <xdr:cNvPr id="139" name="テキスト ボックス 138"/>
        <xdr:cNvSpPr txBox="1"/>
      </xdr:nvSpPr>
      <xdr:spPr>
        <a:xfrm>
          <a:off x="3530111" y="978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140868</xdr:rowOff>
    </xdr:from>
    <xdr:to>
      <xdr:col>4</xdr:col>
      <xdr:colOff>206375</xdr:colOff>
      <xdr:row>57</xdr:row>
      <xdr:rowOff>71018</xdr:rowOff>
    </xdr:to>
    <xdr:sp macro="" textlink="">
      <xdr:nvSpPr>
        <xdr:cNvPr id="140" name="円/楕円 139"/>
        <xdr:cNvSpPr/>
      </xdr:nvSpPr>
      <xdr:spPr>
        <a:xfrm>
          <a:off x="2857500" y="97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62145</xdr:rowOff>
    </xdr:from>
    <xdr:ext cx="534377" cy="259045"/>
    <xdr:sp macro="" textlink="">
      <xdr:nvSpPr>
        <xdr:cNvPr id="141" name="テキスト ボックス 140"/>
        <xdr:cNvSpPr txBox="1"/>
      </xdr:nvSpPr>
      <xdr:spPr>
        <a:xfrm>
          <a:off x="2641111" y="98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30493</xdr:rowOff>
    </xdr:from>
    <xdr:to>
      <xdr:col>3</xdr:col>
      <xdr:colOff>3175</xdr:colOff>
      <xdr:row>57</xdr:row>
      <xdr:rowOff>132093</xdr:rowOff>
    </xdr:to>
    <xdr:sp macro="" textlink="">
      <xdr:nvSpPr>
        <xdr:cNvPr id="142" name="円/楕円 141"/>
        <xdr:cNvSpPr/>
      </xdr:nvSpPr>
      <xdr:spPr>
        <a:xfrm>
          <a:off x="1968500" y="98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123220</xdr:rowOff>
    </xdr:from>
    <xdr:ext cx="534377" cy="259045"/>
    <xdr:sp macro="" textlink="">
      <xdr:nvSpPr>
        <xdr:cNvPr id="143" name="テキスト ボックス 142"/>
        <xdr:cNvSpPr txBox="1"/>
      </xdr:nvSpPr>
      <xdr:spPr>
        <a:xfrm>
          <a:off x="1752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44666</xdr:rowOff>
    </xdr:from>
    <xdr:to>
      <xdr:col>1</xdr:col>
      <xdr:colOff>485775</xdr:colOff>
      <xdr:row>57</xdr:row>
      <xdr:rowOff>146266</xdr:rowOff>
    </xdr:to>
    <xdr:sp macro="" textlink="">
      <xdr:nvSpPr>
        <xdr:cNvPr id="144" name="円/楕円 143"/>
        <xdr:cNvSpPr/>
      </xdr:nvSpPr>
      <xdr:spPr>
        <a:xfrm>
          <a:off x="1079500" y="98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137393</xdr:rowOff>
    </xdr:from>
    <xdr:ext cx="534377" cy="259045"/>
    <xdr:sp macro="" textlink="">
      <xdr:nvSpPr>
        <xdr:cNvPr id="145" name="テキスト ボックス 144"/>
        <xdr:cNvSpPr txBox="1"/>
      </xdr:nvSpPr>
      <xdr:spPr>
        <a:xfrm>
          <a:off x="863111" y="991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75464</xdr:rowOff>
    </xdr:from>
    <xdr:to>
      <xdr:col>6</xdr:col>
      <xdr:colOff>511175</xdr:colOff>
      <xdr:row>76</xdr:row>
      <xdr:rowOff>98247</xdr:rowOff>
    </xdr:to>
    <xdr:cxnSp macro="">
      <xdr:nvCxnSpPr>
        <xdr:cNvPr id="174" name="直線コネクタ 173"/>
        <xdr:cNvCxnSpPr/>
      </xdr:nvCxnSpPr>
      <xdr:spPr>
        <a:xfrm flipV="1">
          <a:off x="3797300" y="13105664"/>
          <a:ext cx="8382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139640</xdr:rowOff>
    </xdr:from>
    <xdr:ext cx="469744" cy="259045"/>
    <xdr:sp macro="" textlink="">
      <xdr:nvSpPr>
        <xdr:cNvPr id="175" name="維持補修費平均値テキスト"/>
        <xdr:cNvSpPr txBox="1"/>
      </xdr:nvSpPr>
      <xdr:spPr>
        <a:xfrm>
          <a:off x="4686300" y="13169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98247</xdr:rowOff>
    </xdr:from>
    <xdr:to>
      <xdr:col>5</xdr:col>
      <xdr:colOff>358775</xdr:colOff>
      <xdr:row>76</xdr:row>
      <xdr:rowOff>105029</xdr:rowOff>
    </xdr:to>
    <xdr:cxnSp macro="">
      <xdr:nvCxnSpPr>
        <xdr:cNvPr id="177" name="直線コネクタ 176"/>
        <xdr:cNvCxnSpPr/>
      </xdr:nvCxnSpPr>
      <xdr:spPr>
        <a:xfrm flipV="1">
          <a:off x="2908300" y="13128447"/>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106266</xdr:rowOff>
    </xdr:from>
    <xdr:ext cx="469744" cy="259045"/>
    <xdr:sp macro="" textlink="">
      <xdr:nvSpPr>
        <xdr:cNvPr id="179" name="テキスト ボックス 178"/>
        <xdr:cNvSpPr txBox="1"/>
      </xdr:nvSpPr>
      <xdr:spPr>
        <a:xfrm>
          <a:off x="3562427" y="133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105029</xdr:rowOff>
    </xdr:from>
    <xdr:to>
      <xdr:col>4</xdr:col>
      <xdr:colOff>155575</xdr:colOff>
      <xdr:row>76</xdr:row>
      <xdr:rowOff>110210</xdr:rowOff>
    </xdr:to>
    <xdr:cxnSp macro="">
      <xdr:nvCxnSpPr>
        <xdr:cNvPr id="180" name="直線コネクタ 179"/>
        <xdr:cNvCxnSpPr/>
      </xdr:nvCxnSpPr>
      <xdr:spPr>
        <a:xfrm flipV="1">
          <a:off x="2019300" y="13135229"/>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95445</xdr:rowOff>
    </xdr:from>
    <xdr:ext cx="469744" cy="259045"/>
    <xdr:sp macro="" textlink="">
      <xdr:nvSpPr>
        <xdr:cNvPr id="182" name="テキスト ボックス 181"/>
        <xdr:cNvSpPr txBox="1"/>
      </xdr:nvSpPr>
      <xdr:spPr>
        <a:xfrm>
          <a:off x="2673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108001</xdr:rowOff>
    </xdr:from>
    <xdr:to>
      <xdr:col>2</xdr:col>
      <xdr:colOff>638175</xdr:colOff>
      <xdr:row>76</xdr:row>
      <xdr:rowOff>110210</xdr:rowOff>
    </xdr:to>
    <xdr:cxnSp macro="">
      <xdr:nvCxnSpPr>
        <xdr:cNvPr id="183" name="直線コネクタ 182"/>
        <xdr:cNvCxnSpPr/>
      </xdr:nvCxnSpPr>
      <xdr:spPr>
        <a:xfrm>
          <a:off x="1130300" y="1313820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114952</xdr:rowOff>
    </xdr:from>
    <xdr:ext cx="469744" cy="259045"/>
    <xdr:sp macro="" textlink="">
      <xdr:nvSpPr>
        <xdr:cNvPr id="187" name="テキスト ボックス 186"/>
        <xdr:cNvSpPr txBox="1"/>
      </xdr:nvSpPr>
      <xdr:spPr>
        <a:xfrm>
          <a:off x="895427"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24664</xdr:rowOff>
    </xdr:from>
    <xdr:to>
      <xdr:col>6</xdr:col>
      <xdr:colOff>561975</xdr:colOff>
      <xdr:row>76</xdr:row>
      <xdr:rowOff>126264</xdr:rowOff>
    </xdr:to>
    <xdr:sp macro="" textlink="">
      <xdr:nvSpPr>
        <xdr:cNvPr id="193" name="円/楕円 192"/>
        <xdr:cNvSpPr/>
      </xdr:nvSpPr>
      <xdr:spPr>
        <a:xfrm>
          <a:off x="4584700" y="130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47541</xdr:rowOff>
    </xdr:from>
    <xdr:ext cx="469744" cy="259045"/>
    <xdr:sp macro="" textlink="">
      <xdr:nvSpPr>
        <xdr:cNvPr id="194" name="維持補修費該当値テキスト"/>
        <xdr:cNvSpPr txBox="1"/>
      </xdr:nvSpPr>
      <xdr:spPr>
        <a:xfrm>
          <a:off x="4686300" y="129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47447</xdr:rowOff>
    </xdr:from>
    <xdr:to>
      <xdr:col>5</xdr:col>
      <xdr:colOff>409575</xdr:colOff>
      <xdr:row>76</xdr:row>
      <xdr:rowOff>149047</xdr:rowOff>
    </xdr:to>
    <xdr:sp macro="" textlink="">
      <xdr:nvSpPr>
        <xdr:cNvPr id="195" name="円/楕円 194"/>
        <xdr:cNvSpPr/>
      </xdr:nvSpPr>
      <xdr:spPr>
        <a:xfrm>
          <a:off x="3746500" y="130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165574</xdr:rowOff>
    </xdr:from>
    <xdr:ext cx="469744" cy="259045"/>
    <xdr:sp macro="" textlink="">
      <xdr:nvSpPr>
        <xdr:cNvPr id="196" name="テキスト ボックス 195"/>
        <xdr:cNvSpPr txBox="1"/>
      </xdr:nvSpPr>
      <xdr:spPr>
        <a:xfrm>
          <a:off x="3562427" y="1285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54229</xdr:rowOff>
    </xdr:from>
    <xdr:to>
      <xdr:col>4</xdr:col>
      <xdr:colOff>206375</xdr:colOff>
      <xdr:row>76</xdr:row>
      <xdr:rowOff>155829</xdr:rowOff>
    </xdr:to>
    <xdr:sp macro="" textlink="">
      <xdr:nvSpPr>
        <xdr:cNvPr id="197" name="円/楕円 196"/>
        <xdr:cNvSpPr/>
      </xdr:nvSpPr>
      <xdr:spPr>
        <a:xfrm>
          <a:off x="2857500" y="130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906</xdr:rowOff>
    </xdr:from>
    <xdr:ext cx="469744" cy="259045"/>
    <xdr:sp macro="" textlink="">
      <xdr:nvSpPr>
        <xdr:cNvPr id="198" name="テキスト ボックス 197"/>
        <xdr:cNvSpPr txBox="1"/>
      </xdr:nvSpPr>
      <xdr:spPr>
        <a:xfrm>
          <a:off x="2673427" y="1285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59410</xdr:rowOff>
    </xdr:from>
    <xdr:to>
      <xdr:col>3</xdr:col>
      <xdr:colOff>3175</xdr:colOff>
      <xdr:row>76</xdr:row>
      <xdr:rowOff>161010</xdr:rowOff>
    </xdr:to>
    <xdr:sp macro="" textlink="">
      <xdr:nvSpPr>
        <xdr:cNvPr id="199" name="円/楕円 198"/>
        <xdr:cNvSpPr/>
      </xdr:nvSpPr>
      <xdr:spPr>
        <a:xfrm>
          <a:off x="1968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6087</xdr:rowOff>
    </xdr:from>
    <xdr:ext cx="469744" cy="259045"/>
    <xdr:sp macro="" textlink="">
      <xdr:nvSpPr>
        <xdr:cNvPr id="200" name="テキスト ボックス 199"/>
        <xdr:cNvSpPr txBox="1"/>
      </xdr:nvSpPr>
      <xdr:spPr>
        <a:xfrm>
          <a:off x="1784427" y="1286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57201</xdr:rowOff>
    </xdr:from>
    <xdr:to>
      <xdr:col>1</xdr:col>
      <xdr:colOff>485775</xdr:colOff>
      <xdr:row>76</xdr:row>
      <xdr:rowOff>158801</xdr:rowOff>
    </xdr:to>
    <xdr:sp macro="" textlink="">
      <xdr:nvSpPr>
        <xdr:cNvPr id="201" name="円/楕円 200"/>
        <xdr:cNvSpPr/>
      </xdr:nvSpPr>
      <xdr:spPr>
        <a:xfrm>
          <a:off x="1079500" y="130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3878</xdr:rowOff>
    </xdr:from>
    <xdr:ext cx="469744" cy="259045"/>
    <xdr:sp macro="" textlink="">
      <xdr:nvSpPr>
        <xdr:cNvPr id="202" name="テキスト ボックス 201"/>
        <xdr:cNvSpPr txBox="1"/>
      </xdr:nvSpPr>
      <xdr:spPr>
        <a:xfrm>
          <a:off x="895427" y="1286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146653</xdr:rowOff>
    </xdr:from>
    <xdr:to>
      <xdr:col>6</xdr:col>
      <xdr:colOff>511175</xdr:colOff>
      <xdr:row>95</xdr:row>
      <xdr:rowOff>54775</xdr:rowOff>
    </xdr:to>
    <xdr:cxnSp macro="">
      <xdr:nvCxnSpPr>
        <xdr:cNvPr id="232" name="直線コネクタ 231"/>
        <xdr:cNvCxnSpPr/>
      </xdr:nvCxnSpPr>
      <xdr:spPr>
        <a:xfrm flipV="1">
          <a:off x="3797300" y="16262953"/>
          <a:ext cx="838200" cy="7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54775</xdr:rowOff>
    </xdr:from>
    <xdr:to>
      <xdr:col>5</xdr:col>
      <xdr:colOff>358775</xdr:colOff>
      <xdr:row>95</xdr:row>
      <xdr:rowOff>102095</xdr:rowOff>
    </xdr:to>
    <xdr:cxnSp macro="">
      <xdr:nvCxnSpPr>
        <xdr:cNvPr id="235" name="直線コネクタ 234"/>
        <xdr:cNvCxnSpPr/>
      </xdr:nvCxnSpPr>
      <xdr:spPr>
        <a:xfrm flipV="1">
          <a:off x="2908300" y="16342525"/>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102095</xdr:rowOff>
    </xdr:from>
    <xdr:to>
      <xdr:col>4</xdr:col>
      <xdr:colOff>155575</xdr:colOff>
      <xdr:row>96</xdr:row>
      <xdr:rowOff>34886</xdr:rowOff>
    </xdr:to>
    <xdr:cxnSp macro="">
      <xdr:nvCxnSpPr>
        <xdr:cNvPr id="238" name="直線コネクタ 237"/>
        <xdr:cNvCxnSpPr/>
      </xdr:nvCxnSpPr>
      <xdr:spPr>
        <a:xfrm flipV="1">
          <a:off x="2019300" y="16389845"/>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34886</xdr:rowOff>
    </xdr:from>
    <xdr:to>
      <xdr:col>2</xdr:col>
      <xdr:colOff>638175</xdr:colOff>
      <xdr:row>96</xdr:row>
      <xdr:rowOff>96362</xdr:rowOff>
    </xdr:to>
    <xdr:cxnSp macro="">
      <xdr:nvCxnSpPr>
        <xdr:cNvPr id="241" name="直線コネクタ 240"/>
        <xdr:cNvCxnSpPr/>
      </xdr:nvCxnSpPr>
      <xdr:spPr>
        <a:xfrm flipV="1">
          <a:off x="1130300" y="16494086"/>
          <a:ext cx="889000" cy="6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95853</xdr:rowOff>
    </xdr:from>
    <xdr:to>
      <xdr:col>6</xdr:col>
      <xdr:colOff>561975</xdr:colOff>
      <xdr:row>95</xdr:row>
      <xdr:rowOff>26003</xdr:rowOff>
    </xdr:to>
    <xdr:sp macro="" textlink="">
      <xdr:nvSpPr>
        <xdr:cNvPr id="251" name="円/楕円 250"/>
        <xdr:cNvSpPr/>
      </xdr:nvSpPr>
      <xdr:spPr>
        <a:xfrm>
          <a:off x="4584700" y="162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118730</xdr:rowOff>
    </xdr:from>
    <xdr:ext cx="534377" cy="259045"/>
    <xdr:sp macro="" textlink="">
      <xdr:nvSpPr>
        <xdr:cNvPr id="252" name="扶助費該当値テキスト"/>
        <xdr:cNvSpPr txBox="1"/>
      </xdr:nvSpPr>
      <xdr:spPr>
        <a:xfrm>
          <a:off x="4686300" y="160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3975</xdr:rowOff>
    </xdr:from>
    <xdr:to>
      <xdr:col>5</xdr:col>
      <xdr:colOff>409575</xdr:colOff>
      <xdr:row>95</xdr:row>
      <xdr:rowOff>105575</xdr:rowOff>
    </xdr:to>
    <xdr:sp macro="" textlink="">
      <xdr:nvSpPr>
        <xdr:cNvPr id="253" name="円/楕円 252"/>
        <xdr:cNvSpPr/>
      </xdr:nvSpPr>
      <xdr:spPr>
        <a:xfrm>
          <a:off x="3746500" y="162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122102</xdr:rowOff>
    </xdr:from>
    <xdr:ext cx="534377" cy="259045"/>
    <xdr:sp macro="" textlink="">
      <xdr:nvSpPr>
        <xdr:cNvPr id="254" name="テキスト ボックス 253"/>
        <xdr:cNvSpPr txBox="1"/>
      </xdr:nvSpPr>
      <xdr:spPr>
        <a:xfrm>
          <a:off x="3530111" y="160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95,458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51295</xdr:rowOff>
    </xdr:from>
    <xdr:to>
      <xdr:col>4</xdr:col>
      <xdr:colOff>206375</xdr:colOff>
      <xdr:row>95</xdr:row>
      <xdr:rowOff>152895</xdr:rowOff>
    </xdr:to>
    <xdr:sp macro="" textlink="">
      <xdr:nvSpPr>
        <xdr:cNvPr id="255" name="円/楕円 254"/>
        <xdr:cNvSpPr/>
      </xdr:nvSpPr>
      <xdr:spPr>
        <a:xfrm>
          <a:off x="2857500" y="163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169422</xdr:rowOff>
    </xdr:from>
    <xdr:ext cx="534377" cy="259045"/>
    <xdr:sp macro="" textlink="">
      <xdr:nvSpPr>
        <xdr:cNvPr id="256" name="テキスト ボックス 255"/>
        <xdr:cNvSpPr txBox="1"/>
      </xdr:nvSpPr>
      <xdr:spPr>
        <a:xfrm>
          <a:off x="2641111" y="161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155536</xdr:rowOff>
    </xdr:from>
    <xdr:to>
      <xdr:col>3</xdr:col>
      <xdr:colOff>3175</xdr:colOff>
      <xdr:row>96</xdr:row>
      <xdr:rowOff>85686</xdr:rowOff>
    </xdr:to>
    <xdr:sp macro="" textlink="">
      <xdr:nvSpPr>
        <xdr:cNvPr id="257" name="円/楕円 256"/>
        <xdr:cNvSpPr/>
      </xdr:nvSpPr>
      <xdr:spPr>
        <a:xfrm>
          <a:off x="1968500" y="164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102213</xdr:rowOff>
    </xdr:from>
    <xdr:ext cx="534377" cy="259045"/>
    <xdr:sp macro="" textlink="">
      <xdr:nvSpPr>
        <xdr:cNvPr id="258" name="テキスト ボックス 257"/>
        <xdr:cNvSpPr txBox="1"/>
      </xdr:nvSpPr>
      <xdr:spPr>
        <a:xfrm>
          <a:off x="1752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45562</xdr:rowOff>
    </xdr:from>
    <xdr:to>
      <xdr:col>1</xdr:col>
      <xdr:colOff>485775</xdr:colOff>
      <xdr:row>96</xdr:row>
      <xdr:rowOff>147162</xdr:rowOff>
    </xdr:to>
    <xdr:sp macro="" textlink="">
      <xdr:nvSpPr>
        <xdr:cNvPr id="259" name="円/楕円 258"/>
        <xdr:cNvSpPr/>
      </xdr:nvSpPr>
      <xdr:spPr>
        <a:xfrm>
          <a:off x="1079500" y="165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163689</xdr:rowOff>
    </xdr:from>
    <xdr:ext cx="534377" cy="259045"/>
    <xdr:sp macro="" textlink="">
      <xdr:nvSpPr>
        <xdr:cNvPr id="260" name="テキスト ボックス 259"/>
        <xdr:cNvSpPr txBox="1"/>
      </xdr:nvSpPr>
      <xdr:spPr>
        <a:xfrm>
          <a:off x="863111" y="1627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152959</xdr:rowOff>
    </xdr:from>
    <xdr:to>
      <xdr:col>15</xdr:col>
      <xdr:colOff>180975</xdr:colOff>
      <xdr:row>37</xdr:row>
      <xdr:rowOff>130137</xdr:rowOff>
    </xdr:to>
    <xdr:cxnSp macro="">
      <xdr:nvCxnSpPr>
        <xdr:cNvPr id="289" name="直線コネクタ 288"/>
        <xdr:cNvCxnSpPr/>
      </xdr:nvCxnSpPr>
      <xdr:spPr>
        <a:xfrm flipV="1">
          <a:off x="9639300" y="6325159"/>
          <a:ext cx="8382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130137</xdr:rowOff>
    </xdr:from>
    <xdr:to>
      <xdr:col>14</xdr:col>
      <xdr:colOff>28575</xdr:colOff>
      <xdr:row>37</xdr:row>
      <xdr:rowOff>154502</xdr:rowOff>
    </xdr:to>
    <xdr:cxnSp macro="">
      <xdr:nvCxnSpPr>
        <xdr:cNvPr id="292" name="直線コネクタ 291"/>
        <xdr:cNvCxnSpPr/>
      </xdr:nvCxnSpPr>
      <xdr:spPr>
        <a:xfrm flipV="1">
          <a:off x="8750300" y="6473787"/>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102819</xdr:rowOff>
    </xdr:from>
    <xdr:to>
      <xdr:col>12</xdr:col>
      <xdr:colOff>511175</xdr:colOff>
      <xdr:row>37</xdr:row>
      <xdr:rowOff>154502</xdr:rowOff>
    </xdr:to>
    <xdr:cxnSp macro="">
      <xdr:nvCxnSpPr>
        <xdr:cNvPr id="295" name="直線コネクタ 294"/>
        <xdr:cNvCxnSpPr/>
      </xdr:nvCxnSpPr>
      <xdr:spPr>
        <a:xfrm>
          <a:off x="7861300" y="5932119"/>
          <a:ext cx="889000" cy="5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102819</xdr:rowOff>
    </xdr:from>
    <xdr:to>
      <xdr:col>11</xdr:col>
      <xdr:colOff>307975</xdr:colOff>
      <xdr:row>37</xdr:row>
      <xdr:rowOff>121241</xdr:rowOff>
    </xdr:to>
    <xdr:cxnSp macro="">
      <xdr:nvCxnSpPr>
        <xdr:cNvPr id="298" name="直線コネクタ 297"/>
        <xdr:cNvCxnSpPr/>
      </xdr:nvCxnSpPr>
      <xdr:spPr>
        <a:xfrm flipV="1">
          <a:off x="6972300" y="5932119"/>
          <a:ext cx="889000" cy="5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102159</xdr:rowOff>
    </xdr:from>
    <xdr:to>
      <xdr:col>15</xdr:col>
      <xdr:colOff>231775</xdr:colOff>
      <xdr:row>37</xdr:row>
      <xdr:rowOff>32309</xdr:rowOff>
    </xdr:to>
    <xdr:sp macro="" textlink="">
      <xdr:nvSpPr>
        <xdr:cNvPr id="308" name="円/楕円 307"/>
        <xdr:cNvSpPr/>
      </xdr:nvSpPr>
      <xdr:spPr>
        <a:xfrm>
          <a:off x="104267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80586</xdr:rowOff>
    </xdr:from>
    <xdr:ext cx="534377" cy="259045"/>
    <xdr:sp macro="" textlink="">
      <xdr:nvSpPr>
        <xdr:cNvPr id="309" name="補助費等該当値テキスト"/>
        <xdr:cNvSpPr txBox="1"/>
      </xdr:nvSpPr>
      <xdr:spPr>
        <a:xfrm>
          <a:off x="10528300" y="62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79337</xdr:rowOff>
    </xdr:from>
    <xdr:to>
      <xdr:col>14</xdr:col>
      <xdr:colOff>79375</xdr:colOff>
      <xdr:row>38</xdr:row>
      <xdr:rowOff>9487</xdr:rowOff>
    </xdr:to>
    <xdr:sp macro="" textlink="">
      <xdr:nvSpPr>
        <xdr:cNvPr id="310" name="円/楕円 309"/>
        <xdr:cNvSpPr/>
      </xdr:nvSpPr>
      <xdr:spPr>
        <a:xfrm>
          <a:off x="9588500" y="6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614</xdr:rowOff>
    </xdr:from>
    <xdr:ext cx="534377" cy="259045"/>
    <xdr:sp macro="" textlink="">
      <xdr:nvSpPr>
        <xdr:cNvPr id="311" name="テキスト ボックス 310"/>
        <xdr:cNvSpPr txBox="1"/>
      </xdr:nvSpPr>
      <xdr:spPr>
        <a:xfrm>
          <a:off x="9372111" y="65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103702</xdr:rowOff>
    </xdr:from>
    <xdr:to>
      <xdr:col>12</xdr:col>
      <xdr:colOff>561975</xdr:colOff>
      <xdr:row>38</xdr:row>
      <xdr:rowOff>33852</xdr:rowOff>
    </xdr:to>
    <xdr:sp macro="" textlink="">
      <xdr:nvSpPr>
        <xdr:cNvPr id="312" name="円/楕円 311"/>
        <xdr:cNvSpPr/>
      </xdr:nvSpPr>
      <xdr:spPr>
        <a:xfrm>
          <a:off x="8699500" y="64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24979</xdr:rowOff>
    </xdr:from>
    <xdr:ext cx="534377" cy="259045"/>
    <xdr:sp macro="" textlink="">
      <xdr:nvSpPr>
        <xdr:cNvPr id="313" name="テキスト ボックス 312"/>
        <xdr:cNvSpPr txBox="1"/>
      </xdr:nvSpPr>
      <xdr:spPr>
        <a:xfrm>
          <a:off x="8483111" y="65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52019</xdr:rowOff>
    </xdr:from>
    <xdr:to>
      <xdr:col>11</xdr:col>
      <xdr:colOff>358775</xdr:colOff>
      <xdr:row>34</xdr:row>
      <xdr:rowOff>153619</xdr:rowOff>
    </xdr:to>
    <xdr:sp macro="" textlink="">
      <xdr:nvSpPr>
        <xdr:cNvPr id="314" name="円/楕円 313"/>
        <xdr:cNvSpPr/>
      </xdr:nvSpPr>
      <xdr:spPr>
        <a:xfrm>
          <a:off x="7810500" y="58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170146</xdr:rowOff>
    </xdr:from>
    <xdr:ext cx="534377" cy="259045"/>
    <xdr:sp macro="" textlink="">
      <xdr:nvSpPr>
        <xdr:cNvPr id="315" name="テキスト ボックス 314"/>
        <xdr:cNvSpPr txBox="1"/>
      </xdr:nvSpPr>
      <xdr:spPr>
        <a:xfrm>
          <a:off x="7594111" y="56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70441</xdr:rowOff>
    </xdr:from>
    <xdr:to>
      <xdr:col>10</xdr:col>
      <xdr:colOff>155575</xdr:colOff>
      <xdr:row>38</xdr:row>
      <xdr:rowOff>591</xdr:rowOff>
    </xdr:to>
    <xdr:sp macro="" textlink="">
      <xdr:nvSpPr>
        <xdr:cNvPr id="316" name="円/楕円 315"/>
        <xdr:cNvSpPr/>
      </xdr:nvSpPr>
      <xdr:spPr>
        <a:xfrm>
          <a:off x="6921500" y="64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163168</xdr:rowOff>
    </xdr:from>
    <xdr:ext cx="534377" cy="259045"/>
    <xdr:sp macro="" textlink="">
      <xdr:nvSpPr>
        <xdr:cNvPr id="317" name="テキスト ボックス 316"/>
        <xdr:cNvSpPr txBox="1"/>
      </xdr:nvSpPr>
      <xdr:spPr>
        <a:xfrm>
          <a:off x="6705111" y="65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7733</xdr:rowOff>
    </xdr:from>
    <xdr:to>
      <xdr:col>15</xdr:col>
      <xdr:colOff>180975</xdr:colOff>
      <xdr:row>57</xdr:row>
      <xdr:rowOff>141790</xdr:rowOff>
    </xdr:to>
    <xdr:cxnSp macro="">
      <xdr:nvCxnSpPr>
        <xdr:cNvPr id="349" name="直線コネクタ 348"/>
        <xdr:cNvCxnSpPr/>
      </xdr:nvCxnSpPr>
      <xdr:spPr>
        <a:xfrm flipV="1">
          <a:off x="9639300" y="9608933"/>
          <a:ext cx="838200" cy="30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690</xdr:rowOff>
    </xdr:from>
    <xdr:ext cx="534377" cy="259045"/>
    <xdr:sp macro="" textlink="">
      <xdr:nvSpPr>
        <xdr:cNvPr id="350" name="普通建設事業費平均値テキスト"/>
        <xdr:cNvSpPr txBox="1"/>
      </xdr:nvSpPr>
      <xdr:spPr>
        <a:xfrm>
          <a:off x="10528300" y="97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141790</xdr:rowOff>
    </xdr:from>
    <xdr:to>
      <xdr:col>14</xdr:col>
      <xdr:colOff>28575</xdr:colOff>
      <xdr:row>57</xdr:row>
      <xdr:rowOff>153775</xdr:rowOff>
    </xdr:to>
    <xdr:cxnSp macro="">
      <xdr:nvCxnSpPr>
        <xdr:cNvPr id="352" name="直線コネクタ 351"/>
        <xdr:cNvCxnSpPr/>
      </xdr:nvCxnSpPr>
      <xdr:spPr>
        <a:xfrm flipV="1">
          <a:off x="8750300" y="9914440"/>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9969</xdr:rowOff>
    </xdr:from>
    <xdr:to>
      <xdr:col>12</xdr:col>
      <xdr:colOff>511175</xdr:colOff>
      <xdr:row>57</xdr:row>
      <xdr:rowOff>153775</xdr:rowOff>
    </xdr:to>
    <xdr:cxnSp macro="">
      <xdr:nvCxnSpPr>
        <xdr:cNvPr id="355" name="直線コネクタ 354"/>
        <xdr:cNvCxnSpPr/>
      </xdr:nvCxnSpPr>
      <xdr:spPr>
        <a:xfrm>
          <a:off x="7861300" y="9611169"/>
          <a:ext cx="889000" cy="31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9969</xdr:rowOff>
    </xdr:from>
    <xdr:to>
      <xdr:col>11</xdr:col>
      <xdr:colOff>307975</xdr:colOff>
      <xdr:row>58</xdr:row>
      <xdr:rowOff>69585</xdr:rowOff>
    </xdr:to>
    <xdr:cxnSp macro="">
      <xdr:nvCxnSpPr>
        <xdr:cNvPr id="358" name="直線コネクタ 357"/>
        <xdr:cNvCxnSpPr/>
      </xdr:nvCxnSpPr>
      <xdr:spPr>
        <a:xfrm flipV="1">
          <a:off x="6972300" y="9611169"/>
          <a:ext cx="889000" cy="40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128383</xdr:rowOff>
    </xdr:from>
    <xdr:to>
      <xdr:col>15</xdr:col>
      <xdr:colOff>231775</xdr:colOff>
      <xdr:row>56</xdr:row>
      <xdr:rowOff>58533</xdr:rowOff>
    </xdr:to>
    <xdr:sp macro="" textlink="">
      <xdr:nvSpPr>
        <xdr:cNvPr id="368" name="円/楕円 367"/>
        <xdr:cNvSpPr/>
      </xdr:nvSpPr>
      <xdr:spPr>
        <a:xfrm>
          <a:off x="10426700" y="95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151260</xdr:rowOff>
    </xdr:from>
    <xdr:ext cx="534377" cy="259045"/>
    <xdr:sp macro="" textlink="">
      <xdr:nvSpPr>
        <xdr:cNvPr id="369" name="普通建設事業費該当値テキスト"/>
        <xdr:cNvSpPr txBox="1"/>
      </xdr:nvSpPr>
      <xdr:spPr>
        <a:xfrm>
          <a:off x="10528300" y="94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90990</xdr:rowOff>
    </xdr:from>
    <xdr:to>
      <xdr:col>14</xdr:col>
      <xdr:colOff>79375</xdr:colOff>
      <xdr:row>58</xdr:row>
      <xdr:rowOff>21140</xdr:rowOff>
    </xdr:to>
    <xdr:sp macro="" textlink="">
      <xdr:nvSpPr>
        <xdr:cNvPr id="370" name="円/楕円 369"/>
        <xdr:cNvSpPr/>
      </xdr:nvSpPr>
      <xdr:spPr>
        <a:xfrm>
          <a:off x="9588500" y="98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12267</xdr:rowOff>
    </xdr:from>
    <xdr:ext cx="534377" cy="259045"/>
    <xdr:sp macro="" textlink="">
      <xdr:nvSpPr>
        <xdr:cNvPr id="371" name="テキスト ボックス 370"/>
        <xdr:cNvSpPr txBox="1"/>
      </xdr:nvSpPr>
      <xdr:spPr>
        <a:xfrm>
          <a:off x="9372111" y="99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102975</xdr:rowOff>
    </xdr:from>
    <xdr:to>
      <xdr:col>12</xdr:col>
      <xdr:colOff>561975</xdr:colOff>
      <xdr:row>58</xdr:row>
      <xdr:rowOff>33125</xdr:rowOff>
    </xdr:to>
    <xdr:sp macro="" textlink="">
      <xdr:nvSpPr>
        <xdr:cNvPr id="372" name="円/楕円 371"/>
        <xdr:cNvSpPr/>
      </xdr:nvSpPr>
      <xdr:spPr>
        <a:xfrm>
          <a:off x="8699500" y="98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24252</xdr:rowOff>
    </xdr:from>
    <xdr:ext cx="534377" cy="259045"/>
    <xdr:sp macro="" textlink="">
      <xdr:nvSpPr>
        <xdr:cNvPr id="373" name="テキスト ボックス 372"/>
        <xdr:cNvSpPr txBox="1"/>
      </xdr:nvSpPr>
      <xdr:spPr>
        <a:xfrm>
          <a:off x="8483111" y="99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130619</xdr:rowOff>
    </xdr:from>
    <xdr:to>
      <xdr:col>11</xdr:col>
      <xdr:colOff>358775</xdr:colOff>
      <xdr:row>56</xdr:row>
      <xdr:rowOff>60769</xdr:rowOff>
    </xdr:to>
    <xdr:sp macro="" textlink="">
      <xdr:nvSpPr>
        <xdr:cNvPr id="374" name="円/楕円 373"/>
        <xdr:cNvSpPr/>
      </xdr:nvSpPr>
      <xdr:spPr>
        <a:xfrm>
          <a:off x="7810500" y="95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77296</xdr:rowOff>
    </xdr:from>
    <xdr:ext cx="534377" cy="259045"/>
    <xdr:sp macro="" textlink="">
      <xdr:nvSpPr>
        <xdr:cNvPr id="375" name="テキスト ボックス 374"/>
        <xdr:cNvSpPr txBox="1"/>
      </xdr:nvSpPr>
      <xdr:spPr>
        <a:xfrm>
          <a:off x="7594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18785</xdr:rowOff>
    </xdr:from>
    <xdr:to>
      <xdr:col>10</xdr:col>
      <xdr:colOff>155575</xdr:colOff>
      <xdr:row>58</xdr:row>
      <xdr:rowOff>120385</xdr:rowOff>
    </xdr:to>
    <xdr:sp macro="" textlink="">
      <xdr:nvSpPr>
        <xdr:cNvPr id="376" name="円/楕円 375"/>
        <xdr:cNvSpPr/>
      </xdr:nvSpPr>
      <xdr:spPr>
        <a:xfrm>
          <a:off x="6921500" y="99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111512</xdr:rowOff>
    </xdr:from>
    <xdr:ext cx="534377" cy="259045"/>
    <xdr:sp macro="" textlink="">
      <xdr:nvSpPr>
        <xdr:cNvPr id="377" name="テキスト ボックス 376"/>
        <xdr:cNvSpPr txBox="1"/>
      </xdr:nvSpPr>
      <xdr:spPr>
        <a:xfrm>
          <a:off x="6705111" y="100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70282</xdr:rowOff>
    </xdr:from>
    <xdr:to>
      <xdr:col>15</xdr:col>
      <xdr:colOff>180975</xdr:colOff>
      <xdr:row>75</xdr:row>
      <xdr:rowOff>66167</xdr:rowOff>
    </xdr:to>
    <xdr:cxnSp macro="">
      <xdr:nvCxnSpPr>
        <xdr:cNvPr id="406" name="直線コネクタ 405"/>
        <xdr:cNvCxnSpPr/>
      </xdr:nvCxnSpPr>
      <xdr:spPr>
        <a:xfrm>
          <a:off x="9639300" y="12757582"/>
          <a:ext cx="8382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169930</xdr:rowOff>
    </xdr:from>
    <xdr:ext cx="534377" cy="259045"/>
    <xdr:sp macro="" textlink="">
      <xdr:nvSpPr>
        <xdr:cNvPr id="407" name="普通建設事業費 （ うち新規整備　）平均値テキスト"/>
        <xdr:cNvSpPr txBox="1"/>
      </xdr:nvSpPr>
      <xdr:spPr>
        <a:xfrm>
          <a:off x="10528300" y="13028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70282</xdr:rowOff>
    </xdr:from>
    <xdr:to>
      <xdr:col>14</xdr:col>
      <xdr:colOff>28575</xdr:colOff>
      <xdr:row>75</xdr:row>
      <xdr:rowOff>91770</xdr:rowOff>
    </xdr:to>
    <xdr:cxnSp macro="">
      <xdr:nvCxnSpPr>
        <xdr:cNvPr id="409" name="直線コネクタ 408"/>
        <xdr:cNvCxnSpPr/>
      </xdr:nvCxnSpPr>
      <xdr:spPr>
        <a:xfrm flipV="1">
          <a:off x="8750300" y="12757582"/>
          <a:ext cx="889000" cy="19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1" name="テキスト ボックス 410"/>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15367</xdr:rowOff>
    </xdr:from>
    <xdr:to>
      <xdr:col>15</xdr:col>
      <xdr:colOff>231775</xdr:colOff>
      <xdr:row>75</xdr:row>
      <xdr:rowOff>116967</xdr:rowOff>
    </xdr:to>
    <xdr:sp macro="" textlink="">
      <xdr:nvSpPr>
        <xdr:cNvPr id="419" name="円/楕円 418"/>
        <xdr:cNvSpPr/>
      </xdr:nvSpPr>
      <xdr:spPr>
        <a:xfrm>
          <a:off x="10426700" y="128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38244</xdr:rowOff>
    </xdr:from>
    <xdr:ext cx="534377" cy="259045"/>
    <xdr:sp macro="" textlink="">
      <xdr:nvSpPr>
        <xdr:cNvPr id="420" name="普通建設事業費 （ うち新規整備　）該当値テキスト"/>
        <xdr:cNvSpPr txBox="1"/>
      </xdr:nvSpPr>
      <xdr:spPr>
        <a:xfrm>
          <a:off x="10528300" y="127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19482</xdr:rowOff>
    </xdr:from>
    <xdr:to>
      <xdr:col>14</xdr:col>
      <xdr:colOff>79375</xdr:colOff>
      <xdr:row>74</xdr:row>
      <xdr:rowOff>121082</xdr:rowOff>
    </xdr:to>
    <xdr:sp macro="" textlink="">
      <xdr:nvSpPr>
        <xdr:cNvPr id="421" name="円/楕円 420"/>
        <xdr:cNvSpPr/>
      </xdr:nvSpPr>
      <xdr:spPr>
        <a:xfrm>
          <a:off x="9588500" y="127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137609</xdr:rowOff>
    </xdr:from>
    <xdr:ext cx="534377" cy="259045"/>
    <xdr:sp macro="" textlink="">
      <xdr:nvSpPr>
        <xdr:cNvPr id="422" name="テキスト ボックス 421"/>
        <xdr:cNvSpPr txBox="1"/>
      </xdr:nvSpPr>
      <xdr:spPr>
        <a:xfrm>
          <a:off x="9372111" y="124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40970</xdr:rowOff>
    </xdr:from>
    <xdr:to>
      <xdr:col>12</xdr:col>
      <xdr:colOff>561975</xdr:colOff>
      <xdr:row>75</xdr:row>
      <xdr:rowOff>142570</xdr:rowOff>
    </xdr:to>
    <xdr:sp macro="" textlink="">
      <xdr:nvSpPr>
        <xdr:cNvPr id="423" name="円/楕円 422"/>
        <xdr:cNvSpPr/>
      </xdr:nvSpPr>
      <xdr:spPr>
        <a:xfrm>
          <a:off x="8699500" y="128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159097</xdr:rowOff>
    </xdr:from>
    <xdr:ext cx="534377" cy="259045"/>
    <xdr:sp macro="" textlink="">
      <xdr:nvSpPr>
        <xdr:cNvPr id="424" name="テキスト ボックス 423"/>
        <xdr:cNvSpPr txBox="1"/>
      </xdr:nvSpPr>
      <xdr:spPr>
        <a:xfrm>
          <a:off x="8483111" y="126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169227</xdr:rowOff>
    </xdr:from>
    <xdr:to>
      <xdr:col>15</xdr:col>
      <xdr:colOff>180975</xdr:colOff>
      <xdr:row>97</xdr:row>
      <xdr:rowOff>137337</xdr:rowOff>
    </xdr:to>
    <xdr:cxnSp macro="">
      <xdr:nvCxnSpPr>
        <xdr:cNvPr id="453" name="直線コネクタ 452"/>
        <xdr:cNvCxnSpPr/>
      </xdr:nvCxnSpPr>
      <xdr:spPr>
        <a:xfrm flipV="1">
          <a:off x="9639300" y="16456977"/>
          <a:ext cx="838200" cy="3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4"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137337</xdr:rowOff>
    </xdr:from>
    <xdr:to>
      <xdr:col>14</xdr:col>
      <xdr:colOff>28575</xdr:colOff>
      <xdr:row>98</xdr:row>
      <xdr:rowOff>1282</xdr:rowOff>
    </xdr:to>
    <xdr:cxnSp macro="">
      <xdr:nvCxnSpPr>
        <xdr:cNvPr id="456" name="直線コネクタ 455"/>
        <xdr:cNvCxnSpPr/>
      </xdr:nvCxnSpPr>
      <xdr:spPr>
        <a:xfrm flipV="1">
          <a:off x="8750300" y="16767987"/>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118427</xdr:rowOff>
    </xdr:from>
    <xdr:to>
      <xdr:col>15</xdr:col>
      <xdr:colOff>231775</xdr:colOff>
      <xdr:row>96</xdr:row>
      <xdr:rowOff>48577</xdr:rowOff>
    </xdr:to>
    <xdr:sp macro="" textlink="">
      <xdr:nvSpPr>
        <xdr:cNvPr id="466" name="円/楕円 465"/>
        <xdr:cNvSpPr/>
      </xdr:nvSpPr>
      <xdr:spPr>
        <a:xfrm>
          <a:off x="10426700" y="164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141304</xdr:rowOff>
    </xdr:from>
    <xdr:ext cx="534377" cy="259045"/>
    <xdr:sp macro="" textlink="">
      <xdr:nvSpPr>
        <xdr:cNvPr id="467" name="普通建設事業費 （ うち更新整備　）該当値テキスト"/>
        <xdr:cNvSpPr txBox="1"/>
      </xdr:nvSpPr>
      <xdr:spPr>
        <a:xfrm>
          <a:off x="10528300" y="162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86537</xdr:rowOff>
    </xdr:from>
    <xdr:to>
      <xdr:col>14</xdr:col>
      <xdr:colOff>79375</xdr:colOff>
      <xdr:row>98</xdr:row>
      <xdr:rowOff>16687</xdr:rowOff>
    </xdr:to>
    <xdr:sp macro="" textlink="">
      <xdr:nvSpPr>
        <xdr:cNvPr id="468" name="円/楕円 467"/>
        <xdr:cNvSpPr/>
      </xdr:nvSpPr>
      <xdr:spPr>
        <a:xfrm>
          <a:off x="95885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7814</xdr:rowOff>
    </xdr:from>
    <xdr:ext cx="534377" cy="259045"/>
    <xdr:sp macro="" textlink="">
      <xdr:nvSpPr>
        <xdr:cNvPr id="469" name="テキスト ボックス 468"/>
        <xdr:cNvSpPr txBox="1"/>
      </xdr:nvSpPr>
      <xdr:spPr>
        <a:xfrm>
          <a:off x="9372111" y="168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121932</xdr:rowOff>
    </xdr:from>
    <xdr:to>
      <xdr:col>12</xdr:col>
      <xdr:colOff>561975</xdr:colOff>
      <xdr:row>98</xdr:row>
      <xdr:rowOff>52082</xdr:rowOff>
    </xdr:to>
    <xdr:sp macro="" textlink="">
      <xdr:nvSpPr>
        <xdr:cNvPr id="470" name="円/楕円 469"/>
        <xdr:cNvSpPr/>
      </xdr:nvSpPr>
      <xdr:spPr>
        <a:xfrm>
          <a:off x="8699500" y="167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43209</xdr:rowOff>
    </xdr:from>
    <xdr:ext cx="534377" cy="259045"/>
    <xdr:sp macro="" textlink="">
      <xdr:nvSpPr>
        <xdr:cNvPr id="471" name="テキスト ボックス 470"/>
        <xdr:cNvSpPr txBox="1"/>
      </xdr:nvSpPr>
      <xdr:spPr>
        <a:xfrm>
          <a:off x="8483111" y="168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66222</xdr:rowOff>
    </xdr:from>
    <xdr:to>
      <xdr:col>23</xdr:col>
      <xdr:colOff>517525</xdr:colOff>
      <xdr:row>39</xdr:row>
      <xdr:rowOff>98878</xdr:rowOff>
    </xdr:to>
    <xdr:cxnSp macro="">
      <xdr:nvCxnSpPr>
        <xdr:cNvPr id="502" name="直線コネクタ 501"/>
        <xdr:cNvCxnSpPr/>
      </xdr:nvCxnSpPr>
      <xdr:spPr>
        <a:xfrm>
          <a:off x="15481300" y="6752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66222</xdr:rowOff>
    </xdr:from>
    <xdr:to>
      <xdr:col>22</xdr:col>
      <xdr:colOff>365125</xdr:colOff>
      <xdr:row>39</xdr:row>
      <xdr:rowOff>98878</xdr:rowOff>
    </xdr:to>
    <xdr:cxnSp macro="">
      <xdr:nvCxnSpPr>
        <xdr:cNvPr id="505" name="直線コネクタ 504"/>
        <xdr:cNvCxnSpPr/>
      </xdr:nvCxnSpPr>
      <xdr:spPr>
        <a:xfrm flipV="1">
          <a:off x="14592300" y="6752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82550</xdr:rowOff>
    </xdr:from>
    <xdr:to>
      <xdr:col>19</xdr:col>
      <xdr:colOff>644525</xdr:colOff>
      <xdr:row>39</xdr:row>
      <xdr:rowOff>98878</xdr:rowOff>
    </xdr:to>
    <xdr:cxnSp macro="">
      <xdr:nvCxnSpPr>
        <xdr:cNvPr id="511" name="直線コネクタ 510"/>
        <xdr:cNvCxnSpPr/>
      </xdr:nvCxnSpPr>
      <xdr:spPr>
        <a:xfrm>
          <a:off x="12814300" y="6597650"/>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15422</xdr:rowOff>
    </xdr:from>
    <xdr:to>
      <xdr:col>22</xdr:col>
      <xdr:colOff>415925</xdr:colOff>
      <xdr:row>39</xdr:row>
      <xdr:rowOff>117022</xdr:rowOff>
    </xdr:to>
    <xdr:sp macro="" textlink="">
      <xdr:nvSpPr>
        <xdr:cNvPr id="523" name="円/楕円 522"/>
        <xdr:cNvSpPr/>
      </xdr:nvSpPr>
      <xdr:spPr>
        <a:xfrm>
          <a:off x="15430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108149</xdr:rowOff>
    </xdr:from>
    <xdr:ext cx="313932" cy="259045"/>
    <xdr:sp macro="" textlink="">
      <xdr:nvSpPr>
        <xdr:cNvPr id="524" name="テキスト ボックス 523"/>
        <xdr:cNvSpPr txBox="1"/>
      </xdr:nvSpPr>
      <xdr:spPr>
        <a:xfrm>
          <a:off x="15324333" y="6794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31750</xdr:rowOff>
    </xdr:from>
    <xdr:to>
      <xdr:col>18</xdr:col>
      <xdr:colOff>492125</xdr:colOff>
      <xdr:row>38</xdr:row>
      <xdr:rowOff>133350</xdr:rowOff>
    </xdr:to>
    <xdr:sp macro="" textlink="">
      <xdr:nvSpPr>
        <xdr:cNvPr id="529" name="円/楕円 528"/>
        <xdr:cNvSpPr/>
      </xdr:nvSpPr>
      <xdr:spPr>
        <a:xfrm>
          <a:off x="12763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124477</xdr:rowOff>
    </xdr:from>
    <xdr:ext cx="378565" cy="259045"/>
    <xdr:sp macro="" textlink="">
      <xdr:nvSpPr>
        <xdr:cNvPr id="530" name="テキスト ボックス 529"/>
        <xdr:cNvSpPr txBox="1"/>
      </xdr:nvSpPr>
      <xdr:spPr>
        <a:xfrm>
          <a:off x="12625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37516</xdr:rowOff>
    </xdr:from>
    <xdr:to>
      <xdr:col>23</xdr:col>
      <xdr:colOff>517525</xdr:colOff>
      <xdr:row>75</xdr:row>
      <xdr:rowOff>41516</xdr:rowOff>
    </xdr:to>
    <xdr:cxnSp macro="">
      <xdr:nvCxnSpPr>
        <xdr:cNvPr id="608" name="直線コネクタ 607"/>
        <xdr:cNvCxnSpPr/>
      </xdr:nvCxnSpPr>
      <xdr:spPr>
        <a:xfrm flipV="1">
          <a:off x="15481300" y="12896266"/>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142634</xdr:rowOff>
    </xdr:from>
    <xdr:to>
      <xdr:col>22</xdr:col>
      <xdr:colOff>365125</xdr:colOff>
      <xdr:row>75</xdr:row>
      <xdr:rowOff>41516</xdr:rowOff>
    </xdr:to>
    <xdr:cxnSp macro="">
      <xdr:nvCxnSpPr>
        <xdr:cNvPr id="611" name="直線コネクタ 610"/>
        <xdr:cNvCxnSpPr/>
      </xdr:nvCxnSpPr>
      <xdr:spPr>
        <a:xfrm>
          <a:off x="14592300" y="12829934"/>
          <a:ext cx="8890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3" name="テキスト ボックス 612"/>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142634</xdr:rowOff>
    </xdr:from>
    <xdr:to>
      <xdr:col>21</xdr:col>
      <xdr:colOff>161925</xdr:colOff>
      <xdr:row>75</xdr:row>
      <xdr:rowOff>25019</xdr:rowOff>
    </xdr:to>
    <xdr:cxnSp macro="">
      <xdr:nvCxnSpPr>
        <xdr:cNvPr id="614" name="直線コネクタ 613"/>
        <xdr:cNvCxnSpPr/>
      </xdr:nvCxnSpPr>
      <xdr:spPr>
        <a:xfrm flipV="1">
          <a:off x="13703300" y="12829934"/>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99026</xdr:rowOff>
    </xdr:from>
    <xdr:ext cx="534377" cy="259045"/>
    <xdr:sp macro="" textlink="">
      <xdr:nvSpPr>
        <xdr:cNvPr id="616" name="テキスト ボックス 615"/>
        <xdr:cNvSpPr txBox="1"/>
      </xdr:nvSpPr>
      <xdr:spPr>
        <a:xfrm>
          <a:off x="14325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159798</xdr:rowOff>
    </xdr:from>
    <xdr:to>
      <xdr:col>19</xdr:col>
      <xdr:colOff>644525</xdr:colOff>
      <xdr:row>75</xdr:row>
      <xdr:rowOff>25019</xdr:rowOff>
    </xdr:to>
    <xdr:cxnSp macro="">
      <xdr:nvCxnSpPr>
        <xdr:cNvPr id="617" name="直線コネクタ 616"/>
        <xdr:cNvCxnSpPr/>
      </xdr:nvCxnSpPr>
      <xdr:spPr>
        <a:xfrm>
          <a:off x="12814300" y="12847098"/>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100055</xdr:rowOff>
    </xdr:from>
    <xdr:ext cx="534377" cy="259045"/>
    <xdr:sp macro="" textlink="">
      <xdr:nvSpPr>
        <xdr:cNvPr id="619" name="テキスト ボックス 618"/>
        <xdr:cNvSpPr txBox="1"/>
      </xdr:nvSpPr>
      <xdr:spPr>
        <a:xfrm>
          <a:off x="13436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104627</xdr:rowOff>
    </xdr:from>
    <xdr:ext cx="534377" cy="259045"/>
    <xdr:sp macro="" textlink="">
      <xdr:nvSpPr>
        <xdr:cNvPr id="621" name="テキスト ボックス 620"/>
        <xdr:cNvSpPr txBox="1"/>
      </xdr:nvSpPr>
      <xdr:spPr>
        <a:xfrm>
          <a:off x="12547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158166</xdr:rowOff>
    </xdr:from>
    <xdr:to>
      <xdr:col>23</xdr:col>
      <xdr:colOff>568325</xdr:colOff>
      <xdr:row>75</xdr:row>
      <xdr:rowOff>88316</xdr:rowOff>
    </xdr:to>
    <xdr:sp macro="" textlink="">
      <xdr:nvSpPr>
        <xdr:cNvPr id="627" name="円/楕円 626"/>
        <xdr:cNvSpPr/>
      </xdr:nvSpPr>
      <xdr:spPr>
        <a:xfrm>
          <a:off x="16268700" y="128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9593</xdr:rowOff>
    </xdr:from>
    <xdr:ext cx="534377" cy="259045"/>
    <xdr:sp macro="" textlink="">
      <xdr:nvSpPr>
        <xdr:cNvPr id="628" name="公債費該当値テキスト"/>
        <xdr:cNvSpPr txBox="1"/>
      </xdr:nvSpPr>
      <xdr:spPr>
        <a:xfrm>
          <a:off x="16370300" y="126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162166</xdr:rowOff>
    </xdr:from>
    <xdr:to>
      <xdr:col>22</xdr:col>
      <xdr:colOff>415925</xdr:colOff>
      <xdr:row>75</xdr:row>
      <xdr:rowOff>92316</xdr:rowOff>
    </xdr:to>
    <xdr:sp macro="" textlink="">
      <xdr:nvSpPr>
        <xdr:cNvPr id="629" name="円/楕円 628"/>
        <xdr:cNvSpPr/>
      </xdr:nvSpPr>
      <xdr:spPr>
        <a:xfrm>
          <a:off x="15430500" y="128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108843</xdr:rowOff>
    </xdr:from>
    <xdr:ext cx="534377" cy="259045"/>
    <xdr:sp macro="" textlink="">
      <xdr:nvSpPr>
        <xdr:cNvPr id="630" name="テキスト ボックス 629"/>
        <xdr:cNvSpPr txBox="1"/>
      </xdr:nvSpPr>
      <xdr:spPr>
        <a:xfrm>
          <a:off x="15214111" y="126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91834</xdr:rowOff>
    </xdr:from>
    <xdr:to>
      <xdr:col>21</xdr:col>
      <xdr:colOff>212725</xdr:colOff>
      <xdr:row>75</xdr:row>
      <xdr:rowOff>21984</xdr:rowOff>
    </xdr:to>
    <xdr:sp macro="" textlink="">
      <xdr:nvSpPr>
        <xdr:cNvPr id="631" name="円/楕円 630"/>
        <xdr:cNvSpPr/>
      </xdr:nvSpPr>
      <xdr:spPr>
        <a:xfrm>
          <a:off x="14541500" y="127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38511</xdr:rowOff>
    </xdr:from>
    <xdr:ext cx="534377" cy="259045"/>
    <xdr:sp macro="" textlink="">
      <xdr:nvSpPr>
        <xdr:cNvPr id="632" name="テキスト ボックス 631"/>
        <xdr:cNvSpPr txBox="1"/>
      </xdr:nvSpPr>
      <xdr:spPr>
        <a:xfrm>
          <a:off x="14325111" y="125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145669</xdr:rowOff>
    </xdr:from>
    <xdr:to>
      <xdr:col>20</xdr:col>
      <xdr:colOff>9525</xdr:colOff>
      <xdr:row>75</xdr:row>
      <xdr:rowOff>75819</xdr:rowOff>
    </xdr:to>
    <xdr:sp macro="" textlink="">
      <xdr:nvSpPr>
        <xdr:cNvPr id="633" name="円/楕円 632"/>
        <xdr:cNvSpPr/>
      </xdr:nvSpPr>
      <xdr:spPr>
        <a:xfrm>
          <a:off x="13652500" y="128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92346</xdr:rowOff>
    </xdr:from>
    <xdr:ext cx="534377" cy="259045"/>
    <xdr:sp macro="" textlink="">
      <xdr:nvSpPr>
        <xdr:cNvPr id="634" name="テキスト ボックス 633"/>
        <xdr:cNvSpPr txBox="1"/>
      </xdr:nvSpPr>
      <xdr:spPr>
        <a:xfrm>
          <a:off x="13436111" y="126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108998</xdr:rowOff>
    </xdr:from>
    <xdr:to>
      <xdr:col>18</xdr:col>
      <xdr:colOff>492125</xdr:colOff>
      <xdr:row>75</xdr:row>
      <xdr:rowOff>39148</xdr:rowOff>
    </xdr:to>
    <xdr:sp macro="" textlink="">
      <xdr:nvSpPr>
        <xdr:cNvPr id="635" name="円/楕円 634"/>
        <xdr:cNvSpPr/>
      </xdr:nvSpPr>
      <xdr:spPr>
        <a:xfrm>
          <a:off x="12763500" y="1279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55675</xdr:rowOff>
    </xdr:from>
    <xdr:ext cx="534377" cy="259045"/>
    <xdr:sp macro="" textlink="">
      <xdr:nvSpPr>
        <xdr:cNvPr id="636" name="テキスト ボックス 635"/>
        <xdr:cNvSpPr txBox="1"/>
      </xdr:nvSpPr>
      <xdr:spPr>
        <a:xfrm>
          <a:off x="12547111" y="125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98988</xdr:rowOff>
    </xdr:from>
    <xdr:to>
      <xdr:col>23</xdr:col>
      <xdr:colOff>517525</xdr:colOff>
      <xdr:row>97</xdr:row>
      <xdr:rowOff>101056</xdr:rowOff>
    </xdr:to>
    <xdr:cxnSp macro="">
      <xdr:nvCxnSpPr>
        <xdr:cNvPr id="667" name="直線コネクタ 666"/>
        <xdr:cNvCxnSpPr/>
      </xdr:nvCxnSpPr>
      <xdr:spPr>
        <a:xfrm>
          <a:off x="15481300" y="16729638"/>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6894</xdr:rowOff>
    </xdr:from>
    <xdr:to>
      <xdr:col>22</xdr:col>
      <xdr:colOff>365125</xdr:colOff>
      <xdr:row>97</xdr:row>
      <xdr:rowOff>98988</xdr:rowOff>
    </xdr:to>
    <xdr:cxnSp macro="">
      <xdr:nvCxnSpPr>
        <xdr:cNvPr id="670" name="直線コネクタ 669"/>
        <xdr:cNvCxnSpPr/>
      </xdr:nvCxnSpPr>
      <xdr:spPr>
        <a:xfrm>
          <a:off x="14592300" y="16637544"/>
          <a:ext cx="889000" cy="9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6894</xdr:rowOff>
    </xdr:from>
    <xdr:to>
      <xdr:col>21</xdr:col>
      <xdr:colOff>161925</xdr:colOff>
      <xdr:row>97</xdr:row>
      <xdr:rowOff>139483</xdr:rowOff>
    </xdr:to>
    <xdr:cxnSp macro="">
      <xdr:nvCxnSpPr>
        <xdr:cNvPr id="673" name="直線コネクタ 672"/>
        <xdr:cNvCxnSpPr/>
      </xdr:nvCxnSpPr>
      <xdr:spPr>
        <a:xfrm flipV="1">
          <a:off x="13703300" y="16637544"/>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139483</xdr:rowOff>
    </xdr:from>
    <xdr:to>
      <xdr:col>19</xdr:col>
      <xdr:colOff>644525</xdr:colOff>
      <xdr:row>98</xdr:row>
      <xdr:rowOff>24637</xdr:rowOff>
    </xdr:to>
    <xdr:cxnSp macro="">
      <xdr:nvCxnSpPr>
        <xdr:cNvPr id="676" name="直線コネクタ 675"/>
        <xdr:cNvCxnSpPr/>
      </xdr:nvCxnSpPr>
      <xdr:spPr>
        <a:xfrm flipV="1">
          <a:off x="12814300" y="16770133"/>
          <a:ext cx="889000" cy="5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50256</xdr:rowOff>
    </xdr:from>
    <xdr:to>
      <xdr:col>23</xdr:col>
      <xdr:colOff>568325</xdr:colOff>
      <xdr:row>97</xdr:row>
      <xdr:rowOff>151856</xdr:rowOff>
    </xdr:to>
    <xdr:sp macro="" textlink="">
      <xdr:nvSpPr>
        <xdr:cNvPr id="686" name="円/楕円 685"/>
        <xdr:cNvSpPr/>
      </xdr:nvSpPr>
      <xdr:spPr>
        <a:xfrm>
          <a:off x="16268700" y="166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28683</xdr:rowOff>
    </xdr:from>
    <xdr:ext cx="469744" cy="259045"/>
    <xdr:sp macro="" textlink="">
      <xdr:nvSpPr>
        <xdr:cNvPr id="687" name="積立金該当値テキスト"/>
        <xdr:cNvSpPr txBox="1"/>
      </xdr:nvSpPr>
      <xdr:spPr>
        <a:xfrm>
          <a:off x="16370300" y="1665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48188</xdr:rowOff>
    </xdr:from>
    <xdr:to>
      <xdr:col>22</xdr:col>
      <xdr:colOff>415925</xdr:colOff>
      <xdr:row>97</xdr:row>
      <xdr:rowOff>149788</xdr:rowOff>
    </xdr:to>
    <xdr:sp macro="" textlink="">
      <xdr:nvSpPr>
        <xdr:cNvPr id="688" name="円/楕円 687"/>
        <xdr:cNvSpPr/>
      </xdr:nvSpPr>
      <xdr:spPr>
        <a:xfrm>
          <a:off x="15430500" y="1667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140915</xdr:rowOff>
    </xdr:from>
    <xdr:ext cx="469744" cy="259045"/>
    <xdr:sp macro="" textlink="">
      <xdr:nvSpPr>
        <xdr:cNvPr id="689" name="テキスト ボックス 688"/>
        <xdr:cNvSpPr txBox="1"/>
      </xdr:nvSpPr>
      <xdr:spPr>
        <a:xfrm>
          <a:off x="15246427" y="1677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127544</xdr:rowOff>
    </xdr:from>
    <xdr:to>
      <xdr:col>21</xdr:col>
      <xdr:colOff>212725</xdr:colOff>
      <xdr:row>97</xdr:row>
      <xdr:rowOff>57694</xdr:rowOff>
    </xdr:to>
    <xdr:sp macro="" textlink="">
      <xdr:nvSpPr>
        <xdr:cNvPr id="690" name="円/楕円 689"/>
        <xdr:cNvSpPr/>
      </xdr:nvSpPr>
      <xdr:spPr>
        <a:xfrm>
          <a:off x="14541500" y="165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48821</xdr:rowOff>
    </xdr:from>
    <xdr:ext cx="469744" cy="259045"/>
    <xdr:sp macro="" textlink="">
      <xdr:nvSpPr>
        <xdr:cNvPr id="691" name="テキスト ボックス 690"/>
        <xdr:cNvSpPr txBox="1"/>
      </xdr:nvSpPr>
      <xdr:spPr>
        <a:xfrm>
          <a:off x="14357427" y="166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88683</xdr:rowOff>
    </xdr:from>
    <xdr:to>
      <xdr:col>20</xdr:col>
      <xdr:colOff>9525</xdr:colOff>
      <xdr:row>98</xdr:row>
      <xdr:rowOff>18833</xdr:rowOff>
    </xdr:to>
    <xdr:sp macro="" textlink="">
      <xdr:nvSpPr>
        <xdr:cNvPr id="692" name="円/楕円 691"/>
        <xdr:cNvSpPr/>
      </xdr:nvSpPr>
      <xdr:spPr>
        <a:xfrm>
          <a:off x="13652500" y="167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9960</xdr:rowOff>
    </xdr:from>
    <xdr:ext cx="469744" cy="259045"/>
    <xdr:sp macro="" textlink="">
      <xdr:nvSpPr>
        <xdr:cNvPr id="693" name="テキスト ボックス 692"/>
        <xdr:cNvSpPr txBox="1"/>
      </xdr:nvSpPr>
      <xdr:spPr>
        <a:xfrm>
          <a:off x="13468427" y="168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145287</xdr:rowOff>
    </xdr:from>
    <xdr:to>
      <xdr:col>18</xdr:col>
      <xdr:colOff>492125</xdr:colOff>
      <xdr:row>98</xdr:row>
      <xdr:rowOff>75437</xdr:rowOff>
    </xdr:to>
    <xdr:sp macro="" textlink="">
      <xdr:nvSpPr>
        <xdr:cNvPr id="694" name="円/楕円 693"/>
        <xdr:cNvSpPr/>
      </xdr:nvSpPr>
      <xdr:spPr>
        <a:xfrm>
          <a:off x="12763500" y="167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66564</xdr:rowOff>
    </xdr:from>
    <xdr:ext cx="469744" cy="259045"/>
    <xdr:sp macro="" textlink="">
      <xdr:nvSpPr>
        <xdr:cNvPr id="695" name="テキスト ボックス 694"/>
        <xdr:cNvSpPr txBox="1"/>
      </xdr:nvSpPr>
      <xdr:spPr>
        <a:xfrm>
          <a:off x="12579427" y="1686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70793</xdr:rowOff>
    </xdr:from>
    <xdr:to>
      <xdr:col>32</xdr:col>
      <xdr:colOff>187325</xdr:colOff>
      <xdr:row>39</xdr:row>
      <xdr:rowOff>98878</xdr:rowOff>
    </xdr:to>
    <xdr:cxnSp macro="">
      <xdr:nvCxnSpPr>
        <xdr:cNvPr id="726" name="直線コネクタ 725"/>
        <xdr:cNvCxnSpPr/>
      </xdr:nvCxnSpPr>
      <xdr:spPr>
        <a:xfrm flipV="1">
          <a:off x="21323300" y="6585893"/>
          <a:ext cx="838200" cy="1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19993</xdr:rowOff>
    </xdr:from>
    <xdr:to>
      <xdr:col>32</xdr:col>
      <xdr:colOff>238125</xdr:colOff>
      <xdr:row>38</xdr:row>
      <xdr:rowOff>121593</xdr:rowOff>
    </xdr:to>
    <xdr:sp macro="" textlink="">
      <xdr:nvSpPr>
        <xdr:cNvPr id="745" name="円/楕円 744"/>
        <xdr:cNvSpPr/>
      </xdr:nvSpPr>
      <xdr:spPr>
        <a:xfrm>
          <a:off x="221107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169870</xdr:rowOff>
    </xdr:from>
    <xdr:ext cx="469744" cy="259045"/>
    <xdr:sp macro="" textlink="">
      <xdr:nvSpPr>
        <xdr:cNvPr id="746" name="投資及び出資金該当値テキスト"/>
        <xdr:cNvSpPr txBox="1"/>
      </xdr:nvSpPr>
      <xdr:spPr>
        <a:xfrm>
          <a:off x="22212300" y="65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105227</xdr:rowOff>
    </xdr:from>
    <xdr:to>
      <xdr:col>32</xdr:col>
      <xdr:colOff>187325</xdr:colOff>
      <xdr:row>58</xdr:row>
      <xdr:rowOff>109456</xdr:rowOff>
    </xdr:to>
    <xdr:cxnSp macro="">
      <xdr:nvCxnSpPr>
        <xdr:cNvPr id="781" name="直線コネクタ 780"/>
        <xdr:cNvCxnSpPr/>
      </xdr:nvCxnSpPr>
      <xdr:spPr>
        <a:xfrm>
          <a:off x="21323300" y="10049327"/>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105227</xdr:rowOff>
    </xdr:from>
    <xdr:to>
      <xdr:col>31</xdr:col>
      <xdr:colOff>34925</xdr:colOff>
      <xdr:row>58</xdr:row>
      <xdr:rowOff>110027</xdr:rowOff>
    </xdr:to>
    <xdr:cxnSp macro="">
      <xdr:nvCxnSpPr>
        <xdr:cNvPr id="784" name="直線コネクタ 783"/>
        <xdr:cNvCxnSpPr/>
      </xdr:nvCxnSpPr>
      <xdr:spPr>
        <a:xfrm flipV="1">
          <a:off x="20434300" y="1004932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102301</xdr:rowOff>
    </xdr:from>
    <xdr:to>
      <xdr:col>29</xdr:col>
      <xdr:colOff>517525</xdr:colOff>
      <xdr:row>58</xdr:row>
      <xdr:rowOff>110027</xdr:rowOff>
    </xdr:to>
    <xdr:cxnSp macro="">
      <xdr:nvCxnSpPr>
        <xdr:cNvPr id="787" name="直線コネクタ 786"/>
        <xdr:cNvCxnSpPr/>
      </xdr:nvCxnSpPr>
      <xdr:spPr>
        <a:xfrm>
          <a:off x="19545300" y="10046401"/>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135540</xdr:rowOff>
    </xdr:from>
    <xdr:to>
      <xdr:col>28</xdr:col>
      <xdr:colOff>314325</xdr:colOff>
      <xdr:row>58</xdr:row>
      <xdr:rowOff>102301</xdr:rowOff>
    </xdr:to>
    <xdr:cxnSp macro="">
      <xdr:nvCxnSpPr>
        <xdr:cNvPr id="790" name="直線コネクタ 789"/>
        <xdr:cNvCxnSpPr/>
      </xdr:nvCxnSpPr>
      <xdr:spPr>
        <a:xfrm>
          <a:off x="18656300" y="9908190"/>
          <a:ext cx="889000" cy="13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58656</xdr:rowOff>
    </xdr:from>
    <xdr:to>
      <xdr:col>32</xdr:col>
      <xdr:colOff>238125</xdr:colOff>
      <xdr:row>58</xdr:row>
      <xdr:rowOff>160256</xdr:rowOff>
    </xdr:to>
    <xdr:sp macro="" textlink="">
      <xdr:nvSpPr>
        <xdr:cNvPr id="800" name="円/楕円 799"/>
        <xdr:cNvSpPr/>
      </xdr:nvSpPr>
      <xdr:spPr>
        <a:xfrm>
          <a:off x="22110700" y="100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145033</xdr:rowOff>
    </xdr:from>
    <xdr:ext cx="469744" cy="259045"/>
    <xdr:sp macro="" textlink="">
      <xdr:nvSpPr>
        <xdr:cNvPr id="801" name="貸付金該当値テキスト"/>
        <xdr:cNvSpPr txBox="1"/>
      </xdr:nvSpPr>
      <xdr:spPr>
        <a:xfrm>
          <a:off x="22212300" y="99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54427</xdr:rowOff>
    </xdr:from>
    <xdr:to>
      <xdr:col>31</xdr:col>
      <xdr:colOff>85725</xdr:colOff>
      <xdr:row>58</xdr:row>
      <xdr:rowOff>156027</xdr:rowOff>
    </xdr:to>
    <xdr:sp macro="" textlink="">
      <xdr:nvSpPr>
        <xdr:cNvPr id="802" name="円/楕円 801"/>
        <xdr:cNvSpPr/>
      </xdr:nvSpPr>
      <xdr:spPr>
        <a:xfrm>
          <a:off x="21272500" y="99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147154</xdr:rowOff>
    </xdr:from>
    <xdr:ext cx="469744" cy="259045"/>
    <xdr:sp macro="" textlink="">
      <xdr:nvSpPr>
        <xdr:cNvPr id="803" name="テキスト ボックス 802"/>
        <xdr:cNvSpPr txBox="1"/>
      </xdr:nvSpPr>
      <xdr:spPr>
        <a:xfrm>
          <a:off x="21088427" y="1009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59227</xdr:rowOff>
    </xdr:from>
    <xdr:to>
      <xdr:col>29</xdr:col>
      <xdr:colOff>568325</xdr:colOff>
      <xdr:row>58</xdr:row>
      <xdr:rowOff>160827</xdr:rowOff>
    </xdr:to>
    <xdr:sp macro="" textlink="">
      <xdr:nvSpPr>
        <xdr:cNvPr id="804" name="円/楕円 803"/>
        <xdr:cNvSpPr/>
      </xdr:nvSpPr>
      <xdr:spPr>
        <a:xfrm>
          <a:off x="20383500" y="100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151954</xdr:rowOff>
    </xdr:from>
    <xdr:ext cx="469744" cy="259045"/>
    <xdr:sp macro="" textlink="">
      <xdr:nvSpPr>
        <xdr:cNvPr id="805" name="テキスト ボックス 804"/>
        <xdr:cNvSpPr txBox="1"/>
      </xdr:nvSpPr>
      <xdr:spPr>
        <a:xfrm>
          <a:off x="20199427" y="100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51501</xdr:rowOff>
    </xdr:from>
    <xdr:to>
      <xdr:col>28</xdr:col>
      <xdr:colOff>365125</xdr:colOff>
      <xdr:row>58</xdr:row>
      <xdr:rowOff>153101</xdr:rowOff>
    </xdr:to>
    <xdr:sp macro="" textlink="">
      <xdr:nvSpPr>
        <xdr:cNvPr id="806" name="円/楕円 805"/>
        <xdr:cNvSpPr/>
      </xdr:nvSpPr>
      <xdr:spPr>
        <a:xfrm>
          <a:off x="19494500" y="99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144228</xdr:rowOff>
    </xdr:from>
    <xdr:ext cx="469744" cy="259045"/>
    <xdr:sp macro="" textlink="">
      <xdr:nvSpPr>
        <xdr:cNvPr id="807" name="テキスト ボックス 806"/>
        <xdr:cNvSpPr txBox="1"/>
      </xdr:nvSpPr>
      <xdr:spPr>
        <a:xfrm>
          <a:off x="19310427" y="100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84740</xdr:rowOff>
    </xdr:from>
    <xdr:to>
      <xdr:col>27</xdr:col>
      <xdr:colOff>161925</xdr:colOff>
      <xdr:row>58</xdr:row>
      <xdr:rowOff>14890</xdr:rowOff>
    </xdr:to>
    <xdr:sp macro="" textlink="">
      <xdr:nvSpPr>
        <xdr:cNvPr id="808" name="円/楕円 807"/>
        <xdr:cNvSpPr/>
      </xdr:nvSpPr>
      <xdr:spPr>
        <a:xfrm>
          <a:off x="18605500" y="98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6017</xdr:rowOff>
    </xdr:from>
    <xdr:ext cx="469744" cy="259045"/>
    <xdr:sp macro="" textlink="">
      <xdr:nvSpPr>
        <xdr:cNvPr id="809" name="テキスト ボックス 808"/>
        <xdr:cNvSpPr txBox="1"/>
      </xdr:nvSpPr>
      <xdr:spPr>
        <a:xfrm>
          <a:off x="18421427" y="995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158179</xdr:rowOff>
    </xdr:from>
    <xdr:to>
      <xdr:col>32</xdr:col>
      <xdr:colOff>187325</xdr:colOff>
      <xdr:row>76</xdr:row>
      <xdr:rowOff>141529</xdr:rowOff>
    </xdr:to>
    <xdr:cxnSp macro="">
      <xdr:nvCxnSpPr>
        <xdr:cNvPr id="839" name="直線コネクタ 838"/>
        <xdr:cNvCxnSpPr/>
      </xdr:nvCxnSpPr>
      <xdr:spPr>
        <a:xfrm>
          <a:off x="21323300" y="12845479"/>
          <a:ext cx="838200" cy="3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0"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158179</xdr:rowOff>
    </xdr:from>
    <xdr:to>
      <xdr:col>31</xdr:col>
      <xdr:colOff>34925</xdr:colOff>
      <xdr:row>75</xdr:row>
      <xdr:rowOff>75082</xdr:rowOff>
    </xdr:to>
    <xdr:cxnSp macro="">
      <xdr:nvCxnSpPr>
        <xdr:cNvPr id="842" name="直線コネクタ 841"/>
        <xdr:cNvCxnSpPr/>
      </xdr:nvCxnSpPr>
      <xdr:spPr>
        <a:xfrm flipV="1">
          <a:off x="20434300" y="12845479"/>
          <a:ext cx="889000" cy="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44" name="テキスト ボックス 843"/>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75082</xdr:rowOff>
    </xdr:from>
    <xdr:to>
      <xdr:col>29</xdr:col>
      <xdr:colOff>517525</xdr:colOff>
      <xdr:row>75</xdr:row>
      <xdr:rowOff>122365</xdr:rowOff>
    </xdr:to>
    <xdr:cxnSp macro="">
      <xdr:nvCxnSpPr>
        <xdr:cNvPr id="845" name="直線コネクタ 844"/>
        <xdr:cNvCxnSpPr/>
      </xdr:nvCxnSpPr>
      <xdr:spPr>
        <a:xfrm flipV="1">
          <a:off x="19545300" y="12933832"/>
          <a:ext cx="889000" cy="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122365</xdr:rowOff>
    </xdr:from>
    <xdr:to>
      <xdr:col>28</xdr:col>
      <xdr:colOff>314325</xdr:colOff>
      <xdr:row>75</xdr:row>
      <xdr:rowOff>157226</xdr:rowOff>
    </xdr:to>
    <xdr:cxnSp macro="">
      <xdr:nvCxnSpPr>
        <xdr:cNvPr id="848" name="直線コネクタ 847"/>
        <xdr:cNvCxnSpPr/>
      </xdr:nvCxnSpPr>
      <xdr:spPr>
        <a:xfrm flipV="1">
          <a:off x="18656300" y="12981115"/>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90729</xdr:rowOff>
    </xdr:from>
    <xdr:to>
      <xdr:col>32</xdr:col>
      <xdr:colOff>238125</xdr:colOff>
      <xdr:row>77</xdr:row>
      <xdr:rowOff>20879</xdr:rowOff>
    </xdr:to>
    <xdr:sp macro="" textlink="">
      <xdr:nvSpPr>
        <xdr:cNvPr id="858" name="円/楕円 857"/>
        <xdr:cNvSpPr/>
      </xdr:nvSpPr>
      <xdr:spPr>
        <a:xfrm>
          <a:off x="22110700" y="131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69156</xdr:rowOff>
    </xdr:from>
    <xdr:ext cx="534377" cy="259045"/>
    <xdr:sp macro="" textlink="">
      <xdr:nvSpPr>
        <xdr:cNvPr id="859" name="繰出金該当値テキスト"/>
        <xdr:cNvSpPr txBox="1"/>
      </xdr:nvSpPr>
      <xdr:spPr>
        <a:xfrm>
          <a:off x="22212300" y="130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107379</xdr:rowOff>
    </xdr:from>
    <xdr:to>
      <xdr:col>31</xdr:col>
      <xdr:colOff>85725</xdr:colOff>
      <xdr:row>75</xdr:row>
      <xdr:rowOff>37529</xdr:rowOff>
    </xdr:to>
    <xdr:sp macro="" textlink="">
      <xdr:nvSpPr>
        <xdr:cNvPr id="860" name="円/楕円 859"/>
        <xdr:cNvSpPr/>
      </xdr:nvSpPr>
      <xdr:spPr>
        <a:xfrm>
          <a:off x="21272500" y="127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54056</xdr:rowOff>
    </xdr:from>
    <xdr:ext cx="534377" cy="259045"/>
    <xdr:sp macro="" textlink="">
      <xdr:nvSpPr>
        <xdr:cNvPr id="861" name="テキスト ボックス 860"/>
        <xdr:cNvSpPr txBox="1"/>
      </xdr:nvSpPr>
      <xdr:spPr>
        <a:xfrm>
          <a:off x="21056111" y="125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24282</xdr:rowOff>
    </xdr:from>
    <xdr:to>
      <xdr:col>29</xdr:col>
      <xdr:colOff>568325</xdr:colOff>
      <xdr:row>75</xdr:row>
      <xdr:rowOff>125882</xdr:rowOff>
    </xdr:to>
    <xdr:sp macro="" textlink="">
      <xdr:nvSpPr>
        <xdr:cNvPr id="862" name="円/楕円 861"/>
        <xdr:cNvSpPr/>
      </xdr:nvSpPr>
      <xdr:spPr>
        <a:xfrm>
          <a:off x="20383500" y="128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142409</xdr:rowOff>
    </xdr:from>
    <xdr:ext cx="534377" cy="259045"/>
    <xdr:sp macro="" textlink="">
      <xdr:nvSpPr>
        <xdr:cNvPr id="863" name="テキスト ボックス 862"/>
        <xdr:cNvSpPr txBox="1"/>
      </xdr:nvSpPr>
      <xdr:spPr>
        <a:xfrm>
          <a:off x="20167111" y="126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71565</xdr:rowOff>
    </xdr:from>
    <xdr:to>
      <xdr:col>28</xdr:col>
      <xdr:colOff>365125</xdr:colOff>
      <xdr:row>76</xdr:row>
      <xdr:rowOff>1715</xdr:rowOff>
    </xdr:to>
    <xdr:sp macro="" textlink="">
      <xdr:nvSpPr>
        <xdr:cNvPr id="864" name="円/楕円 863"/>
        <xdr:cNvSpPr/>
      </xdr:nvSpPr>
      <xdr:spPr>
        <a:xfrm>
          <a:off x="19494500" y="129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18242</xdr:rowOff>
    </xdr:from>
    <xdr:ext cx="534377" cy="259045"/>
    <xdr:sp macro="" textlink="">
      <xdr:nvSpPr>
        <xdr:cNvPr id="865" name="テキスト ボックス 864"/>
        <xdr:cNvSpPr txBox="1"/>
      </xdr:nvSpPr>
      <xdr:spPr>
        <a:xfrm>
          <a:off x="19278111" y="127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106426</xdr:rowOff>
    </xdr:from>
    <xdr:to>
      <xdr:col>27</xdr:col>
      <xdr:colOff>161925</xdr:colOff>
      <xdr:row>76</xdr:row>
      <xdr:rowOff>36576</xdr:rowOff>
    </xdr:to>
    <xdr:sp macro="" textlink="">
      <xdr:nvSpPr>
        <xdr:cNvPr id="866" name="円/楕円 865"/>
        <xdr:cNvSpPr/>
      </xdr:nvSpPr>
      <xdr:spPr>
        <a:xfrm>
          <a:off x="18605500" y="129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53103</xdr:rowOff>
    </xdr:from>
    <xdr:ext cx="534377" cy="259045"/>
    <xdr:sp macro="" textlink="">
      <xdr:nvSpPr>
        <xdr:cNvPr id="867" name="テキスト ボックス 866"/>
        <xdr:cNvSpPr txBox="1"/>
      </xdr:nvSpPr>
      <xdr:spPr>
        <a:xfrm>
          <a:off x="18389111" y="1274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年度における歳出決算総額は、市民一人あたり</a:t>
          </a:r>
          <a:r>
            <a:rPr kumimoji="1" lang="en-US" altLang="ja-JP" sz="1300">
              <a:latin typeface="ＭＳ Ｐゴシック"/>
            </a:rPr>
            <a:t>357,095</a:t>
          </a:r>
          <a:r>
            <a:rPr kumimoji="1" lang="ja-JP" altLang="en-US" sz="1300">
              <a:latin typeface="ＭＳ Ｐゴシック"/>
            </a:rPr>
            <a:t>円となった。</a:t>
          </a:r>
        </a:p>
        <a:p>
          <a:r>
            <a:rPr kumimoji="1" lang="ja-JP" altLang="en-US" sz="1300">
              <a:latin typeface="ＭＳ Ｐゴシック"/>
            </a:rPr>
            <a:t>主な項目では、行政改革実施計画に基づき継続して経常的な経費の節減に取り組んできたことや、一部事務組合や出資法人への補助金が少ないことなどから、物件費、補助費等は類似団体平均を大きく下回る良好な状況が続いている。</a:t>
          </a:r>
        </a:p>
        <a:p>
          <a:r>
            <a:rPr kumimoji="1" lang="ja-JP" altLang="en-US" sz="1300">
              <a:latin typeface="ＭＳ Ｐゴシック"/>
            </a:rPr>
            <a:t>一方、障害児通所支援事業などの障害福祉事業費や私立保育所・私立認定こども園・私立幼稚園にかかる幼保給付費が増加したことなどにより、扶助費は類似団体平均を上回っており、少子高齢社会の進展に伴う福祉関係経費の伸びや、本市が進める子どもを核としたまちづくり、経済情勢等を勘案すると、今後も引き続き高い水準で推移するものと見込まれる。</a:t>
          </a:r>
        </a:p>
        <a:p>
          <a:r>
            <a:rPr kumimoji="1" lang="ja-JP" altLang="en-US" sz="1300">
              <a:latin typeface="ＭＳ Ｐゴシック"/>
            </a:rPr>
            <a:t>また、普通建設事業費については、明石駅前南地区市街地再開発事業費や私立保育所・認定こども園整備事業費、中学校給食導入事業費の増などにより、平成</a:t>
          </a:r>
          <a:r>
            <a:rPr kumimoji="1" lang="en-US" altLang="ja-JP" sz="1300">
              <a:latin typeface="ＭＳ Ｐゴシック"/>
            </a:rPr>
            <a:t>25</a:t>
          </a:r>
          <a:r>
            <a:rPr kumimoji="1" lang="ja-JP" altLang="en-US" sz="1300">
              <a:latin typeface="ＭＳ Ｐゴシック"/>
            </a:rPr>
            <a:t>年度以来</a:t>
          </a:r>
          <a:r>
            <a:rPr kumimoji="1" lang="en-US" altLang="ja-JP" sz="1300">
              <a:latin typeface="ＭＳ Ｐゴシック"/>
            </a:rPr>
            <a:t>3</a:t>
          </a:r>
          <a:r>
            <a:rPr kumimoji="1" lang="ja-JP" altLang="en-US" sz="1300">
              <a:latin typeface="ＭＳ Ｐゴシック"/>
            </a:rPr>
            <a:t>年ぶりに類似団体平均を上回ったが、引き続き事業の適切な取捨選択を進めて、地方債の新規発行を伴う普通建設事業の抑制に努める。なお、公営企業会計への移行に伴う下水道事業繰出金の性質区分の変更により、繰出金が減となる一方、補助費等と投資及び出資金が増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298,799
295,776
49.42
108,314,556
106,699,754
1,258,796
56,422,718
117,291,456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24311</xdr:rowOff>
    </xdr:from>
    <xdr:to>
      <xdr:col>6</xdr:col>
      <xdr:colOff>511175</xdr:colOff>
      <xdr:row>36</xdr:row>
      <xdr:rowOff>164737</xdr:rowOff>
    </xdr:to>
    <xdr:cxnSp macro="">
      <xdr:nvCxnSpPr>
        <xdr:cNvPr id="63" name="直線コネクタ 62"/>
        <xdr:cNvCxnSpPr/>
      </xdr:nvCxnSpPr>
      <xdr:spPr>
        <a:xfrm>
          <a:off x="3797300" y="6196511"/>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24311</xdr:rowOff>
    </xdr:from>
    <xdr:to>
      <xdr:col>5</xdr:col>
      <xdr:colOff>358775</xdr:colOff>
      <xdr:row>36</xdr:row>
      <xdr:rowOff>96157</xdr:rowOff>
    </xdr:to>
    <xdr:cxnSp macro="">
      <xdr:nvCxnSpPr>
        <xdr:cNvPr id="66" name="直線コネクタ 65"/>
        <xdr:cNvCxnSpPr/>
      </xdr:nvCxnSpPr>
      <xdr:spPr>
        <a:xfrm flipV="1">
          <a:off x="2908300" y="619651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96157</xdr:rowOff>
    </xdr:from>
    <xdr:to>
      <xdr:col>4</xdr:col>
      <xdr:colOff>155575</xdr:colOff>
      <xdr:row>36</xdr:row>
      <xdr:rowOff>114663</xdr:rowOff>
    </xdr:to>
    <xdr:cxnSp macro="">
      <xdr:nvCxnSpPr>
        <xdr:cNvPr id="69" name="直線コネクタ 68"/>
        <xdr:cNvCxnSpPr/>
      </xdr:nvCxnSpPr>
      <xdr:spPr>
        <a:xfrm flipV="1">
          <a:off x="2019300" y="626835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59146</xdr:rowOff>
    </xdr:from>
    <xdr:to>
      <xdr:col>2</xdr:col>
      <xdr:colOff>638175</xdr:colOff>
      <xdr:row>36</xdr:row>
      <xdr:rowOff>114663</xdr:rowOff>
    </xdr:to>
    <xdr:cxnSp macro="">
      <xdr:nvCxnSpPr>
        <xdr:cNvPr id="72" name="直線コネクタ 71"/>
        <xdr:cNvCxnSpPr/>
      </xdr:nvCxnSpPr>
      <xdr:spPr>
        <a:xfrm>
          <a:off x="1130300" y="62313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113937</xdr:rowOff>
    </xdr:from>
    <xdr:to>
      <xdr:col>6</xdr:col>
      <xdr:colOff>561975</xdr:colOff>
      <xdr:row>37</xdr:row>
      <xdr:rowOff>44087</xdr:rowOff>
    </xdr:to>
    <xdr:sp macro="" textlink="">
      <xdr:nvSpPr>
        <xdr:cNvPr id="82" name="円/楕円 81"/>
        <xdr:cNvSpPr/>
      </xdr:nvSpPr>
      <xdr:spPr>
        <a:xfrm>
          <a:off x="45847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92364</xdr:rowOff>
    </xdr:from>
    <xdr:ext cx="469744" cy="259045"/>
    <xdr:sp macro="" textlink="">
      <xdr:nvSpPr>
        <xdr:cNvPr id="83" name="議会費該当値テキスト"/>
        <xdr:cNvSpPr txBox="1"/>
      </xdr:nvSpPr>
      <xdr:spPr>
        <a:xfrm>
          <a:off x="4686300" y="62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144961</xdr:rowOff>
    </xdr:from>
    <xdr:to>
      <xdr:col>5</xdr:col>
      <xdr:colOff>409575</xdr:colOff>
      <xdr:row>36</xdr:row>
      <xdr:rowOff>75111</xdr:rowOff>
    </xdr:to>
    <xdr:sp macro="" textlink="">
      <xdr:nvSpPr>
        <xdr:cNvPr id="84" name="円/楕円 83"/>
        <xdr:cNvSpPr/>
      </xdr:nvSpPr>
      <xdr:spPr>
        <a:xfrm>
          <a:off x="3746500" y="61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66238</xdr:rowOff>
    </xdr:from>
    <xdr:ext cx="469744" cy="259045"/>
    <xdr:sp macro="" textlink="">
      <xdr:nvSpPr>
        <xdr:cNvPr id="85" name="テキスト ボックス 84"/>
        <xdr:cNvSpPr txBox="1"/>
      </xdr:nvSpPr>
      <xdr:spPr>
        <a:xfrm>
          <a:off x="3562427" y="62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45357</xdr:rowOff>
    </xdr:from>
    <xdr:to>
      <xdr:col>4</xdr:col>
      <xdr:colOff>206375</xdr:colOff>
      <xdr:row>36</xdr:row>
      <xdr:rowOff>146957</xdr:rowOff>
    </xdr:to>
    <xdr:sp macro="" textlink="">
      <xdr:nvSpPr>
        <xdr:cNvPr id="86" name="円/楕円 85"/>
        <xdr:cNvSpPr/>
      </xdr:nvSpPr>
      <xdr:spPr>
        <a:xfrm>
          <a:off x="2857500" y="62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138084</xdr:rowOff>
    </xdr:from>
    <xdr:ext cx="469744" cy="259045"/>
    <xdr:sp macro="" textlink="">
      <xdr:nvSpPr>
        <xdr:cNvPr id="87" name="テキスト ボックス 86"/>
        <xdr:cNvSpPr txBox="1"/>
      </xdr:nvSpPr>
      <xdr:spPr>
        <a:xfrm>
          <a:off x="2673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63863</xdr:rowOff>
    </xdr:from>
    <xdr:to>
      <xdr:col>3</xdr:col>
      <xdr:colOff>3175</xdr:colOff>
      <xdr:row>36</xdr:row>
      <xdr:rowOff>165463</xdr:rowOff>
    </xdr:to>
    <xdr:sp macro="" textlink="">
      <xdr:nvSpPr>
        <xdr:cNvPr id="88" name="円/楕円 87"/>
        <xdr:cNvSpPr/>
      </xdr:nvSpPr>
      <xdr:spPr>
        <a:xfrm>
          <a:off x="1968500" y="6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156590</xdr:rowOff>
    </xdr:from>
    <xdr:ext cx="469744" cy="259045"/>
    <xdr:sp macro="" textlink="">
      <xdr:nvSpPr>
        <xdr:cNvPr id="89" name="テキスト ボックス 88"/>
        <xdr:cNvSpPr txBox="1"/>
      </xdr:nvSpPr>
      <xdr:spPr>
        <a:xfrm>
          <a:off x="1784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8346</xdr:rowOff>
    </xdr:from>
    <xdr:to>
      <xdr:col>1</xdr:col>
      <xdr:colOff>485775</xdr:colOff>
      <xdr:row>36</xdr:row>
      <xdr:rowOff>109946</xdr:rowOff>
    </xdr:to>
    <xdr:sp macro="" textlink="">
      <xdr:nvSpPr>
        <xdr:cNvPr id="90" name="円/楕円 89"/>
        <xdr:cNvSpPr/>
      </xdr:nvSpPr>
      <xdr:spPr>
        <a:xfrm>
          <a:off x="1079500" y="61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101073</xdr:rowOff>
    </xdr:from>
    <xdr:ext cx="469744" cy="259045"/>
    <xdr:sp macro="" textlink="">
      <xdr:nvSpPr>
        <xdr:cNvPr id="91" name="テキスト ボックス 90"/>
        <xdr:cNvSpPr txBox="1"/>
      </xdr:nvSpPr>
      <xdr:spPr>
        <a:xfrm>
          <a:off x="895427" y="627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86730</xdr:rowOff>
    </xdr:from>
    <xdr:to>
      <xdr:col>6</xdr:col>
      <xdr:colOff>511175</xdr:colOff>
      <xdr:row>57</xdr:row>
      <xdr:rowOff>92118</xdr:rowOff>
    </xdr:to>
    <xdr:cxnSp macro="">
      <xdr:nvCxnSpPr>
        <xdr:cNvPr id="123" name="直線コネクタ 122"/>
        <xdr:cNvCxnSpPr/>
      </xdr:nvCxnSpPr>
      <xdr:spPr>
        <a:xfrm>
          <a:off x="3797300" y="9859380"/>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34871</xdr:rowOff>
    </xdr:from>
    <xdr:to>
      <xdr:col>5</xdr:col>
      <xdr:colOff>358775</xdr:colOff>
      <xdr:row>57</xdr:row>
      <xdr:rowOff>86730</xdr:rowOff>
    </xdr:to>
    <xdr:cxnSp macro="">
      <xdr:nvCxnSpPr>
        <xdr:cNvPr id="126" name="直線コネクタ 125"/>
        <xdr:cNvCxnSpPr/>
      </xdr:nvCxnSpPr>
      <xdr:spPr>
        <a:xfrm>
          <a:off x="2908300" y="9807521"/>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34806</xdr:rowOff>
    </xdr:from>
    <xdr:to>
      <xdr:col>4</xdr:col>
      <xdr:colOff>155575</xdr:colOff>
      <xdr:row>57</xdr:row>
      <xdr:rowOff>34871</xdr:rowOff>
    </xdr:to>
    <xdr:cxnSp macro="">
      <xdr:nvCxnSpPr>
        <xdr:cNvPr id="129" name="直線コネクタ 128"/>
        <xdr:cNvCxnSpPr/>
      </xdr:nvCxnSpPr>
      <xdr:spPr>
        <a:xfrm>
          <a:off x="2019300" y="980745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8288</xdr:rowOff>
    </xdr:from>
    <xdr:to>
      <xdr:col>2</xdr:col>
      <xdr:colOff>638175</xdr:colOff>
      <xdr:row>57</xdr:row>
      <xdr:rowOff>34806</xdr:rowOff>
    </xdr:to>
    <xdr:cxnSp macro="">
      <xdr:nvCxnSpPr>
        <xdr:cNvPr id="132" name="直線コネクタ 131"/>
        <xdr:cNvCxnSpPr/>
      </xdr:nvCxnSpPr>
      <xdr:spPr>
        <a:xfrm>
          <a:off x="1130300" y="978093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41318</xdr:rowOff>
    </xdr:from>
    <xdr:to>
      <xdr:col>6</xdr:col>
      <xdr:colOff>561975</xdr:colOff>
      <xdr:row>57</xdr:row>
      <xdr:rowOff>142918</xdr:rowOff>
    </xdr:to>
    <xdr:sp macro="" textlink="">
      <xdr:nvSpPr>
        <xdr:cNvPr id="142" name="円/楕円 141"/>
        <xdr:cNvSpPr/>
      </xdr:nvSpPr>
      <xdr:spPr>
        <a:xfrm>
          <a:off x="4584700" y="98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19745</xdr:rowOff>
    </xdr:from>
    <xdr:ext cx="534377" cy="259045"/>
    <xdr:sp macro="" textlink="">
      <xdr:nvSpPr>
        <xdr:cNvPr id="143" name="総務費該当値テキスト"/>
        <xdr:cNvSpPr txBox="1"/>
      </xdr:nvSpPr>
      <xdr:spPr>
        <a:xfrm>
          <a:off x="4686300" y="97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35930</xdr:rowOff>
    </xdr:from>
    <xdr:to>
      <xdr:col>5</xdr:col>
      <xdr:colOff>409575</xdr:colOff>
      <xdr:row>57</xdr:row>
      <xdr:rowOff>137530</xdr:rowOff>
    </xdr:to>
    <xdr:sp macro="" textlink="">
      <xdr:nvSpPr>
        <xdr:cNvPr id="144" name="円/楕円 143"/>
        <xdr:cNvSpPr/>
      </xdr:nvSpPr>
      <xdr:spPr>
        <a:xfrm>
          <a:off x="3746500" y="9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128657</xdr:rowOff>
    </xdr:from>
    <xdr:ext cx="534377" cy="259045"/>
    <xdr:sp macro="" textlink="">
      <xdr:nvSpPr>
        <xdr:cNvPr id="145" name="テキスト ボックス 144"/>
        <xdr:cNvSpPr txBox="1"/>
      </xdr:nvSpPr>
      <xdr:spPr>
        <a:xfrm>
          <a:off x="3530111" y="99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155521</xdr:rowOff>
    </xdr:from>
    <xdr:to>
      <xdr:col>4</xdr:col>
      <xdr:colOff>206375</xdr:colOff>
      <xdr:row>57</xdr:row>
      <xdr:rowOff>85671</xdr:rowOff>
    </xdr:to>
    <xdr:sp macro="" textlink="">
      <xdr:nvSpPr>
        <xdr:cNvPr id="146" name="円/楕円 145"/>
        <xdr:cNvSpPr/>
      </xdr:nvSpPr>
      <xdr:spPr>
        <a:xfrm>
          <a:off x="2857500" y="97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76798</xdr:rowOff>
    </xdr:from>
    <xdr:ext cx="534377" cy="259045"/>
    <xdr:sp macro="" textlink="">
      <xdr:nvSpPr>
        <xdr:cNvPr id="147" name="テキスト ボックス 146"/>
        <xdr:cNvSpPr txBox="1"/>
      </xdr:nvSpPr>
      <xdr:spPr>
        <a:xfrm>
          <a:off x="2641111" y="98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155456</xdr:rowOff>
    </xdr:from>
    <xdr:to>
      <xdr:col>3</xdr:col>
      <xdr:colOff>3175</xdr:colOff>
      <xdr:row>57</xdr:row>
      <xdr:rowOff>85606</xdr:rowOff>
    </xdr:to>
    <xdr:sp macro="" textlink="">
      <xdr:nvSpPr>
        <xdr:cNvPr id="148" name="円/楕円 147"/>
        <xdr:cNvSpPr/>
      </xdr:nvSpPr>
      <xdr:spPr>
        <a:xfrm>
          <a:off x="1968500" y="9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76733</xdr:rowOff>
    </xdr:from>
    <xdr:ext cx="534377" cy="259045"/>
    <xdr:sp macro="" textlink="">
      <xdr:nvSpPr>
        <xdr:cNvPr id="149" name="テキスト ボックス 148"/>
        <xdr:cNvSpPr txBox="1"/>
      </xdr:nvSpPr>
      <xdr:spPr>
        <a:xfrm>
          <a:off x="1752111" y="984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128938</xdr:rowOff>
    </xdr:from>
    <xdr:to>
      <xdr:col>1</xdr:col>
      <xdr:colOff>485775</xdr:colOff>
      <xdr:row>57</xdr:row>
      <xdr:rowOff>59088</xdr:rowOff>
    </xdr:to>
    <xdr:sp macro="" textlink="">
      <xdr:nvSpPr>
        <xdr:cNvPr id="150" name="円/楕円 149"/>
        <xdr:cNvSpPr/>
      </xdr:nvSpPr>
      <xdr:spPr>
        <a:xfrm>
          <a:off x="1079500" y="97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50215</xdr:rowOff>
    </xdr:from>
    <xdr:ext cx="534377" cy="259045"/>
    <xdr:sp macro="" textlink="">
      <xdr:nvSpPr>
        <xdr:cNvPr id="151" name="テキスト ボックス 150"/>
        <xdr:cNvSpPr txBox="1"/>
      </xdr:nvSpPr>
      <xdr:spPr>
        <a:xfrm>
          <a:off x="863111" y="982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76550</xdr:rowOff>
    </xdr:from>
    <xdr:to>
      <xdr:col>6</xdr:col>
      <xdr:colOff>511175</xdr:colOff>
      <xdr:row>76</xdr:row>
      <xdr:rowOff>109182</xdr:rowOff>
    </xdr:to>
    <xdr:cxnSp macro="">
      <xdr:nvCxnSpPr>
        <xdr:cNvPr id="181" name="直線コネクタ 180"/>
        <xdr:cNvCxnSpPr/>
      </xdr:nvCxnSpPr>
      <xdr:spPr>
        <a:xfrm flipV="1">
          <a:off x="3797300" y="12935300"/>
          <a:ext cx="838200" cy="20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109182</xdr:rowOff>
    </xdr:from>
    <xdr:to>
      <xdr:col>5</xdr:col>
      <xdr:colOff>358775</xdr:colOff>
      <xdr:row>76</xdr:row>
      <xdr:rowOff>150997</xdr:rowOff>
    </xdr:to>
    <xdr:cxnSp macro="">
      <xdr:nvCxnSpPr>
        <xdr:cNvPr id="184" name="直線コネクタ 183"/>
        <xdr:cNvCxnSpPr/>
      </xdr:nvCxnSpPr>
      <xdr:spPr>
        <a:xfrm flipV="1">
          <a:off x="2908300" y="13139382"/>
          <a:ext cx="889000" cy="4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150997</xdr:rowOff>
    </xdr:from>
    <xdr:to>
      <xdr:col>4</xdr:col>
      <xdr:colOff>155575</xdr:colOff>
      <xdr:row>78</xdr:row>
      <xdr:rowOff>32468</xdr:rowOff>
    </xdr:to>
    <xdr:cxnSp macro="">
      <xdr:nvCxnSpPr>
        <xdr:cNvPr id="187" name="直線コネクタ 186"/>
        <xdr:cNvCxnSpPr/>
      </xdr:nvCxnSpPr>
      <xdr:spPr>
        <a:xfrm flipV="1">
          <a:off x="2019300" y="13181197"/>
          <a:ext cx="889000" cy="2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32468</xdr:rowOff>
    </xdr:from>
    <xdr:to>
      <xdr:col>2</xdr:col>
      <xdr:colOff>638175</xdr:colOff>
      <xdr:row>78</xdr:row>
      <xdr:rowOff>133032</xdr:rowOff>
    </xdr:to>
    <xdr:cxnSp macro="">
      <xdr:nvCxnSpPr>
        <xdr:cNvPr id="190" name="直線コネクタ 189"/>
        <xdr:cNvCxnSpPr/>
      </xdr:nvCxnSpPr>
      <xdr:spPr>
        <a:xfrm flipV="1">
          <a:off x="1130300" y="13405568"/>
          <a:ext cx="889000" cy="10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25750</xdr:rowOff>
    </xdr:from>
    <xdr:to>
      <xdr:col>6</xdr:col>
      <xdr:colOff>561975</xdr:colOff>
      <xdr:row>75</xdr:row>
      <xdr:rowOff>127350</xdr:rowOff>
    </xdr:to>
    <xdr:sp macro="" textlink="">
      <xdr:nvSpPr>
        <xdr:cNvPr id="200" name="円/楕円 199"/>
        <xdr:cNvSpPr/>
      </xdr:nvSpPr>
      <xdr:spPr>
        <a:xfrm>
          <a:off x="4584700" y="128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48627</xdr:rowOff>
    </xdr:from>
    <xdr:ext cx="599010" cy="259045"/>
    <xdr:sp macro="" textlink="">
      <xdr:nvSpPr>
        <xdr:cNvPr id="201" name="民生費該当値テキスト"/>
        <xdr:cNvSpPr txBox="1"/>
      </xdr:nvSpPr>
      <xdr:spPr>
        <a:xfrm>
          <a:off x="4686300" y="127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58382</xdr:rowOff>
    </xdr:from>
    <xdr:to>
      <xdr:col>5</xdr:col>
      <xdr:colOff>409575</xdr:colOff>
      <xdr:row>76</xdr:row>
      <xdr:rowOff>159982</xdr:rowOff>
    </xdr:to>
    <xdr:sp macro="" textlink="">
      <xdr:nvSpPr>
        <xdr:cNvPr id="202" name="円/楕円 201"/>
        <xdr:cNvSpPr/>
      </xdr:nvSpPr>
      <xdr:spPr>
        <a:xfrm>
          <a:off x="3746500" y="130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5059</xdr:rowOff>
    </xdr:from>
    <xdr:ext cx="599010" cy="259045"/>
    <xdr:sp macro="" textlink="">
      <xdr:nvSpPr>
        <xdr:cNvPr id="203" name="テキスト ボックス 202"/>
        <xdr:cNvSpPr txBox="1"/>
      </xdr:nvSpPr>
      <xdr:spPr>
        <a:xfrm>
          <a:off x="3497794" y="1286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100197</xdr:rowOff>
    </xdr:from>
    <xdr:to>
      <xdr:col>4</xdr:col>
      <xdr:colOff>206375</xdr:colOff>
      <xdr:row>77</xdr:row>
      <xdr:rowOff>30347</xdr:rowOff>
    </xdr:to>
    <xdr:sp macro="" textlink="">
      <xdr:nvSpPr>
        <xdr:cNvPr id="204" name="円/楕円 203"/>
        <xdr:cNvSpPr/>
      </xdr:nvSpPr>
      <xdr:spPr>
        <a:xfrm>
          <a:off x="2857500" y="131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46874</xdr:rowOff>
    </xdr:from>
    <xdr:ext cx="599010" cy="259045"/>
    <xdr:sp macro="" textlink="">
      <xdr:nvSpPr>
        <xdr:cNvPr id="205" name="テキスト ボックス 204"/>
        <xdr:cNvSpPr txBox="1"/>
      </xdr:nvSpPr>
      <xdr:spPr>
        <a:xfrm>
          <a:off x="2608794" y="1290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153118</xdr:rowOff>
    </xdr:from>
    <xdr:to>
      <xdr:col>3</xdr:col>
      <xdr:colOff>3175</xdr:colOff>
      <xdr:row>78</xdr:row>
      <xdr:rowOff>83268</xdr:rowOff>
    </xdr:to>
    <xdr:sp macro="" textlink="">
      <xdr:nvSpPr>
        <xdr:cNvPr id="206" name="円/楕円 205"/>
        <xdr:cNvSpPr/>
      </xdr:nvSpPr>
      <xdr:spPr>
        <a:xfrm>
          <a:off x="1968500" y="133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99795</xdr:rowOff>
    </xdr:from>
    <xdr:ext cx="599010" cy="259045"/>
    <xdr:sp macro="" textlink="">
      <xdr:nvSpPr>
        <xdr:cNvPr id="207" name="テキスト ボックス 206"/>
        <xdr:cNvSpPr txBox="1"/>
      </xdr:nvSpPr>
      <xdr:spPr>
        <a:xfrm>
          <a:off x="1719794" y="1312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82232</xdr:rowOff>
    </xdr:from>
    <xdr:to>
      <xdr:col>1</xdr:col>
      <xdr:colOff>485775</xdr:colOff>
      <xdr:row>79</xdr:row>
      <xdr:rowOff>12382</xdr:rowOff>
    </xdr:to>
    <xdr:sp macro="" textlink="">
      <xdr:nvSpPr>
        <xdr:cNvPr id="208" name="円/楕円 207"/>
        <xdr:cNvSpPr/>
      </xdr:nvSpPr>
      <xdr:spPr>
        <a:xfrm>
          <a:off x="1079500" y="134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28909</xdr:rowOff>
    </xdr:from>
    <xdr:ext cx="599010" cy="259045"/>
    <xdr:sp macro="" textlink="">
      <xdr:nvSpPr>
        <xdr:cNvPr id="209" name="テキスト ボックス 208"/>
        <xdr:cNvSpPr txBox="1"/>
      </xdr:nvSpPr>
      <xdr:spPr>
        <a:xfrm>
          <a:off x="830794" y="1323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25445</xdr:rowOff>
    </xdr:from>
    <xdr:to>
      <xdr:col>6</xdr:col>
      <xdr:colOff>511175</xdr:colOff>
      <xdr:row>98</xdr:row>
      <xdr:rowOff>29035</xdr:rowOff>
    </xdr:to>
    <xdr:cxnSp macro="">
      <xdr:nvCxnSpPr>
        <xdr:cNvPr id="237" name="直線コネクタ 236"/>
        <xdr:cNvCxnSpPr/>
      </xdr:nvCxnSpPr>
      <xdr:spPr>
        <a:xfrm>
          <a:off x="3797300" y="16827545"/>
          <a:ext cx="8382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38"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25445</xdr:rowOff>
    </xdr:from>
    <xdr:to>
      <xdr:col>5</xdr:col>
      <xdr:colOff>358775</xdr:colOff>
      <xdr:row>98</xdr:row>
      <xdr:rowOff>49746</xdr:rowOff>
    </xdr:to>
    <xdr:cxnSp macro="">
      <xdr:nvCxnSpPr>
        <xdr:cNvPr id="240" name="直線コネクタ 239"/>
        <xdr:cNvCxnSpPr/>
      </xdr:nvCxnSpPr>
      <xdr:spPr>
        <a:xfrm flipV="1">
          <a:off x="2908300" y="16827545"/>
          <a:ext cx="8890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2" name="テキスト ボックス 241"/>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42111</xdr:rowOff>
    </xdr:from>
    <xdr:to>
      <xdr:col>4</xdr:col>
      <xdr:colOff>155575</xdr:colOff>
      <xdr:row>98</xdr:row>
      <xdr:rowOff>49746</xdr:rowOff>
    </xdr:to>
    <xdr:cxnSp macro="">
      <xdr:nvCxnSpPr>
        <xdr:cNvPr id="243" name="直線コネクタ 242"/>
        <xdr:cNvCxnSpPr/>
      </xdr:nvCxnSpPr>
      <xdr:spPr>
        <a:xfrm>
          <a:off x="2019300" y="16844211"/>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5" name="テキスト ボックス 244"/>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21354</xdr:rowOff>
    </xdr:from>
    <xdr:to>
      <xdr:col>2</xdr:col>
      <xdr:colOff>638175</xdr:colOff>
      <xdr:row>98</xdr:row>
      <xdr:rowOff>42111</xdr:rowOff>
    </xdr:to>
    <xdr:cxnSp macro="">
      <xdr:nvCxnSpPr>
        <xdr:cNvPr id="246" name="直線コネクタ 245"/>
        <xdr:cNvCxnSpPr/>
      </xdr:nvCxnSpPr>
      <xdr:spPr>
        <a:xfrm>
          <a:off x="1130300" y="16823454"/>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48" name="テキスト ボックス 247"/>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0" name="テキスト ボックス 249"/>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149685</xdr:rowOff>
    </xdr:from>
    <xdr:to>
      <xdr:col>6</xdr:col>
      <xdr:colOff>561975</xdr:colOff>
      <xdr:row>98</xdr:row>
      <xdr:rowOff>79835</xdr:rowOff>
    </xdr:to>
    <xdr:sp macro="" textlink="">
      <xdr:nvSpPr>
        <xdr:cNvPr id="256" name="円/楕円 255"/>
        <xdr:cNvSpPr/>
      </xdr:nvSpPr>
      <xdr:spPr>
        <a:xfrm>
          <a:off x="4584700" y="167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128112</xdr:rowOff>
    </xdr:from>
    <xdr:ext cx="534377" cy="259045"/>
    <xdr:sp macro="" textlink="">
      <xdr:nvSpPr>
        <xdr:cNvPr id="257" name="衛生費該当値テキスト"/>
        <xdr:cNvSpPr txBox="1"/>
      </xdr:nvSpPr>
      <xdr:spPr>
        <a:xfrm>
          <a:off x="4686300" y="167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24,841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146095</xdr:rowOff>
    </xdr:from>
    <xdr:to>
      <xdr:col>5</xdr:col>
      <xdr:colOff>409575</xdr:colOff>
      <xdr:row>98</xdr:row>
      <xdr:rowOff>76245</xdr:rowOff>
    </xdr:to>
    <xdr:sp macro="" textlink="">
      <xdr:nvSpPr>
        <xdr:cNvPr id="258" name="円/楕円 257"/>
        <xdr:cNvSpPr/>
      </xdr:nvSpPr>
      <xdr:spPr>
        <a:xfrm>
          <a:off x="3746500" y="167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67372</xdr:rowOff>
    </xdr:from>
    <xdr:ext cx="534377" cy="259045"/>
    <xdr:sp macro="" textlink="">
      <xdr:nvSpPr>
        <xdr:cNvPr id="259" name="テキスト ボックス 258"/>
        <xdr:cNvSpPr txBox="1"/>
      </xdr:nvSpPr>
      <xdr:spPr>
        <a:xfrm>
          <a:off x="3530111" y="168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170396</xdr:rowOff>
    </xdr:from>
    <xdr:to>
      <xdr:col>4</xdr:col>
      <xdr:colOff>206375</xdr:colOff>
      <xdr:row>98</xdr:row>
      <xdr:rowOff>100546</xdr:rowOff>
    </xdr:to>
    <xdr:sp macro="" textlink="">
      <xdr:nvSpPr>
        <xdr:cNvPr id="260" name="円/楕円 259"/>
        <xdr:cNvSpPr/>
      </xdr:nvSpPr>
      <xdr:spPr>
        <a:xfrm>
          <a:off x="2857500" y="168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91673</xdr:rowOff>
    </xdr:from>
    <xdr:ext cx="534377" cy="259045"/>
    <xdr:sp macro="" textlink="">
      <xdr:nvSpPr>
        <xdr:cNvPr id="261" name="テキスト ボックス 260"/>
        <xdr:cNvSpPr txBox="1"/>
      </xdr:nvSpPr>
      <xdr:spPr>
        <a:xfrm>
          <a:off x="2641111"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162761</xdr:rowOff>
    </xdr:from>
    <xdr:to>
      <xdr:col>3</xdr:col>
      <xdr:colOff>3175</xdr:colOff>
      <xdr:row>98</xdr:row>
      <xdr:rowOff>92911</xdr:rowOff>
    </xdr:to>
    <xdr:sp macro="" textlink="">
      <xdr:nvSpPr>
        <xdr:cNvPr id="262" name="円/楕円 261"/>
        <xdr:cNvSpPr/>
      </xdr:nvSpPr>
      <xdr:spPr>
        <a:xfrm>
          <a:off x="1968500" y="167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84038</xdr:rowOff>
    </xdr:from>
    <xdr:ext cx="534377" cy="259045"/>
    <xdr:sp macro="" textlink="">
      <xdr:nvSpPr>
        <xdr:cNvPr id="263" name="テキスト ボックス 262"/>
        <xdr:cNvSpPr txBox="1"/>
      </xdr:nvSpPr>
      <xdr:spPr>
        <a:xfrm>
          <a:off x="1752111" y="168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142004</xdr:rowOff>
    </xdr:from>
    <xdr:to>
      <xdr:col>1</xdr:col>
      <xdr:colOff>485775</xdr:colOff>
      <xdr:row>98</xdr:row>
      <xdr:rowOff>72154</xdr:rowOff>
    </xdr:to>
    <xdr:sp macro="" textlink="">
      <xdr:nvSpPr>
        <xdr:cNvPr id="264" name="円/楕円 263"/>
        <xdr:cNvSpPr/>
      </xdr:nvSpPr>
      <xdr:spPr>
        <a:xfrm>
          <a:off x="1079500" y="167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63281</xdr:rowOff>
    </xdr:from>
    <xdr:ext cx="534377" cy="259045"/>
    <xdr:sp macro="" textlink="">
      <xdr:nvSpPr>
        <xdr:cNvPr id="265" name="テキスト ボックス 264"/>
        <xdr:cNvSpPr txBox="1"/>
      </xdr:nvSpPr>
      <xdr:spPr>
        <a:xfrm>
          <a:off x="863111" y="1686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91122</xdr:rowOff>
    </xdr:from>
    <xdr:to>
      <xdr:col>15</xdr:col>
      <xdr:colOff>180975</xdr:colOff>
      <xdr:row>38</xdr:row>
      <xdr:rowOff>137033</xdr:rowOff>
    </xdr:to>
    <xdr:cxnSp macro="">
      <xdr:nvCxnSpPr>
        <xdr:cNvPr id="294" name="直線コネクタ 293"/>
        <xdr:cNvCxnSpPr/>
      </xdr:nvCxnSpPr>
      <xdr:spPr>
        <a:xfrm>
          <a:off x="9639300" y="6606222"/>
          <a:ext cx="8382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50736</xdr:rowOff>
    </xdr:from>
    <xdr:to>
      <xdr:col>14</xdr:col>
      <xdr:colOff>28575</xdr:colOff>
      <xdr:row>38</xdr:row>
      <xdr:rowOff>91122</xdr:rowOff>
    </xdr:to>
    <xdr:cxnSp macro="">
      <xdr:nvCxnSpPr>
        <xdr:cNvPr id="297" name="直線コネクタ 296"/>
        <xdr:cNvCxnSpPr/>
      </xdr:nvCxnSpPr>
      <xdr:spPr>
        <a:xfrm>
          <a:off x="8750300" y="656583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50736</xdr:rowOff>
    </xdr:from>
    <xdr:to>
      <xdr:col>12</xdr:col>
      <xdr:colOff>511175</xdr:colOff>
      <xdr:row>38</xdr:row>
      <xdr:rowOff>79502</xdr:rowOff>
    </xdr:to>
    <xdr:cxnSp macro="">
      <xdr:nvCxnSpPr>
        <xdr:cNvPr id="300" name="直線コネクタ 299"/>
        <xdr:cNvCxnSpPr/>
      </xdr:nvCxnSpPr>
      <xdr:spPr>
        <a:xfrm flipV="1">
          <a:off x="7861300" y="6565836"/>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72644</xdr:rowOff>
    </xdr:from>
    <xdr:to>
      <xdr:col>11</xdr:col>
      <xdr:colOff>307975</xdr:colOff>
      <xdr:row>38</xdr:row>
      <xdr:rowOff>79502</xdr:rowOff>
    </xdr:to>
    <xdr:cxnSp macro="">
      <xdr:nvCxnSpPr>
        <xdr:cNvPr id="303" name="直線コネクタ 302"/>
        <xdr:cNvCxnSpPr/>
      </xdr:nvCxnSpPr>
      <xdr:spPr>
        <a:xfrm>
          <a:off x="6972300" y="65877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86233</xdr:rowOff>
    </xdr:from>
    <xdr:to>
      <xdr:col>15</xdr:col>
      <xdr:colOff>231775</xdr:colOff>
      <xdr:row>39</xdr:row>
      <xdr:rowOff>16383</xdr:rowOff>
    </xdr:to>
    <xdr:sp macro="" textlink="">
      <xdr:nvSpPr>
        <xdr:cNvPr id="313" name="円/楕円 312"/>
        <xdr:cNvSpPr/>
      </xdr:nvSpPr>
      <xdr:spPr>
        <a:xfrm>
          <a:off x="10426700" y="66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1160</xdr:rowOff>
    </xdr:from>
    <xdr:ext cx="378565" cy="259045"/>
    <xdr:sp macro="" textlink="">
      <xdr:nvSpPr>
        <xdr:cNvPr id="314" name="労働費該当値テキスト"/>
        <xdr:cNvSpPr txBox="1"/>
      </xdr:nvSpPr>
      <xdr:spPr>
        <a:xfrm>
          <a:off x="10528300" y="651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40322</xdr:rowOff>
    </xdr:from>
    <xdr:to>
      <xdr:col>14</xdr:col>
      <xdr:colOff>79375</xdr:colOff>
      <xdr:row>38</xdr:row>
      <xdr:rowOff>141922</xdr:rowOff>
    </xdr:to>
    <xdr:sp macro="" textlink="">
      <xdr:nvSpPr>
        <xdr:cNvPr id="315" name="円/楕円 314"/>
        <xdr:cNvSpPr/>
      </xdr:nvSpPr>
      <xdr:spPr>
        <a:xfrm>
          <a:off x="9588500" y="65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133049</xdr:rowOff>
    </xdr:from>
    <xdr:ext cx="378565" cy="259045"/>
    <xdr:sp macro="" textlink="">
      <xdr:nvSpPr>
        <xdr:cNvPr id="316" name="テキスト ボックス 315"/>
        <xdr:cNvSpPr txBox="1"/>
      </xdr:nvSpPr>
      <xdr:spPr>
        <a:xfrm>
          <a:off x="9450017" y="664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171386</xdr:rowOff>
    </xdr:from>
    <xdr:to>
      <xdr:col>12</xdr:col>
      <xdr:colOff>561975</xdr:colOff>
      <xdr:row>38</xdr:row>
      <xdr:rowOff>101536</xdr:rowOff>
    </xdr:to>
    <xdr:sp macro="" textlink="">
      <xdr:nvSpPr>
        <xdr:cNvPr id="317" name="円/楕円 316"/>
        <xdr:cNvSpPr/>
      </xdr:nvSpPr>
      <xdr:spPr>
        <a:xfrm>
          <a:off x="8699500" y="65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92663</xdr:rowOff>
    </xdr:from>
    <xdr:ext cx="378565" cy="259045"/>
    <xdr:sp macro="" textlink="">
      <xdr:nvSpPr>
        <xdr:cNvPr id="318" name="テキスト ボックス 317"/>
        <xdr:cNvSpPr txBox="1"/>
      </xdr:nvSpPr>
      <xdr:spPr>
        <a:xfrm>
          <a:off x="8561017" y="6607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28702</xdr:rowOff>
    </xdr:from>
    <xdr:to>
      <xdr:col>11</xdr:col>
      <xdr:colOff>358775</xdr:colOff>
      <xdr:row>38</xdr:row>
      <xdr:rowOff>130302</xdr:rowOff>
    </xdr:to>
    <xdr:sp macro="" textlink="">
      <xdr:nvSpPr>
        <xdr:cNvPr id="319" name="円/楕円 318"/>
        <xdr:cNvSpPr/>
      </xdr:nvSpPr>
      <xdr:spPr>
        <a:xfrm>
          <a:off x="7810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121429</xdr:rowOff>
    </xdr:from>
    <xdr:ext cx="378565" cy="259045"/>
    <xdr:sp macro="" textlink="">
      <xdr:nvSpPr>
        <xdr:cNvPr id="320" name="テキスト ボックス 319"/>
        <xdr:cNvSpPr txBox="1"/>
      </xdr:nvSpPr>
      <xdr:spPr>
        <a:xfrm>
          <a:off x="7672017" y="663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21844</xdr:rowOff>
    </xdr:from>
    <xdr:to>
      <xdr:col>10</xdr:col>
      <xdr:colOff>155575</xdr:colOff>
      <xdr:row>38</xdr:row>
      <xdr:rowOff>123444</xdr:rowOff>
    </xdr:to>
    <xdr:sp macro="" textlink="">
      <xdr:nvSpPr>
        <xdr:cNvPr id="321" name="円/楕円 320"/>
        <xdr:cNvSpPr/>
      </xdr:nvSpPr>
      <xdr:spPr>
        <a:xfrm>
          <a:off x="6921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114571</xdr:rowOff>
    </xdr:from>
    <xdr:ext cx="378565" cy="259045"/>
    <xdr:sp macro="" textlink="">
      <xdr:nvSpPr>
        <xdr:cNvPr id="322" name="テキスト ボックス 321"/>
        <xdr:cNvSpPr txBox="1"/>
      </xdr:nvSpPr>
      <xdr:spPr>
        <a:xfrm>
          <a:off x="6783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143495</xdr:rowOff>
    </xdr:from>
    <xdr:to>
      <xdr:col>15</xdr:col>
      <xdr:colOff>180975</xdr:colOff>
      <xdr:row>58</xdr:row>
      <xdr:rowOff>57404</xdr:rowOff>
    </xdr:to>
    <xdr:cxnSp macro="">
      <xdr:nvCxnSpPr>
        <xdr:cNvPr id="349" name="直線コネクタ 348"/>
        <xdr:cNvCxnSpPr/>
      </xdr:nvCxnSpPr>
      <xdr:spPr>
        <a:xfrm flipV="1">
          <a:off x="9639300" y="9916145"/>
          <a:ext cx="8382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38064</xdr:rowOff>
    </xdr:from>
    <xdr:to>
      <xdr:col>14</xdr:col>
      <xdr:colOff>28575</xdr:colOff>
      <xdr:row>58</xdr:row>
      <xdr:rowOff>57404</xdr:rowOff>
    </xdr:to>
    <xdr:cxnSp macro="">
      <xdr:nvCxnSpPr>
        <xdr:cNvPr id="352" name="直線コネクタ 351"/>
        <xdr:cNvCxnSpPr/>
      </xdr:nvCxnSpPr>
      <xdr:spPr>
        <a:xfrm>
          <a:off x="8750300" y="9982164"/>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164526</xdr:rowOff>
    </xdr:from>
    <xdr:to>
      <xdr:col>12</xdr:col>
      <xdr:colOff>511175</xdr:colOff>
      <xdr:row>58</xdr:row>
      <xdr:rowOff>38064</xdr:rowOff>
    </xdr:to>
    <xdr:cxnSp macro="">
      <xdr:nvCxnSpPr>
        <xdr:cNvPr id="355" name="直線コネクタ 354"/>
        <xdr:cNvCxnSpPr/>
      </xdr:nvCxnSpPr>
      <xdr:spPr>
        <a:xfrm>
          <a:off x="7861300" y="9937176"/>
          <a:ext cx="8890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7" name="テキスト ボックス 356"/>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164526</xdr:rowOff>
    </xdr:from>
    <xdr:to>
      <xdr:col>11</xdr:col>
      <xdr:colOff>307975</xdr:colOff>
      <xdr:row>58</xdr:row>
      <xdr:rowOff>23754</xdr:rowOff>
    </xdr:to>
    <xdr:cxnSp macro="">
      <xdr:nvCxnSpPr>
        <xdr:cNvPr id="358" name="直線コネクタ 357"/>
        <xdr:cNvCxnSpPr/>
      </xdr:nvCxnSpPr>
      <xdr:spPr>
        <a:xfrm flipV="1">
          <a:off x="6972300" y="9937176"/>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92695</xdr:rowOff>
    </xdr:from>
    <xdr:to>
      <xdr:col>15</xdr:col>
      <xdr:colOff>231775</xdr:colOff>
      <xdr:row>58</xdr:row>
      <xdr:rowOff>22845</xdr:rowOff>
    </xdr:to>
    <xdr:sp macro="" textlink="">
      <xdr:nvSpPr>
        <xdr:cNvPr id="368" name="円/楕円 367"/>
        <xdr:cNvSpPr/>
      </xdr:nvSpPr>
      <xdr:spPr>
        <a:xfrm>
          <a:off x="10426700" y="98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71122</xdr:rowOff>
    </xdr:from>
    <xdr:ext cx="469744" cy="259045"/>
    <xdr:sp macro="" textlink="">
      <xdr:nvSpPr>
        <xdr:cNvPr id="369" name="農林水産業費該当値テキスト"/>
        <xdr:cNvSpPr txBox="1"/>
      </xdr:nvSpPr>
      <xdr:spPr>
        <a:xfrm>
          <a:off x="10528300" y="984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6604</xdr:rowOff>
    </xdr:from>
    <xdr:to>
      <xdr:col>14</xdr:col>
      <xdr:colOff>79375</xdr:colOff>
      <xdr:row>58</xdr:row>
      <xdr:rowOff>108204</xdr:rowOff>
    </xdr:to>
    <xdr:sp macro="" textlink="">
      <xdr:nvSpPr>
        <xdr:cNvPr id="370" name="円/楕円 369"/>
        <xdr:cNvSpPr/>
      </xdr:nvSpPr>
      <xdr:spPr>
        <a:xfrm>
          <a:off x="9588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99331</xdr:rowOff>
    </xdr:from>
    <xdr:ext cx="469744" cy="259045"/>
    <xdr:sp macro="" textlink="">
      <xdr:nvSpPr>
        <xdr:cNvPr id="371" name="テキスト ボックス 370"/>
        <xdr:cNvSpPr txBox="1"/>
      </xdr:nvSpPr>
      <xdr:spPr>
        <a:xfrm>
          <a:off x="9404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158714</xdr:rowOff>
    </xdr:from>
    <xdr:to>
      <xdr:col>12</xdr:col>
      <xdr:colOff>561975</xdr:colOff>
      <xdr:row>58</xdr:row>
      <xdr:rowOff>88864</xdr:rowOff>
    </xdr:to>
    <xdr:sp macro="" textlink="">
      <xdr:nvSpPr>
        <xdr:cNvPr id="372" name="円/楕円 371"/>
        <xdr:cNvSpPr/>
      </xdr:nvSpPr>
      <xdr:spPr>
        <a:xfrm>
          <a:off x="8699500" y="99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79991</xdr:rowOff>
    </xdr:from>
    <xdr:ext cx="469744" cy="259045"/>
    <xdr:sp macro="" textlink="">
      <xdr:nvSpPr>
        <xdr:cNvPr id="373" name="テキスト ボックス 372"/>
        <xdr:cNvSpPr txBox="1"/>
      </xdr:nvSpPr>
      <xdr:spPr>
        <a:xfrm>
          <a:off x="8515427" y="1002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113726</xdr:rowOff>
    </xdr:from>
    <xdr:to>
      <xdr:col>11</xdr:col>
      <xdr:colOff>358775</xdr:colOff>
      <xdr:row>58</xdr:row>
      <xdr:rowOff>43876</xdr:rowOff>
    </xdr:to>
    <xdr:sp macro="" textlink="">
      <xdr:nvSpPr>
        <xdr:cNvPr id="374" name="円/楕円 373"/>
        <xdr:cNvSpPr/>
      </xdr:nvSpPr>
      <xdr:spPr>
        <a:xfrm>
          <a:off x="7810500" y="98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35003</xdr:rowOff>
    </xdr:from>
    <xdr:ext cx="469744" cy="259045"/>
    <xdr:sp macro="" textlink="">
      <xdr:nvSpPr>
        <xdr:cNvPr id="375" name="テキスト ボックス 374"/>
        <xdr:cNvSpPr txBox="1"/>
      </xdr:nvSpPr>
      <xdr:spPr>
        <a:xfrm>
          <a:off x="7626427" y="997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144404</xdr:rowOff>
    </xdr:from>
    <xdr:to>
      <xdr:col>10</xdr:col>
      <xdr:colOff>155575</xdr:colOff>
      <xdr:row>58</xdr:row>
      <xdr:rowOff>74554</xdr:rowOff>
    </xdr:to>
    <xdr:sp macro="" textlink="">
      <xdr:nvSpPr>
        <xdr:cNvPr id="376" name="円/楕円 375"/>
        <xdr:cNvSpPr/>
      </xdr:nvSpPr>
      <xdr:spPr>
        <a:xfrm>
          <a:off x="6921500" y="99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65681</xdr:rowOff>
    </xdr:from>
    <xdr:ext cx="469744" cy="259045"/>
    <xdr:sp macro="" textlink="">
      <xdr:nvSpPr>
        <xdr:cNvPr id="377" name="テキスト ボックス 376"/>
        <xdr:cNvSpPr txBox="1"/>
      </xdr:nvSpPr>
      <xdr:spPr>
        <a:xfrm>
          <a:off x="6737427" y="100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141243</xdr:rowOff>
    </xdr:from>
    <xdr:to>
      <xdr:col>15</xdr:col>
      <xdr:colOff>180975</xdr:colOff>
      <xdr:row>78</xdr:row>
      <xdr:rowOff>161970</xdr:rowOff>
    </xdr:to>
    <xdr:cxnSp macro="">
      <xdr:nvCxnSpPr>
        <xdr:cNvPr id="406" name="直線コネクタ 405"/>
        <xdr:cNvCxnSpPr/>
      </xdr:nvCxnSpPr>
      <xdr:spPr>
        <a:xfrm>
          <a:off x="9639300" y="13514343"/>
          <a:ext cx="8382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141243</xdr:rowOff>
    </xdr:from>
    <xdr:to>
      <xdr:col>14</xdr:col>
      <xdr:colOff>28575</xdr:colOff>
      <xdr:row>78</xdr:row>
      <xdr:rowOff>167684</xdr:rowOff>
    </xdr:to>
    <xdr:cxnSp macro="">
      <xdr:nvCxnSpPr>
        <xdr:cNvPr id="409" name="直線コネクタ 408"/>
        <xdr:cNvCxnSpPr/>
      </xdr:nvCxnSpPr>
      <xdr:spPr>
        <a:xfrm flipV="1">
          <a:off x="8750300" y="13514343"/>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158902</xdr:rowOff>
    </xdr:from>
    <xdr:to>
      <xdr:col>12</xdr:col>
      <xdr:colOff>511175</xdr:colOff>
      <xdr:row>78</xdr:row>
      <xdr:rowOff>167684</xdr:rowOff>
    </xdr:to>
    <xdr:cxnSp macro="">
      <xdr:nvCxnSpPr>
        <xdr:cNvPr id="412" name="直線コネクタ 411"/>
        <xdr:cNvCxnSpPr/>
      </xdr:nvCxnSpPr>
      <xdr:spPr>
        <a:xfrm>
          <a:off x="7861300" y="13532002"/>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151816</xdr:rowOff>
    </xdr:from>
    <xdr:to>
      <xdr:col>11</xdr:col>
      <xdr:colOff>307975</xdr:colOff>
      <xdr:row>78</xdr:row>
      <xdr:rowOff>158902</xdr:rowOff>
    </xdr:to>
    <xdr:cxnSp macro="">
      <xdr:nvCxnSpPr>
        <xdr:cNvPr id="415" name="直線コネクタ 414"/>
        <xdr:cNvCxnSpPr/>
      </xdr:nvCxnSpPr>
      <xdr:spPr>
        <a:xfrm>
          <a:off x="6972300" y="1352491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111170</xdr:rowOff>
    </xdr:from>
    <xdr:to>
      <xdr:col>15</xdr:col>
      <xdr:colOff>231775</xdr:colOff>
      <xdr:row>79</xdr:row>
      <xdr:rowOff>41320</xdr:rowOff>
    </xdr:to>
    <xdr:sp macro="" textlink="">
      <xdr:nvSpPr>
        <xdr:cNvPr id="425" name="円/楕円 424"/>
        <xdr:cNvSpPr/>
      </xdr:nvSpPr>
      <xdr:spPr>
        <a:xfrm>
          <a:off x="10426700" y="134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26097</xdr:rowOff>
    </xdr:from>
    <xdr:ext cx="469744" cy="259045"/>
    <xdr:sp macro="" textlink="">
      <xdr:nvSpPr>
        <xdr:cNvPr id="426" name="商工費該当値テキスト"/>
        <xdr:cNvSpPr txBox="1"/>
      </xdr:nvSpPr>
      <xdr:spPr>
        <a:xfrm>
          <a:off x="10528300" y="1339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90443</xdr:rowOff>
    </xdr:from>
    <xdr:to>
      <xdr:col>14</xdr:col>
      <xdr:colOff>79375</xdr:colOff>
      <xdr:row>79</xdr:row>
      <xdr:rowOff>20593</xdr:rowOff>
    </xdr:to>
    <xdr:sp macro="" textlink="">
      <xdr:nvSpPr>
        <xdr:cNvPr id="427" name="円/楕円 426"/>
        <xdr:cNvSpPr/>
      </xdr:nvSpPr>
      <xdr:spPr>
        <a:xfrm>
          <a:off x="9588500" y="134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11720</xdr:rowOff>
    </xdr:from>
    <xdr:ext cx="469744" cy="259045"/>
    <xdr:sp macro="" textlink="">
      <xdr:nvSpPr>
        <xdr:cNvPr id="428" name="テキスト ボックス 427"/>
        <xdr:cNvSpPr txBox="1"/>
      </xdr:nvSpPr>
      <xdr:spPr>
        <a:xfrm>
          <a:off x="9404427" y="1355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116884</xdr:rowOff>
    </xdr:from>
    <xdr:to>
      <xdr:col>12</xdr:col>
      <xdr:colOff>561975</xdr:colOff>
      <xdr:row>79</xdr:row>
      <xdr:rowOff>47034</xdr:rowOff>
    </xdr:to>
    <xdr:sp macro="" textlink="">
      <xdr:nvSpPr>
        <xdr:cNvPr id="429" name="円/楕円 428"/>
        <xdr:cNvSpPr/>
      </xdr:nvSpPr>
      <xdr:spPr>
        <a:xfrm>
          <a:off x="8699500" y="13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38161</xdr:rowOff>
    </xdr:from>
    <xdr:ext cx="469744" cy="259045"/>
    <xdr:sp macro="" textlink="">
      <xdr:nvSpPr>
        <xdr:cNvPr id="430" name="テキスト ボックス 429"/>
        <xdr:cNvSpPr txBox="1"/>
      </xdr:nvSpPr>
      <xdr:spPr>
        <a:xfrm>
          <a:off x="8515427" y="1358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108102</xdr:rowOff>
    </xdr:from>
    <xdr:to>
      <xdr:col>11</xdr:col>
      <xdr:colOff>358775</xdr:colOff>
      <xdr:row>79</xdr:row>
      <xdr:rowOff>38252</xdr:rowOff>
    </xdr:to>
    <xdr:sp macro="" textlink="">
      <xdr:nvSpPr>
        <xdr:cNvPr id="431" name="円/楕円 430"/>
        <xdr:cNvSpPr/>
      </xdr:nvSpPr>
      <xdr:spPr>
        <a:xfrm>
          <a:off x="7810500" y="134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29379</xdr:rowOff>
    </xdr:from>
    <xdr:ext cx="469744" cy="259045"/>
    <xdr:sp macro="" textlink="">
      <xdr:nvSpPr>
        <xdr:cNvPr id="432" name="テキスト ボックス 431"/>
        <xdr:cNvSpPr txBox="1"/>
      </xdr:nvSpPr>
      <xdr:spPr>
        <a:xfrm>
          <a:off x="7626427" y="1357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101016</xdr:rowOff>
    </xdr:from>
    <xdr:to>
      <xdr:col>10</xdr:col>
      <xdr:colOff>155575</xdr:colOff>
      <xdr:row>79</xdr:row>
      <xdr:rowOff>31166</xdr:rowOff>
    </xdr:to>
    <xdr:sp macro="" textlink="">
      <xdr:nvSpPr>
        <xdr:cNvPr id="433" name="円/楕円 432"/>
        <xdr:cNvSpPr/>
      </xdr:nvSpPr>
      <xdr:spPr>
        <a:xfrm>
          <a:off x="6921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22293</xdr:rowOff>
    </xdr:from>
    <xdr:ext cx="469744" cy="259045"/>
    <xdr:sp macro="" textlink="">
      <xdr:nvSpPr>
        <xdr:cNvPr id="434" name="テキスト ボックス 433"/>
        <xdr:cNvSpPr txBox="1"/>
      </xdr:nvSpPr>
      <xdr:spPr>
        <a:xfrm>
          <a:off x="6737427" y="1356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91808</xdr:rowOff>
    </xdr:from>
    <xdr:to>
      <xdr:col>15</xdr:col>
      <xdr:colOff>180975</xdr:colOff>
      <xdr:row>96</xdr:row>
      <xdr:rowOff>91179</xdr:rowOff>
    </xdr:to>
    <xdr:cxnSp macro="">
      <xdr:nvCxnSpPr>
        <xdr:cNvPr id="464" name="直線コネクタ 463"/>
        <xdr:cNvCxnSpPr/>
      </xdr:nvCxnSpPr>
      <xdr:spPr>
        <a:xfrm flipV="1">
          <a:off x="9639300" y="16379558"/>
          <a:ext cx="838200" cy="1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93921</xdr:rowOff>
    </xdr:from>
    <xdr:ext cx="534377" cy="259045"/>
    <xdr:sp macro="" textlink="">
      <xdr:nvSpPr>
        <xdr:cNvPr id="465" name="土木費平均値テキスト"/>
        <xdr:cNvSpPr txBox="1"/>
      </xdr:nvSpPr>
      <xdr:spPr>
        <a:xfrm>
          <a:off x="10528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91179</xdr:rowOff>
    </xdr:from>
    <xdr:to>
      <xdr:col>14</xdr:col>
      <xdr:colOff>28575</xdr:colOff>
      <xdr:row>96</xdr:row>
      <xdr:rowOff>165551</xdr:rowOff>
    </xdr:to>
    <xdr:cxnSp macro="">
      <xdr:nvCxnSpPr>
        <xdr:cNvPr id="467" name="直線コネクタ 466"/>
        <xdr:cNvCxnSpPr/>
      </xdr:nvCxnSpPr>
      <xdr:spPr>
        <a:xfrm flipV="1">
          <a:off x="8750300" y="16550379"/>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69" name="テキスト ボックス 468"/>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94190</xdr:rowOff>
    </xdr:from>
    <xdr:to>
      <xdr:col>12</xdr:col>
      <xdr:colOff>511175</xdr:colOff>
      <xdr:row>96</xdr:row>
      <xdr:rowOff>165551</xdr:rowOff>
    </xdr:to>
    <xdr:cxnSp macro="">
      <xdr:nvCxnSpPr>
        <xdr:cNvPr id="470" name="直線コネクタ 469"/>
        <xdr:cNvCxnSpPr/>
      </xdr:nvCxnSpPr>
      <xdr:spPr>
        <a:xfrm>
          <a:off x="7861300" y="15696140"/>
          <a:ext cx="889000" cy="9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2" name="テキスト ボックス 471"/>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94190</xdr:rowOff>
    </xdr:from>
    <xdr:to>
      <xdr:col>11</xdr:col>
      <xdr:colOff>307975</xdr:colOff>
      <xdr:row>96</xdr:row>
      <xdr:rowOff>118954</xdr:rowOff>
    </xdr:to>
    <xdr:cxnSp macro="">
      <xdr:nvCxnSpPr>
        <xdr:cNvPr id="473" name="直線コネクタ 472"/>
        <xdr:cNvCxnSpPr/>
      </xdr:nvCxnSpPr>
      <xdr:spPr>
        <a:xfrm flipV="1">
          <a:off x="6972300" y="15696140"/>
          <a:ext cx="889000" cy="88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5" name="テキスト ボックス 474"/>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7" name="テキスト ボックス 476"/>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41008</xdr:rowOff>
    </xdr:from>
    <xdr:to>
      <xdr:col>15</xdr:col>
      <xdr:colOff>231775</xdr:colOff>
      <xdr:row>95</xdr:row>
      <xdr:rowOff>142608</xdr:rowOff>
    </xdr:to>
    <xdr:sp macro="" textlink="">
      <xdr:nvSpPr>
        <xdr:cNvPr id="483" name="円/楕円 482"/>
        <xdr:cNvSpPr/>
      </xdr:nvSpPr>
      <xdr:spPr>
        <a:xfrm>
          <a:off x="10426700" y="163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63885</xdr:rowOff>
    </xdr:from>
    <xdr:ext cx="534377" cy="259045"/>
    <xdr:sp macro="" textlink="">
      <xdr:nvSpPr>
        <xdr:cNvPr id="484" name="土木費該当値テキスト"/>
        <xdr:cNvSpPr txBox="1"/>
      </xdr:nvSpPr>
      <xdr:spPr>
        <a:xfrm>
          <a:off x="10528300" y="161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53,514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40379</xdr:rowOff>
    </xdr:from>
    <xdr:to>
      <xdr:col>14</xdr:col>
      <xdr:colOff>79375</xdr:colOff>
      <xdr:row>96</xdr:row>
      <xdr:rowOff>141979</xdr:rowOff>
    </xdr:to>
    <xdr:sp macro="" textlink="">
      <xdr:nvSpPr>
        <xdr:cNvPr id="485" name="円/楕円 484"/>
        <xdr:cNvSpPr/>
      </xdr:nvSpPr>
      <xdr:spPr>
        <a:xfrm>
          <a:off x="9588500" y="164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158506</xdr:rowOff>
    </xdr:from>
    <xdr:ext cx="534377" cy="259045"/>
    <xdr:sp macro="" textlink="">
      <xdr:nvSpPr>
        <xdr:cNvPr id="486" name="テキスト ボックス 485"/>
        <xdr:cNvSpPr txBox="1"/>
      </xdr:nvSpPr>
      <xdr:spPr>
        <a:xfrm>
          <a:off x="9372111" y="162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114751</xdr:rowOff>
    </xdr:from>
    <xdr:to>
      <xdr:col>12</xdr:col>
      <xdr:colOff>561975</xdr:colOff>
      <xdr:row>97</xdr:row>
      <xdr:rowOff>44901</xdr:rowOff>
    </xdr:to>
    <xdr:sp macro="" textlink="">
      <xdr:nvSpPr>
        <xdr:cNvPr id="487" name="円/楕円 486"/>
        <xdr:cNvSpPr/>
      </xdr:nvSpPr>
      <xdr:spPr>
        <a:xfrm>
          <a:off x="8699500" y="165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36028</xdr:rowOff>
    </xdr:from>
    <xdr:ext cx="534377" cy="259045"/>
    <xdr:sp macro="" textlink="">
      <xdr:nvSpPr>
        <xdr:cNvPr id="488" name="テキスト ボックス 487"/>
        <xdr:cNvSpPr txBox="1"/>
      </xdr:nvSpPr>
      <xdr:spPr>
        <a:xfrm>
          <a:off x="8483111" y="1666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40,643</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43390</xdr:rowOff>
    </xdr:from>
    <xdr:to>
      <xdr:col>11</xdr:col>
      <xdr:colOff>358775</xdr:colOff>
      <xdr:row>91</xdr:row>
      <xdr:rowOff>144990</xdr:rowOff>
    </xdr:to>
    <xdr:sp macro="" textlink="">
      <xdr:nvSpPr>
        <xdr:cNvPr id="489" name="円/楕円 488"/>
        <xdr:cNvSpPr/>
      </xdr:nvSpPr>
      <xdr:spPr>
        <a:xfrm>
          <a:off x="7810500" y="156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89</xdr:row>
      <xdr:rowOff>161517</xdr:rowOff>
    </xdr:from>
    <xdr:ext cx="534377" cy="259045"/>
    <xdr:sp macro="" textlink="">
      <xdr:nvSpPr>
        <xdr:cNvPr id="490" name="テキスト ボックス 489"/>
        <xdr:cNvSpPr txBox="1"/>
      </xdr:nvSpPr>
      <xdr:spPr>
        <a:xfrm>
          <a:off x="7594111" y="1542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68154</xdr:rowOff>
    </xdr:from>
    <xdr:to>
      <xdr:col>10</xdr:col>
      <xdr:colOff>155575</xdr:colOff>
      <xdr:row>96</xdr:row>
      <xdr:rowOff>169754</xdr:rowOff>
    </xdr:to>
    <xdr:sp macro="" textlink="">
      <xdr:nvSpPr>
        <xdr:cNvPr id="491" name="円/楕円 490"/>
        <xdr:cNvSpPr/>
      </xdr:nvSpPr>
      <xdr:spPr>
        <a:xfrm>
          <a:off x="6921500" y="165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14831</xdr:rowOff>
    </xdr:from>
    <xdr:ext cx="534377" cy="259045"/>
    <xdr:sp macro="" textlink="">
      <xdr:nvSpPr>
        <xdr:cNvPr id="492" name="テキスト ボックス 491"/>
        <xdr:cNvSpPr txBox="1"/>
      </xdr:nvSpPr>
      <xdr:spPr>
        <a:xfrm>
          <a:off x="6705111" y="163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7" name="テキスト ボックス 50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52723</xdr:rowOff>
    </xdr:from>
    <xdr:to>
      <xdr:col>23</xdr:col>
      <xdr:colOff>516889</xdr:colOff>
      <xdr:row>37</xdr:row>
      <xdr:rowOff>164955</xdr:rowOff>
    </xdr:to>
    <xdr:cxnSp macro="">
      <xdr:nvCxnSpPr>
        <xdr:cNvPr id="519" name="直線コネクタ 518"/>
        <xdr:cNvCxnSpPr/>
      </xdr:nvCxnSpPr>
      <xdr:spPr>
        <a:xfrm flipV="1">
          <a:off x="16317595" y="5367673"/>
          <a:ext cx="1269" cy="114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168782</xdr:rowOff>
    </xdr:from>
    <xdr:ext cx="469744" cy="259045"/>
    <xdr:sp macro="" textlink="">
      <xdr:nvSpPr>
        <xdr:cNvPr id="520" name="消防費最小値テキスト"/>
        <xdr:cNvSpPr txBox="1"/>
      </xdr:nvSpPr>
      <xdr:spPr>
        <a:xfrm>
          <a:off x="16370300" y="65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37</xdr:row>
      <xdr:rowOff>164955</xdr:rowOff>
    </xdr:from>
    <xdr:to>
      <xdr:col>23</xdr:col>
      <xdr:colOff>606425</xdr:colOff>
      <xdr:row>37</xdr:row>
      <xdr:rowOff>164955</xdr:rowOff>
    </xdr:to>
    <xdr:cxnSp macro="">
      <xdr:nvCxnSpPr>
        <xdr:cNvPr id="521" name="直線コネクタ 520"/>
        <xdr:cNvCxnSpPr/>
      </xdr:nvCxnSpPr>
      <xdr:spPr>
        <a:xfrm>
          <a:off x="16230600" y="65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170850</xdr:rowOff>
    </xdr:from>
    <xdr:ext cx="534377" cy="259045"/>
    <xdr:sp macro="" textlink="">
      <xdr:nvSpPr>
        <xdr:cNvPr id="522" name="消防費最大値テキスト"/>
        <xdr:cNvSpPr txBox="1"/>
      </xdr:nvSpPr>
      <xdr:spPr>
        <a:xfrm>
          <a:off x="16370300" y="514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52723</xdr:rowOff>
    </xdr:from>
    <xdr:to>
      <xdr:col>23</xdr:col>
      <xdr:colOff>606425</xdr:colOff>
      <xdr:row>31</xdr:row>
      <xdr:rowOff>52723</xdr:rowOff>
    </xdr:to>
    <xdr:cxnSp macro="">
      <xdr:nvCxnSpPr>
        <xdr:cNvPr id="523" name="直線コネクタ 522"/>
        <xdr:cNvCxnSpPr/>
      </xdr:nvCxnSpPr>
      <xdr:spPr>
        <a:xfrm>
          <a:off x="16230600" y="536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164955</xdr:rowOff>
    </xdr:from>
    <xdr:to>
      <xdr:col>23</xdr:col>
      <xdr:colOff>517525</xdr:colOff>
      <xdr:row>38</xdr:row>
      <xdr:rowOff>33782</xdr:rowOff>
    </xdr:to>
    <xdr:cxnSp macro="">
      <xdr:nvCxnSpPr>
        <xdr:cNvPr id="524" name="直線コネクタ 523"/>
        <xdr:cNvCxnSpPr/>
      </xdr:nvCxnSpPr>
      <xdr:spPr>
        <a:xfrm flipV="1">
          <a:off x="15481300" y="6508605"/>
          <a:ext cx="8382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81841</xdr:rowOff>
    </xdr:from>
    <xdr:ext cx="534377" cy="259045"/>
    <xdr:sp macro="" textlink="">
      <xdr:nvSpPr>
        <xdr:cNvPr id="525" name="消防費平均値テキスト"/>
        <xdr:cNvSpPr txBox="1"/>
      </xdr:nvSpPr>
      <xdr:spPr>
        <a:xfrm>
          <a:off x="16370300" y="591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58964</xdr:rowOff>
    </xdr:from>
    <xdr:to>
      <xdr:col>23</xdr:col>
      <xdr:colOff>568325</xdr:colOff>
      <xdr:row>35</xdr:row>
      <xdr:rowOff>160564</xdr:rowOff>
    </xdr:to>
    <xdr:sp macro="" textlink="">
      <xdr:nvSpPr>
        <xdr:cNvPr id="526" name="フローチャート : 判断 525"/>
        <xdr:cNvSpPr/>
      </xdr:nvSpPr>
      <xdr:spPr>
        <a:xfrm>
          <a:off x="16268700" y="605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134257</xdr:rowOff>
    </xdr:from>
    <xdr:to>
      <xdr:col>22</xdr:col>
      <xdr:colOff>365125</xdr:colOff>
      <xdr:row>38</xdr:row>
      <xdr:rowOff>33782</xdr:rowOff>
    </xdr:to>
    <xdr:cxnSp macro="">
      <xdr:nvCxnSpPr>
        <xdr:cNvPr id="527" name="直線コネクタ 526"/>
        <xdr:cNvCxnSpPr/>
      </xdr:nvCxnSpPr>
      <xdr:spPr>
        <a:xfrm>
          <a:off x="14592300" y="6477907"/>
          <a:ext cx="889000" cy="7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133858</xdr:rowOff>
    </xdr:from>
    <xdr:to>
      <xdr:col>22</xdr:col>
      <xdr:colOff>415925</xdr:colOff>
      <xdr:row>35</xdr:row>
      <xdr:rowOff>64008</xdr:rowOff>
    </xdr:to>
    <xdr:sp macro="" textlink="">
      <xdr:nvSpPr>
        <xdr:cNvPr id="528" name="フローチャート : 判断 527"/>
        <xdr:cNvSpPr/>
      </xdr:nvSpPr>
      <xdr:spPr>
        <a:xfrm>
          <a:off x="15430500" y="596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80535</xdr:rowOff>
    </xdr:from>
    <xdr:ext cx="534377" cy="259045"/>
    <xdr:sp macro="" textlink="">
      <xdr:nvSpPr>
        <xdr:cNvPr id="529" name="テキスト ボックス 528"/>
        <xdr:cNvSpPr txBox="1"/>
      </xdr:nvSpPr>
      <xdr:spPr>
        <a:xfrm>
          <a:off x="15214111" y="57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94089</xdr:rowOff>
    </xdr:from>
    <xdr:to>
      <xdr:col>21</xdr:col>
      <xdr:colOff>161925</xdr:colOff>
      <xdr:row>37</xdr:row>
      <xdr:rowOff>134257</xdr:rowOff>
    </xdr:to>
    <xdr:cxnSp macro="">
      <xdr:nvCxnSpPr>
        <xdr:cNvPr id="530" name="直線コネクタ 529"/>
        <xdr:cNvCxnSpPr/>
      </xdr:nvCxnSpPr>
      <xdr:spPr>
        <a:xfrm>
          <a:off x="13703300" y="6266289"/>
          <a:ext cx="889000" cy="2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165862</xdr:rowOff>
    </xdr:from>
    <xdr:to>
      <xdr:col>21</xdr:col>
      <xdr:colOff>212725</xdr:colOff>
      <xdr:row>35</xdr:row>
      <xdr:rowOff>96012</xdr:rowOff>
    </xdr:to>
    <xdr:sp macro="" textlink="">
      <xdr:nvSpPr>
        <xdr:cNvPr id="531" name="フローチャート : 判断 530"/>
        <xdr:cNvSpPr/>
      </xdr:nvSpPr>
      <xdr:spPr>
        <a:xfrm>
          <a:off x="14541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112539</xdr:rowOff>
    </xdr:from>
    <xdr:ext cx="534377" cy="259045"/>
    <xdr:sp macro="" textlink="">
      <xdr:nvSpPr>
        <xdr:cNvPr id="532" name="テキスト ボックス 531"/>
        <xdr:cNvSpPr txBox="1"/>
      </xdr:nvSpPr>
      <xdr:spPr>
        <a:xfrm>
          <a:off x="14325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94089</xdr:rowOff>
    </xdr:from>
    <xdr:to>
      <xdr:col>19</xdr:col>
      <xdr:colOff>644525</xdr:colOff>
      <xdr:row>38</xdr:row>
      <xdr:rowOff>4282</xdr:rowOff>
    </xdr:to>
    <xdr:cxnSp macro="">
      <xdr:nvCxnSpPr>
        <xdr:cNvPr id="533" name="直線コネクタ 532"/>
        <xdr:cNvCxnSpPr/>
      </xdr:nvCxnSpPr>
      <xdr:spPr>
        <a:xfrm flipV="1">
          <a:off x="12814300" y="6266289"/>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42309</xdr:rowOff>
    </xdr:from>
    <xdr:to>
      <xdr:col>20</xdr:col>
      <xdr:colOff>9525</xdr:colOff>
      <xdr:row>35</xdr:row>
      <xdr:rowOff>143909</xdr:rowOff>
    </xdr:to>
    <xdr:sp macro="" textlink="">
      <xdr:nvSpPr>
        <xdr:cNvPr id="534" name="フローチャート : 判断 533"/>
        <xdr:cNvSpPr/>
      </xdr:nvSpPr>
      <xdr:spPr>
        <a:xfrm>
          <a:off x="13652500" y="604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160436</xdr:rowOff>
    </xdr:from>
    <xdr:ext cx="534377" cy="259045"/>
    <xdr:sp macro="" textlink="">
      <xdr:nvSpPr>
        <xdr:cNvPr id="535" name="テキスト ボックス 534"/>
        <xdr:cNvSpPr txBox="1"/>
      </xdr:nvSpPr>
      <xdr:spPr>
        <a:xfrm>
          <a:off x="13436111" y="58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84437</xdr:rowOff>
    </xdr:from>
    <xdr:to>
      <xdr:col>18</xdr:col>
      <xdr:colOff>492125</xdr:colOff>
      <xdr:row>36</xdr:row>
      <xdr:rowOff>14587</xdr:rowOff>
    </xdr:to>
    <xdr:sp macro="" textlink="">
      <xdr:nvSpPr>
        <xdr:cNvPr id="536" name="フローチャート : 判断 535"/>
        <xdr:cNvSpPr/>
      </xdr:nvSpPr>
      <xdr:spPr>
        <a:xfrm>
          <a:off x="12763500" y="608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31114</xdr:rowOff>
    </xdr:from>
    <xdr:ext cx="534377" cy="259045"/>
    <xdr:sp macro="" textlink="">
      <xdr:nvSpPr>
        <xdr:cNvPr id="537" name="テキスト ボックス 536"/>
        <xdr:cNvSpPr txBox="1"/>
      </xdr:nvSpPr>
      <xdr:spPr>
        <a:xfrm>
          <a:off x="12547111" y="586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114155</xdr:rowOff>
    </xdr:from>
    <xdr:to>
      <xdr:col>23</xdr:col>
      <xdr:colOff>568325</xdr:colOff>
      <xdr:row>38</xdr:row>
      <xdr:rowOff>44305</xdr:rowOff>
    </xdr:to>
    <xdr:sp macro="" textlink="">
      <xdr:nvSpPr>
        <xdr:cNvPr id="543" name="円/楕円 542"/>
        <xdr:cNvSpPr/>
      </xdr:nvSpPr>
      <xdr:spPr>
        <a:xfrm>
          <a:off x="16268700" y="64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29082</xdr:rowOff>
    </xdr:from>
    <xdr:ext cx="469744" cy="259045"/>
    <xdr:sp macro="" textlink="">
      <xdr:nvSpPr>
        <xdr:cNvPr id="544" name="消防費該当値テキスト"/>
        <xdr:cNvSpPr txBox="1"/>
      </xdr:nvSpPr>
      <xdr:spPr>
        <a:xfrm>
          <a:off x="16370300" y="637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154432</xdr:rowOff>
    </xdr:from>
    <xdr:to>
      <xdr:col>22</xdr:col>
      <xdr:colOff>415925</xdr:colOff>
      <xdr:row>38</xdr:row>
      <xdr:rowOff>84582</xdr:rowOff>
    </xdr:to>
    <xdr:sp macro="" textlink="">
      <xdr:nvSpPr>
        <xdr:cNvPr id="545" name="円/楕円 544"/>
        <xdr:cNvSpPr/>
      </xdr:nvSpPr>
      <xdr:spPr>
        <a:xfrm>
          <a:off x="15430500" y="64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75709</xdr:rowOff>
    </xdr:from>
    <xdr:ext cx="469744" cy="259045"/>
    <xdr:sp macro="" textlink="">
      <xdr:nvSpPr>
        <xdr:cNvPr id="546" name="テキスト ボックス 545"/>
        <xdr:cNvSpPr txBox="1"/>
      </xdr:nvSpPr>
      <xdr:spPr>
        <a:xfrm>
          <a:off x="15246427"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83457</xdr:rowOff>
    </xdr:from>
    <xdr:to>
      <xdr:col>21</xdr:col>
      <xdr:colOff>212725</xdr:colOff>
      <xdr:row>38</xdr:row>
      <xdr:rowOff>13607</xdr:rowOff>
    </xdr:to>
    <xdr:sp macro="" textlink="">
      <xdr:nvSpPr>
        <xdr:cNvPr id="547" name="円/楕円 546"/>
        <xdr:cNvSpPr/>
      </xdr:nvSpPr>
      <xdr:spPr>
        <a:xfrm>
          <a:off x="14541500" y="64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4734</xdr:rowOff>
    </xdr:from>
    <xdr:ext cx="469744" cy="259045"/>
    <xdr:sp macro="" textlink="">
      <xdr:nvSpPr>
        <xdr:cNvPr id="548" name="テキスト ボックス 547"/>
        <xdr:cNvSpPr txBox="1"/>
      </xdr:nvSpPr>
      <xdr:spPr>
        <a:xfrm>
          <a:off x="14357427" y="651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43289</xdr:rowOff>
    </xdr:from>
    <xdr:to>
      <xdr:col>20</xdr:col>
      <xdr:colOff>9525</xdr:colOff>
      <xdr:row>36</xdr:row>
      <xdr:rowOff>144889</xdr:rowOff>
    </xdr:to>
    <xdr:sp macro="" textlink="">
      <xdr:nvSpPr>
        <xdr:cNvPr id="549" name="円/楕円 548"/>
        <xdr:cNvSpPr/>
      </xdr:nvSpPr>
      <xdr:spPr>
        <a:xfrm>
          <a:off x="13652500" y="62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136016</xdr:rowOff>
    </xdr:from>
    <xdr:ext cx="534377" cy="259045"/>
    <xdr:sp macro="" textlink="">
      <xdr:nvSpPr>
        <xdr:cNvPr id="550" name="テキスト ボックス 549"/>
        <xdr:cNvSpPr txBox="1"/>
      </xdr:nvSpPr>
      <xdr:spPr>
        <a:xfrm>
          <a:off x="13436111" y="630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124932</xdr:rowOff>
    </xdr:from>
    <xdr:to>
      <xdr:col>18</xdr:col>
      <xdr:colOff>492125</xdr:colOff>
      <xdr:row>38</xdr:row>
      <xdr:rowOff>55082</xdr:rowOff>
    </xdr:to>
    <xdr:sp macro="" textlink="">
      <xdr:nvSpPr>
        <xdr:cNvPr id="551" name="円/楕円 550"/>
        <xdr:cNvSpPr/>
      </xdr:nvSpPr>
      <xdr:spPr>
        <a:xfrm>
          <a:off x="12763500" y="646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46209</xdr:rowOff>
    </xdr:from>
    <xdr:ext cx="469744" cy="259045"/>
    <xdr:sp macro="" textlink="">
      <xdr:nvSpPr>
        <xdr:cNvPr id="552" name="テキスト ボックス 551"/>
        <xdr:cNvSpPr txBox="1"/>
      </xdr:nvSpPr>
      <xdr:spPr>
        <a:xfrm>
          <a:off x="12579427" y="656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140157</xdr:rowOff>
    </xdr:from>
    <xdr:to>
      <xdr:col>23</xdr:col>
      <xdr:colOff>517525</xdr:colOff>
      <xdr:row>55</xdr:row>
      <xdr:rowOff>71539</xdr:rowOff>
    </xdr:to>
    <xdr:cxnSp macro="">
      <xdr:nvCxnSpPr>
        <xdr:cNvPr id="582" name="直線コネクタ 581"/>
        <xdr:cNvCxnSpPr/>
      </xdr:nvCxnSpPr>
      <xdr:spPr>
        <a:xfrm flipV="1">
          <a:off x="15481300" y="9398457"/>
          <a:ext cx="838200" cy="10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118839</xdr:rowOff>
    </xdr:from>
    <xdr:ext cx="534377" cy="259045"/>
    <xdr:sp macro="" textlink="">
      <xdr:nvSpPr>
        <xdr:cNvPr id="583" name="教育費平均値テキスト"/>
        <xdr:cNvSpPr txBox="1"/>
      </xdr:nvSpPr>
      <xdr:spPr>
        <a:xfrm>
          <a:off x="16370300" y="937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71539</xdr:rowOff>
    </xdr:from>
    <xdr:to>
      <xdr:col>22</xdr:col>
      <xdr:colOff>365125</xdr:colOff>
      <xdr:row>55</xdr:row>
      <xdr:rowOff>143701</xdr:rowOff>
    </xdr:to>
    <xdr:cxnSp macro="">
      <xdr:nvCxnSpPr>
        <xdr:cNvPr id="585" name="直線コネクタ 584"/>
        <xdr:cNvCxnSpPr/>
      </xdr:nvCxnSpPr>
      <xdr:spPr>
        <a:xfrm flipV="1">
          <a:off x="14592300" y="9501289"/>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7" name="テキスト ボックス 586"/>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111811</xdr:rowOff>
    </xdr:from>
    <xdr:to>
      <xdr:col>21</xdr:col>
      <xdr:colOff>161925</xdr:colOff>
      <xdr:row>55</xdr:row>
      <xdr:rowOff>143701</xdr:rowOff>
    </xdr:to>
    <xdr:cxnSp macro="">
      <xdr:nvCxnSpPr>
        <xdr:cNvPr id="588" name="直線コネクタ 587"/>
        <xdr:cNvCxnSpPr/>
      </xdr:nvCxnSpPr>
      <xdr:spPr>
        <a:xfrm>
          <a:off x="13703300" y="9541561"/>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0" name="テキスト ボックス 589"/>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98057</xdr:rowOff>
    </xdr:from>
    <xdr:to>
      <xdr:col>19</xdr:col>
      <xdr:colOff>644525</xdr:colOff>
      <xdr:row>55</xdr:row>
      <xdr:rowOff>111811</xdr:rowOff>
    </xdr:to>
    <xdr:cxnSp macro="">
      <xdr:nvCxnSpPr>
        <xdr:cNvPr id="591" name="直線コネクタ 590"/>
        <xdr:cNvCxnSpPr/>
      </xdr:nvCxnSpPr>
      <xdr:spPr>
        <a:xfrm>
          <a:off x="12814300" y="952780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3" name="テキスト ボックス 592"/>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5" name="テキスト ボックス 594"/>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89357</xdr:rowOff>
    </xdr:from>
    <xdr:to>
      <xdr:col>23</xdr:col>
      <xdr:colOff>568325</xdr:colOff>
      <xdr:row>55</xdr:row>
      <xdr:rowOff>19507</xdr:rowOff>
    </xdr:to>
    <xdr:sp macro="" textlink="">
      <xdr:nvSpPr>
        <xdr:cNvPr id="601" name="円/楕円 600"/>
        <xdr:cNvSpPr/>
      </xdr:nvSpPr>
      <xdr:spPr>
        <a:xfrm>
          <a:off x="16268700" y="93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112234</xdr:rowOff>
    </xdr:from>
    <xdr:ext cx="534377" cy="259045"/>
    <xdr:sp macro="" textlink="">
      <xdr:nvSpPr>
        <xdr:cNvPr id="602" name="教育費該当値テキスト"/>
        <xdr:cNvSpPr txBox="1"/>
      </xdr:nvSpPr>
      <xdr:spPr>
        <a:xfrm>
          <a:off x="16370300" y="91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39,988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20739</xdr:rowOff>
    </xdr:from>
    <xdr:to>
      <xdr:col>22</xdr:col>
      <xdr:colOff>415925</xdr:colOff>
      <xdr:row>55</xdr:row>
      <xdr:rowOff>122339</xdr:rowOff>
    </xdr:to>
    <xdr:sp macro="" textlink="">
      <xdr:nvSpPr>
        <xdr:cNvPr id="603" name="円/楕円 602"/>
        <xdr:cNvSpPr/>
      </xdr:nvSpPr>
      <xdr:spPr>
        <a:xfrm>
          <a:off x="15430500" y="94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113466</xdr:rowOff>
    </xdr:from>
    <xdr:ext cx="534377" cy="259045"/>
    <xdr:sp macro="" textlink="">
      <xdr:nvSpPr>
        <xdr:cNvPr id="604" name="テキスト ボックス 603"/>
        <xdr:cNvSpPr txBox="1"/>
      </xdr:nvSpPr>
      <xdr:spPr>
        <a:xfrm>
          <a:off x="15214111" y="95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92901</xdr:rowOff>
    </xdr:from>
    <xdr:to>
      <xdr:col>21</xdr:col>
      <xdr:colOff>212725</xdr:colOff>
      <xdr:row>56</xdr:row>
      <xdr:rowOff>23051</xdr:rowOff>
    </xdr:to>
    <xdr:sp macro="" textlink="">
      <xdr:nvSpPr>
        <xdr:cNvPr id="605" name="円/楕円 604"/>
        <xdr:cNvSpPr/>
      </xdr:nvSpPr>
      <xdr:spPr>
        <a:xfrm>
          <a:off x="14541500" y="95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14178</xdr:rowOff>
    </xdr:from>
    <xdr:ext cx="534377" cy="259045"/>
    <xdr:sp macro="" textlink="">
      <xdr:nvSpPr>
        <xdr:cNvPr id="606" name="テキスト ボックス 605"/>
        <xdr:cNvSpPr txBox="1"/>
      </xdr:nvSpPr>
      <xdr:spPr>
        <a:xfrm>
          <a:off x="14325111" y="96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61011</xdr:rowOff>
    </xdr:from>
    <xdr:to>
      <xdr:col>20</xdr:col>
      <xdr:colOff>9525</xdr:colOff>
      <xdr:row>55</xdr:row>
      <xdr:rowOff>162611</xdr:rowOff>
    </xdr:to>
    <xdr:sp macro="" textlink="">
      <xdr:nvSpPr>
        <xdr:cNvPr id="607" name="円/楕円 606"/>
        <xdr:cNvSpPr/>
      </xdr:nvSpPr>
      <xdr:spPr>
        <a:xfrm>
          <a:off x="13652500" y="94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7688</xdr:rowOff>
    </xdr:from>
    <xdr:ext cx="534377" cy="259045"/>
    <xdr:sp macro="" textlink="">
      <xdr:nvSpPr>
        <xdr:cNvPr id="608" name="テキスト ボックス 607"/>
        <xdr:cNvSpPr txBox="1"/>
      </xdr:nvSpPr>
      <xdr:spPr>
        <a:xfrm>
          <a:off x="13436111" y="92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47257</xdr:rowOff>
    </xdr:from>
    <xdr:to>
      <xdr:col>18</xdr:col>
      <xdr:colOff>492125</xdr:colOff>
      <xdr:row>55</xdr:row>
      <xdr:rowOff>148857</xdr:rowOff>
    </xdr:to>
    <xdr:sp macro="" textlink="">
      <xdr:nvSpPr>
        <xdr:cNvPr id="609" name="円/楕円 608"/>
        <xdr:cNvSpPr/>
      </xdr:nvSpPr>
      <xdr:spPr>
        <a:xfrm>
          <a:off x="12763500" y="94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165384</xdr:rowOff>
    </xdr:from>
    <xdr:ext cx="534377" cy="259045"/>
    <xdr:sp macro="" textlink="">
      <xdr:nvSpPr>
        <xdr:cNvPr id="610" name="テキスト ボックス 609"/>
        <xdr:cNvSpPr txBox="1"/>
      </xdr:nvSpPr>
      <xdr:spPr>
        <a:xfrm>
          <a:off x="12547111" y="92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66221</xdr:rowOff>
    </xdr:from>
    <xdr:to>
      <xdr:col>23</xdr:col>
      <xdr:colOff>517525</xdr:colOff>
      <xdr:row>79</xdr:row>
      <xdr:rowOff>98879</xdr:rowOff>
    </xdr:to>
    <xdr:cxnSp macro="">
      <xdr:nvCxnSpPr>
        <xdr:cNvPr id="641" name="直線コネクタ 640"/>
        <xdr:cNvCxnSpPr/>
      </xdr:nvCxnSpPr>
      <xdr:spPr>
        <a:xfrm>
          <a:off x="15481300" y="13610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66221</xdr:rowOff>
    </xdr:from>
    <xdr:to>
      <xdr:col>22</xdr:col>
      <xdr:colOff>365125</xdr:colOff>
      <xdr:row>79</xdr:row>
      <xdr:rowOff>98879</xdr:rowOff>
    </xdr:to>
    <xdr:cxnSp macro="">
      <xdr:nvCxnSpPr>
        <xdr:cNvPr id="644" name="直線コネクタ 643"/>
        <xdr:cNvCxnSpPr/>
      </xdr:nvCxnSpPr>
      <xdr:spPr>
        <a:xfrm flipV="1">
          <a:off x="14592300" y="1361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82550</xdr:rowOff>
    </xdr:from>
    <xdr:to>
      <xdr:col>19</xdr:col>
      <xdr:colOff>644525</xdr:colOff>
      <xdr:row>79</xdr:row>
      <xdr:rowOff>98879</xdr:rowOff>
    </xdr:to>
    <xdr:cxnSp macro="">
      <xdr:nvCxnSpPr>
        <xdr:cNvPr id="650" name="直線コネクタ 649"/>
        <xdr:cNvCxnSpPr/>
      </xdr:nvCxnSpPr>
      <xdr:spPr>
        <a:xfrm>
          <a:off x="12814300" y="13455650"/>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15421</xdr:rowOff>
    </xdr:from>
    <xdr:to>
      <xdr:col>22</xdr:col>
      <xdr:colOff>415925</xdr:colOff>
      <xdr:row>79</xdr:row>
      <xdr:rowOff>117021</xdr:rowOff>
    </xdr:to>
    <xdr:sp macro="" textlink="">
      <xdr:nvSpPr>
        <xdr:cNvPr id="662" name="円/楕円 661"/>
        <xdr:cNvSpPr/>
      </xdr:nvSpPr>
      <xdr:spPr>
        <a:xfrm>
          <a:off x="15430500" y="135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108148</xdr:rowOff>
    </xdr:from>
    <xdr:ext cx="313932" cy="259045"/>
    <xdr:sp macro="" textlink="">
      <xdr:nvSpPr>
        <xdr:cNvPr id="663" name="テキスト ボックス 662"/>
        <xdr:cNvSpPr txBox="1"/>
      </xdr:nvSpPr>
      <xdr:spPr>
        <a:xfrm>
          <a:off x="15324333" y="1365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6" name="円/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7" name="テキスト ボックス 66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31750</xdr:rowOff>
    </xdr:from>
    <xdr:to>
      <xdr:col>18</xdr:col>
      <xdr:colOff>492125</xdr:colOff>
      <xdr:row>78</xdr:row>
      <xdr:rowOff>133350</xdr:rowOff>
    </xdr:to>
    <xdr:sp macro="" textlink="">
      <xdr:nvSpPr>
        <xdr:cNvPr id="668" name="円/楕円 667"/>
        <xdr:cNvSpPr/>
      </xdr:nvSpPr>
      <xdr:spPr>
        <a:xfrm>
          <a:off x="12763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124477</xdr:rowOff>
    </xdr:from>
    <xdr:ext cx="378565" cy="259045"/>
    <xdr:sp macro="" textlink="">
      <xdr:nvSpPr>
        <xdr:cNvPr id="669" name="テキスト ボックス 668"/>
        <xdr:cNvSpPr txBox="1"/>
      </xdr:nvSpPr>
      <xdr:spPr>
        <a:xfrm>
          <a:off x="12625017" y="13497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37516</xdr:rowOff>
    </xdr:from>
    <xdr:to>
      <xdr:col>23</xdr:col>
      <xdr:colOff>517525</xdr:colOff>
      <xdr:row>95</xdr:row>
      <xdr:rowOff>41517</xdr:rowOff>
    </xdr:to>
    <xdr:cxnSp macro="">
      <xdr:nvCxnSpPr>
        <xdr:cNvPr id="698" name="直線コネクタ 697"/>
        <xdr:cNvCxnSpPr/>
      </xdr:nvCxnSpPr>
      <xdr:spPr>
        <a:xfrm flipV="1">
          <a:off x="15481300" y="16325266"/>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9"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142633</xdr:rowOff>
    </xdr:from>
    <xdr:to>
      <xdr:col>22</xdr:col>
      <xdr:colOff>365125</xdr:colOff>
      <xdr:row>95</xdr:row>
      <xdr:rowOff>41517</xdr:rowOff>
    </xdr:to>
    <xdr:cxnSp macro="">
      <xdr:nvCxnSpPr>
        <xdr:cNvPr id="701" name="直線コネクタ 700"/>
        <xdr:cNvCxnSpPr/>
      </xdr:nvCxnSpPr>
      <xdr:spPr>
        <a:xfrm>
          <a:off x="14592300" y="16258933"/>
          <a:ext cx="889000" cy="7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703" name="テキスト ボックス 702"/>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142633</xdr:rowOff>
    </xdr:from>
    <xdr:to>
      <xdr:col>21</xdr:col>
      <xdr:colOff>161925</xdr:colOff>
      <xdr:row>95</xdr:row>
      <xdr:rowOff>25019</xdr:rowOff>
    </xdr:to>
    <xdr:cxnSp macro="">
      <xdr:nvCxnSpPr>
        <xdr:cNvPr id="704" name="直線コネクタ 703"/>
        <xdr:cNvCxnSpPr/>
      </xdr:nvCxnSpPr>
      <xdr:spPr>
        <a:xfrm flipV="1">
          <a:off x="13703300" y="16258933"/>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98511</xdr:rowOff>
    </xdr:from>
    <xdr:ext cx="534377" cy="259045"/>
    <xdr:sp macro="" textlink="">
      <xdr:nvSpPr>
        <xdr:cNvPr id="706" name="テキスト ボックス 705"/>
        <xdr:cNvSpPr txBox="1"/>
      </xdr:nvSpPr>
      <xdr:spPr>
        <a:xfrm>
          <a:off x="14325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159798</xdr:rowOff>
    </xdr:from>
    <xdr:to>
      <xdr:col>19</xdr:col>
      <xdr:colOff>644525</xdr:colOff>
      <xdr:row>95</xdr:row>
      <xdr:rowOff>25019</xdr:rowOff>
    </xdr:to>
    <xdr:cxnSp macro="">
      <xdr:nvCxnSpPr>
        <xdr:cNvPr id="707" name="直線コネクタ 706"/>
        <xdr:cNvCxnSpPr/>
      </xdr:nvCxnSpPr>
      <xdr:spPr>
        <a:xfrm>
          <a:off x="12814300" y="16276098"/>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100035</xdr:rowOff>
    </xdr:from>
    <xdr:ext cx="534377" cy="259045"/>
    <xdr:sp macro="" textlink="">
      <xdr:nvSpPr>
        <xdr:cNvPr id="709" name="テキスト ボックス 708"/>
        <xdr:cNvSpPr txBox="1"/>
      </xdr:nvSpPr>
      <xdr:spPr>
        <a:xfrm>
          <a:off x="13436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104608</xdr:rowOff>
    </xdr:from>
    <xdr:ext cx="534377" cy="259045"/>
    <xdr:sp macro="" textlink="">
      <xdr:nvSpPr>
        <xdr:cNvPr id="711" name="テキスト ボックス 710"/>
        <xdr:cNvSpPr txBox="1"/>
      </xdr:nvSpPr>
      <xdr:spPr>
        <a:xfrm>
          <a:off x="12547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158166</xdr:rowOff>
    </xdr:from>
    <xdr:to>
      <xdr:col>23</xdr:col>
      <xdr:colOff>568325</xdr:colOff>
      <xdr:row>95</xdr:row>
      <xdr:rowOff>88316</xdr:rowOff>
    </xdr:to>
    <xdr:sp macro="" textlink="">
      <xdr:nvSpPr>
        <xdr:cNvPr id="717" name="円/楕円 716"/>
        <xdr:cNvSpPr/>
      </xdr:nvSpPr>
      <xdr:spPr>
        <a:xfrm>
          <a:off x="16268700" y="162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9593</xdr:rowOff>
    </xdr:from>
    <xdr:ext cx="534377" cy="259045"/>
    <xdr:sp macro="" textlink="">
      <xdr:nvSpPr>
        <xdr:cNvPr id="718" name="公債費該当値テキスト"/>
        <xdr:cNvSpPr txBox="1"/>
      </xdr:nvSpPr>
      <xdr:spPr>
        <a:xfrm>
          <a:off x="16370300" y="161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162167</xdr:rowOff>
    </xdr:from>
    <xdr:to>
      <xdr:col>22</xdr:col>
      <xdr:colOff>415925</xdr:colOff>
      <xdr:row>95</xdr:row>
      <xdr:rowOff>92317</xdr:rowOff>
    </xdr:to>
    <xdr:sp macro="" textlink="">
      <xdr:nvSpPr>
        <xdr:cNvPr id="719" name="円/楕円 718"/>
        <xdr:cNvSpPr/>
      </xdr:nvSpPr>
      <xdr:spPr>
        <a:xfrm>
          <a:off x="15430500" y="162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108844</xdr:rowOff>
    </xdr:from>
    <xdr:ext cx="534377" cy="259045"/>
    <xdr:sp macro="" textlink="">
      <xdr:nvSpPr>
        <xdr:cNvPr id="720" name="テキスト ボックス 719"/>
        <xdr:cNvSpPr txBox="1"/>
      </xdr:nvSpPr>
      <xdr:spPr>
        <a:xfrm>
          <a:off x="15214111" y="160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91833</xdr:rowOff>
    </xdr:from>
    <xdr:to>
      <xdr:col>21</xdr:col>
      <xdr:colOff>212725</xdr:colOff>
      <xdr:row>95</xdr:row>
      <xdr:rowOff>21983</xdr:rowOff>
    </xdr:to>
    <xdr:sp macro="" textlink="">
      <xdr:nvSpPr>
        <xdr:cNvPr id="721" name="円/楕円 720"/>
        <xdr:cNvSpPr/>
      </xdr:nvSpPr>
      <xdr:spPr>
        <a:xfrm>
          <a:off x="14541500" y="162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38510</xdr:rowOff>
    </xdr:from>
    <xdr:ext cx="534377" cy="259045"/>
    <xdr:sp macro="" textlink="">
      <xdr:nvSpPr>
        <xdr:cNvPr id="722" name="テキスト ボックス 721"/>
        <xdr:cNvSpPr txBox="1"/>
      </xdr:nvSpPr>
      <xdr:spPr>
        <a:xfrm>
          <a:off x="14325111" y="1598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145669</xdr:rowOff>
    </xdr:from>
    <xdr:to>
      <xdr:col>20</xdr:col>
      <xdr:colOff>9525</xdr:colOff>
      <xdr:row>95</xdr:row>
      <xdr:rowOff>75819</xdr:rowOff>
    </xdr:to>
    <xdr:sp macro="" textlink="">
      <xdr:nvSpPr>
        <xdr:cNvPr id="723" name="円/楕円 722"/>
        <xdr:cNvSpPr/>
      </xdr:nvSpPr>
      <xdr:spPr>
        <a:xfrm>
          <a:off x="13652500" y="162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92346</xdr:rowOff>
    </xdr:from>
    <xdr:ext cx="534377" cy="259045"/>
    <xdr:sp macro="" textlink="">
      <xdr:nvSpPr>
        <xdr:cNvPr id="724" name="テキスト ボックス 723"/>
        <xdr:cNvSpPr txBox="1"/>
      </xdr:nvSpPr>
      <xdr:spPr>
        <a:xfrm>
          <a:off x="13436111" y="160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108998</xdr:rowOff>
    </xdr:from>
    <xdr:to>
      <xdr:col>18</xdr:col>
      <xdr:colOff>492125</xdr:colOff>
      <xdr:row>95</xdr:row>
      <xdr:rowOff>39148</xdr:rowOff>
    </xdr:to>
    <xdr:sp macro="" textlink="">
      <xdr:nvSpPr>
        <xdr:cNvPr id="725" name="円/楕円 724"/>
        <xdr:cNvSpPr/>
      </xdr:nvSpPr>
      <xdr:spPr>
        <a:xfrm>
          <a:off x="12763500" y="162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55675</xdr:rowOff>
    </xdr:from>
    <xdr:ext cx="534377" cy="259045"/>
    <xdr:sp macro="" textlink="">
      <xdr:nvSpPr>
        <xdr:cNvPr id="726" name="テキスト ボックス 725"/>
        <xdr:cNvSpPr txBox="1"/>
      </xdr:nvSpPr>
      <xdr:spPr>
        <a:xfrm>
          <a:off x="12547111" y="160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目的別歳出決算額の住民一人あたりのコストでは、民生費が最も大きく</a:t>
          </a:r>
          <a:r>
            <a:rPr kumimoji="1" lang="en-US" altLang="ja-JP" sz="1300">
              <a:latin typeface="ＭＳ Ｐゴシック"/>
            </a:rPr>
            <a:t>154,315</a:t>
          </a:r>
          <a:r>
            <a:rPr kumimoji="1" lang="ja-JP" altLang="en-US" sz="1300">
              <a:latin typeface="ＭＳ Ｐゴシック"/>
            </a:rPr>
            <a:t>円となっており、平成</a:t>
          </a:r>
          <a:r>
            <a:rPr kumimoji="1" lang="en-US" altLang="ja-JP" sz="1300">
              <a:latin typeface="ＭＳ Ｐゴシック"/>
            </a:rPr>
            <a:t>28</a:t>
          </a:r>
          <a:r>
            <a:rPr kumimoji="1" lang="ja-JP" altLang="en-US" sz="1300">
              <a:latin typeface="ＭＳ Ｐゴシック"/>
            </a:rPr>
            <a:t>年度においては、私立保育所・認定こども園整備事業費や障害児通所支援事業などの障害福祉事業費、私立保育所・私立認定こども園・私立幼稚園にかかる幼保給付費、介護保険事業特別会計繰出金などが増加したことにより、類似団体平均を上回っている。今後も、少子高齢社会の進展に伴う福祉関係経費の伸びや本市が進める子どもを核としたまちづくりなどを勘案すると、引き続き増加傾向で推移していくことが予想される。</a:t>
          </a:r>
        </a:p>
        <a:p>
          <a:r>
            <a:rPr kumimoji="1" lang="ja-JP" altLang="en-US" sz="1300">
              <a:latin typeface="ＭＳ Ｐゴシック"/>
            </a:rPr>
            <a:t>一方、従前から事務事業の総点検など経常的な経費の節減に取り組んできたことにより、総務費などは類似団体平均を下回る良好な状況で推移している。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年度の実質収支額は約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億円の黒字であり、財政調整基金及び減債基金からの繰入金を除くなどした実質単年度収支についても約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億円の黒字となり、平成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年連続の黒字となった。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年度の財政調整基金残高については、前年度決算剰余金などの積立金が取り崩し額を上回ったため、平成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年度と比べ約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億円増の約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今後も事務事業の見直しや公共施設の適正配置などの取り組みを通じて、財政調整基金、減債基金及び特別会計等財政健全化基金の合計が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年度においては、赤字となった会計はなく、実質収支の合計は黒字であるため、全会計を対象とした実質収支の赤字額の、標準財政規模に対する比率である連結実質赤字比率については、値なしとなった。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108314556</v>
      </c>
      <c r="BO4" s="411"/>
      <c r="BP4" s="411"/>
      <c r="BQ4" s="411"/>
      <c r="BR4" s="411"/>
      <c r="BS4" s="411"/>
      <c r="BT4" s="411"/>
      <c r="BU4" s="412"/>
      <c r="BV4" s="410">
        <v>102952355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2.2000000000000002</v>
      </c>
      <c r="CU4" s="588"/>
      <c r="CV4" s="588"/>
      <c r="CW4" s="588"/>
      <c r="CX4" s="588"/>
      <c r="CY4" s="588"/>
      <c r="CZ4" s="588"/>
      <c r="DA4" s="589"/>
      <c r="DB4" s="587">
        <v>3.5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106699754</v>
      </c>
      <c r="BO5" s="416"/>
      <c r="BP5" s="416"/>
      <c r="BQ5" s="416"/>
      <c r="BR5" s="416"/>
      <c r="BS5" s="416"/>
      <c r="BT5" s="416"/>
      <c r="BU5" s="417"/>
      <c r="BV5" s="415">
        <v>99572905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93.9</v>
      </c>
      <c r="CU5" s="386"/>
      <c r="CV5" s="386"/>
      <c r="CW5" s="386"/>
      <c r="CX5" s="386"/>
      <c r="CY5" s="386"/>
      <c r="CZ5" s="386"/>
      <c r="DA5" s="387"/>
      <c r="DB5" s="385">
        <v>91.1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1614802</v>
      </c>
      <c r="BO6" s="416"/>
      <c r="BP6" s="416"/>
      <c r="BQ6" s="416"/>
      <c r="BR6" s="416"/>
      <c r="BS6" s="416"/>
      <c r="BT6" s="416"/>
      <c r="BU6" s="417"/>
      <c r="BV6" s="415">
        <v>3379450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101.6</v>
      </c>
      <c r="CU6" s="562"/>
      <c r="CV6" s="562"/>
      <c r="CW6" s="562"/>
      <c r="CX6" s="562"/>
      <c r="CY6" s="562"/>
      <c r="CZ6" s="562"/>
      <c r="DA6" s="563"/>
      <c r="DB6" s="561">
        <v>99.2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356006</v>
      </c>
      <c r="BO7" s="416"/>
      <c r="BP7" s="416"/>
      <c r="BQ7" s="416"/>
      <c r="BR7" s="416"/>
      <c r="BS7" s="416"/>
      <c r="BT7" s="416"/>
      <c r="BU7" s="417"/>
      <c r="BV7" s="415">
        <v>1400757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56422718</v>
      </c>
      <c r="CU7" s="416"/>
      <c r="CV7" s="416"/>
      <c r="CW7" s="416"/>
      <c r="CX7" s="416"/>
      <c r="CY7" s="416"/>
      <c r="CZ7" s="416"/>
      <c r="DA7" s="417"/>
      <c r="DB7" s="415">
        <v>55825615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1258796</v>
      </c>
      <c r="BO8" s="416"/>
      <c r="BP8" s="416"/>
      <c r="BQ8" s="416"/>
      <c r="BR8" s="416"/>
      <c r="BS8" s="416"/>
      <c r="BT8" s="416"/>
      <c r="BU8" s="417"/>
      <c r="BV8" s="415">
        <v>1978693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0.78</v>
      </c>
      <c r="CU8" s="525"/>
      <c r="CV8" s="525"/>
      <c r="CW8" s="525"/>
      <c r="CX8" s="525"/>
      <c r="CY8" s="525"/>
      <c r="CZ8" s="525"/>
      <c r="DA8" s="526"/>
      <c r="DB8" s="524">
        <v>0.77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293409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-719897</v>
      </c>
      <c r="BO9" s="416"/>
      <c r="BP9" s="416"/>
      <c r="BQ9" s="416"/>
      <c r="BR9" s="416"/>
      <c r="BS9" s="416"/>
      <c r="BT9" s="416"/>
      <c r="BU9" s="417"/>
      <c r="BV9" s="415">
        <v>976246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15.7</v>
      </c>
      <c r="CU9" s="386"/>
      <c r="CV9" s="386"/>
      <c r="CW9" s="386"/>
      <c r="CX9" s="386"/>
      <c r="CY9" s="386"/>
      <c r="CZ9" s="386"/>
      <c r="DA9" s="387"/>
      <c r="DB9" s="385">
        <v>15.4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290959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814114</v>
      </c>
      <c r="BO10" s="416"/>
      <c r="BP10" s="416"/>
      <c r="BQ10" s="416"/>
      <c r="BR10" s="416"/>
      <c r="BS10" s="416"/>
      <c r="BT10" s="416"/>
      <c r="BU10" s="417"/>
      <c r="BV10" s="415">
        <v>318855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249</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298799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295776</v>
      </c>
      <c r="S13" s="517"/>
      <c r="T13" s="517"/>
      <c r="U13" s="517"/>
      <c r="V13" s="518"/>
      <c r="W13" s="504" t="s">
        <v>123</v>
      </c>
      <c r="X13" s="428"/>
      <c r="Y13" s="428"/>
      <c r="Z13" s="428"/>
      <c r="AA13" s="428"/>
      <c r="AB13" s="429"/>
      <c r="AC13" s="391">
        <v>1374</v>
      </c>
      <c r="AD13" s="392"/>
      <c r="AE13" s="392"/>
      <c r="AF13" s="392"/>
      <c r="AG13" s="393"/>
      <c r="AH13" s="391">
        <v>1347</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94217</v>
      </c>
      <c r="BO13" s="416"/>
      <c r="BP13" s="416"/>
      <c r="BQ13" s="416"/>
      <c r="BR13" s="416"/>
      <c r="BS13" s="416"/>
      <c r="BT13" s="416"/>
      <c r="BU13" s="417"/>
      <c r="BV13" s="415">
        <v>1295350</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3.4</v>
      </c>
      <c r="CU13" s="386"/>
      <c r="CV13" s="386"/>
      <c r="CW13" s="386"/>
      <c r="CX13" s="386"/>
      <c r="CY13" s="386"/>
      <c r="CZ13" s="386"/>
      <c r="DA13" s="387"/>
      <c r="DB13" s="385">
        <v>3.8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298059</v>
      </c>
      <c r="S14" s="517"/>
      <c r="T14" s="517"/>
      <c r="U14" s="517"/>
      <c r="V14" s="518"/>
      <c r="W14" s="519"/>
      <c r="X14" s="431"/>
      <c r="Y14" s="431"/>
      <c r="Z14" s="431"/>
      <c r="AA14" s="431"/>
      <c r="AB14" s="432"/>
      <c r="AC14" s="509">
        <v>1.1000000000000001</v>
      </c>
      <c r="AD14" s="510"/>
      <c r="AE14" s="510"/>
      <c r="AF14" s="510"/>
      <c r="AG14" s="511"/>
      <c r="AH14" s="509">
        <v>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49.3</v>
      </c>
      <c r="CU14" s="488"/>
      <c r="CV14" s="488"/>
      <c r="CW14" s="488"/>
      <c r="CX14" s="488"/>
      <c r="CY14" s="488"/>
      <c r="CZ14" s="488"/>
      <c r="DA14" s="489"/>
      <c r="DB14" s="520">
        <v>51.5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295112</v>
      </c>
      <c r="S15" s="517"/>
      <c r="T15" s="517"/>
      <c r="U15" s="517"/>
      <c r="V15" s="518"/>
      <c r="W15" s="504" t="s">
        <v>130</v>
      </c>
      <c r="X15" s="428"/>
      <c r="Y15" s="428"/>
      <c r="Z15" s="428"/>
      <c r="AA15" s="428"/>
      <c r="AB15" s="429"/>
      <c r="AC15" s="391">
        <v>32756</v>
      </c>
      <c r="AD15" s="392"/>
      <c r="AE15" s="392"/>
      <c r="AF15" s="392"/>
      <c r="AG15" s="393"/>
      <c r="AH15" s="391">
        <v>32204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33567333</v>
      </c>
      <c r="BO15" s="411"/>
      <c r="BP15" s="411"/>
      <c r="BQ15" s="411"/>
      <c r="BR15" s="411"/>
      <c r="BS15" s="411"/>
      <c r="BT15" s="411"/>
      <c r="BU15" s="412"/>
      <c r="BV15" s="410">
        <v>32644779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26.9</v>
      </c>
      <c r="AD16" s="510"/>
      <c r="AE16" s="510"/>
      <c r="AF16" s="510"/>
      <c r="AG16" s="511"/>
      <c r="AH16" s="509">
        <v>27.6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42581293</v>
      </c>
      <c r="BO16" s="416"/>
      <c r="BP16" s="416"/>
      <c r="BQ16" s="416"/>
      <c r="BR16" s="416"/>
      <c r="BS16" s="416"/>
      <c r="BT16" s="416"/>
      <c r="BU16" s="417"/>
      <c r="BV16" s="415">
        <v>41983162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87453</v>
      </c>
      <c r="AD17" s="392"/>
      <c r="AE17" s="392"/>
      <c r="AF17" s="392"/>
      <c r="AG17" s="393"/>
      <c r="AH17" s="391">
        <v>83170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43010257</v>
      </c>
      <c r="BO17" s="416"/>
      <c r="BP17" s="416"/>
      <c r="BQ17" s="416"/>
      <c r="BR17" s="416"/>
      <c r="BS17" s="416"/>
      <c r="BT17" s="416"/>
      <c r="BU17" s="417"/>
      <c r="BV17" s="415">
        <v>41694867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49.42</v>
      </c>
      <c r="M18" s="480"/>
      <c r="N18" s="480"/>
      <c r="O18" s="480"/>
      <c r="P18" s="480"/>
      <c r="Q18" s="480"/>
      <c r="R18" s="481"/>
      <c r="S18" s="481"/>
      <c r="T18" s="481"/>
      <c r="U18" s="481"/>
      <c r="V18" s="482"/>
      <c r="W18" s="496"/>
      <c r="X18" s="497"/>
      <c r="Y18" s="497"/>
      <c r="Z18" s="497"/>
      <c r="AA18" s="497"/>
      <c r="AB18" s="505"/>
      <c r="AC18" s="379">
        <v>71.900000000000006</v>
      </c>
      <c r="AD18" s="380"/>
      <c r="AE18" s="380"/>
      <c r="AF18" s="380"/>
      <c r="AG18" s="483"/>
      <c r="AH18" s="379">
        <v>71.3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54561957</v>
      </c>
      <c r="BO18" s="416"/>
      <c r="BP18" s="416"/>
      <c r="BQ18" s="416"/>
      <c r="BR18" s="416"/>
      <c r="BS18" s="416"/>
      <c r="BT18" s="416"/>
      <c r="BU18" s="417"/>
      <c r="BV18" s="415">
        <v>53306326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5937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64620457</v>
      </c>
      <c r="BO19" s="416"/>
      <c r="BP19" s="416"/>
      <c r="BQ19" s="416"/>
      <c r="BR19" s="416"/>
      <c r="BS19" s="416"/>
      <c r="BT19" s="416"/>
      <c r="BU19" s="417"/>
      <c r="BV19" s="415">
        <v>64447845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121890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117291456</v>
      </c>
      <c r="BO23" s="416"/>
      <c r="BP23" s="416"/>
      <c r="BQ23" s="416"/>
      <c r="BR23" s="416"/>
      <c r="BS23" s="416"/>
      <c r="BT23" s="416"/>
      <c r="BU23" s="417"/>
      <c r="BV23" s="415">
        <v>113671152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7588</v>
      </c>
      <c r="R24" s="392"/>
      <c r="S24" s="392"/>
      <c r="T24" s="392"/>
      <c r="U24" s="392"/>
      <c r="V24" s="393"/>
      <c r="W24" s="457"/>
      <c r="X24" s="448"/>
      <c r="Y24" s="449"/>
      <c r="Z24" s="388" t="s">
        <v>153</v>
      </c>
      <c r="AA24" s="389"/>
      <c r="AB24" s="389"/>
      <c r="AC24" s="389"/>
      <c r="AD24" s="389"/>
      <c r="AE24" s="389"/>
      <c r="AF24" s="389"/>
      <c r="AG24" s="390"/>
      <c r="AH24" s="391">
        <v>1586</v>
      </c>
      <c r="AI24" s="392"/>
      <c r="AJ24" s="392"/>
      <c r="AK24" s="392"/>
      <c r="AL24" s="393"/>
      <c r="AM24" s="391">
        <v>5210010</v>
      </c>
      <c r="AN24" s="392"/>
      <c r="AO24" s="392"/>
      <c r="AP24" s="392"/>
      <c r="AQ24" s="392"/>
      <c r="AR24" s="393"/>
      <c r="AS24" s="391">
        <v>3285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98218853</v>
      </c>
      <c r="BO24" s="416"/>
      <c r="BP24" s="416"/>
      <c r="BQ24" s="416"/>
      <c r="BR24" s="416"/>
      <c r="BS24" s="416"/>
      <c r="BT24" s="416"/>
      <c r="BU24" s="417"/>
      <c r="BV24" s="415">
        <v>94519796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2</v>
      </c>
      <c r="M25" s="392"/>
      <c r="N25" s="392"/>
      <c r="O25" s="392"/>
      <c r="P25" s="393"/>
      <c r="Q25" s="391">
        <v>7518</v>
      </c>
      <c r="R25" s="392"/>
      <c r="S25" s="392"/>
      <c r="T25" s="392"/>
      <c r="U25" s="392"/>
      <c r="V25" s="393"/>
      <c r="W25" s="457"/>
      <c r="X25" s="448"/>
      <c r="Y25" s="449"/>
      <c r="Z25" s="388" t="s">
        <v>156</v>
      </c>
      <c r="AA25" s="389"/>
      <c r="AB25" s="389"/>
      <c r="AC25" s="389"/>
      <c r="AD25" s="389"/>
      <c r="AE25" s="389"/>
      <c r="AF25" s="389"/>
      <c r="AG25" s="390"/>
      <c r="AH25" s="391">
        <v>235</v>
      </c>
      <c r="AI25" s="392"/>
      <c r="AJ25" s="392"/>
      <c r="AK25" s="392"/>
      <c r="AL25" s="393"/>
      <c r="AM25" s="391">
        <v>731790</v>
      </c>
      <c r="AN25" s="392"/>
      <c r="AO25" s="392"/>
      <c r="AP25" s="392"/>
      <c r="AQ25" s="392"/>
      <c r="AR25" s="393"/>
      <c r="AS25" s="391">
        <v>3114</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6623468</v>
      </c>
      <c r="BO25" s="411"/>
      <c r="BP25" s="411"/>
      <c r="BQ25" s="411"/>
      <c r="BR25" s="411"/>
      <c r="BS25" s="411"/>
      <c r="BT25" s="411"/>
      <c r="BU25" s="412"/>
      <c r="BV25" s="410">
        <v>10277218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7330</v>
      </c>
      <c r="R26" s="392"/>
      <c r="S26" s="392"/>
      <c r="T26" s="392"/>
      <c r="U26" s="392"/>
      <c r="V26" s="393"/>
      <c r="W26" s="457"/>
      <c r="X26" s="448"/>
      <c r="Y26" s="449"/>
      <c r="Z26" s="388" t="s">
        <v>159</v>
      </c>
      <c r="AA26" s="470"/>
      <c r="AB26" s="470"/>
      <c r="AC26" s="470"/>
      <c r="AD26" s="470"/>
      <c r="AE26" s="470"/>
      <c r="AF26" s="470"/>
      <c r="AG26" s="471"/>
      <c r="AH26" s="391">
        <v>228</v>
      </c>
      <c r="AI26" s="392"/>
      <c r="AJ26" s="392"/>
      <c r="AK26" s="392"/>
      <c r="AL26" s="393"/>
      <c r="AM26" s="391">
        <v>799368</v>
      </c>
      <c r="AN26" s="392"/>
      <c r="AO26" s="392"/>
      <c r="AP26" s="392"/>
      <c r="AQ26" s="392"/>
      <c r="AR26" s="393"/>
      <c r="AS26" s="391">
        <v>3506</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7320</v>
      </c>
      <c r="R27" s="392"/>
      <c r="S27" s="392"/>
      <c r="T27" s="392"/>
      <c r="U27" s="392"/>
      <c r="V27" s="393"/>
      <c r="W27" s="457"/>
      <c r="X27" s="448"/>
      <c r="Y27" s="449"/>
      <c r="Z27" s="388" t="s">
        <v>162</v>
      </c>
      <c r="AA27" s="389"/>
      <c r="AB27" s="389"/>
      <c r="AC27" s="389"/>
      <c r="AD27" s="389"/>
      <c r="AE27" s="389"/>
      <c r="AF27" s="389"/>
      <c r="AG27" s="390"/>
      <c r="AH27" s="391">
        <v>202</v>
      </c>
      <c r="AI27" s="392"/>
      <c r="AJ27" s="392"/>
      <c r="AK27" s="392"/>
      <c r="AL27" s="393"/>
      <c r="AM27" s="391">
        <v>747868</v>
      </c>
      <c r="AN27" s="392"/>
      <c r="AO27" s="392"/>
      <c r="AP27" s="392"/>
      <c r="AQ27" s="392"/>
      <c r="AR27" s="393"/>
      <c r="AS27" s="391">
        <v>3702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6670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6228903</v>
      </c>
      <c r="BO28" s="411"/>
      <c r="BP28" s="411"/>
      <c r="BQ28" s="411"/>
      <c r="BR28" s="411"/>
      <c r="BS28" s="411"/>
      <c r="BT28" s="411"/>
      <c r="BU28" s="412"/>
      <c r="BV28" s="410">
        <v>5414789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28</v>
      </c>
      <c r="M29" s="392"/>
      <c r="N29" s="392"/>
      <c r="O29" s="392"/>
      <c r="P29" s="393"/>
      <c r="Q29" s="391">
        <v>6020</v>
      </c>
      <c r="R29" s="392"/>
      <c r="S29" s="392"/>
      <c r="T29" s="392"/>
      <c r="U29" s="392"/>
      <c r="V29" s="393"/>
      <c r="W29" s="458"/>
      <c r="X29" s="459"/>
      <c r="Y29" s="460"/>
      <c r="Z29" s="388" t="s">
        <v>169</v>
      </c>
      <c r="AA29" s="389"/>
      <c r="AB29" s="389"/>
      <c r="AC29" s="389"/>
      <c r="AD29" s="389"/>
      <c r="AE29" s="389"/>
      <c r="AF29" s="389"/>
      <c r="AG29" s="390"/>
      <c r="AH29" s="391">
        <v>1788</v>
      </c>
      <c r="AI29" s="392"/>
      <c r="AJ29" s="392"/>
      <c r="AK29" s="392"/>
      <c r="AL29" s="393"/>
      <c r="AM29" s="391">
        <v>5957878</v>
      </c>
      <c r="AN29" s="392"/>
      <c r="AO29" s="392"/>
      <c r="AP29" s="392"/>
      <c r="AQ29" s="392"/>
      <c r="AR29" s="393"/>
      <c r="AS29" s="391">
        <v>3332</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1951008</v>
      </c>
      <c r="BO29" s="416"/>
      <c r="BP29" s="416"/>
      <c r="BQ29" s="416"/>
      <c r="BR29" s="416"/>
      <c r="BS29" s="416"/>
      <c r="BT29" s="416"/>
      <c r="BU29" s="417"/>
      <c r="BV29" s="415">
        <v>1950291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100.8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3625231</v>
      </c>
      <c r="BO30" s="419"/>
      <c r="BP30" s="419"/>
      <c r="BQ30" s="419"/>
      <c r="BR30" s="419"/>
      <c r="BS30" s="419"/>
      <c r="BT30" s="419"/>
      <c r="BU30" s="420"/>
      <c r="BV30" s="418">
        <v>3527811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7</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11</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IF('各会計、関係団体の財政状況及び健全化判断比率'!B35="","",'各会計、関係団体の財政状況及び健全化判断比率'!B35)</f>
        <v>地方卸売市場事業特別会計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兵庫県後期高齢者医療広域連合（一般会計）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明石市産業振興財団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葬祭事業特別会計</v>
      </c>
      <c r="F35" s="374"/>
      <c r="G35" s="374"/>
      <c r="H35" s="374"/>
      <c r="I35" s="374"/>
      <c r="J35" s="374"/>
      <c r="K35" s="374"/>
      <c r="L35" s="374"/>
      <c r="M35" s="374"/>
      <c r="N35" s="374"/>
      <c r="O35" s="374"/>
      <c r="P35" s="374"/>
      <c r="Q35" s="374"/>
      <c r="R35" s="374"/>
      <c r="S35" s="374"/>
      <c r="T35" s="167"/>
      <c r="U35" s="375">
        <f>IF(W35="","",U34+1)</f>
        <v>8</v>
      </c>
      <c r="V35" s="375"/>
      <c r="W35" s="374" t="str">
        <f>IF('各会計、関係団体の財政状況及び健全化判断比率'!B29="","",'各会計、関係団体の財政状況及び健全化判断比率'!B29)</f>
        <v>農業共済事業特別会計</v>
      </c>
      <c r="X35" s="374"/>
      <c r="Y35" s="374"/>
      <c r="Z35" s="374"/>
      <c r="AA35" s="374"/>
      <c r="AB35" s="374"/>
      <c r="AC35" s="374"/>
      <c r="AD35" s="374"/>
      <c r="AE35" s="374"/>
      <c r="AF35" s="374"/>
      <c r="AG35" s="374"/>
      <c r="AH35" s="374"/>
      <c r="AI35" s="374"/>
      <c r="AJ35" s="374"/>
      <c r="AK35" s="374"/>
      <c r="AL35" s="167"/>
      <c r="AM35" s="375">
        <f t="shared" ref="AM35:AM43" si="0">IF(AO35="","",AM34+1)</f>
        <v>12</v>
      </c>
      <c r="AN35" s="375"/>
      <c r="AO35" s="374" t="str">
        <f>IF('各会計、関係団体の財政状況及び健全化判断比率'!B33="","",'各会計、関係団体の財政状況及び健全化判断比率'!B33)</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兵庫県後期高齢者医療広域連合（特別会計）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明石地域振興開発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公共用地取得事業特別会計</v>
      </c>
      <c r="F36" s="374"/>
      <c r="G36" s="374"/>
      <c r="H36" s="374"/>
      <c r="I36" s="374"/>
      <c r="J36" s="374"/>
      <c r="K36" s="374"/>
      <c r="L36" s="374"/>
      <c r="M36" s="374"/>
      <c r="N36" s="374"/>
      <c r="O36" s="374"/>
      <c r="P36" s="374"/>
      <c r="Q36" s="374"/>
      <c r="R36" s="374"/>
      <c r="S36" s="374"/>
      <c r="T36" s="167"/>
      <c r="U36" s="375">
        <f t="shared" ref="U36:U43" si="4">IF(W36="","",U35+1)</f>
        <v>9</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f t="shared" si="0"/>
        <v>13</v>
      </c>
      <c r="AN36" s="375"/>
      <c r="AO36" s="374" t="str">
        <f>IF('各会計、関係団体の財政状況及び健全化判断比率'!B34="","",'各会計、関係団体の財政状況及び健全化判断比率'!B34)</f>
        <v>大蔵海岸整備事業会計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明石市立市民病院</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石ヶ谷墓園整備事業特別会計</v>
      </c>
      <c r="F37" s="374"/>
      <c r="G37" s="374"/>
      <c r="H37" s="374"/>
      <c r="I37" s="374"/>
      <c r="J37" s="374"/>
      <c r="K37" s="374"/>
      <c r="L37" s="374"/>
      <c r="M37" s="374"/>
      <c r="N37" s="374"/>
      <c r="O37" s="374"/>
      <c r="P37" s="374"/>
      <c r="Q37" s="374"/>
      <c r="R37" s="374"/>
      <c r="S37" s="374"/>
      <c r="T37" s="167"/>
      <c r="U37" s="375">
        <f t="shared" si="4"/>
        <v>10</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土地区画整理事業清算金特別会計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病院事業債管理特別会計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529</v>
      </c>
      <c r="D34" s="1184"/>
      <c r="E34" s="1185"/>
      <c r="F34" s="32">
        <v>6.03</v>
      </c>
      <c r="G34" s="33">
        <v>6.67</v>
      </c>
      <c r="H34" s="33">
        <v>7.14</v>
      </c>
      <c r="I34" s="33">
        <v>7.58</v>
      </c>
      <c r="J34" s="34">
        <v>7.09</v>
      </c>
      <c r="K34" s="22"/>
      <c r="L34" s="22"/>
      <c r="M34" s="22"/>
      <c r="N34" s="22"/>
      <c r="O34" s="22"/>
      <c r="P34" s="22"/>
    </row>
    <row r="35" spans="1:16" ht="39" customHeight="1">
      <c r="A35" s="22"/>
      <c r="B35" s="35"/>
      <c r="C35" s="1178" t="s">
        <v>530</v>
      </c>
      <c r="D35" s="1179"/>
      <c r="E35" s="1180"/>
      <c r="F35" s="36">
        <v>3.54</v>
      </c>
      <c r="G35" s="37">
        <v>4.1100000000000003</v>
      </c>
      <c r="H35" s="37">
        <v>4.22</v>
      </c>
      <c r="I35" s="37">
        <v>4.3899999999999997</v>
      </c>
      <c r="J35" s="38">
        <v>5.37</v>
      </c>
      <c r="K35" s="22"/>
      <c r="L35" s="22"/>
      <c r="M35" s="22"/>
      <c r="N35" s="22"/>
      <c r="O35" s="22"/>
      <c r="P35" s="22"/>
    </row>
    <row r="36" spans="1:16" ht="39" customHeight="1">
      <c r="A36" s="22"/>
      <c r="B36" s="35"/>
      <c r="C36" s="1178" t="s">
        <v>531</v>
      </c>
      <c r="D36" s="1179"/>
      <c r="E36" s="1180"/>
      <c r="F36" s="36" t="s">
        <v>484</v>
      </c>
      <c r="G36" s="37" t="s">
        <v>484</v>
      </c>
      <c r="H36" s="37" t="s">
        <v>484</v>
      </c>
      <c r="I36" s="37" t="s">
        <v>484</v>
      </c>
      <c r="J36" s="38">
        <v>2.02</v>
      </c>
      <c r="K36" s="22"/>
      <c r="L36" s="22"/>
      <c r="M36" s="22"/>
      <c r="N36" s="22"/>
      <c r="O36" s="22"/>
      <c r="P36" s="22"/>
    </row>
    <row r="37" spans="1:16" ht="39" customHeight="1">
      <c r="A37" s="22"/>
      <c r="B37" s="35"/>
      <c r="C37" s="1178" t="s">
        <v>532</v>
      </c>
      <c r="D37" s="1179"/>
      <c r="E37" s="1180"/>
      <c r="F37" s="36">
        <v>1.27</v>
      </c>
      <c r="G37" s="37">
        <v>1.94</v>
      </c>
      <c r="H37" s="37">
        <v>1.1299999999999999</v>
      </c>
      <c r="I37" s="37">
        <v>2.89</v>
      </c>
      <c r="J37" s="38">
        <v>1.83</v>
      </c>
      <c r="K37" s="22"/>
      <c r="L37" s="22"/>
      <c r="M37" s="22"/>
      <c r="N37" s="22"/>
      <c r="O37" s="22"/>
      <c r="P37" s="22"/>
    </row>
    <row r="38" spans="1:16" ht="39" customHeight="1">
      <c r="A38" s="22"/>
      <c r="B38" s="35"/>
      <c r="C38" s="1178" t="s">
        <v>533</v>
      </c>
      <c r="D38" s="1179"/>
      <c r="E38" s="1180"/>
      <c r="F38" s="36">
        <v>0.15</v>
      </c>
      <c r="G38" s="37">
        <v>0.84</v>
      </c>
      <c r="H38" s="37">
        <v>0.28999999999999998</v>
      </c>
      <c r="I38" s="37">
        <v>0.48</v>
      </c>
      <c r="J38" s="38">
        <v>0.59</v>
      </c>
      <c r="K38" s="22"/>
      <c r="L38" s="22"/>
      <c r="M38" s="22"/>
      <c r="N38" s="22"/>
      <c r="O38" s="22"/>
      <c r="P38" s="22"/>
    </row>
    <row r="39" spans="1:16" ht="39" customHeight="1">
      <c r="A39" s="22"/>
      <c r="B39" s="35"/>
      <c r="C39" s="1178" t="s">
        <v>534</v>
      </c>
      <c r="D39" s="1179"/>
      <c r="E39" s="1180"/>
      <c r="F39" s="36">
        <v>0.74</v>
      </c>
      <c r="G39" s="37">
        <v>0.71</v>
      </c>
      <c r="H39" s="37">
        <v>0.67</v>
      </c>
      <c r="I39" s="37">
        <v>0.63</v>
      </c>
      <c r="J39" s="38">
        <v>0.36</v>
      </c>
      <c r="K39" s="22"/>
      <c r="L39" s="22"/>
      <c r="M39" s="22"/>
      <c r="N39" s="22"/>
      <c r="O39" s="22"/>
      <c r="P39" s="22"/>
    </row>
    <row r="40" spans="1:16" ht="39" customHeight="1">
      <c r="A40" s="22"/>
      <c r="B40" s="35"/>
      <c r="C40" s="1178" t="s">
        <v>535</v>
      </c>
      <c r="D40" s="1179"/>
      <c r="E40" s="1180"/>
      <c r="F40" s="36">
        <v>0</v>
      </c>
      <c r="G40" s="37">
        <v>0</v>
      </c>
      <c r="H40" s="37">
        <v>0</v>
      </c>
      <c r="I40" s="37">
        <v>0</v>
      </c>
      <c r="J40" s="38">
        <v>0.02</v>
      </c>
      <c r="K40" s="22"/>
      <c r="L40" s="22"/>
      <c r="M40" s="22"/>
      <c r="N40" s="22"/>
      <c r="O40" s="22"/>
      <c r="P40" s="22"/>
    </row>
    <row r="41" spans="1:16" ht="39" customHeight="1">
      <c r="A41" s="22"/>
      <c r="B41" s="35"/>
      <c r="C41" s="1178" t="s">
        <v>536</v>
      </c>
      <c r="D41" s="1179"/>
      <c r="E41" s="1180"/>
      <c r="F41" s="36">
        <v>0.13</v>
      </c>
      <c r="G41" s="37">
        <v>0.02</v>
      </c>
      <c r="H41" s="37">
        <v>0.02</v>
      </c>
      <c r="I41" s="37">
        <v>0.02</v>
      </c>
      <c r="J41" s="38">
        <v>0.01</v>
      </c>
      <c r="K41" s="22"/>
      <c r="L41" s="22"/>
      <c r="M41" s="22"/>
      <c r="N41" s="22"/>
      <c r="O41" s="22"/>
      <c r="P41" s="22"/>
    </row>
    <row r="42" spans="1:16" ht="39" customHeight="1">
      <c r="A42" s="22"/>
      <c r="B42" s="39"/>
      <c r="C42" s="1178" t="s">
        <v>537</v>
      </c>
      <c r="D42" s="1179"/>
      <c r="E42" s="1180"/>
      <c r="F42" s="36" t="s">
        <v>538</v>
      </c>
      <c r="G42" s="37" t="s">
        <v>538</v>
      </c>
      <c r="H42" s="37" t="s">
        <v>538</v>
      </c>
      <c r="I42" s="37" t="s">
        <v>484</v>
      </c>
      <c r="J42" s="38" t="s">
        <v>484</v>
      </c>
      <c r="K42" s="22"/>
      <c r="L42" s="22"/>
      <c r="M42" s="22"/>
      <c r="N42" s="22"/>
      <c r="O42" s="22"/>
      <c r="P42" s="22"/>
    </row>
    <row r="43" spans="1:16" ht="39" customHeight="1" thickBot="1">
      <c r="A43" s="22"/>
      <c r="B43" s="40"/>
      <c r="C43" s="1181" t="s">
        <v>539</v>
      </c>
      <c r="D43" s="1182"/>
      <c r="E43" s="1183"/>
      <c r="F43" s="41">
        <v>0.43</v>
      </c>
      <c r="G43" s="42">
        <v>0.67</v>
      </c>
      <c r="H43" s="42">
        <v>0.86</v>
      </c>
      <c r="I43" s="42">
        <v>0.69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12089</v>
      </c>
      <c r="L45" s="60">
        <v>11449</v>
      </c>
      <c r="M45" s="60">
        <v>11831</v>
      </c>
      <c r="N45" s="60">
        <v>11069</v>
      </c>
      <c r="O45" s="61">
        <v>11300</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2306</v>
      </c>
      <c r="L48" s="64">
        <v>2389</v>
      </c>
      <c r="M48" s="64">
        <v>2244</v>
      </c>
      <c r="N48" s="64">
        <v>2347</v>
      </c>
      <c r="O48" s="65">
        <v>2115</v>
      </c>
      <c r="P48" s="48"/>
      <c r="Q48" s="48"/>
      <c r="R48" s="48"/>
      <c r="S48" s="48"/>
      <c r="T48" s="48"/>
      <c r="U48" s="48"/>
    </row>
    <row r="49" spans="1:21" ht="30.75" customHeight="1">
      <c r="A49" s="48"/>
      <c r="B49" s="1196"/>
      <c r="C49" s="1197"/>
      <c r="D49" s="62"/>
      <c r="E49" s="1188" t="s">
        <v>16</v>
      </c>
      <c r="F49" s="1188"/>
      <c r="G49" s="1188"/>
      <c r="H49" s="1188"/>
      <c r="I49" s="1188"/>
      <c r="J49" s="1189"/>
      <c r="K49" s="63" t="s">
        <v>484</v>
      </c>
      <c r="L49" s="64" t="s">
        <v>484</v>
      </c>
      <c r="M49" s="64" t="s">
        <v>484</v>
      </c>
      <c r="N49" s="64" t="s">
        <v>484</v>
      </c>
      <c r="O49" s="65" t="s">
        <v>484</v>
      </c>
      <c r="P49" s="48"/>
      <c r="Q49" s="48"/>
      <c r="R49" s="48"/>
      <c r="S49" s="48"/>
      <c r="T49" s="48"/>
      <c r="U49" s="48"/>
    </row>
    <row r="50" spans="1:21" ht="30.75" customHeight="1">
      <c r="A50" s="48"/>
      <c r="B50" s="1196"/>
      <c r="C50" s="1197"/>
      <c r="D50" s="62"/>
      <c r="E50" s="1188" t="s">
        <v>17</v>
      </c>
      <c r="F50" s="1188"/>
      <c r="G50" s="1188"/>
      <c r="H50" s="1188"/>
      <c r="I50" s="1188"/>
      <c r="J50" s="1189"/>
      <c r="K50" s="63">
        <v>12</v>
      </c>
      <c r="L50" s="64">
        <v>34</v>
      </c>
      <c r="M50" s="64">
        <v>4</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12152</v>
      </c>
      <c r="L52" s="64">
        <v>11894</v>
      </c>
      <c r="M52" s="64">
        <v>12244</v>
      </c>
      <c r="N52" s="64">
        <v>11758</v>
      </c>
      <c r="O52" s="65">
        <v>11933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2255</v>
      </c>
      <c r="L53" s="69">
        <v>1978</v>
      </c>
      <c r="M53" s="69">
        <v>1835</v>
      </c>
      <c r="N53" s="69">
        <v>1659</v>
      </c>
      <c r="O53" s="70">
        <v>1483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105064</v>
      </c>
      <c r="J41" s="83">
        <v>116734</v>
      </c>
      <c r="K41" s="83">
        <v>115963</v>
      </c>
      <c r="L41" s="83">
        <v>116546</v>
      </c>
      <c r="M41" s="84">
        <v>119695</v>
      </c>
    </row>
    <row r="42" spans="2:13" ht="27.75" customHeight="1">
      <c r="B42" s="1204"/>
      <c r="C42" s="1205"/>
      <c r="D42" s="85"/>
      <c r="E42" s="1208" t="s">
        <v>26</v>
      </c>
      <c r="F42" s="1208"/>
      <c r="G42" s="1208"/>
      <c r="H42" s="1209"/>
      <c r="I42" s="86">
        <v>6369</v>
      </c>
      <c r="J42" s="87">
        <v>10</v>
      </c>
      <c r="K42" s="87">
        <v>3</v>
      </c>
      <c r="L42" s="87">
        <v>1</v>
      </c>
      <c r="M42" s="88">
        <v>1</v>
      </c>
    </row>
    <row r="43" spans="2:13" ht="27.75" customHeight="1">
      <c r="B43" s="1204"/>
      <c r="C43" s="1205"/>
      <c r="D43" s="85"/>
      <c r="E43" s="1208" t="s">
        <v>27</v>
      </c>
      <c r="F43" s="1208"/>
      <c r="G43" s="1208"/>
      <c r="H43" s="1209"/>
      <c r="I43" s="86">
        <v>31591</v>
      </c>
      <c r="J43" s="87">
        <v>30583</v>
      </c>
      <c r="K43" s="87">
        <v>29452</v>
      </c>
      <c r="L43" s="87">
        <v>28911</v>
      </c>
      <c r="M43" s="88">
        <v>26902</v>
      </c>
    </row>
    <row r="44" spans="2:13" ht="27.75" customHeight="1">
      <c r="B44" s="1204"/>
      <c r="C44" s="1205"/>
      <c r="D44" s="85"/>
      <c r="E44" s="1208" t="s">
        <v>28</v>
      </c>
      <c r="F44" s="1208"/>
      <c r="G44" s="1208"/>
      <c r="H44" s="1209"/>
      <c r="I44" s="86" t="s">
        <v>484</v>
      </c>
      <c r="J44" s="87" t="s">
        <v>484</v>
      </c>
      <c r="K44" s="87" t="s">
        <v>484</v>
      </c>
      <c r="L44" s="87" t="s">
        <v>484</v>
      </c>
      <c r="M44" s="88" t="s">
        <v>484</v>
      </c>
    </row>
    <row r="45" spans="2:13" ht="27.75" customHeight="1">
      <c r="B45" s="1204"/>
      <c r="C45" s="1205"/>
      <c r="D45" s="85"/>
      <c r="E45" s="1208" t="s">
        <v>29</v>
      </c>
      <c r="F45" s="1208"/>
      <c r="G45" s="1208"/>
      <c r="H45" s="1209"/>
      <c r="I45" s="86">
        <v>17049</v>
      </c>
      <c r="J45" s="87">
        <v>16102</v>
      </c>
      <c r="K45" s="87">
        <v>15052</v>
      </c>
      <c r="L45" s="87">
        <v>14381</v>
      </c>
      <c r="M45" s="88">
        <v>13989</v>
      </c>
    </row>
    <row r="46" spans="2:13" ht="27.75" customHeight="1">
      <c r="B46" s="1204"/>
      <c r="C46" s="1205"/>
      <c r="D46" s="89"/>
      <c r="E46" s="1208" t="s">
        <v>30</v>
      </c>
      <c r="F46" s="1208"/>
      <c r="G46" s="1208"/>
      <c r="H46" s="1209"/>
      <c r="I46" s="86">
        <v>2053</v>
      </c>
      <c r="J46" s="87">
        <v>6</v>
      </c>
      <c r="K46" s="87">
        <v>5</v>
      </c>
      <c r="L46" s="87">
        <v>7</v>
      </c>
      <c r="M46" s="88">
        <v>5</v>
      </c>
    </row>
    <row r="47" spans="2:13" ht="27.75" customHeight="1">
      <c r="B47" s="1204"/>
      <c r="C47" s="1205"/>
      <c r="D47" s="90"/>
      <c r="E47" s="1218" t="s">
        <v>31</v>
      </c>
      <c r="F47" s="1219"/>
      <c r="G47" s="1219"/>
      <c r="H47" s="1220"/>
      <c r="I47" s="86" t="s">
        <v>484</v>
      </c>
      <c r="J47" s="87" t="s">
        <v>484</v>
      </c>
      <c r="K47" s="87" t="s">
        <v>484</v>
      </c>
      <c r="L47" s="87" t="s">
        <v>484</v>
      </c>
      <c r="M47" s="88" t="s">
        <v>484</v>
      </c>
    </row>
    <row r="48" spans="2:13" ht="27.75" customHeight="1">
      <c r="B48" s="1204"/>
      <c r="C48" s="1205"/>
      <c r="D48" s="85"/>
      <c r="E48" s="1208" t="s">
        <v>32</v>
      </c>
      <c r="F48" s="1208"/>
      <c r="G48" s="1208"/>
      <c r="H48" s="1209"/>
      <c r="I48" s="86" t="s">
        <v>484</v>
      </c>
      <c r="J48" s="87" t="s">
        <v>484</v>
      </c>
      <c r="K48" s="87" t="s">
        <v>484</v>
      </c>
      <c r="L48" s="87" t="s">
        <v>484</v>
      </c>
      <c r="M48" s="88" t="s">
        <v>484</v>
      </c>
    </row>
    <row r="49" spans="2:13" ht="27.75" customHeight="1">
      <c r="B49" s="1206"/>
      <c r="C49" s="1207"/>
      <c r="D49" s="85"/>
      <c r="E49" s="1208" t="s">
        <v>33</v>
      </c>
      <c r="F49" s="1208"/>
      <c r="G49" s="1208"/>
      <c r="H49" s="1209"/>
      <c r="I49" s="86" t="s">
        <v>484</v>
      </c>
      <c r="J49" s="87" t="s">
        <v>484</v>
      </c>
      <c r="K49" s="87" t="s">
        <v>484</v>
      </c>
      <c r="L49" s="87" t="s">
        <v>484</v>
      </c>
      <c r="M49" s="88" t="s">
        <v>484</v>
      </c>
    </row>
    <row r="50" spans="2:13" ht="27.75" customHeight="1">
      <c r="B50" s="1202" t="s">
        <v>34</v>
      </c>
      <c r="C50" s="1203"/>
      <c r="D50" s="91"/>
      <c r="E50" s="1208" t="s">
        <v>35</v>
      </c>
      <c r="F50" s="1208"/>
      <c r="G50" s="1208"/>
      <c r="H50" s="1209"/>
      <c r="I50" s="86">
        <v>10636</v>
      </c>
      <c r="J50" s="87">
        <v>11166</v>
      </c>
      <c r="K50" s="87">
        <v>12120</v>
      </c>
      <c r="L50" s="87">
        <v>13166</v>
      </c>
      <c r="M50" s="88">
        <v>14269</v>
      </c>
    </row>
    <row r="51" spans="2:13" ht="27.75" customHeight="1">
      <c r="B51" s="1204"/>
      <c r="C51" s="1205"/>
      <c r="D51" s="85"/>
      <c r="E51" s="1208" t="s">
        <v>36</v>
      </c>
      <c r="F51" s="1208"/>
      <c r="G51" s="1208"/>
      <c r="H51" s="1209"/>
      <c r="I51" s="86">
        <v>33967</v>
      </c>
      <c r="J51" s="87">
        <v>34712</v>
      </c>
      <c r="K51" s="87">
        <v>33230</v>
      </c>
      <c r="L51" s="87">
        <v>32206</v>
      </c>
      <c r="M51" s="88">
        <v>33022</v>
      </c>
    </row>
    <row r="52" spans="2:13" ht="27.75" customHeight="1">
      <c r="B52" s="1206"/>
      <c r="C52" s="1207"/>
      <c r="D52" s="85"/>
      <c r="E52" s="1208" t="s">
        <v>37</v>
      </c>
      <c r="F52" s="1208"/>
      <c r="G52" s="1208"/>
      <c r="H52" s="1209"/>
      <c r="I52" s="86">
        <v>90563</v>
      </c>
      <c r="J52" s="87">
        <v>90446</v>
      </c>
      <c r="K52" s="87">
        <v>89810</v>
      </c>
      <c r="L52" s="87">
        <v>89878</v>
      </c>
      <c r="M52" s="88">
        <v>89552</v>
      </c>
    </row>
    <row r="53" spans="2:13" ht="27.75" customHeight="1" thickBot="1">
      <c r="B53" s="1210" t="s">
        <v>21</v>
      </c>
      <c r="C53" s="1211"/>
      <c r="D53" s="92"/>
      <c r="E53" s="1212" t="s">
        <v>38</v>
      </c>
      <c r="F53" s="1212"/>
      <c r="G53" s="1212"/>
      <c r="H53" s="1213"/>
      <c r="I53" s="93">
        <v>26960</v>
      </c>
      <c r="J53" s="94">
        <v>27112</v>
      </c>
      <c r="K53" s="94">
        <v>25315</v>
      </c>
      <c r="L53" s="94">
        <v>24597</v>
      </c>
      <c r="M53" s="95">
        <v>23748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35" t="s">
        <v>556</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44"/>
      <c r="H50" s="1245"/>
      <c r="I50" s="1245"/>
      <c r="J50" s="1246"/>
      <c r="K50" s="356" t="s">
        <v>523</v>
      </c>
      <c r="L50" s="356" t="s">
        <v>524</v>
      </c>
      <c r="M50" s="356" t="s">
        <v>525</v>
      </c>
      <c r="N50" s="356" t="s">
        <v>526</v>
      </c>
      <c r="O50" s="356" t="s">
        <v>527</v>
      </c>
    </row>
    <row r="51" spans="1:17">
      <c r="B51" s="250"/>
      <c r="C51" s="246"/>
      <c r="D51" s="246"/>
      <c r="E51" s="246"/>
      <c r="F51" s="246"/>
      <c r="G51" s="1247" t="s">
        <v>549</v>
      </c>
      <c r="H51" s="1248"/>
      <c r="I51" s="1253" t="s">
        <v>550</v>
      </c>
      <c r="J51" s="1253"/>
      <c r="K51" s="1256"/>
      <c r="L51" s="1256"/>
      <c r="M51" s="1256"/>
      <c r="N51" s="1221">
        <v>51.5</v>
      </c>
      <c r="O51" s="1221">
        <v>49.3</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555</v>
      </c>
      <c r="J53" s="1233"/>
      <c r="K53" s="1255"/>
      <c r="L53" s="1255"/>
      <c r="M53" s="1255"/>
      <c r="N53" s="1225">
        <v>49.5</v>
      </c>
      <c r="O53" s="1225">
        <v>47.7</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551</v>
      </c>
      <c r="H55" s="1228"/>
      <c r="I55" s="1233" t="s">
        <v>550</v>
      </c>
      <c r="J55" s="1233"/>
      <c r="K55" s="1256"/>
      <c r="L55" s="1256"/>
      <c r="M55" s="1256"/>
      <c r="N55" s="1221">
        <v>37.4</v>
      </c>
      <c r="O55" s="1221">
        <v>31</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555</v>
      </c>
      <c r="J57" s="1223"/>
      <c r="K57" s="1255"/>
      <c r="L57" s="1255"/>
      <c r="M57" s="1255"/>
      <c r="N57" s="1225">
        <v>54.4</v>
      </c>
      <c r="O57" s="1225">
        <v>57.2</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35" t="s">
        <v>557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553</v>
      </c>
      <c r="I71" s="370"/>
      <c r="J71" s="366"/>
      <c r="K71" s="366"/>
      <c r="L71" s="367"/>
      <c r="M71" s="366"/>
      <c r="N71" s="367"/>
      <c r="O71" s="368"/>
    </row>
    <row r="72" spans="2:30">
      <c r="B72" s="250"/>
      <c r="C72" s="246"/>
      <c r="D72" s="246"/>
      <c r="E72" s="246"/>
      <c r="F72" s="246"/>
      <c r="G72" s="1244"/>
      <c r="H72" s="1245"/>
      <c r="I72" s="1245"/>
      <c r="J72" s="1246"/>
      <c r="K72" s="356" t="s">
        <v>523</v>
      </c>
      <c r="L72" s="356" t="s">
        <v>524</v>
      </c>
      <c r="M72" s="356" t="s">
        <v>525</v>
      </c>
      <c r="N72" s="356" t="s">
        <v>526</v>
      </c>
      <c r="O72" s="356" t="s">
        <v>527</v>
      </c>
    </row>
    <row r="73" spans="2:30">
      <c r="B73" s="250"/>
      <c r="C73" s="246"/>
      <c r="D73" s="246"/>
      <c r="E73" s="246"/>
      <c r="F73" s="246"/>
      <c r="G73" s="1247" t="s">
        <v>549</v>
      </c>
      <c r="H73" s="1248"/>
      <c r="I73" s="1253" t="s">
        <v>550</v>
      </c>
      <c r="J73" s="1253"/>
      <c r="K73" s="1234">
        <v>58.5</v>
      </c>
      <c r="L73" s="1234">
        <v>58</v>
      </c>
      <c r="M73" s="1221">
        <v>54.1</v>
      </c>
      <c r="N73" s="1221">
        <v>51.5</v>
      </c>
      <c r="O73" s="1221">
        <v>49.3</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554</v>
      </c>
      <c r="J75" s="1233"/>
      <c r="K75" s="1225">
        <v>7.2</v>
      </c>
      <c r="L75" s="1225">
        <v>5.7</v>
      </c>
      <c r="M75" s="1225">
        <v>4.3</v>
      </c>
      <c r="N75" s="1225">
        <v>3.8</v>
      </c>
      <c r="O75" s="1225">
        <v>3.4</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551</v>
      </c>
      <c r="H77" s="1228"/>
      <c r="I77" s="1233" t="s">
        <v>550</v>
      </c>
      <c r="J77" s="1233"/>
      <c r="K77" s="1234">
        <v>57.8</v>
      </c>
      <c r="L77" s="1234">
        <v>49.8</v>
      </c>
      <c r="M77" s="1221">
        <v>45.1</v>
      </c>
      <c r="N77" s="1221">
        <v>37.4</v>
      </c>
      <c r="O77" s="1221">
        <v>31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554</v>
      </c>
      <c r="J79" s="1223"/>
      <c r="K79" s="1224">
        <v>8.3000000000000007</v>
      </c>
      <c r="L79" s="1224">
        <v>7.7</v>
      </c>
      <c r="M79" s="1224">
        <v>7.1</v>
      </c>
      <c r="N79" s="1224">
        <v>6.3</v>
      </c>
      <c r="O79" s="1224">
        <v>5.2</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32294</v>
      </c>
      <c r="E3" s="118"/>
      <c r="F3" s="119">
        <v>39052</v>
      </c>
      <c r="G3" s="120"/>
      <c r="H3" s="121"/>
    </row>
    <row r="4" spans="1:8">
      <c r="A4" s="122"/>
      <c r="B4" s="123"/>
      <c r="C4" s="124"/>
      <c r="D4" s="125">
        <v>12047</v>
      </c>
      <c r="E4" s="126"/>
      <c r="F4" s="127">
        <v>21186</v>
      </c>
      <c r="G4" s="128"/>
      <c r="H4" s="129"/>
    </row>
    <row r="5" spans="1:8">
      <c r="A5" s="110" t="s">
        <v>517</v>
      </c>
      <c r="B5" s="115"/>
      <c r="C5" s="116"/>
      <c r="D5" s="117">
        <v>56945</v>
      </c>
      <c r="E5" s="118"/>
      <c r="F5" s="119">
        <v>41235</v>
      </c>
      <c r="G5" s="120"/>
      <c r="H5" s="121"/>
    </row>
    <row r="6" spans="1:8">
      <c r="A6" s="122"/>
      <c r="B6" s="123"/>
      <c r="C6" s="124"/>
      <c r="D6" s="125">
        <v>14603</v>
      </c>
      <c r="E6" s="126"/>
      <c r="F6" s="127">
        <v>22086</v>
      </c>
      <c r="G6" s="128"/>
      <c r="H6" s="129"/>
    </row>
    <row r="7" spans="1:8">
      <c r="A7" s="110" t="s">
        <v>518</v>
      </c>
      <c r="B7" s="115"/>
      <c r="C7" s="116"/>
      <c r="D7" s="117">
        <v>37638</v>
      </c>
      <c r="E7" s="118"/>
      <c r="F7" s="119">
        <v>41862</v>
      </c>
      <c r="G7" s="120"/>
      <c r="H7" s="121"/>
    </row>
    <row r="8" spans="1:8">
      <c r="A8" s="122"/>
      <c r="B8" s="123"/>
      <c r="C8" s="124"/>
      <c r="D8" s="125">
        <v>11632</v>
      </c>
      <c r="E8" s="126"/>
      <c r="F8" s="127">
        <v>23710</v>
      </c>
      <c r="G8" s="128"/>
      <c r="H8" s="129"/>
    </row>
    <row r="9" spans="1:8">
      <c r="A9" s="110" t="s">
        <v>519</v>
      </c>
      <c r="B9" s="115"/>
      <c r="C9" s="116"/>
      <c r="D9" s="117">
        <v>38372</v>
      </c>
      <c r="E9" s="118"/>
      <c r="F9" s="119">
        <v>43554</v>
      </c>
      <c r="G9" s="120"/>
      <c r="H9" s="121"/>
    </row>
    <row r="10" spans="1:8">
      <c r="A10" s="122"/>
      <c r="B10" s="123"/>
      <c r="C10" s="124"/>
      <c r="D10" s="125">
        <v>15115</v>
      </c>
      <c r="E10" s="126"/>
      <c r="F10" s="127">
        <v>24811</v>
      </c>
      <c r="G10" s="128"/>
      <c r="H10" s="129"/>
    </row>
    <row r="11" spans="1:8">
      <c r="A11" s="110" t="s">
        <v>520</v>
      </c>
      <c r="B11" s="115"/>
      <c r="C11" s="116"/>
      <c r="D11" s="117">
        <v>57082</v>
      </c>
      <c r="E11" s="118"/>
      <c r="F11" s="119">
        <v>42581</v>
      </c>
      <c r="G11" s="120"/>
      <c r="H11" s="121"/>
    </row>
    <row r="12" spans="1:8">
      <c r="A12" s="122"/>
      <c r="B12" s="123"/>
      <c r="C12" s="130"/>
      <c r="D12" s="125">
        <v>15160</v>
      </c>
      <c r="E12" s="126"/>
      <c r="F12" s="127">
        <v>24354</v>
      </c>
      <c r="G12" s="128"/>
      <c r="H12" s="129"/>
    </row>
    <row r="13" spans="1:8">
      <c r="A13" s="110"/>
      <c r="B13" s="115"/>
      <c r="C13" s="131"/>
      <c r="D13" s="132">
        <v>44466</v>
      </c>
      <c r="E13" s="133"/>
      <c r="F13" s="134">
        <v>41657</v>
      </c>
      <c r="G13" s="135"/>
      <c r="H13" s="121"/>
    </row>
    <row r="14" spans="1:8">
      <c r="A14" s="122"/>
      <c r="B14" s="123"/>
      <c r="C14" s="124"/>
      <c r="D14" s="125">
        <v>13711</v>
      </c>
      <c r="E14" s="126"/>
      <c r="F14" s="127">
        <v>23229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2.02</v>
      </c>
      <c r="C19" s="136">
        <f>ROUND(VALUE(SUBSTITUTE(実質収支比率等に係る経年分析!G$48,"▲","-")),2)</f>
        <v>2.65</v>
      </c>
      <c r="D19" s="136">
        <f>ROUND(VALUE(SUBSTITUTE(実質収支比率等に係る経年分析!H$48,"▲","-")),2)</f>
        <v>1.81</v>
      </c>
      <c r="E19" s="136">
        <f>ROUND(VALUE(SUBSTITUTE(実質収支比率等に係る経年分析!I$48,"▲","-")),2)</f>
        <v>3.54</v>
      </c>
      <c r="F19" s="136">
        <f>ROUND(VALUE(SUBSTITUTE(実質収支比率等に係る経年分析!J$48,"▲","-")),2)</f>
        <v>2.23</v>
      </c>
    </row>
    <row r="20" spans="1:11">
      <c r="A20" s="136" t="s">
        <v>43</v>
      </c>
      <c r="B20" s="136">
        <f>ROUND(VALUE(SUBSTITUTE(実質収支比率等に係る経年分析!F$47,"▲","-")),2)</f>
        <v>8.33</v>
      </c>
      <c r="C20" s="136">
        <f>ROUND(VALUE(SUBSTITUTE(実質収支比率等に係る経年分析!G$47,"▲","-")),2)</f>
        <v>8.8800000000000008</v>
      </c>
      <c r="D20" s="136">
        <f>ROUND(VALUE(SUBSTITUTE(実質収支比率等に係る経年分析!H$47,"▲","-")),2)</f>
        <v>9.2200000000000006</v>
      </c>
      <c r="E20" s="136">
        <f>ROUND(VALUE(SUBSTITUTE(実質収支比率等に係る経年分析!I$47,"▲","-")),2)</f>
        <v>9.6999999999999993</v>
      </c>
      <c r="F20" s="136">
        <f>ROUND(VALUE(SUBSTITUTE(実質収支比率等に係る経年分析!J$47,"▲","-")),2)</f>
        <v>11.04</v>
      </c>
    </row>
    <row r="21" spans="1:11">
      <c r="A21" s="136" t="s">
        <v>44</v>
      </c>
      <c r="B21" s="136">
        <f>IF(ISNUMBER(VALUE(SUBSTITUTE(実質収支比率等に係る経年分析!F$49,"▲","-"))),ROUND(VALUE(SUBSTITUTE(実質収支比率等に係る経年分析!F$49,"▲","-")),2),NA())</f>
        <v>0.18</v>
      </c>
      <c r="C21" s="136">
        <f>IF(ISNUMBER(VALUE(SUBSTITUTE(実質収支比率等に係る経年分析!G$49,"▲","-"))),ROUND(VALUE(SUBSTITUTE(実質収支比率等に係る経年分析!G$49,"▲","-")),2),NA())</f>
        <v>1.31</v>
      </c>
      <c r="D21" s="136">
        <f>IF(ISNUMBER(VALUE(SUBSTITUTE(実質収支比率等に係る経年分析!H$49,"▲","-"))),ROUND(VALUE(SUBSTITUTE(実質収支比率等に係る経年分析!H$49,"▲","-")),2),NA())</f>
        <v>-0.48</v>
      </c>
      <c r="E21" s="136">
        <f>IF(ISNUMBER(VALUE(SUBSTITUTE(実質収支比率等に係る経年分析!I$49,"▲","-"))),ROUND(VALUE(SUBSTITUTE(実質収支比率等に係る経年分析!I$49,"▲","-")),2),NA())</f>
        <v>2.3199999999999998</v>
      </c>
      <c r="F21" s="136">
        <f>IF(ISNUMBER(VALUE(SUBSTITUTE(実質収支比率等に係る経年分析!J$49,"▲","-"))),ROUND(VALUE(SUBSTITUTE(実質収支比率等に係る経年分析!J$49,"▲","-")),2),NA())</f>
        <v>0.17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0.86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0.69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#N/A</v>
      </c>
      <c r="C28" s="137">
        <f>IF(ROUND(VALUE(SUBSTITUTE(連結実質赤字比率に係る赤字・黒字の構成分析!F$42,"▲", "-")), 2) &gt;= 0, ABS(ROUND(VALUE(SUBSTITUTE(連結実質赤字比率に係る赤字・黒字の構成分析!F$42,"▲", "-")), 2)), NA())</f>
        <v>0</v>
      </c>
      <c r="D28" s="137" t="e">
        <f>IF(ROUND(VALUE(SUBSTITUTE(連結実質赤字比率に係る赤字・黒字の構成分析!G$42,"▲", "-")), 2) &lt; 0, ABS(ROUND(VALUE(SUBSTITUTE(連結実質赤字比率に係る赤字・黒字の構成分析!G$42,"▲", "-")), 2)), NA())</f>
        <v>#N/A</v>
      </c>
      <c r="E28" s="137">
        <f>IF(ROUND(VALUE(SUBSTITUTE(連結実質赤字比率に係る赤字・黒字の構成分析!G$42,"▲", "-")), 2) &gt;= 0, ABS(ROUND(VALUE(SUBSTITUTE(連結実質赤字比率に係る赤字・黒字の構成分析!G$42,"▲", "-")), 2)), NA())</f>
        <v>0</v>
      </c>
      <c r="F28" s="137" t="e">
        <f>IF(ROUND(VALUE(SUBSTITUTE(連結実質赤字比率に係る赤字・黒字の構成分析!H$42,"▲", "-")), 2) &lt; 0, ABS(ROUND(VALUE(SUBSTITUTE(連結実質赤字比率に係る赤字・黒字の構成分析!H$42,"▲", "-")), 2)), NA())</f>
        <v>#N/A</v>
      </c>
      <c r="G28" s="137">
        <f>IF(ROUND(VALUE(SUBSTITUTE(連結実質赤字比率に係る赤字・黒字の構成分析!H$42,"▲", "-")), 2) &gt;= 0, ABS(ROUND(VALUE(SUBSTITUTE(連結実質赤字比率に係る赤字・黒字の構成分析!H$42,"▲", "-")), 2)), NA())</f>
        <v>0</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公共用地取得事業特別会計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石ヶ谷墓園整備事業特別会計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0.36</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1.1299999999999999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1.83</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2.02</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4.1100000000000003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4.3899999999999997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7.09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12152</v>
      </c>
      <c r="E42" s="138"/>
      <c r="F42" s="138"/>
      <c r="G42" s="138">
        <f>'実質公債費比率（分子）の構造'!L$52</f>
        <v>11894</v>
      </c>
      <c r="H42" s="138"/>
      <c r="I42" s="138"/>
      <c r="J42" s="138">
        <f>'実質公債費比率（分子）の構造'!M$52</f>
        <v>12244</v>
      </c>
      <c r="K42" s="138"/>
      <c r="L42" s="138"/>
      <c r="M42" s="138">
        <f>'実質公債費比率（分子）の構造'!N$52</f>
        <v>11758</v>
      </c>
      <c r="N42" s="138"/>
      <c r="O42" s="138"/>
      <c r="P42" s="138">
        <f>'実質公債費比率（分子）の構造'!O$52</f>
        <v>11933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12</v>
      </c>
      <c r="C44" s="138"/>
      <c r="D44" s="138"/>
      <c r="E44" s="138">
        <f>'実質公債費比率（分子）の構造'!L$50</f>
        <v>34</v>
      </c>
      <c r="F44" s="138"/>
      <c r="G44" s="138"/>
      <c r="H44" s="138">
        <f>'実質公債費比率（分子）の構造'!M$50</f>
        <v>4</v>
      </c>
      <c r="I44" s="138"/>
      <c r="J44" s="138"/>
      <c r="K44" s="138">
        <f>'実質公債費比率（分子）の構造'!N$50</f>
        <v>1</v>
      </c>
      <c r="L44" s="138"/>
      <c r="M44" s="138"/>
      <c r="N44" s="138">
        <f>'実質公債費比率（分子）の構造'!O$50</f>
        <v>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2306</v>
      </c>
      <c r="C46" s="138"/>
      <c r="D46" s="138"/>
      <c r="E46" s="138">
        <f>'実質公債費比率（分子）の構造'!L$48</f>
        <v>2389</v>
      </c>
      <c r="F46" s="138"/>
      <c r="G46" s="138"/>
      <c r="H46" s="138">
        <f>'実質公債費比率（分子）の構造'!M$48</f>
        <v>2244</v>
      </c>
      <c r="I46" s="138"/>
      <c r="J46" s="138"/>
      <c r="K46" s="138">
        <f>'実質公債費比率（分子）の構造'!N$48</f>
        <v>2347</v>
      </c>
      <c r="L46" s="138"/>
      <c r="M46" s="138"/>
      <c r="N46" s="138">
        <f>'実質公債費比率（分子）の構造'!O$48</f>
        <v>2115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12089</v>
      </c>
      <c r="C49" s="138"/>
      <c r="D49" s="138"/>
      <c r="E49" s="138">
        <f>'実質公債費比率（分子）の構造'!L$45</f>
        <v>11449</v>
      </c>
      <c r="F49" s="138"/>
      <c r="G49" s="138"/>
      <c r="H49" s="138">
        <f>'実質公債費比率（分子）の構造'!M$45</f>
        <v>11831</v>
      </c>
      <c r="I49" s="138"/>
      <c r="J49" s="138"/>
      <c r="K49" s="138">
        <f>'実質公債費比率（分子）の構造'!N$45</f>
        <v>11069</v>
      </c>
      <c r="L49" s="138"/>
      <c r="M49" s="138"/>
      <c r="N49" s="138">
        <f>'実質公債費比率（分子）の構造'!O$45</f>
        <v>11300</v>
      </c>
      <c r="O49" s="138"/>
      <c r="P49" s="138"/>
    </row>
    <row r="50" spans="1:16">
      <c r="A50" s="138" t="s">
        <v>59</v>
      </c>
      <c r="B50" s="138" t="e">
        <f>NA()</f>
        <v>#N/A</v>
      </c>
      <c r="C50" s="138">
        <f>IF(ISNUMBER('実質公債費比率（分子）の構造'!K$53),'実質公債費比率（分子）の構造'!K$53,NA())</f>
        <v>2255</v>
      </c>
      <c r="D50" s="138" t="e">
        <f>NA()</f>
        <v>#N/A</v>
      </c>
      <c r="E50" s="138" t="e">
        <f>NA()</f>
        <v>#N/A</v>
      </c>
      <c r="F50" s="138">
        <f>IF(ISNUMBER('実質公債費比率（分子）の構造'!L$53),'実質公債費比率（分子）の構造'!L$53,NA())</f>
        <v>1978</v>
      </c>
      <c r="G50" s="138" t="e">
        <f>NA()</f>
        <v>#N/A</v>
      </c>
      <c r="H50" s="138" t="e">
        <f>NA()</f>
        <v>#N/A</v>
      </c>
      <c r="I50" s="138">
        <f>IF(ISNUMBER('実質公債費比率（分子）の構造'!M$53),'実質公債費比率（分子）の構造'!M$53,NA())</f>
        <v>1835</v>
      </c>
      <c r="J50" s="138" t="e">
        <f>NA()</f>
        <v>#N/A</v>
      </c>
      <c r="K50" s="138" t="e">
        <f>NA()</f>
        <v>#N/A</v>
      </c>
      <c r="L50" s="138">
        <f>IF(ISNUMBER('実質公債費比率（分子）の構造'!N$53),'実質公債費比率（分子）の構造'!N$53,NA())</f>
        <v>1659</v>
      </c>
      <c r="M50" s="138" t="e">
        <f>NA()</f>
        <v>#N/A</v>
      </c>
      <c r="N50" s="138" t="e">
        <f>NA()</f>
        <v>#N/A</v>
      </c>
      <c r="O50" s="138">
        <f>IF(ISNUMBER('実質公債費比率（分子）の構造'!O$53),'実質公債費比率（分子）の構造'!O$53,NA())</f>
        <v>1483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90563</v>
      </c>
      <c r="E56" s="137"/>
      <c r="F56" s="137"/>
      <c r="G56" s="137">
        <f>'将来負担比率（分子）の構造'!J$52</f>
        <v>90446</v>
      </c>
      <c r="H56" s="137"/>
      <c r="I56" s="137"/>
      <c r="J56" s="137">
        <f>'将来負担比率（分子）の構造'!K$52</f>
        <v>89810</v>
      </c>
      <c r="K56" s="137"/>
      <c r="L56" s="137"/>
      <c r="M56" s="137">
        <f>'将来負担比率（分子）の構造'!L$52</f>
        <v>89878</v>
      </c>
      <c r="N56" s="137"/>
      <c r="O56" s="137"/>
      <c r="P56" s="137">
        <f>'将来負担比率（分子）の構造'!M$52</f>
        <v>89552</v>
      </c>
    </row>
    <row r="57" spans="1:16">
      <c r="A57" s="137" t="s">
        <v>36</v>
      </c>
      <c r="B57" s="137"/>
      <c r="C57" s="137"/>
      <c r="D57" s="137">
        <f>'将来負担比率（分子）の構造'!I$51</f>
        <v>33967</v>
      </c>
      <c r="E57" s="137"/>
      <c r="F57" s="137"/>
      <c r="G57" s="137">
        <f>'将来負担比率（分子）の構造'!J$51</f>
        <v>34712</v>
      </c>
      <c r="H57" s="137"/>
      <c r="I57" s="137"/>
      <c r="J57" s="137">
        <f>'将来負担比率（分子）の構造'!K$51</f>
        <v>33230</v>
      </c>
      <c r="K57" s="137"/>
      <c r="L57" s="137"/>
      <c r="M57" s="137">
        <f>'将来負担比率（分子）の構造'!L$51</f>
        <v>32206</v>
      </c>
      <c r="N57" s="137"/>
      <c r="O57" s="137"/>
      <c r="P57" s="137">
        <f>'将来負担比率（分子）の構造'!M$51</f>
        <v>33022</v>
      </c>
    </row>
    <row r="58" spans="1:16">
      <c r="A58" s="137" t="s">
        <v>35</v>
      </c>
      <c r="B58" s="137"/>
      <c r="C58" s="137"/>
      <c r="D58" s="137">
        <f>'将来負担比率（分子）の構造'!I$50</f>
        <v>10636</v>
      </c>
      <c r="E58" s="137"/>
      <c r="F58" s="137"/>
      <c r="G58" s="137">
        <f>'将来負担比率（分子）の構造'!J$50</f>
        <v>11166</v>
      </c>
      <c r="H58" s="137"/>
      <c r="I58" s="137"/>
      <c r="J58" s="137">
        <f>'将来負担比率（分子）の構造'!K$50</f>
        <v>12120</v>
      </c>
      <c r="K58" s="137"/>
      <c r="L58" s="137"/>
      <c r="M58" s="137">
        <f>'将来負担比率（分子）の構造'!L$50</f>
        <v>13166</v>
      </c>
      <c r="N58" s="137"/>
      <c r="O58" s="137"/>
      <c r="P58" s="137">
        <f>'将来負担比率（分子）の構造'!M$50</f>
        <v>14269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2053</v>
      </c>
      <c r="C61" s="137"/>
      <c r="D61" s="137"/>
      <c r="E61" s="137">
        <f>'将来負担比率（分子）の構造'!J$46</f>
        <v>6</v>
      </c>
      <c r="F61" s="137"/>
      <c r="G61" s="137"/>
      <c r="H61" s="137">
        <f>'将来負担比率（分子）の構造'!K$46</f>
        <v>5</v>
      </c>
      <c r="I61" s="137"/>
      <c r="J61" s="137"/>
      <c r="K61" s="137">
        <f>'将来負担比率（分子）の構造'!L$46</f>
        <v>7</v>
      </c>
      <c r="L61" s="137"/>
      <c r="M61" s="137"/>
      <c r="N61" s="137">
        <f>'将来負担比率（分子）の構造'!M$46</f>
        <v>5</v>
      </c>
      <c r="O61" s="137"/>
      <c r="P61" s="137"/>
    </row>
    <row r="62" spans="1:16">
      <c r="A62" s="137" t="s">
        <v>29</v>
      </c>
      <c r="B62" s="137">
        <f>'将来負担比率（分子）の構造'!I$45</f>
        <v>17049</v>
      </c>
      <c r="C62" s="137"/>
      <c r="D62" s="137"/>
      <c r="E62" s="137">
        <f>'将来負担比率（分子）の構造'!J$45</f>
        <v>16102</v>
      </c>
      <c r="F62" s="137"/>
      <c r="G62" s="137"/>
      <c r="H62" s="137">
        <f>'将来負担比率（分子）の構造'!K$45</f>
        <v>15052</v>
      </c>
      <c r="I62" s="137"/>
      <c r="J62" s="137"/>
      <c r="K62" s="137">
        <f>'将来負担比率（分子）の構造'!L$45</f>
        <v>14381</v>
      </c>
      <c r="L62" s="137"/>
      <c r="M62" s="137"/>
      <c r="N62" s="137">
        <f>'将来負担比率（分子）の構造'!M$45</f>
        <v>13989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31591</v>
      </c>
      <c r="C64" s="137"/>
      <c r="D64" s="137"/>
      <c r="E64" s="137">
        <f>'将来負担比率（分子）の構造'!J$43</f>
        <v>30583</v>
      </c>
      <c r="F64" s="137"/>
      <c r="G64" s="137"/>
      <c r="H64" s="137">
        <f>'将来負担比率（分子）の構造'!K$43</f>
        <v>29452</v>
      </c>
      <c r="I64" s="137"/>
      <c r="J64" s="137"/>
      <c r="K64" s="137">
        <f>'将来負担比率（分子）の構造'!L$43</f>
        <v>28911</v>
      </c>
      <c r="L64" s="137"/>
      <c r="M64" s="137"/>
      <c r="N64" s="137">
        <f>'将来負担比率（分子）の構造'!M$43</f>
        <v>26902</v>
      </c>
      <c r="O64" s="137"/>
      <c r="P64" s="137"/>
    </row>
    <row r="65" spans="1:16">
      <c r="A65" s="137" t="s">
        <v>26</v>
      </c>
      <c r="B65" s="137">
        <f>'将来負担比率（分子）の構造'!I$42</f>
        <v>6369</v>
      </c>
      <c r="C65" s="137"/>
      <c r="D65" s="137"/>
      <c r="E65" s="137">
        <f>'将来負担比率（分子）の構造'!J$42</f>
        <v>10</v>
      </c>
      <c r="F65" s="137"/>
      <c r="G65" s="137"/>
      <c r="H65" s="137">
        <f>'将来負担比率（分子）の構造'!K$42</f>
        <v>3</v>
      </c>
      <c r="I65" s="137"/>
      <c r="J65" s="137"/>
      <c r="K65" s="137">
        <f>'将来負担比率（分子）の構造'!L$42</f>
        <v>1</v>
      </c>
      <c r="L65" s="137"/>
      <c r="M65" s="137"/>
      <c r="N65" s="137">
        <f>'将来負担比率（分子）の構造'!M$42</f>
        <v>1</v>
      </c>
      <c r="O65" s="137"/>
      <c r="P65" s="137"/>
    </row>
    <row r="66" spans="1:16">
      <c r="A66" s="137" t="s">
        <v>25</v>
      </c>
      <c r="B66" s="137">
        <f>'将来負担比率（分子）の構造'!I$41</f>
        <v>105064</v>
      </c>
      <c r="C66" s="137"/>
      <c r="D66" s="137"/>
      <c r="E66" s="137">
        <f>'将来負担比率（分子）の構造'!J$41</f>
        <v>116734</v>
      </c>
      <c r="F66" s="137"/>
      <c r="G66" s="137"/>
      <c r="H66" s="137">
        <f>'将来負担比率（分子）の構造'!K$41</f>
        <v>115963</v>
      </c>
      <c r="I66" s="137"/>
      <c r="J66" s="137"/>
      <c r="K66" s="137">
        <f>'将来負担比率（分子）の構造'!L$41</f>
        <v>116546</v>
      </c>
      <c r="L66" s="137"/>
      <c r="M66" s="137"/>
      <c r="N66" s="137">
        <f>'将来負担比率（分子）の構造'!M$41</f>
        <v>119695</v>
      </c>
      <c r="O66" s="137"/>
      <c r="P66" s="137"/>
    </row>
    <row r="67" spans="1:16">
      <c r="A67" s="137" t="s">
        <v>63</v>
      </c>
      <c r="B67" s="137" t="e">
        <f>NA()</f>
        <v>#N/A</v>
      </c>
      <c r="C67" s="137">
        <f>IF(ISNUMBER('将来負担比率（分子）の構造'!I$53), IF('将来負担比率（分子）の構造'!I$53 &lt; 0, 0, '将来負担比率（分子）の構造'!I$53), NA())</f>
        <v>26960</v>
      </c>
      <c r="D67" s="137" t="e">
        <f>NA()</f>
        <v>#N/A</v>
      </c>
      <c r="E67" s="137" t="e">
        <f>NA()</f>
        <v>#N/A</v>
      </c>
      <c r="F67" s="137">
        <f>IF(ISNUMBER('将来負担比率（分子）の構造'!J$53), IF('将来負担比率（分子）の構造'!J$53 &lt; 0, 0, '将来負担比率（分子）の構造'!J$53), NA())</f>
        <v>27112</v>
      </c>
      <c r="G67" s="137" t="e">
        <f>NA()</f>
        <v>#N/A</v>
      </c>
      <c r="H67" s="137" t="e">
        <f>NA()</f>
        <v>#N/A</v>
      </c>
      <c r="I67" s="137">
        <f>IF(ISNUMBER('将来負担比率（分子）の構造'!K$53), IF('将来負担比率（分子）の構造'!K$53 &lt; 0, 0, '将来負担比率（分子）の構造'!K$53), NA())</f>
        <v>25315</v>
      </c>
      <c r="J67" s="137" t="e">
        <f>NA()</f>
        <v>#N/A</v>
      </c>
      <c r="K67" s="137" t="e">
        <f>NA()</f>
        <v>#N/A</v>
      </c>
      <c r="L67" s="137">
        <f>IF(ISNUMBER('将来負担比率（分子）の構造'!L$53), IF('将来負担比率（分子）の構造'!L$53 &lt; 0, 0, '将来負担比率（分子）の構造'!L$53), NA())</f>
        <v>24597</v>
      </c>
      <c r="M67" s="137" t="e">
        <f>NA()</f>
        <v>#N/A</v>
      </c>
      <c r="N67" s="137" t="e">
        <f>NA()</f>
        <v>#N/A</v>
      </c>
      <c r="O67" s="137">
        <f>IF(ISNUMBER('将来負担比率（分子）の構造'!M$53), IF('将来負担比率（分子）の構造'!M$53 &lt; 0, 0, '将来負担比率（分子）の構造'!M$53), NA())</f>
        <v>23748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41602624</v>
      </c>
      <c r="S5" s="671"/>
      <c r="T5" s="671"/>
      <c r="U5" s="671"/>
      <c r="V5" s="671"/>
      <c r="W5" s="671"/>
      <c r="X5" s="671"/>
      <c r="Y5" s="718"/>
      <c r="Z5" s="731">
        <v>38.4</v>
      </c>
      <c r="AA5" s="731"/>
      <c r="AB5" s="731"/>
      <c r="AC5" s="731"/>
      <c r="AD5" s="732">
        <v>38259582</v>
      </c>
      <c r="AE5" s="732"/>
      <c r="AF5" s="732"/>
      <c r="AG5" s="732"/>
      <c r="AH5" s="732"/>
      <c r="AI5" s="732"/>
      <c r="AJ5" s="732"/>
      <c r="AK5" s="732"/>
      <c r="AL5" s="719">
        <v>71.3</v>
      </c>
      <c r="AM5" s="688"/>
      <c r="AN5" s="688"/>
      <c r="AO5" s="720"/>
      <c r="AP5" s="707" t="s">
        <v>208</v>
      </c>
      <c r="AQ5" s="708"/>
      <c r="AR5" s="708"/>
      <c r="AS5" s="708"/>
      <c r="AT5" s="708"/>
      <c r="AU5" s="708"/>
      <c r="AV5" s="708"/>
      <c r="AW5" s="708"/>
      <c r="AX5" s="708"/>
      <c r="AY5" s="708"/>
      <c r="AZ5" s="708"/>
      <c r="BA5" s="708"/>
      <c r="BB5" s="708"/>
      <c r="BC5" s="708"/>
      <c r="BD5" s="708"/>
      <c r="BE5" s="708"/>
      <c r="BF5" s="709"/>
      <c r="BG5" s="620">
        <v>38258711</v>
      </c>
      <c r="BH5" s="621"/>
      <c r="BI5" s="621"/>
      <c r="BJ5" s="621"/>
      <c r="BK5" s="621"/>
      <c r="BL5" s="621"/>
      <c r="BM5" s="621"/>
      <c r="BN5" s="622"/>
      <c r="BO5" s="673">
        <v>92</v>
      </c>
      <c r="BP5" s="673"/>
      <c r="BQ5" s="673"/>
      <c r="BR5" s="673"/>
      <c r="BS5" s="674">
        <v>731871</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481941</v>
      </c>
      <c r="S6" s="621"/>
      <c r="T6" s="621"/>
      <c r="U6" s="621"/>
      <c r="V6" s="621"/>
      <c r="W6" s="621"/>
      <c r="X6" s="621"/>
      <c r="Y6" s="622"/>
      <c r="Z6" s="673">
        <v>0.4</v>
      </c>
      <c r="AA6" s="673"/>
      <c r="AB6" s="673"/>
      <c r="AC6" s="673"/>
      <c r="AD6" s="674">
        <v>481941</v>
      </c>
      <c r="AE6" s="674"/>
      <c r="AF6" s="674"/>
      <c r="AG6" s="674"/>
      <c r="AH6" s="674"/>
      <c r="AI6" s="674"/>
      <c r="AJ6" s="674"/>
      <c r="AK6" s="674"/>
      <c r="AL6" s="643">
        <v>0.9</v>
      </c>
      <c r="AM6" s="675"/>
      <c r="AN6" s="675"/>
      <c r="AO6" s="676"/>
      <c r="AP6" s="617" t="s">
        <v>213</v>
      </c>
      <c r="AQ6" s="618"/>
      <c r="AR6" s="618"/>
      <c r="AS6" s="618"/>
      <c r="AT6" s="618"/>
      <c r="AU6" s="618"/>
      <c r="AV6" s="618"/>
      <c r="AW6" s="618"/>
      <c r="AX6" s="618"/>
      <c r="AY6" s="618"/>
      <c r="AZ6" s="618"/>
      <c r="BA6" s="618"/>
      <c r="BB6" s="618"/>
      <c r="BC6" s="618"/>
      <c r="BD6" s="618"/>
      <c r="BE6" s="618"/>
      <c r="BF6" s="619"/>
      <c r="BG6" s="620">
        <v>38258711</v>
      </c>
      <c r="BH6" s="621"/>
      <c r="BI6" s="621"/>
      <c r="BJ6" s="621"/>
      <c r="BK6" s="621"/>
      <c r="BL6" s="621"/>
      <c r="BM6" s="621"/>
      <c r="BN6" s="622"/>
      <c r="BO6" s="673">
        <v>92</v>
      </c>
      <c r="BP6" s="673"/>
      <c r="BQ6" s="673"/>
      <c r="BR6" s="673"/>
      <c r="BS6" s="674">
        <v>731871</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571191</v>
      </c>
      <c r="CS6" s="621"/>
      <c r="CT6" s="621"/>
      <c r="CU6" s="621"/>
      <c r="CV6" s="621"/>
      <c r="CW6" s="621"/>
      <c r="CX6" s="621"/>
      <c r="CY6" s="622"/>
      <c r="CZ6" s="673">
        <v>0.5</v>
      </c>
      <c r="DA6" s="673"/>
      <c r="DB6" s="673"/>
      <c r="DC6" s="673"/>
      <c r="DD6" s="626" t="s">
        <v>215</v>
      </c>
      <c r="DE6" s="621"/>
      <c r="DF6" s="621"/>
      <c r="DG6" s="621"/>
      <c r="DH6" s="621"/>
      <c r="DI6" s="621"/>
      <c r="DJ6" s="621"/>
      <c r="DK6" s="621"/>
      <c r="DL6" s="621"/>
      <c r="DM6" s="621"/>
      <c r="DN6" s="621"/>
      <c r="DO6" s="621"/>
      <c r="DP6" s="622"/>
      <c r="DQ6" s="626">
        <v>571057</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58270</v>
      </c>
      <c r="S7" s="621"/>
      <c r="T7" s="621"/>
      <c r="U7" s="621"/>
      <c r="V7" s="621"/>
      <c r="W7" s="621"/>
      <c r="X7" s="621"/>
      <c r="Y7" s="622"/>
      <c r="Z7" s="673">
        <v>0.1</v>
      </c>
      <c r="AA7" s="673"/>
      <c r="AB7" s="673"/>
      <c r="AC7" s="673"/>
      <c r="AD7" s="674">
        <v>58270</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19620735</v>
      </c>
      <c r="BH7" s="621"/>
      <c r="BI7" s="621"/>
      <c r="BJ7" s="621"/>
      <c r="BK7" s="621"/>
      <c r="BL7" s="621"/>
      <c r="BM7" s="621"/>
      <c r="BN7" s="622"/>
      <c r="BO7" s="673">
        <v>47.2</v>
      </c>
      <c r="BP7" s="673"/>
      <c r="BQ7" s="673"/>
      <c r="BR7" s="673"/>
      <c r="BS7" s="674">
        <v>731871</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9175148</v>
      </c>
      <c r="CS7" s="621"/>
      <c r="CT7" s="621"/>
      <c r="CU7" s="621"/>
      <c r="CV7" s="621"/>
      <c r="CW7" s="621"/>
      <c r="CX7" s="621"/>
      <c r="CY7" s="622"/>
      <c r="CZ7" s="673">
        <v>8.6</v>
      </c>
      <c r="DA7" s="673"/>
      <c r="DB7" s="673"/>
      <c r="DC7" s="673"/>
      <c r="DD7" s="626">
        <v>166626</v>
      </c>
      <c r="DE7" s="621"/>
      <c r="DF7" s="621"/>
      <c r="DG7" s="621"/>
      <c r="DH7" s="621"/>
      <c r="DI7" s="621"/>
      <c r="DJ7" s="621"/>
      <c r="DK7" s="621"/>
      <c r="DL7" s="621"/>
      <c r="DM7" s="621"/>
      <c r="DN7" s="621"/>
      <c r="DO7" s="621"/>
      <c r="DP7" s="622"/>
      <c r="DQ7" s="626">
        <v>8144700</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232489</v>
      </c>
      <c r="S8" s="621"/>
      <c r="T8" s="621"/>
      <c r="U8" s="621"/>
      <c r="V8" s="621"/>
      <c r="W8" s="621"/>
      <c r="X8" s="621"/>
      <c r="Y8" s="622"/>
      <c r="Z8" s="673">
        <v>0.2</v>
      </c>
      <c r="AA8" s="673"/>
      <c r="AB8" s="673"/>
      <c r="AC8" s="673"/>
      <c r="AD8" s="674">
        <v>232489</v>
      </c>
      <c r="AE8" s="674"/>
      <c r="AF8" s="674"/>
      <c r="AG8" s="674"/>
      <c r="AH8" s="674"/>
      <c r="AI8" s="674"/>
      <c r="AJ8" s="674"/>
      <c r="AK8" s="674"/>
      <c r="AL8" s="643">
        <v>0.4</v>
      </c>
      <c r="AM8" s="675"/>
      <c r="AN8" s="675"/>
      <c r="AO8" s="676"/>
      <c r="AP8" s="617" t="s">
        <v>220</v>
      </c>
      <c r="AQ8" s="618"/>
      <c r="AR8" s="618"/>
      <c r="AS8" s="618"/>
      <c r="AT8" s="618"/>
      <c r="AU8" s="618"/>
      <c r="AV8" s="618"/>
      <c r="AW8" s="618"/>
      <c r="AX8" s="618"/>
      <c r="AY8" s="618"/>
      <c r="AZ8" s="618"/>
      <c r="BA8" s="618"/>
      <c r="BB8" s="618"/>
      <c r="BC8" s="618"/>
      <c r="BD8" s="618"/>
      <c r="BE8" s="618"/>
      <c r="BF8" s="619"/>
      <c r="BG8" s="620">
        <v>475550</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46109217</v>
      </c>
      <c r="CS8" s="621"/>
      <c r="CT8" s="621"/>
      <c r="CU8" s="621"/>
      <c r="CV8" s="621"/>
      <c r="CW8" s="621"/>
      <c r="CX8" s="621"/>
      <c r="CY8" s="622"/>
      <c r="CZ8" s="673">
        <v>43.2</v>
      </c>
      <c r="DA8" s="673"/>
      <c r="DB8" s="673"/>
      <c r="DC8" s="673"/>
      <c r="DD8" s="626">
        <v>1476721</v>
      </c>
      <c r="DE8" s="621"/>
      <c r="DF8" s="621"/>
      <c r="DG8" s="621"/>
      <c r="DH8" s="621"/>
      <c r="DI8" s="621"/>
      <c r="DJ8" s="621"/>
      <c r="DK8" s="621"/>
      <c r="DL8" s="621"/>
      <c r="DM8" s="621"/>
      <c r="DN8" s="621"/>
      <c r="DO8" s="621"/>
      <c r="DP8" s="622"/>
      <c r="DQ8" s="626">
        <v>21203847</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145892</v>
      </c>
      <c r="S9" s="621"/>
      <c r="T9" s="621"/>
      <c r="U9" s="621"/>
      <c r="V9" s="621"/>
      <c r="W9" s="621"/>
      <c r="X9" s="621"/>
      <c r="Y9" s="622"/>
      <c r="Z9" s="673">
        <v>0.1</v>
      </c>
      <c r="AA9" s="673"/>
      <c r="AB9" s="673"/>
      <c r="AC9" s="673"/>
      <c r="AD9" s="674">
        <v>145892</v>
      </c>
      <c r="AE9" s="674"/>
      <c r="AF9" s="674"/>
      <c r="AG9" s="674"/>
      <c r="AH9" s="674"/>
      <c r="AI9" s="674"/>
      <c r="AJ9" s="674"/>
      <c r="AK9" s="674"/>
      <c r="AL9" s="643">
        <v>0.3</v>
      </c>
      <c r="AM9" s="675"/>
      <c r="AN9" s="675"/>
      <c r="AO9" s="676"/>
      <c r="AP9" s="617" t="s">
        <v>223</v>
      </c>
      <c r="AQ9" s="618"/>
      <c r="AR9" s="618"/>
      <c r="AS9" s="618"/>
      <c r="AT9" s="618"/>
      <c r="AU9" s="618"/>
      <c r="AV9" s="618"/>
      <c r="AW9" s="618"/>
      <c r="AX9" s="618"/>
      <c r="AY9" s="618"/>
      <c r="AZ9" s="618"/>
      <c r="BA9" s="618"/>
      <c r="BB9" s="618"/>
      <c r="BC9" s="618"/>
      <c r="BD9" s="618"/>
      <c r="BE9" s="618"/>
      <c r="BF9" s="619"/>
      <c r="BG9" s="620">
        <v>15281586</v>
      </c>
      <c r="BH9" s="621"/>
      <c r="BI9" s="621"/>
      <c r="BJ9" s="621"/>
      <c r="BK9" s="621"/>
      <c r="BL9" s="621"/>
      <c r="BM9" s="621"/>
      <c r="BN9" s="622"/>
      <c r="BO9" s="673">
        <v>36.700000000000003</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7422500</v>
      </c>
      <c r="CS9" s="621"/>
      <c r="CT9" s="621"/>
      <c r="CU9" s="621"/>
      <c r="CV9" s="621"/>
      <c r="CW9" s="621"/>
      <c r="CX9" s="621"/>
      <c r="CY9" s="622"/>
      <c r="CZ9" s="673">
        <v>7</v>
      </c>
      <c r="DA9" s="673"/>
      <c r="DB9" s="673"/>
      <c r="DC9" s="673"/>
      <c r="DD9" s="626">
        <v>904406</v>
      </c>
      <c r="DE9" s="621"/>
      <c r="DF9" s="621"/>
      <c r="DG9" s="621"/>
      <c r="DH9" s="621"/>
      <c r="DI9" s="621"/>
      <c r="DJ9" s="621"/>
      <c r="DK9" s="621"/>
      <c r="DL9" s="621"/>
      <c r="DM9" s="621"/>
      <c r="DN9" s="621"/>
      <c r="DO9" s="621"/>
      <c r="DP9" s="622"/>
      <c r="DQ9" s="626">
        <v>5434679</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4479764</v>
      </c>
      <c r="S10" s="621"/>
      <c r="T10" s="621"/>
      <c r="U10" s="621"/>
      <c r="V10" s="621"/>
      <c r="W10" s="621"/>
      <c r="X10" s="621"/>
      <c r="Y10" s="622"/>
      <c r="Z10" s="673">
        <v>4.0999999999999996</v>
      </c>
      <c r="AA10" s="673"/>
      <c r="AB10" s="673"/>
      <c r="AC10" s="673"/>
      <c r="AD10" s="674">
        <v>4479764</v>
      </c>
      <c r="AE10" s="674"/>
      <c r="AF10" s="674"/>
      <c r="AG10" s="674"/>
      <c r="AH10" s="674"/>
      <c r="AI10" s="674"/>
      <c r="AJ10" s="674"/>
      <c r="AK10" s="674"/>
      <c r="AL10" s="643">
        <v>8.3000000000000007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707386</v>
      </c>
      <c r="BH10" s="621"/>
      <c r="BI10" s="621"/>
      <c r="BJ10" s="621"/>
      <c r="BK10" s="621"/>
      <c r="BL10" s="621"/>
      <c r="BM10" s="621"/>
      <c r="BN10" s="622"/>
      <c r="BO10" s="673">
        <v>1.7</v>
      </c>
      <c r="BP10" s="673"/>
      <c r="BQ10" s="673"/>
      <c r="BR10" s="673"/>
      <c r="BS10" s="626">
        <v>117748</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123784</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80043</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3156213</v>
      </c>
      <c r="BH11" s="621"/>
      <c r="BI11" s="621"/>
      <c r="BJ11" s="621"/>
      <c r="BK11" s="621"/>
      <c r="BL11" s="621"/>
      <c r="BM11" s="621"/>
      <c r="BN11" s="622"/>
      <c r="BO11" s="673">
        <v>7.6</v>
      </c>
      <c r="BP11" s="673"/>
      <c r="BQ11" s="673"/>
      <c r="BR11" s="673"/>
      <c r="BS11" s="626">
        <v>614123</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1095627</v>
      </c>
      <c r="CS11" s="621"/>
      <c r="CT11" s="621"/>
      <c r="CU11" s="621"/>
      <c r="CV11" s="621"/>
      <c r="CW11" s="621"/>
      <c r="CX11" s="621"/>
      <c r="CY11" s="622"/>
      <c r="CZ11" s="673">
        <v>1</v>
      </c>
      <c r="DA11" s="673"/>
      <c r="DB11" s="673"/>
      <c r="DC11" s="673"/>
      <c r="DD11" s="626">
        <v>799663</v>
      </c>
      <c r="DE11" s="621"/>
      <c r="DF11" s="621"/>
      <c r="DG11" s="621"/>
      <c r="DH11" s="621"/>
      <c r="DI11" s="621"/>
      <c r="DJ11" s="621"/>
      <c r="DK11" s="621"/>
      <c r="DL11" s="621"/>
      <c r="DM11" s="621"/>
      <c r="DN11" s="621"/>
      <c r="DO11" s="621"/>
      <c r="DP11" s="622"/>
      <c r="DQ11" s="626">
        <v>321476</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16575754</v>
      </c>
      <c r="BH12" s="621"/>
      <c r="BI12" s="621"/>
      <c r="BJ12" s="621"/>
      <c r="BK12" s="621"/>
      <c r="BL12" s="621"/>
      <c r="BM12" s="621"/>
      <c r="BN12" s="622"/>
      <c r="BO12" s="673">
        <v>39.799999999999997</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846015</v>
      </c>
      <c r="CS12" s="621"/>
      <c r="CT12" s="621"/>
      <c r="CU12" s="621"/>
      <c r="CV12" s="621"/>
      <c r="CW12" s="621"/>
      <c r="CX12" s="621"/>
      <c r="CY12" s="622"/>
      <c r="CZ12" s="673">
        <v>0.8</v>
      </c>
      <c r="DA12" s="673"/>
      <c r="DB12" s="673"/>
      <c r="DC12" s="673"/>
      <c r="DD12" s="626">
        <v>5076</v>
      </c>
      <c r="DE12" s="621"/>
      <c r="DF12" s="621"/>
      <c r="DG12" s="621"/>
      <c r="DH12" s="621"/>
      <c r="DI12" s="621"/>
      <c r="DJ12" s="621"/>
      <c r="DK12" s="621"/>
      <c r="DL12" s="621"/>
      <c r="DM12" s="621"/>
      <c r="DN12" s="621"/>
      <c r="DO12" s="621"/>
      <c r="DP12" s="622"/>
      <c r="DQ12" s="626">
        <v>474828</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137936</v>
      </c>
      <c r="S13" s="621"/>
      <c r="T13" s="621"/>
      <c r="U13" s="621"/>
      <c r="V13" s="621"/>
      <c r="W13" s="621"/>
      <c r="X13" s="621"/>
      <c r="Y13" s="622"/>
      <c r="Z13" s="673">
        <v>0.1</v>
      </c>
      <c r="AA13" s="673"/>
      <c r="AB13" s="673"/>
      <c r="AC13" s="673"/>
      <c r="AD13" s="674">
        <v>137936</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16391503</v>
      </c>
      <c r="BH13" s="621"/>
      <c r="BI13" s="621"/>
      <c r="BJ13" s="621"/>
      <c r="BK13" s="621"/>
      <c r="BL13" s="621"/>
      <c r="BM13" s="621"/>
      <c r="BN13" s="622"/>
      <c r="BO13" s="673">
        <v>39.4</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15990026</v>
      </c>
      <c r="CS13" s="621"/>
      <c r="CT13" s="621"/>
      <c r="CU13" s="621"/>
      <c r="CV13" s="621"/>
      <c r="CW13" s="621"/>
      <c r="CX13" s="621"/>
      <c r="CY13" s="622"/>
      <c r="CZ13" s="673">
        <v>15</v>
      </c>
      <c r="DA13" s="673"/>
      <c r="DB13" s="673"/>
      <c r="DC13" s="673"/>
      <c r="DD13" s="626">
        <v>10258850</v>
      </c>
      <c r="DE13" s="621"/>
      <c r="DF13" s="621"/>
      <c r="DG13" s="621"/>
      <c r="DH13" s="621"/>
      <c r="DI13" s="621"/>
      <c r="DJ13" s="621"/>
      <c r="DK13" s="621"/>
      <c r="DL13" s="621"/>
      <c r="DM13" s="621"/>
      <c r="DN13" s="621"/>
      <c r="DO13" s="621"/>
      <c r="DP13" s="622"/>
      <c r="DQ13" s="626">
        <v>5978925</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384217</v>
      </c>
      <c r="BH14" s="621"/>
      <c r="BI14" s="621"/>
      <c r="BJ14" s="621"/>
      <c r="BK14" s="621"/>
      <c r="BL14" s="621"/>
      <c r="BM14" s="621"/>
      <c r="BN14" s="622"/>
      <c r="BO14" s="673">
        <v>0.9</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2552547</v>
      </c>
      <c r="CS14" s="621"/>
      <c r="CT14" s="621"/>
      <c r="CU14" s="621"/>
      <c r="CV14" s="621"/>
      <c r="CW14" s="621"/>
      <c r="CX14" s="621"/>
      <c r="CY14" s="622"/>
      <c r="CZ14" s="673">
        <v>2.4</v>
      </c>
      <c r="DA14" s="673"/>
      <c r="DB14" s="673"/>
      <c r="DC14" s="673"/>
      <c r="DD14" s="626">
        <v>170586</v>
      </c>
      <c r="DE14" s="621"/>
      <c r="DF14" s="621"/>
      <c r="DG14" s="621"/>
      <c r="DH14" s="621"/>
      <c r="DI14" s="621"/>
      <c r="DJ14" s="621"/>
      <c r="DK14" s="621"/>
      <c r="DL14" s="621"/>
      <c r="DM14" s="621"/>
      <c r="DN14" s="621"/>
      <c r="DO14" s="621"/>
      <c r="DP14" s="622"/>
      <c r="DQ14" s="626">
        <v>2401096</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227658</v>
      </c>
      <c r="S15" s="621"/>
      <c r="T15" s="621"/>
      <c r="U15" s="621"/>
      <c r="V15" s="621"/>
      <c r="W15" s="621"/>
      <c r="X15" s="621"/>
      <c r="Y15" s="622"/>
      <c r="Z15" s="673">
        <v>0.2</v>
      </c>
      <c r="AA15" s="673"/>
      <c r="AB15" s="673"/>
      <c r="AC15" s="673"/>
      <c r="AD15" s="674">
        <v>227658</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1678005</v>
      </c>
      <c r="BH15" s="621"/>
      <c r="BI15" s="621"/>
      <c r="BJ15" s="621"/>
      <c r="BK15" s="621"/>
      <c r="BL15" s="621"/>
      <c r="BM15" s="621"/>
      <c r="BN15" s="622"/>
      <c r="BO15" s="673">
        <v>4</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11948305</v>
      </c>
      <c r="CS15" s="621"/>
      <c r="CT15" s="621"/>
      <c r="CU15" s="621"/>
      <c r="CV15" s="621"/>
      <c r="CW15" s="621"/>
      <c r="CX15" s="621"/>
      <c r="CY15" s="622"/>
      <c r="CZ15" s="673">
        <v>11.2</v>
      </c>
      <c r="DA15" s="673"/>
      <c r="DB15" s="673"/>
      <c r="DC15" s="673"/>
      <c r="DD15" s="626">
        <v>3274176</v>
      </c>
      <c r="DE15" s="621"/>
      <c r="DF15" s="621"/>
      <c r="DG15" s="621"/>
      <c r="DH15" s="621"/>
      <c r="DI15" s="621"/>
      <c r="DJ15" s="621"/>
      <c r="DK15" s="621"/>
      <c r="DL15" s="621"/>
      <c r="DM15" s="621"/>
      <c r="DN15" s="621"/>
      <c r="DO15" s="621"/>
      <c r="DP15" s="622"/>
      <c r="DQ15" s="626">
        <v>8241749</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9351411</v>
      </c>
      <c r="S16" s="621"/>
      <c r="T16" s="621"/>
      <c r="U16" s="621"/>
      <c r="V16" s="621"/>
      <c r="W16" s="621"/>
      <c r="X16" s="621"/>
      <c r="Y16" s="622"/>
      <c r="Z16" s="673">
        <v>8.6</v>
      </c>
      <c r="AA16" s="673"/>
      <c r="AB16" s="673"/>
      <c r="AC16" s="673"/>
      <c r="AD16" s="674">
        <v>9006853</v>
      </c>
      <c r="AE16" s="674"/>
      <c r="AF16" s="674"/>
      <c r="AG16" s="674"/>
      <c r="AH16" s="674"/>
      <c r="AI16" s="674"/>
      <c r="AJ16" s="674"/>
      <c r="AK16" s="674"/>
      <c r="AL16" s="643">
        <v>16.8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9006853</v>
      </c>
      <c r="S17" s="621"/>
      <c r="T17" s="621"/>
      <c r="U17" s="621"/>
      <c r="V17" s="621"/>
      <c r="W17" s="621"/>
      <c r="X17" s="621"/>
      <c r="Y17" s="622"/>
      <c r="Z17" s="673">
        <v>8.3000000000000007</v>
      </c>
      <c r="AA17" s="673"/>
      <c r="AB17" s="673"/>
      <c r="AC17" s="673"/>
      <c r="AD17" s="674">
        <v>9006853</v>
      </c>
      <c r="AE17" s="674"/>
      <c r="AF17" s="674"/>
      <c r="AG17" s="674"/>
      <c r="AH17" s="674"/>
      <c r="AI17" s="674"/>
      <c r="AJ17" s="674"/>
      <c r="AK17" s="674"/>
      <c r="AL17" s="643">
        <v>16.8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10865394</v>
      </c>
      <c r="CS17" s="621"/>
      <c r="CT17" s="621"/>
      <c r="CU17" s="621"/>
      <c r="CV17" s="621"/>
      <c r="CW17" s="621"/>
      <c r="CX17" s="621"/>
      <c r="CY17" s="622"/>
      <c r="CZ17" s="673">
        <v>10.199999999999999</v>
      </c>
      <c r="DA17" s="673"/>
      <c r="DB17" s="673"/>
      <c r="DC17" s="673"/>
      <c r="DD17" s="626" t="s">
        <v>111</v>
      </c>
      <c r="DE17" s="621"/>
      <c r="DF17" s="621"/>
      <c r="DG17" s="621"/>
      <c r="DH17" s="621"/>
      <c r="DI17" s="621"/>
      <c r="DJ17" s="621"/>
      <c r="DK17" s="621"/>
      <c r="DL17" s="621"/>
      <c r="DM17" s="621"/>
      <c r="DN17" s="621"/>
      <c r="DO17" s="621"/>
      <c r="DP17" s="622"/>
      <c r="DQ17" s="626">
        <v>10158223</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344558</v>
      </c>
      <c r="S18" s="621"/>
      <c r="T18" s="621"/>
      <c r="U18" s="621"/>
      <c r="V18" s="621"/>
      <c r="W18" s="621"/>
      <c r="X18" s="621"/>
      <c r="Y18" s="622"/>
      <c r="Z18" s="673">
        <v>0.3</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3343913</v>
      </c>
      <c r="BH19" s="621"/>
      <c r="BI19" s="621"/>
      <c r="BJ19" s="621"/>
      <c r="BK19" s="621"/>
      <c r="BL19" s="621"/>
      <c r="BM19" s="621"/>
      <c r="BN19" s="622"/>
      <c r="BO19" s="673">
        <v>8</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56717985</v>
      </c>
      <c r="S20" s="621"/>
      <c r="T20" s="621"/>
      <c r="U20" s="621"/>
      <c r="V20" s="621"/>
      <c r="W20" s="621"/>
      <c r="X20" s="621"/>
      <c r="Y20" s="622"/>
      <c r="Z20" s="673">
        <v>52.4</v>
      </c>
      <c r="AA20" s="673"/>
      <c r="AB20" s="673"/>
      <c r="AC20" s="673"/>
      <c r="AD20" s="674">
        <v>53030385</v>
      </c>
      <c r="AE20" s="674"/>
      <c r="AF20" s="674"/>
      <c r="AG20" s="674"/>
      <c r="AH20" s="674"/>
      <c r="AI20" s="674"/>
      <c r="AJ20" s="674"/>
      <c r="AK20" s="674"/>
      <c r="AL20" s="643">
        <v>98.8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3343913</v>
      </c>
      <c r="BH20" s="621"/>
      <c r="BI20" s="621"/>
      <c r="BJ20" s="621"/>
      <c r="BK20" s="621"/>
      <c r="BL20" s="621"/>
      <c r="BM20" s="621"/>
      <c r="BN20" s="622"/>
      <c r="BO20" s="673">
        <v>8</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106699754</v>
      </c>
      <c r="CS20" s="621"/>
      <c r="CT20" s="621"/>
      <c r="CU20" s="621"/>
      <c r="CV20" s="621"/>
      <c r="CW20" s="621"/>
      <c r="CX20" s="621"/>
      <c r="CY20" s="622"/>
      <c r="CZ20" s="673">
        <v>100</v>
      </c>
      <c r="DA20" s="673"/>
      <c r="DB20" s="673"/>
      <c r="DC20" s="673"/>
      <c r="DD20" s="626">
        <v>17056104</v>
      </c>
      <c r="DE20" s="621"/>
      <c r="DF20" s="621"/>
      <c r="DG20" s="621"/>
      <c r="DH20" s="621"/>
      <c r="DI20" s="621"/>
      <c r="DJ20" s="621"/>
      <c r="DK20" s="621"/>
      <c r="DL20" s="621"/>
      <c r="DM20" s="621"/>
      <c r="DN20" s="621"/>
      <c r="DO20" s="621"/>
      <c r="DP20" s="622"/>
      <c r="DQ20" s="626">
        <v>63010623</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48003</v>
      </c>
      <c r="S21" s="621"/>
      <c r="T21" s="621"/>
      <c r="U21" s="621"/>
      <c r="V21" s="621"/>
      <c r="W21" s="621"/>
      <c r="X21" s="621"/>
      <c r="Y21" s="622"/>
      <c r="Z21" s="673">
        <v>0</v>
      </c>
      <c r="AA21" s="673"/>
      <c r="AB21" s="673"/>
      <c r="AC21" s="673"/>
      <c r="AD21" s="674">
        <v>48003</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871</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848157</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2268677</v>
      </c>
      <c r="S23" s="621"/>
      <c r="T23" s="621"/>
      <c r="U23" s="621"/>
      <c r="V23" s="621"/>
      <c r="W23" s="621"/>
      <c r="X23" s="621"/>
      <c r="Y23" s="622"/>
      <c r="Z23" s="673">
        <v>2.1</v>
      </c>
      <c r="AA23" s="673"/>
      <c r="AB23" s="673"/>
      <c r="AC23" s="673"/>
      <c r="AD23" s="674">
        <v>436982</v>
      </c>
      <c r="AE23" s="674"/>
      <c r="AF23" s="674"/>
      <c r="AG23" s="674"/>
      <c r="AH23" s="674"/>
      <c r="AI23" s="674"/>
      <c r="AJ23" s="674"/>
      <c r="AK23" s="674"/>
      <c r="AL23" s="643">
        <v>0.8</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3343042</v>
      </c>
      <c r="BH23" s="621"/>
      <c r="BI23" s="621"/>
      <c r="BJ23" s="621"/>
      <c r="BK23" s="621"/>
      <c r="BL23" s="621"/>
      <c r="BM23" s="621"/>
      <c r="BN23" s="622"/>
      <c r="BO23" s="673">
        <v>8</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470518</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58148684</v>
      </c>
      <c r="CS24" s="671"/>
      <c r="CT24" s="671"/>
      <c r="CU24" s="671"/>
      <c r="CV24" s="671"/>
      <c r="CW24" s="671"/>
      <c r="CX24" s="671"/>
      <c r="CY24" s="718"/>
      <c r="CZ24" s="722">
        <v>54.5</v>
      </c>
      <c r="DA24" s="723"/>
      <c r="DB24" s="723"/>
      <c r="DC24" s="724"/>
      <c r="DD24" s="717">
        <v>35694873</v>
      </c>
      <c r="DE24" s="671"/>
      <c r="DF24" s="671"/>
      <c r="DG24" s="671"/>
      <c r="DH24" s="671"/>
      <c r="DI24" s="671"/>
      <c r="DJ24" s="671"/>
      <c r="DK24" s="718"/>
      <c r="DL24" s="717">
        <v>35281945</v>
      </c>
      <c r="DM24" s="671"/>
      <c r="DN24" s="671"/>
      <c r="DO24" s="671"/>
      <c r="DP24" s="671"/>
      <c r="DQ24" s="671"/>
      <c r="DR24" s="671"/>
      <c r="DS24" s="671"/>
      <c r="DT24" s="671"/>
      <c r="DU24" s="671"/>
      <c r="DV24" s="718"/>
      <c r="DW24" s="719">
        <v>60.7</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21910379</v>
      </c>
      <c r="S25" s="621"/>
      <c r="T25" s="621"/>
      <c r="U25" s="621"/>
      <c r="V25" s="621"/>
      <c r="W25" s="621"/>
      <c r="X25" s="621"/>
      <c r="Y25" s="622"/>
      <c r="Z25" s="673">
        <v>20.2</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17512318</v>
      </c>
      <c r="CS25" s="639"/>
      <c r="CT25" s="639"/>
      <c r="CU25" s="639"/>
      <c r="CV25" s="639"/>
      <c r="CW25" s="639"/>
      <c r="CX25" s="639"/>
      <c r="CY25" s="640"/>
      <c r="CZ25" s="623">
        <v>16.399999999999999</v>
      </c>
      <c r="DA25" s="641"/>
      <c r="DB25" s="641"/>
      <c r="DC25" s="642"/>
      <c r="DD25" s="626">
        <v>16169697</v>
      </c>
      <c r="DE25" s="639"/>
      <c r="DF25" s="639"/>
      <c r="DG25" s="639"/>
      <c r="DH25" s="639"/>
      <c r="DI25" s="639"/>
      <c r="DJ25" s="639"/>
      <c r="DK25" s="640"/>
      <c r="DL25" s="626">
        <v>15756769</v>
      </c>
      <c r="DM25" s="639"/>
      <c r="DN25" s="639"/>
      <c r="DO25" s="639"/>
      <c r="DP25" s="639"/>
      <c r="DQ25" s="639"/>
      <c r="DR25" s="639"/>
      <c r="DS25" s="639"/>
      <c r="DT25" s="639"/>
      <c r="DU25" s="639"/>
      <c r="DV25" s="640"/>
      <c r="DW25" s="643">
        <v>27.1</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12862992</v>
      </c>
      <c r="CS26" s="621"/>
      <c r="CT26" s="621"/>
      <c r="CU26" s="621"/>
      <c r="CV26" s="621"/>
      <c r="CW26" s="621"/>
      <c r="CX26" s="621"/>
      <c r="CY26" s="622"/>
      <c r="CZ26" s="623">
        <v>12.1</v>
      </c>
      <c r="DA26" s="641"/>
      <c r="DB26" s="641"/>
      <c r="DC26" s="642"/>
      <c r="DD26" s="626">
        <v>11769156</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6767503</v>
      </c>
      <c r="S27" s="621"/>
      <c r="T27" s="621"/>
      <c r="U27" s="621"/>
      <c r="V27" s="621"/>
      <c r="W27" s="621"/>
      <c r="X27" s="621"/>
      <c r="Y27" s="622"/>
      <c r="Z27" s="673">
        <v>6.2</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41602624</v>
      </c>
      <c r="BH27" s="621"/>
      <c r="BI27" s="621"/>
      <c r="BJ27" s="621"/>
      <c r="BK27" s="621"/>
      <c r="BL27" s="621"/>
      <c r="BM27" s="621"/>
      <c r="BN27" s="622"/>
      <c r="BO27" s="673">
        <v>100</v>
      </c>
      <c r="BP27" s="673"/>
      <c r="BQ27" s="673"/>
      <c r="BR27" s="673"/>
      <c r="BS27" s="626">
        <v>731871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29770973</v>
      </c>
      <c r="CS27" s="639"/>
      <c r="CT27" s="639"/>
      <c r="CU27" s="639"/>
      <c r="CV27" s="639"/>
      <c r="CW27" s="639"/>
      <c r="CX27" s="639"/>
      <c r="CY27" s="640"/>
      <c r="CZ27" s="623">
        <v>27.9</v>
      </c>
      <c r="DA27" s="641"/>
      <c r="DB27" s="641"/>
      <c r="DC27" s="642"/>
      <c r="DD27" s="626">
        <v>9366954</v>
      </c>
      <c r="DE27" s="639"/>
      <c r="DF27" s="639"/>
      <c r="DG27" s="639"/>
      <c r="DH27" s="639"/>
      <c r="DI27" s="639"/>
      <c r="DJ27" s="639"/>
      <c r="DK27" s="640"/>
      <c r="DL27" s="626">
        <v>9366954</v>
      </c>
      <c r="DM27" s="639"/>
      <c r="DN27" s="639"/>
      <c r="DO27" s="639"/>
      <c r="DP27" s="639"/>
      <c r="DQ27" s="639"/>
      <c r="DR27" s="639"/>
      <c r="DS27" s="639"/>
      <c r="DT27" s="639"/>
      <c r="DU27" s="639"/>
      <c r="DV27" s="640"/>
      <c r="DW27" s="643">
        <v>16.100000000000001</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338586</v>
      </c>
      <c r="S28" s="621"/>
      <c r="T28" s="621"/>
      <c r="U28" s="621"/>
      <c r="V28" s="621"/>
      <c r="W28" s="621"/>
      <c r="X28" s="621"/>
      <c r="Y28" s="622"/>
      <c r="Z28" s="673">
        <v>0.3</v>
      </c>
      <c r="AA28" s="673"/>
      <c r="AB28" s="673"/>
      <c r="AC28" s="673"/>
      <c r="AD28" s="674">
        <v>11788</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10865393</v>
      </c>
      <c r="CS28" s="621"/>
      <c r="CT28" s="621"/>
      <c r="CU28" s="621"/>
      <c r="CV28" s="621"/>
      <c r="CW28" s="621"/>
      <c r="CX28" s="621"/>
      <c r="CY28" s="622"/>
      <c r="CZ28" s="623">
        <v>10.199999999999999</v>
      </c>
      <c r="DA28" s="641"/>
      <c r="DB28" s="641"/>
      <c r="DC28" s="642"/>
      <c r="DD28" s="626">
        <v>10158222</v>
      </c>
      <c r="DE28" s="621"/>
      <c r="DF28" s="621"/>
      <c r="DG28" s="621"/>
      <c r="DH28" s="621"/>
      <c r="DI28" s="621"/>
      <c r="DJ28" s="621"/>
      <c r="DK28" s="622"/>
      <c r="DL28" s="626">
        <v>10158222</v>
      </c>
      <c r="DM28" s="621"/>
      <c r="DN28" s="621"/>
      <c r="DO28" s="621"/>
      <c r="DP28" s="621"/>
      <c r="DQ28" s="621"/>
      <c r="DR28" s="621"/>
      <c r="DS28" s="621"/>
      <c r="DT28" s="621"/>
      <c r="DU28" s="621"/>
      <c r="DV28" s="622"/>
      <c r="DW28" s="643">
        <v>17.5</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48421</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10863290</v>
      </c>
      <c r="CS29" s="639"/>
      <c r="CT29" s="639"/>
      <c r="CU29" s="639"/>
      <c r="CV29" s="639"/>
      <c r="CW29" s="639"/>
      <c r="CX29" s="639"/>
      <c r="CY29" s="640"/>
      <c r="CZ29" s="623">
        <v>10.199999999999999</v>
      </c>
      <c r="DA29" s="641"/>
      <c r="DB29" s="641"/>
      <c r="DC29" s="642"/>
      <c r="DD29" s="626">
        <v>10156119</v>
      </c>
      <c r="DE29" s="639"/>
      <c r="DF29" s="639"/>
      <c r="DG29" s="639"/>
      <c r="DH29" s="639"/>
      <c r="DI29" s="639"/>
      <c r="DJ29" s="639"/>
      <c r="DK29" s="640"/>
      <c r="DL29" s="626">
        <v>10156119</v>
      </c>
      <c r="DM29" s="639"/>
      <c r="DN29" s="639"/>
      <c r="DO29" s="639"/>
      <c r="DP29" s="639"/>
      <c r="DQ29" s="639"/>
      <c r="DR29" s="639"/>
      <c r="DS29" s="639"/>
      <c r="DT29" s="639"/>
      <c r="DU29" s="639"/>
      <c r="DV29" s="640"/>
      <c r="DW29" s="643">
        <v>17.5</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173340</v>
      </c>
      <c r="S30" s="621"/>
      <c r="T30" s="621"/>
      <c r="U30" s="621"/>
      <c r="V30" s="621"/>
      <c r="W30" s="621"/>
      <c r="X30" s="621"/>
      <c r="Y30" s="622"/>
      <c r="Z30" s="673">
        <v>0.2</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98.7</v>
      </c>
      <c r="BH30" s="687"/>
      <c r="BI30" s="687"/>
      <c r="BJ30" s="687"/>
      <c r="BK30" s="687"/>
      <c r="BL30" s="687"/>
      <c r="BM30" s="688">
        <v>94.9</v>
      </c>
      <c r="BN30" s="687"/>
      <c r="BO30" s="687"/>
      <c r="BP30" s="687"/>
      <c r="BQ30" s="689"/>
      <c r="BR30" s="686">
        <v>98.6</v>
      </c>
      <c r="BS30" s="687"/>
      <c r="BT30" s="687"/>
      <c r="BU30" s="687"/>
      <c r="BV30" s="687"/>
      <c r="BW30" s="687"/>
      <c r="BX30" s="688">
        <v>94.2</v>
      </c>
      <c r="BY30" s="687"/>
      <c r="BZ30" s="687"/>
      <c r="CA30" s="687"/>
      <c r="CB30" s="689"/>
      <c r="CD30" s="692"/>
      <c r="CE30" s="693"/>
      <c r="CF30" s="657" t="s">
        <v>291</v>
      </c>
      <c r="CG30" s="654"/>
      <c r="CH30" s="654"/>
      <c r="CI30" s="654"/>
      <c r="CJ30" s="654"/>
      <c r="CK30" s="654"/>
      <c r="CL30" s="654"/>
      <c r="CM30" s="654"/>
      <c r="CN30" s="654"/>
      <c r="CO30" s="654"/>
      <c r="CP30" s="654"/>
      <c r="CQ30" s="655"/>
      <c r="CR30" s="620">
        <v>9763404</v>
      </c>
      <c r="CS30" s="621"/>
      <c r="CT30" s="621"/>
      <c r="CU30" s="621"/>
      <c r="CV30" s="621"/>
      <c r="CW30" s="621"/>
      <c r="CX30" s="621"/>
      <c r="CY30" s="622"/>
      <c r="CZ30" s="623">
        <v>9.1999999999999993</v>
      </c>
      <c r="DA30" s="641"/>
      <c r="DB30" s="641"/>
      <c r="DC30" s="642"/>
      <c r="DD30" s="626">
        <v>9103936</v>
      </c>
      <c r="DE30" s="621"/>
      <c r="DF30" s="621"/>
      <c r="DG30" s="621"/>
      <c r="DH30" s="621"/>
      <c r="DI30" s="621"/>
      <c r="DJ30" s="621"/>
      <c r="DK30" s="622"/>
      <c r="DL30" s="626">
        <v>9103936</v>
      </c>
      <c r="DM30" s="621"/>
      <c r="DN30" s="621"/>
      <c r="DO30" s="621"/>
      <c r="DP30" s="621"/>
      <c r="DQ30" s="621"/>
      <c r="DR30" s="621"/>
      <c r="DS30" s="621"/>
      <c r="DT30" s="621"/>
      <c r="DU30" s="621"/>
      <c r="DV30" s="622"/>
      <c r="DW30" s="643">
        <v>15.7</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3379450</v>
      </c>
      <c r="S31" s="621"/>
      <c r="T31" s="621"/>
      <c r="U31" s="621"/>
      <c r="V31" s="621"/>
      <c r="W31" s="621"/>
      <c r="X31" s="621"/>
      <c r="Y31" s="622"/>
      <c r="Z31" s="673">
        <v>3.1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98.9</v>
      </c>
      <c r="BH31" s="639"/>
      <c r="BI31" s="639"/>
      <c r="BJ31" s="639"/>
      <c r="BK31" s="639"/>
      <c r="BL31" s="639"/>
      <c r="BM31" s="675">
        <v>96</v>
      </c>
      <c r="BN31" s="685"/>
      <c r="BO31" s="685"/>
      <c r="BP31" s="685"/>
      <c r="BQ31" s="649"/>
      <c r="BR31" s="684">
        <v>98.7</v>
      </c>
      <c r="BS31" s="639"/>
      <c r="BT31" s="639"/>
      <c r="BU31" s="639"/>
      <c r="BV31" s="639"/>
      <c r="BW31" s="639"/>
      <c r="BX31" s="675">
        <v>95.3</v>
      </c>
      <c r="BY31" s="685"/>
      <c r="BZ31" s="685"/>
      <c r="CA31" s="685"/>
      <c r="CB31" s="649"/>
      <c r="CD31" s="692"/>
      <c r="CE31" s="693"/>
      <c r="CF31" s="657" t="s">
        <v>295</v>
      </c>
      <c r="CG31" s="654"/>
      <c r="CH31" s="654"/>
      <c r="CI31" s="654"/>
      <c r="CJ31" s="654"/>
      <c r="CK31" s="654"/>
      <c r="CL31" s="654"/>
      <c r="CM31" s="654"/>
      <c r="CN31" s="654"/>
      <c r="CO31" s="654"/>
      <c r="CP31" s="654"/>
      <c r="CQ31" s="655"/>
      <c r="CR31" s="620">
        <v>1099886</v>
      </c>
      <c r="CS31" s="639"/>
      <c r="CT31" s="639"/>
      <c r="CU31" s="639"/>
      <c r="CV31" s="639"/>
      <c r="CW31" s="639"/>
      <c r="CX31" s="639"/>
      <c r="CY31" s="640"/>
      <c r="CZ31" s="623">
        <v>1</v>
      </c>
      <c r="DA31" s="641"/>
      <c r="DB31" s="641"/>
      <c r="DC31" s="642"/>
      <c r="DD31" s="626">
        <v>1052183</v>
      </c>
      <c r="DE31" s="639"/>
      <c r="DF31" s="639"/>
      <c r="DG31" s="639"/>
      <c r="DH31" s="639"/>
      <c r="DI31" s="639"/>
      <c r="DJ31" s="639"/>
      <c r="DK31" s="640"/>
      <c r="DL31" s="626">
        <v>1052183</v>
      </c>
      <c r="DM31" s="639"/>
      <c r="DN31" s="639"/>
      <c r="DO31" s="639"/>
      <c r="DP31" s="639"/>
      <c r="DQ31" s="639"/>
      <c r="DR31" s="639"/>
      <c r="DS31" s="639"/>
      <c r="DT31" s="639"/>
      <c r="DU31" s="639"/>
      <c r="DV31" s="640"/>
      <c r="DW31" s="643">
        <v>1.8</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1959829</v>
      </c>
      <c r="S32" s="621"/>
      <c r="T32" s="621"/>
      <c r="U32" s="621"/>
      <c r="V32" s="621"/>
      <c r="W32" s="621"/>
      <c r="X32" s="621"/>
      <c r="Y32" s="622"/>
      <c r="Z32" s="673">
        <v>1.8</v>
      </c>
      <c r="AA32" s="673"/>
      <c r="AB32" s="673"/>
      <c r="AC32" s="673"/>
      <c r="AD32" s="674">
        <v>151093</v>
      </c>
      <c r="AE32" s="674"/>
      <c r="AF32" s="674"/>
      <c r="AG32" s="674"/>
      <c r="AH32" s="674"/>
      <c r="AI32" s="674"/>
      <c r="AJ32" s="674"/>
      <c r="AK32" s="674"/>
      <c r="AL32" s="643">
        <v>0.3</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98.6</v>
      </c>
      <c r="BH32" s="605"/>
      <c r="BI32" s="605"/>
      <c r="BJ32" s="605"/>
      <c r="BK32" s="605"/>
      <c r="BL32" s="605"/>
      <c r="BM32" s="668">
        <v>93.6</v>
      </c>
      <c r="BN32" s="605"/>
      <c r="BO32" s="605"/>
      <c r="BP32" s="605"/>
      <c r="BQ32" s="662"/>
      <c r="BR32" s="683">
        <v>98.3</v>
      </c>
      <c r="BS32" s="605"/>
      <c r="BT32" s="605"/>
      <c r="BU32" s="605"/>
      <c r="BV32" s="605"/>
      <c r="BW32" s="605"/>
      <c r="BX32" s="668">
        <v>92.8</v>
      </c>
      <c r="BY32" s="605"/>
      <c r="BZ32" s="605"/>
      <c r="CA32" s="605"/>
      <c r="CB32" s="662"/>
      <c r="CD32" s="694"/>
      <c r="CE32" s="695"/>
      <c r="CF32" s="657" t="s">
        <v>298</v>
      </c>
      <c r="CG32" s="654"/>
      <c r="CH32" s="654"/>
      <c r="CI32" s="654"/>
      <c r="CJ32" s="654"/>
      <c r="CK32" s="654"/>
      <c r="CL32" s="654"/>
      <c r="CM32" s="654"/>
      <c r="CN32" s="654"/>
      <c r="CO32" s="654"/>
      <c r="CP32" s="654"/>
      <c r="CQ32" s="655"/>
      <c r="CR32" s="620">
        <v>2103</v>
      </c>
      <c r="CS32" s="621"/>
      <c r="CT32" s="621"/>
      <c r="CU32" s="621"/>
      <c r="CV32" s="621"/>
      <c r="CW32" s="621"/>
      <c r="CX32" s="621"/>
      <c r="CY32" s="622"/>
      <c r="CZ32" s="623">
        <v>0</v>
      </c>
      <c r="DA32" s="641"/>
      <c r="DB32" s="641"/>
      <c r="DC32" s="642"/>
      <c r="DD32" s="626">
        <v>2103</v>
      </c>
      <c r="DE32" s="621"/>
      <c r="DF32" s="621"/>
      <c r="DG32" s="621"/>
      <c r="DH32" s="621"/>
      <c r="DI32" s="621"/>
      <c r="DJ32" s="621"/>
      <c r="DK32" s="622"/>
      <c r="DL32" s="626">
        <v>2103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13383708</v>
      </c>
      <c r="S33" s="621"/>
      <c r="T33" s="621"/>
      <c r="U33" s="621"/>
      <c r="V33" s="621"/>
      <c r="W33" s="621"/>
      <c r="X33" s="621"/>
      <c r="Y33" s="622"/>
      <c r="Z33" s="673">
        <v>12.4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31494966</v>
      </c>
      <c r="CS33" s="639"/>
      <c r="CT33" s="639"/>
      <c r="CU33" s="639"/>
      <c r="CV33" s="639"/>
      <c r="CW33" s="639"/>
      <c r="CX33" s="639"/>
      <c r="CY33" s="640"/>
      <c r="CZ33" s="623">
        <v>29.5</v>
      </c>
      <c r="DA33" s="641"/>
      <c r="DB33" s="641"/>
      <c r="DC33" s="642"/>
      <c r="DD33" s="626">
        <v>26027139</v>
      </c>
      <c r="DE33" s="639"/>
      <c r="DF33" s="639"/>
      <c r="DG33" s="639"/>
      <c r="DH33" s="639"/>
      <c r="DI33" s="639"/>
      <c r="DJ33" s="639"/>
      <c r="DK33" s="640"/>
      <c r="DL33" s="626">
        <v>19280012</v>
      </c>
      <c r="DM33" s="639"/>
      <c r="DN33" s="639"/>
      <c r="DO33" s="639"/>
      <c r="DP33" s="639"/>
      <c r="DQ33" s="639"/>
      <c r="DR33" s="639"/>
      <c r="DS33" s="639"/>
      <c r="DT33" s="639"/>
      <c r="DU33" s="639"/>
      <c r="DV33" s="640"/>
      <c r="DW33" s="643">
        <v>33.200000000000003</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12289850</v>
      </c>
      <c r="CS34" s="621"/>
      <c r="CT34" s="621"/>
      <c r="CU34" s="621"/>
      <c r="CV34" s="621"/>
      <c r="CW34" s="621"/>
      <c r="CX34" s="621"/>
      <c r="CY34" s="622"/>
      <c r="CZ34" s="623">
        <v>11.5</v>
      </c>
      <c r="DA34" s="641"/>
      <c r="DB34" s="641"/>
      <c r="DC34" s="642"/>
      <c r="DD34" s="626">
        <v>9618772</v>
      </c>
      <c r="DE34" s="621"/>
      <c r="DF34" s="621"/>
      <c r="DG34" s="621"/>
      <c r="DH34" s="621"/>
      <c r="DI34" s="621"/>
      <c r="DJ34" s="621"/>
      <c r="DK34" s="622"/>
      <c r="DL34" s="626">
        <v>7182501</v>
      </c>
      <c r="DM34" s="621"/>
      <c r="DN34" s="621"/>
      <c r="DO34" s="621"/>
      <c r="DP34" s="621"/>
      <c r="DQ34" s="621"/>
      <c r="DR34" s="621"/>
      <c r="DS34" s="621"/>
      <c r="DT34" s="621"/>
      <c r="DU34" s="621"/>
      <c r="DV34" s="622"/>
      <c r="DW34" s="643">
        <v>12.4</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4405608</v>
      </c>
      <c r="S35" s="621"/>
      <c r="T35" s="621"/>
      <c r="U35" s="621"/>
      <c r="V35" s="621"/>
      <c r="W35" s="621"/>
      <c r="X35" s="621"/>
      <c r="Y35" s="622"/>
      <c r="Z35" s="673">
        <v>4.0999999999999996</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12240192</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3031018</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1895211</v>
      </c>
      <c r="CS35" s="639"/>
      <c r="CT35" s="639"/>
      <c r="CU35" s="639"/>
      <c r="CV35" s="639"/>
      <c r="CW35" s="639"/>
      <c r="CX35" s="639"/>
      <c r="CY35" s="640"/>
      <c r="CZ35" s="623">
        <v>1.8</v>
      </c>
      <c r="DA35" s="641"/>
      <c r="DB35" s="641"/>
      <c r="DC35" s="642"/>
      <c r="DD35" s="626">
        <v>1723004</v>
      </c>
      <c r="DE35" s="639"/>
      <c r="DF35" s="639"/>
      <c r="DG35" s="639"/>
      <c r="DH35" s="639"/>
      <c r="DI35" s="639"/>
      <c r="DJ35" s="639"/>
      <c r="DK35" s="640"/>
      <c r="DL35" s="626">
        <v>1723004</v>
      </c>
      <c r="DM35" s="639"/>
      <c r="DN35" s="639"/>
      <c r="DO35" s="639"/>
      <c r="DP35" s="639"/>
      <c r="DQ35" s="639"/>
      <c r="DR35" s="639"/>
      <c r="DS35" s="639"/>
      <c r="DT35" s="639"/>
      <c r="DU35" s="639"/>
      <c r="DV35" s="640"/>
      <c r="DW35" s="643">
        <v>3</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108314556</v>
      </c>
      <c r="S36" s="661"/>
      <c r="T36" s="661"/>
      <c r="U36" s="661"/>
      <c r="V36" s="661"/>
      <c r="W36" s="661"/>
      <c r="X36" s="661"/>
      <c r="Y36" s="664"/>
      <c r="Z36" s="665">
        <v>100</v>
      </c>
      <c r="AA36" s="665"/>
      <c r="AB36" s="665"/>
      <c r="AC36" s="665"/>
      <c r="AD36" s="666">
        <v>53678251</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2890000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2343371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6365730</v>
      </c>
      <c r="CS36" s="621"/>
      <c r="CT36" s="621"/>
      <c r="CU36" s="621"/>
      <c r="CV36" s="621"/>
      <c r="CW36" s="621"/>
      <c r="CX36" s="621"/>
      <c r="CY36" s="622"/>
      <c r="CZ36" s="623">
        <v>6</v>
      </c>
      <c r="DA36" s="641"/>
      <c r="DB36" s="641"/>
      <c r="DC36" s="642"/>
      <c r="DD36" s="626">
        <v>6122496</v>
      </c>
      <c r="DE36" s="621"/>
      <c r="DF36" s="621"/>
      <c r="DG36" s="621"/>
      <c r="DH36" s="621"/>
      <c r="DI36" s="621"/>
      <c r="DJ36" s="621"/>
      <c r="DK36" s="622"/>
      <c r="DL36" s="626">
        <v>3544200</v>
      </c>
      <c r="DM36" s="621"/>
      <c r="DN36" s="621"/>
      <c r="DO36" s="621"/>
      <c r="DP36" s="621"/>
      <c r="DQ36" s="621"/>
      <c r="DR36" s="621"/>
      <c r="DS36" s="621"/>
      <c r="DT36" s="621"/>
      <c r="DU36" s="621"/>
      <c r="DV36" s="622"/>
      <c r="DW36" s="643">
        <v>6.1</v>
      </c>
      <c r="DX36" s="644"/>
      <c r="DY36" s="644"/>
      <c r="DZ36" s="644"/>
      <c r="EA36" s="644"/>
      <c r="EB36" s="644"/>
      <c r="EC36" s="645"/>
    </row>
    <row r="37" spans="2:133" ht="11.25" customHeight="1">
      <c r="AQ37" s="646" t="s">
        <v>313</v>
      </c>
      <c r="AR37" s="647"/>
      <c r="AS37" s="647"/>
      <c r="AT37" s="647"/>
      <c r="AU37" s="647"/>
      <c r="AV37" s="647"/>
      <c r="AW37" s="647"/>
      <c r="AX37" s="647"/>
      <c r="AY37" s="648"/>
      <c r="AZ37" s="620">
        <v>101681</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39948</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10410</v>
      </c>
      <c r="CS37" s="639"/>
      <c r="CT37" s="639"/>
      <c r="CU37" s="639"/>
      <c r="CV37" s="639"/>
      <c r="CW37" s="639"/>
      <c r="CX37" s="639"/>
      <c r="CY37" s="640"/>
      <c r="CZ37" s="623">
        <v>0</v>
      </c>
      <c r="DA37" s="641"/>
      <c r="DB37" s="641"/>
      <c r="DC37" s="642"/>
      <c r="DD37" s="626">
        <v>10410</v>
      </c>
      <c r="DE37" s="639"/>
      <c r="DF37" s="639"/>
      <c r="DG37" s="639"/>
      <c r="DH37" s="639"/>
      <c r="DI37" s="639"/>
      <c r="DJ37" s="639"/>
      <c r="DK37" s="640"/>
      <c r="DL37" s="626">
        <v>10410</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316</v>
      </c>
      <c r="AR38" s="647"/>
      <c r="AS38" s="647"/>
      <c r="AT38" s="647"/>
      <c r="AU38" s="647"/>
      <c r="AV38" s="647"/>
      <c r="AW38" s="647"/>
      <c r="AX38" s="647"/>
      <c r="AY38" s="648"/>
      <c r="AZ38" s="620">
        <v>24971</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63976</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9248511</v>
      </c>
      <c r="CS38" s="621"/>
      <c r="CT38" s="621"/>
      <c r="CU38" s="621"/>
      <c r="CV38" s="621"/>
      <c r="CW38" s="621"/>
      <c r="CX38" s="621"/>
      <c r="CY38" s="622"/>
      <c r="CZ38" s="623">
        <v>8.6999999999999993</v>
      </c>
      <c r="DA38" s="641"/>
      <c r="DB38" s="641"/>
      <c r="DC38" s="642"/>
      <c r="DD38" s="626">
        <v>7375866</v>
      </c>
      <c r="DE38" s="621"/>
      <c r="DF38" s="621"/>
      <c r="DG38" s="621"/>
      <c r="DH38" s="621"/>
      <c r="DI38" s="621"/>
      <c r="DJ38" s="621"/>
      <c r="DK38" s="622"/>
      <c r="DL38" s="626">
        <v>6830307</v>
      </c>
      <c r="DM38" s="621"/>
      <c r="DN38" s="621"/>
      <c r="DO38" s="621"/>
      <c r="DP38" s="621"/>
      <c r="DQ38" s="621"/>
      <c r="DR38" s="621"/>
      <c r="DS38" s="621"/>
      <c r="DT38" s="621"/>
      <c r="DU38" s="621"/>
      <c r="DV38" s="622"/>
      <c r="DW38" s="643">
        <v>11.8</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94</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935242</v>
      </c>
      <c r="CS39" s="639"/>
      <c r="CT39" s="639"/>
      <c r="CU39" s="639"/>
      <c r="CV39" s="639"/>
      <c r="CW39" s="639"/>
      <c r="CX39" s="639"/>
      <c r="CY39" s="640"/>
      <c r="CZ39" s="623">
        <v>0.9</v>
      </c>
      <c r="DA39" s="641"/>
      <c r="DB39" s="641"/>
      <c r="DC39" s="642"/>
      <c r="DD39" s="626">
        <v>821999</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2757480</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105</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760422</v>
      </c>
      <c r="CS40" s="621"/>
      <c r="CT40" s="621"/>
      <c r="CU40" s="621"/>
      <c r="CV40" s="621"/>
      <c r="CW40" s="621"/>
      <c r="CX40" s="621"/>
      <c r="CY40" s="622"/>
      <c r="CZ40" s="623">
        <v>0.7</v>
      </c>
      <c r="DA40" s="641"/>
      <c r="DB40" s="641"/>
      <c r="DC40" s="642"/>
      <c r="DD40" s="626">
        <v>365002</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6466060</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327</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17056104</v>
      </c>
      <c r="CS42" s="621"/>
      <c r="CT42" s="621"/>
      <c r="CU42" s="621"/>
      <c r="CV42" s="621"/>
      <c r="CW42" s="621"/>
      <c r="CX42" s="621"/>
      <c r="CY42" s="622"/>
      <c r="CZ42" s="623">
        <v>16</v>
      </c>
      <c r="DA42" s="624"/>
      <c r="DB42" s="624"/>
      <c r="DC42" s="625"/>
      <c r="DD42" s="626">
        <v>1288611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401588</v>
      </c>
      <c r="CS43" s="639"/>
      <c r="CT43" s="639"/>
      <c r="CU43" s="639"/>
      <c r="CV43" s="639"/>
      <c r="CW43" s="639"/>
      <c r="CX43" s="639"/>
      <c r="CY43" s="640"/>
      <c r="CZ43" s="623">
        <v>0.4</v>
      </c>
      <c r="DA43" s="641"/>
      <c r="DB43" s="641"/>
      <c r="DC43" s="642"/>
      <c r="DD43" s="626">
        <v>401588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17056104</v>
      </c>
      <c r="CS44" s="621"/>
      <c r="CT44" s="621"/>
      <c r="CU44" s="621"/>
      <c r="CV44" s="621"/>
      <c r="CW44" s="621"/>
      <c r="CX44" s="621"/>
      <c r="CY44" s="622"/>
      <c r="CZ44" s="623">
        <v>16</v>
      </c>
      <c r="DA44" s="624"/>
      <c r="DB44" s="624"/>
      <c r="DC44" s="625"/>
      <c r="DD44" s="626">
        <v>1288611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12147063</v>
      </c>
      <c r="CS45" s="639"/>
      <c r="CT45" s="639"/>
      <c r="CU45" s="639"/>
      <c r="CV45" s="639"/>
      <c r="CW45" s="639"/>
      <c r="CX45" s="639"/>
      <c r="CY45" s="640"/>
      <c r="CZ45" s="623">
        <v>11.4</v>
      </c>
      <c r="DA45" s="641"/>
      <c r="DB45" s="641"/>
      <c r="DC45" s="642"/>
      <c r="DD45" s="626">
        <v>65626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4529830</v>
      </c>
      <c r="CS46" s="621"/>
      <c r="CT46" s="621"/>
      <c r="CU46" s="621"/>
      <c r="CV46" s="621"/>
      <c r="CW46" s="621"/>
      <c r="CX46" s="621"/>
      <c r="CY46" s="622"/>
      <c r="CZ46" s="623">
        <v>4.2</v>
      </c>
      <c r="DA46" s="624"/>
      <c r="DB46" s="624"/>
      <c r="DC46" s="625"/>
      <c r="DD46" s="626">
        <v>1216693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106699754</v>
      </c>
      <c r="CS49" s="605"/>
      <c r="CT49" s="605"/>
      <c r="CU49" s="605"/>
      <c r="CV49" s="605"/>
      <c r="CW49" s="605"/>
      <c r="CX49" s="605"/>
      <c r="CY49" s="606"/>
      <c r="CZ49" s="607">
        <v>100</v>
      </c>
      <c r="DA49" s="608"/>
      <c r="DB49" s="608"/>
      <c r="DC49" s="609"/>
      <c r="DD49" s="610">
        <v>63010623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107471</v>
      </c>
      <c r="R7" s="1134"/>
      <c r="S7" s="1134"/>
      <c r="T7" s="1134"/>
      <c r="U7" s="1134"/>
      <c r="V7" s="1134">
        <v>106168</v>
      </c>
      <c r="W7" s="1134"/>
      <c r="X7" s="1134"/>
      <c r="Y7" s="1134"/>
      <c r="Z7" s="1134"/>
      <c r="AA7" s="1134">
        <v>1304</v>
      </c>
      <c r="AB7" s="1134"/>
      <c r="AC7" s="1134"/>
      <c r="AD7" s="1134"/>
      <c r="AE7" s="1135"/>
      <c r="AF7" s="1136">
        <v>1035</v>
      </c>
      <c r="AG7" s="1137"/>
      <c r="AH7" s="1137"/>
      <c r="AI7" s="1137"/>
      <c r="AJ7" s="1138"/>
      <c r="AK7" s="1120">
        <v>174</v>
      </c>
      <c r="AL7" s="1121"/>
      <c r="AM7" s="1121"/>
      <c r="AN7" s="1121"/>
      <c r="AO7" s="1121"/>
      <c r="AP7" s="1121">
        <v>115453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20</v>
      </c>
      <c r="CI7" s="1118"/>
      <c r="CJ7" s="1118"/>
      <c r="CK7" s="1118"/>
      <c r="CL7" s="1119"/>
      <c r="CM7" s="1117">
        <v>337</v>
      </c>
      <c r="CN7" s="1118"/>
      <c r="CO7" s="1118"/>
      <c r="CP7" s="1118"/>
      <c r="CQ7" s="1119"/>
      <c r="CR7" s="1117">
        <v>100</v>
      </c>
      <c r="CS7" s="1118"/>
      <c r="CT7" s="1118"/>
      <c r="CU7" s="1118"/>
      <c r="CV7" s="1119"/>
      <c r="CW7" s="1117" t="s">
        <v>484</v>
      </c>
      <c r="CX7" s="1118"/>
      <c r="CY7" s="1118"/>
      <c r="CZ7" s="1118"/>
      <c r="DA7" s="1119"/>
      <c r="DB7" s="1117" t="s">
        <v>484</v>
      </c>
      <c r="DC7" s="1118"/>
      <c r="DD7" s="1118"/>
      <c r="DE7" s="1118"/>
      <c r="DF7" s="1119"/>
      <c r="DG7" s="1117" t="s">
        <v>484</v>
      </c>
      <c r="DH7" s="1118"/>
      <c r="DI7" s="1118"/>
      <c r="DJ7" s="1118"/>
      <c r="DK7" s="1119"/>
      <c r="DL7" s="1117" t="s">
        <v>484</v>
      </c>
      <c r="DM7" s="1118"/>
      <c r="DN7" s="1118"/>
      <c r="DO7" s="1118"/>
      <c r="DP7" s="1119"/>
      <c r="DQ7" s="1117" t="s">
        <v>484</v>
      </c>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550</v>
      </c>
      <c r="R8" s="1073"/>
      <c r="S8" s="1073"/>
      <c r="T8" s="1073"/>
      <c r="U8" s="1073"/>
      <c r="V8" s="1073">
        <v>550</v>
      </c>
      <c r="W8" s="1073"/>
      <c r="X8" s="1073"/>
      <c r="Y8" s="1073"/>
      <c r="Z8" s="1073"/>
      <c r="AA8" s="1073" t="s">
        <v>484</v>
      </c>
      <c r="AB8" s="1073"/>
      <c r="AC8" s="1073"/>
      <c r="AD8" s="1073"/>
      <c r="AE8" s="1074"/>
      <c r="AF8" s="1048" t="s">
        <v>484</v>
      </c>
      <c r="AG8" s="1049"/>
      <c r="AH8" s="1049"/>
      <c r="AI8" s="1049"/>
      <c r="AJ8" s="1050"/>
      <c r="AK8" s="1115">
        <v>346</v>
      </c>
      <c r="AL8" s="1116"/>
      <c r="AM8" s="1116"/>
      <c r="AN8" s="1116"/>
      <c r="AO8" s="1116"/>
      <c r="AP8" s="1116">
        <v>1704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-11</v>
      </c>
      <c r="CI8" s="1019"/>
      <c r="CJ8" s="1019"/>
      <c r="CK8" s="1019"/>
      <c r="CL8" s="1020"/>
      <c r="CM8" s="1018">
        <v>4327</v>
      </c>
      <c r="CN8" s="1019"/>
      <c r="CO8" s="1019"/>
      <c r="CP8" s="1019"/>
      <c r="CQ8" s="1020"/>
      <c r="CR8" s="1018">
        <v>4200</v>
      </c>
      <c r="CS8" s="1019"/>
      <c r="CT8" s="1019"/>
      <c r="CU8" s="1019"/>
      <c r="CV8" s="1020"/>
      <c r="CW8" s="1018">
        <v>51</v>
      </c>
      <c r="CX8" s="1019"/>
      <c r="CY8" s="1019"/>
      <c r="CZ8" s="1019"/>
      <c r="DA8" s="1020"/>
      <c r="DB8" s="1018">
        <v>1107</v>
      </c>
      <c r="DC8" s="1019"/>
      <c r="DD8" s="1019"/>
      <c r="DE8" s="1019"/>
      <c r="DF8" s="1020"/>
      <c r="DG8" s="1018" t="s">
        <v>484</v>
      </c>
      <c r="DH8" s="1019"/>
      <c r="DI8" s="1019"/>
      <c r="DJ8" s="1019"/>
      <c r="DK8" s="1020"/>
      <c r="DL8" s="1018" t="s">
        <v>484</v>
      </c>
      <c r="DM8" s="1019"/>
      <c r="DN8" s="1019"/>
      <c r="DO8" s="1019"/>
      <c r="DP8" s="1020"/>
      <c r="DQ8" s="1018" t="s">
        <v>484</v>
      </c>
      <c r="DR8" s="1019"/>
      <c r="DS8" s="1019"/>
      <c r="DT8" s="1019"/>
      <c r="DU8" s="1020"/>
      <c r="DV8" s="1021"/>
      <c r="DW8" s="1022"/>
      <c r="DX8" s="1022"/>
      <c r="DY8" s="1022"/>
      <c r="DZ8" s="1023"/>
      <c r="EA8" s="207"/>
    </row>
    <row r="9" spans="1:131" s="208" customFormat="1" ht="26.25" customHeight="1">
      <c r="A9" s="214">
        <v>3</v>
      </c>
      <c r="B9" s="1066" t="s">
        <v>366</v>
      </c>
      <c r="C9" s="1067"/>
      <c r="D9" s="1067"/>
      <c r="E9" s="1067"/>
      <c r="F9" s="1067"/>
      <c r="G9" s="1067"/>
      <c r="H9" s="1067"/>
      <c r="I9" s="1067"/>
      <c r="J9" s="1067"/>
      <c r="K9" s="1067"/>
      <c r="L9" s="1067"/>
      <c r="M9" s="1067"/>
      <c r="N9" s="1067"/>
      <c r="O9" s="1067"/>
      <c r="P9" s="1068"/>
      <c r="Q9" s="1072">
        <v>350</v>
      </c>
      <c r="R9" s="1073"/>
      <c r="S9" s="1073"/>
      <c r="T9" s="1073"/>
      <c r="U9" s="1073"/>
      <c r="V9" s="1073">
        <v>334</v>
      </c>
      <c r="W9" s="1073"/>
      <c r="X9" s="1073"/>
      <c r="Y9" s="1073"/>
      <c r="Z9" s="1073"/>
      <c r="AA9" s="1073">
        <v>17</v>
      </c>
      <c r="AB9" s="1073"/>
      <c r="AC9" s="1073"/>
      <c r="AD9" s="1073"/>
      <c r="AE9" s="1074"/>
      <c r="AF9" s="1048">
        <v>17</v>
      </c>
      <c r="AG9" s="1049"/>
      <c r="AH9" s="1049"/>
      <c r="AI9" s="1049"/>
      <c r="AJ9" s="1050"/>
      <c r="AK9" s="1115" t="s">
        <v>484</v>
      </c>
      <c r="AL9" s="1116"/>
      <c r="AM9" s="1116"/>
      <c r="AN9" s="1116"/>
      <c r="AO9" s="1116"/>
      <c r="AP9" s="1116">
        <v>134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542</v>
      </c>
      <c r="BT9" s="1044"/>
      <c r="BU9" s="1044"/>
      <c r="BV9" s="1044"/>
      <c r="BW9" s="1044"/>
      <c r="BX9" s="1044"/>
      <c r="BY9" s="1044"/>
      <c r="BZ9" s="1044"/>
      <c r="CA9" s="1044"/>
      <c r="CB9" s="1044"/>
      <c r="CC9" s="1044"/>
      <c r="CD9" s="1044"/>
      <c r="CE9" s="1044"/>
      <c r="CF9" s="1044"/>
      <c r="CG9" s="1045"/>
      <c r="CH9" s="1018">
        <v>329</v>
      </c>
      <c r="CI9" s="1019"/>
      <c r="CJ9" s="1019"/>
      <c r="CK9" s="1019"/>
      <c r="CL9" s="1020"/>
      <c r="CM9" s="1018">
        <v>2472</v>
      </c>
      <c r="CN9" s="1019"/>
      <c r="CO9" s="1019"/>
      <c r="CP9" s="1019"/>
      <c r="CQ9" s="1020"/>
      <c r="CR9" s="1018">
        <v>1059</v>
      </c>
      <c r="CS9" s="1019"/>
      <c r="CT9" s="1019"/>
      <c r="CU9" s="1019"/>
      <c r="CV9" s="1020"/>
      <c r="CW9" s="1018">
        <v>1092</v>
      </c>
      <c r="CX9" s="1019"/>
      <c r="CY9" s="1019"/>
      <c r="CZ9" s="1019"/>
      <c r="DA9" s="1020"/>
      <c r="DB9" s="1018">
        <v>2403</v>
      </c>
      <c r="DC9" s="1019"/>
      <c r="DD9" s="1019"/>
      <c r="DE9" s="1019"/>
      <c r="DF9" s="1020"/>
      <c r="DG9" s="1018" t="s">
        <v>484</v>
      </c>
      <c r="DH9" s="1019"/>
      <c r="DI9" s="1019"/>
      <c r="DJ9" s="1019"/>
      <c r="DK9" s="1020"/>
      <c r="DL9" s="1018" t="s">
        <v>484</v>
      </c>
      <c r="DM9" s="1019"/>
      <c r="DN9" s="1019"/>
      <c r="DO9" s="1019"/>
      <c r="DP9" s="1020"/>
      <c r="DQ9" s="1018" t="s">
        <v>484</v>
      </c>
      <c r="DR9" s="1019"/>
      <c r="DS9" s="1019"/>
      <c r="DT9" s="1019"/>
      <c r="DU9" s="1020"/>
      <c r="DV9" s="1021"/>
      <c r="DW9" s="1022"/>
      <c r="DX9" s="1022"/>
      <c r="DY9" s="1022"/>
      <c r="DZ9" s="1023"/>
      <c r="EA9" s="207"/>
    </row>
    <row r="10" spans="1:131" s="208" customFormat="1" ht="26.25" customHeight="1">
      <c r="A10" s="214">
        <v>4</v>
      </c>
      <c r="B10" s="1066" t="s">
        <v>367</v>
      </c>
      <c r="C10" s="1067"/>
      <c r="D10" s="1067"/>
      <c r="E10" s="1067"/>
      <c r="F10" s="1067"/>
      <c r="G10" s="1067"/>
      <c r="H10" s="1067"/>
      <c r="I10" s="1067"/>
      <c r="J10" s="1067"/>
      <c r="K10" s="1067"/>
      <c r="L10" s="1067"/>
      <c r="M10" s="1067"/>
      <c r="N10" s="1067"/>
      <c r="O10" s="1067"/>
      <c r="P10" s="1068"/>
      <c r="Q10" s="1072">
        <v>391</v>
      </c>
      <c r="R10" s="1073"/>
      <c r="S10" s="1073"/>
      <c r="T10" s="1073"/>
      <c r="U10" s="1073"/>
      <c r="V10" s="1073">
        <v>97</v>
      </c>
      <c r="W10" s="1073"/>
      <c r="X10" s="1073"/>
      <c r="Y10" s="1073"/>
      <c r="Z10" s="1073"/>
      <c r="AA10" s="1073">
        <v>294</v>
      </c>
      <c r="AB10" s="1073"/>
      <c r="AC10" s="1073"/>
      <c r="AD10" s="1073"/>
      <c r="AE10" s="1074"/>
      <c r="AF10" s="1048">
        <v>207</v>
      </c>
      <c r="AG10" s="1049"/>
      <c r="AH10" s="1049"/>
      <c r="AI10" s="1049"/>
      <c r="AJ10" s="1050"/>
      <c r="AK10" s="1115" t="s">
        <v>484</v>
      </c>
      <c r="AL10" s="1116"/>
      <c r="AM10" s="1116"/>
      <c r="AN10" s="1116"/>
      <c r="AO10" s="1116"/>
      <c r="AP10" s="1116" t="s">
        <v>484</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t="s">
        <v>368</v>
      </c>
      <c r="C11" s="1067"/>
      <c r="D11" s="1067"/>
      <c r="E11" s="1067"/>
      <c r="F11" s="1067"/>
      <c r="G11" s="1067"/>
      <c r="H11" s="1067"/>
      <c r="I11" s="1067"/>
      <c r="J11" s="1067"/>
      <c r="K11" s="1067"/>
      <c r="L11" s="1067"/>
      <c r="M11" s="1067"/>
      <c r="N11" s="1067"/>
      <c r="O11" s="1067"/>
      <c r="P11" s="1068"/>
      <c r="Q11" s="1072">
        <v>0</v>
      </c>
      <c r="R11" s="1073"/>
      <c r="S11" s="1073"/>
      <c r="T11" s="1073"/>
      <c r="U11" s="1073"/>
      <c r="V11" s="1073">
        <v>0</v>
      </c>
      <c r="W11" s="1073"/>
      <c r="X11" s="1073"/>
      <c r="Y11" s="1073"/>
      <c r="Z11" s="1073"/>
      <c r="AA11" s="1073" t="s">
        <v>484</v>
      </c>
      <c r="AB11" s="1073"/>
      <c r="AC11" s="1073"/>
      <c r="AD11" s="1073"/>
      <c r="AE11" s="1074"/>
      <c r="AF11" s="1048" t="s">
        <v>484</v>
      </c>
      <c r="AG11" s="1049"/>
      <c r="AH11" s="1049"/>
      <c r="AI11" s="1049"/>
      <c r="AJ11" s="1050"/>
      <c r="AK11" s="1115" t="s">
        <v>484</v>
      </c>
      <c r="AL11" s="1116"/>
      <c r="AM11" s="1116"/>
      <c r="AN11" s="1116"/>
      <c r="AO11" s="1116"/>
      <c r="AP11" s="1116" t="s">
        <v>484</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t="s">
        <v>369</v>
      </c>
      <c r="C12" s="1067"/>
      <c r="D12" s="1067"/>
      <c r="E12" s="1067"/>
      <c r="F12" s="1067"/>
      <c r="G12" s="1067"/>
      <c r="H12" s="1067"/>
      <c r="I12" s="1067"/>
      <c r="J12" s="1067"/>
      <c r="K12" s="1067"/>
      <c r="L12" s="1067"/>
      <c r="M12" s="1067"/>
      <c r="N12" s="1067"/>
      <c r="O12" s="1067"/>
      <c r="P12" s="1068"/>
      <c r="Q12" s="1072">
        <v>892</v>
      </c>
      <c r="R12" s="1073"/>
      <c r="S12" s="1073"/>
      <c r="T12" s="1073"/>
      <c r="U12" s="1073"/>
      <c r="V12" s="1073">
        <v>892</v>
      </c>
      <c r="W12" s="1073"/>
      <c r="X12" s="1073"/>
      <c r="Y12" s="1073"/>
      <c r="Z12" s="1073"/>
      <c r="AA12" s="1073" t="s">
        <v>484</v>
      </c>
      <c r="AB12" s="1073"/>
      <c r="AC12" s="1073"/>
      <c r="AD12" s="1073"/>
      <c r="AE12" s="1074"/>
      <c r="AF12" s="1048" t="s">
        <v>484</v>
      </c>
      <c r="AG12" s="1049"/>
      <c r="AH12" s="1049"/>
      <c r="AI12" s="1049"/>
      <c r="AJ12" s="1050"/>
      <c r="AK12" s="1115" t="s">
        <v>484</v>
      </c>
      <c r="AL12" s="1116"/>
      <c r="AM12" s="1116"/>
      <c r="AN12" s="1116"/>
      <c r="AO12" s="1116"/>
      <c r="AP12" s="1116">
        <v>2403</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108315</v>
      </c>
      <c r="R23" s="1098"/>
      <c r="S23" s="1098"/>
      <c r="T23" s="1098"/>
      <c r="U23" s="1098"/>
      <c r="V23" s="1098">
        <v>106700</v>
      </c>
      <c r="W23" s="1098"/>
      <c r="X23" s="1098"/>
      <c r="Y23" s="1098"/>
      <c r="Z23" s="1098"/>
      <c r="AA23" s="1098">
        <v>1615</v>
      </c>
      <c r="AB23" s="1098"/>
      <c r="AC23" s="1098"/>
      <c r="AD23" s="1098"/>
      <c r="AE23" s="1099"/>
      <c r="AF23" s="1100">
        <v>1259</v>
      </c>
      <c r="AG23" s="1098"/>
      <c r="AH23" s="1098"/>
      <c r="AI23" s="1098"/>
      <c r="AJ23" s="1101"/>
      <c r="AK23" s="1102"/>
      <c r="AL23" s="1103"/>
      <c r="AM23" s="1103"/>
      <c r="AN23" s="1103"/>
      <c r="AO23" s="1103"/>
      <c r="AP23" s="1098">
        <v>119695</v>
      </c>
      <c r="AQ23" s="1098"/>
      <c r="AR23" s="1098"/>
      <c r="AS23" s="1098"/>
      <c r="AT23" s="1098"/>
      <c r="AU23" s="1104"/>
      <c r="AV23" s="1104"/>
      <c r="AW23" s="1104"/>
      <c r="AX23" s="1104"/>
      <c r="AY23" s="1105"/>
      <c r="AZ23" s="1094" t="s">
        <v>484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37524</v>
      </c>
      <c r="R28" s="1083"/>
      <c r="S28" s="1083"/>
      <c r="T28" s="1083"/>
      <c r="U28" s="1083"/>
      <c r="V28" s="1083">
        <v>34493</v>
      </c>
      <c r="W28" s="1083"/>
      <c r="X28" s="1083"/>
      <c r="Y28" s="1083"/>
      <c r="Z28" s="1083"/>
      <c r="AA28" s="1083">
        <v>3031</v>
      </c>
      <c r="AB28" s="1083"/>
      <c r="AC28" s="1083"/>
      <c r="AD28" s="1083"/>
      <c r="AE28" s="1084"/>
      <c r="AF28" s="1085">
        <v>3031</v>
      </c>
      <c r="AG28" s="1083"/>
      <c r="AH28" s="1083"/>
      <c r="AI28" s="1083"/>
      <c r="AJ28" s="1086"/>
      <c r="AK28" s="1087">
        <v>2757</v>
      </c>
      <c r="AL28" s="1075"/>
      <c r="AM28" s="1075"/>
      <c r="AN28" s="1075"/>
      <c r="AO28" s="1075"/>
      <c r="AP28" s="1075" t="s">
        <v>484</v>
      </c>
      <c r="AQ28" s="1075"/>
      <c r="AR28" s="1075"/>
      <c r="AS28" s="1075"/>
      <c r="AT28" s="1075"/>
      <c r="AU28" s="1075" t="s">
        <v>484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14</v>
      </c>
      <c r="R29" s="1073"/>
      <c r="S29" s="1073"/>
      <c r="T29" s="1073"/>
      <c r="U29" s="1073"/>
      <c r="V29" s="1073">
        <v>13</v>
      </c>
      <c r="W29" s="1073"/>
      <c r="X29" s="1073"/>
      <c r="Y29" s="1073"/>
      <c r="Z29" s="1073"/>
      <c r="AA29" s="1073">
        <v>2</v>
      </c>
      <c r="AB29" s="1073"/>
      <c r="AC29" s="1073"/>
      <c r="AD29" s="1073"/>
      <c r="AE29" s="1074"/>
      <c r="AF29" s="1048">
        <v>2</v>
      </c>
      <c r="AG29" s="1049"/>
      <c r="AH29" s="1049"/>
      <c r="AI29" s="1049"/>
      <c r="AJ29" s="1050"/>
      <c r="AK29" s="1009">
        <v>4</v>
      </c>
      <c r="AL29" s="1000"/>
      <c r="AM29" s="1000"/>
      <c r="AN29" s="1000"/>
      <c r="AO29" s="1000"/>
      <c r="AP29" s="1000" t="s">
        <v>484</v>
      </c>
      <c r="AQ29" s="1000"/>
      <c r="AR29" s="1000"/>
      <c r="AS29" s="1000"/>
      <c r="AT29" s="1000"/>
      <c r="AU29" s="1000" t="s">
        <v>484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20594</v>
      </c>
      <c r="R30" s="1073"/>
      <c r="S30" s="1073"/>
      <c r="T30" s="1073"/>
      <c r="U30" s="1073"/>
      <c r="V30" s="1073">
        <v>20257</v>
      </c>
      <c r="W30" s="1073"/>
      <c r="X30" s="1073"/>
      <c r="Y30" s="1073"/>
      <c r="Z30" s="1073"/>
      <c r="AA30" s="1073">
        <v>337</v>
      </c>
      <c r="AB30" s="1073"/>
      <c r="AC30" s="1073"/>
      <c r="AD30" s="1073"/>
      <c r="AE30" s="1074"/>
      <c r="AF30" s="1048">
        <v>337</v>
      </c>
      <c r="AG30" s="1049"/>
      <c r="AH30" s="1049"/>
      <c r="AI30" s="1049"/>
      <c r="AJ30" s="1050"/>
      <c r="AK30" s="1009">
        <v>3076</v>
      </c>
      <c r="AL30" s="1000"/>
      <c r="AM30" s="1000"/>
      <c r="AN30" s="1000"/>
      <c r="AO30" s="1000"/>
      <c r="AP30" s="1000" t="s">
        <v>484</v>
      </c>
      <c r="AQ30" s="1000"/>
      <c r="AR30" s="1000"/>
      <c r="AS30" s="1000"/>
      <c r="AT30" s="1000"/>
      <c r="AU30" s="1000" t="s">
        <v>484</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3441</v>
      </c>
      <c r="R31" s="1073"/>
      <c r="S31" s="1073"/>
      <c r="T31" s="1073"/>
      <c r="U31" s="1073"/>
      <c r="V31" s="1073">
        <v>3431</v>
      </c>
      <c r="W31" s="1073"/>
      <c r="X31" s="1073"/>
      <c r="Y31" s="1073"/>
      <c r="Z31" s="1073"/>
      <c r="AA31" s="1073">
        <v>10</v>
      </c>
      <c r="AB31" s="1073"/>
      <c r="AC31" s="1073"/>
      <c r="AD31" s="1073"/>
      <c r="AE31" s="1074"/>
      <c r="AF31" s="1048">
        <v>10</v>
      </c>
      <c r="AG31" s="1049"/>
      <c r="AH31" s="1049"/>
      <c r="AI31" s="1049"/>
      <c r="AJ31" s="1050"/>
      <c r="AK31" s="1009">
        <v>612</v>
      </c>
      <c r="AL31" s="1000"/>
      <c r="AM31" s="1000"/>
      <c r="AN31" s="1000"/>
      <c r="AO31" s="1000"/>
      <c r="AP31" s="1000" t="s">
        <v>484</v>
      </c>
      <c r="AQ31" s="1000"/>
      <c r="AR31" s="1000"/>
      <c r="AS31" s="1000"/>
      <c r="AT31" s="1000"/>
      <c r="AU31" s="1000" t="s">
        <v>484</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6479</v>
      </c>
      <c r="R32" s="1073"/>
      <c r="S32" s="1073"/>
      <c r="T32" s="1073"/>
      <c r="U32" s="1073"/>
      <c r="V32" s="1073">
        <v>5601</v>
      </c>
      <c r="W32" s="1073"/>
      <c r="X32" s="1073"/>
      <c r="Y32" s="1073"/>
      <c r="Z32" s="1073"/>
      <c r="AA32" s="1073">
        <v>878</v>
      </c>
      <c r="AB32" s="1073"/>
      <c r="AC32" s="1073"/>
      <c r="AD32" s="1073"/>
      <c r="AE32" s="1074"/>
      <c r="AF32" s="1048">
        <v>4001</v>
      </c>
      <c r="AG32" s="1049"/>
      <c r="AH32" s="1049"/>
      <c r="AI32" s="1049"/>
      <c r="AJ32" s="1050"/>
      <c r="AK32" s="1009">
        <v>42</v>
      </c>
      <c r="AL32" s="1000"/>
      <c r="AM32" s="1000"/>
      <c r="AN32" s="1000"/>
      <c r="AO32" s="1000"/>
      <c r="AP32" s="1000">
        <v>9792</v>
      </c>
      <c r="AQ32" s="1000"/>
      <c r="AR32" s="1000"/>
      <c r="AS32" s="1000"/>
      <c r="AT32" s="1000"/>
      <c r="AU32" s="1000">
        <v>137</v>
      </c>
      <c r="AV32" s="1000"/>
      <c r="AW32" s="1000"/>
      <c r="AX32" s="1000"/>
      <c r="AY32" s="1000"/>
      <c r="AZ32" s="1071" t="s">
        <v>484</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9055</v>
      </c>
      <c r="R33" s="1073"/>
      <c r="S33" s="1073"/>
      <c r="T33" s="1073"/>
      <c r="U33" s="1073"/>
      <c r="V33" s="1073">
        <v>8296</v>
      </c>
      <c r="W33" s="1073"/>
      <c r="X33" s="1073"/>
      <c r="Y33" s="1073"/>
      <c r="Z33" s="1073"/>
      <c r="AA33" s="1073">
        <v>759</v>
      </c>
      <c r="AB33" s="1073"/>
      <c r="AC33" s="1073"/>
      <c r="AD33" s="1073"/>
      <c r="AE33" s="1074"/>
      <c r="AF33" s="1048">
        <v>1142</v>
      </c>
      <c r="AG33" s="1049"/>
      <c r="AH33" s="1049"/>
      <c r="AI33" s="1049"/>
      <c r="AJ33" s="1050"/>
      <c r="AK33" s="1009">
        <v>2890</v>
      </c>
      <c r="AL33" s="1000"/>
      <c r="AM33" s="1000"/>
      <c r="AN33" s="1000"/>
      <c r="AO33" s="1000"/>
      <c r="AP33" s="1000">
        <v>52136</v>
      </c>
      <c r="AQ33" s="1000"/>
      <c r="AR33" s="1000"/>
      <c r="AS33" s="1000"/>
      <c r="AT33" s="1000"/>
      <c r="AU33" s="1000">
        <v>22419</v>
      </c>
      <c r="AV33" s="1000"/>
      <c r="AW33" s="1000"/>
      <c r="AX33" s="1000"/>
      <c r="AY33" s="1000"/>
      <c r="AZ33" s="1071" t="s">
        <v>484</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206</v>
      </c>
      <c r="R34" s="1073"/>
      <c r="S34" s="1073"/>
      <c r="T34" s="1073"/>
      <c r="U34" s="1073"/>
      <c r="V34" s="1073">
        <v>112</v>
      </c>
      <c r="W34" s="1073"/>
      <c r="X34" s="1073"/>
      <c r="Y34" s="1073"/>
      <c r="Z34" s="1073"/>
      <c r="AA34" s="1073">
        <v>94</v>
      </c>
      <c r="AB34" s="1073"/>
      <c r="AC34" s="1073"/>
      <c r="AD34" s="1073"/>
      <c r="AE34" s="1074"/>
      <c r="AF34" s="1048" t="s">
        <v>484</v>
      </c>
      <c r="AG34" s="1049"/>
      <c r="AH34" s="1049"/>
      <c r="AI34" s="1049"/>
      <c r="AJ34" s="1050"/>
      <c r="AK34" s="1009" t="s">
        <v>484</v>
      </c>
      <c r="AL34" s="1000"/>
      <c r="AM34" s="1000"/>
      <c r="AN34" s="1000"/>
      <c r="AO34" s="1000"/>
      <c r="AP34" s="1000">
        <v>8160</v>
      </c>
      <c r="AQ34" s="1000"/>
      <c r="AR34" s="1000"/>
      <c r="AS34" s="1000"/>
      <c r="AT34" s="1000"/>
      <c r="AU34" s="1000">
        <v>4046</v>
      </c>
      <c r="AV34" s="1000"/>
      <c r="AW34" s="1000"/>
      <c r="AX34" s="1000"/>
      <c r="AY34" s="1000"/>
      <c r="AZ34" s="1071" t="s">
        <v>484</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81</v>
      </c>
      <c r="R35" s="1073"/>
      <c r="S35" s="1073"/>
      <c r="T35" s="1073"/>
      <c r="U35" s="1073"/>
      <c r="V35" s="1073">
        <v>81</v>
      </c>
      <c r="W35" s="1073"/>
      <c r="X35" s="1073"/>
      <c r="Y35" s="1073"/>
      <c r="Z35" s="1073"/>
      <c r="AA35" s="1073" t="s">
        <v>484</v>
      </c>
      <c r="AB35" s="1073"/>
      <c r="AC35" s="1073"/>
      <c r="AD35" s="1073"/>
      <c r="AE35" s="1074"/>
      <c r="AF35" s="1048" t="s">
        <v>484</v>
      </c>
      <c r="AG35" s="1049"/>
      <c r="AH35" s="1049"/>
      <c r="AI35" s="1049"/>
      <c r="AJ35" s="1050"/>
      <c r="AK35" s="1009">
        <v>25</v>
      </c>
      <c r="AL35" s="1000"/>
      <c r="AM35" s="1000"/>
      <c r="AN35" s="1000"/>
      <c r="AO35" s="1000"/>
      <c r="AP35" s="1000">
        <v>574</v>
      </c>
      <c r="AQ35" s="1000"/>
      <c r="AR35" s="1000"/>
      <c r="AS35" s="1000"/>
      <c r="AT35" s="1000"/>
      <c r="AU35" s="1000">
        <v>300</v>
      </c>
      <c r="AV35" s="1000"/>
      <c r="AW35" s="1000"/>
      <c r="AX35" s="1000"/>
      <c r="AY35" s="1000"/>
      <c r="AZ35" s="1071" t="s">
        <v>484</v>
      </c>
      <c r="BA35" s="1071"/>
      <c r="BB35" s="1071"/>
      <c r="BC35" s="1071"/>
      <c r="BD35" s="1071"/>
      <c r="BE35" s="1061" t="s">
        <v>392</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8523</v>
      </c>
      <c r="AG63" s="988"/>
      <c r="AH63" s="988"/>
      <c r="AI63" s="988"/>
      <c r="AJ63" s="1059"/>
      <c r="AK63" s="1060"/>
      <c r="AL63" s="992"/>
      <c r="AM63" s="992"/>
      <c r="AN63" s="992"/>
      <c r="AO63" s="992"/>
      <c r="AP63" s="988">
        <v>70662</v>
      </c>
      <c r="AQ63" s="988"/>
      <c r="AR63" s="988"/>
      <c r="AS63" s="988"/>
      <c r="AT63" s="988"/>
      <c r="AU63" s="988">
        <v>26902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397</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543</v>
      </c>
      <c r="C68" s="1015"/>
      <c r="D68" s="1015"/>
      <c r="E68" s="1015"/>
      <c r="F68" s="1015"/>
      <c r="G68" s="1015"/>
      <c r="H68" s="1015"/>
      <c r="I68" s="1015"/>
      <c r="J68" s="1015"/>
      <c r="K68" s="1015"/>
      <c r="L68" s="1015"/>
      <c r="M68" s="1015"/>
      <c r="N68" s="1015"/>
      <c r="O68" s="1015"/>
      <c r="P68" s="1016"/>
      <c r="Q68" s="1017">
        <v>495</v>
      </c>
      <c r="R68" s="1011"/>
      <c r="S68" s="1011"/>
      <c r="T68" s="1011"/>
      <c r="U68" s="1011"/>
      <c r="V68" s="1011">
        <v>348</v>
      </c>
      <c r="W68" s="1011"/>
      <c r="X68" s="1011"/>
      <c r="Y68" s="1011"/>
      <c r="Z68" s="1011"/>
      <c r="AA68" s="1011">
        <v>148</v>
      </c>
      <c r="AB68" s="1011"/>
      <c r="AC68" s="1011"/>
      <c r="AD68" s="1011"/>
      <c r="AE68" s="1011"/>
      <c r="AF68" s="1011">
        <v>148</v>
      </c>
      <c r="AG68" s="1011"/>
      <c r="AH68" s="1011"/>
      <c r="AI68" s="1011"/>
      <c r="AJ68" s="1011"/>
      <c r="AK68" s="1011">
        <v>176</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707526</v>
      </c>
      <c r="R69" s="1000"/>
      <c r="S69" s="1000"/>
      <c r="T69" s="1000"/>
      <c r="U69" s="1000"/>
      <c r="V69" s="1000">
        <v>687045</v>
      </c>
      <c r="W69" s="1000"/>
      <c r="X69" s="1000"/>
      <c r="Y69" s="1000"/>
      <c r="Z69" s="1000"/>
      <c r="AA69" s="1000">
        <v>20481</v>
      </c>
      <c r="AB69" s="1000"/>
      <c r="AC69" s="1000"/>
      <c r="AD69" s="1000"/>
      <c r="AE69" s="1000"/>
      <c r="AF69" s="1000">
        <v>20481</v>
      </c>
      <c r="AG69" s="1000"/>
      <c r="AH69" s="1000"/>
      <c r="AI69" s="1000"/>
      <c r="AJ69" s="1000"/>
      <c r="AK69" s="1000">
        <v>3255</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20629</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5359</v>
      </c>
      <c r="CS102" s="980"/>
      <c r="CT102" s="980"/>
      <c r="CU102" s="980"/>
      <c r="CV102" s="981"/>
      <c r="CW102" s="979">
        <v>1143</v>
      </c>
      <c r="CX102" s="980"/>
      <c r="CY102" s="980"/>
      <c r="CZ102" s="980"/>
      <c r="DA102" s="981"/>
      <c r="DB102" s="979">
        <v>3511</v>
      </c>
      <c r="DC102" s="980"/>
      <c r="DD102" s="980"/>
      <c r="DE102" s="980"/>
      <c r="DF102" s="981"/>
      <c r="DG102" s="979" t="s">
        <v>484</v>
      </c>
      <c r="DH102" s="980"/>
      <c r="DI102" s="980"/>
      <c r="DJ102" s="980"/>
      <c r="DK102" s="981"/>
      <c r="DL102" s="979" t="s">
        <v>484</v>
      </c>
      <c r="DM102" s="980"/>
      <c r="DN102" s="980"/>
      <c r="DO102" s="980"/>
      <c r="DP102" s="981"/>
      <c r="DQ102" s="979" t="s">
        <v>484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286</v>
      </c>
      <c r="AG109" s="923"/>
      <c r="AH109" s="923"/>
      <c r="AI109" s="923"/>
      <c r="AJ109" s="924"/>
      <c r="AK109" s="925" t="s">
        <v>285</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286</v>
      </c>
      <c r="BW109" s="923"/>
      <c r="BX109" s="923"/>
      <c r="BY109" s="923"/>
      <c r="BZ109" s="924"/>
      <c r="CA109" s="925" t="s">
        <v>285</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286</v>
      </c>
      <c r="DM109" s="923"/>
      <c r="DN109" s="923"/>
      <c r="DO109" s="923"/>
      <c r="DP109" s="924"/>
      <c r="DQ109" s="925" t="s">
        <v>285</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11831376</v>
      </c>
      <c r="AB110" s="916"/>
      <c r="AC110" s="916"/>
      <c r="AD110" s="916"/>
      <c r="AE110" s="917"/>
      <c r="AF110" s="918">
        <v>11068796</v>
      </c>
      <c r="AG110" s="916"/>
      <c r="AH110" s="916"/>
      <c r="AI110" s="916"/>
      <c r="AJ110" s="917"/>
      <c r="AK110" s="918">
        <v>11300093</v>
      </c>
      <c r="AL110" s="916"/>
      <c r="AM110" s="916"/>
      <c r="AN110" s="916"/>
      <c r="AO110" s="917"/>
      <c r="AP110" s="919">
        <v>23.5</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115962975</v>
      </c>
      <c r="BR110" s="863"/>
      <c r="BS110" s="863"/>
      <c r="BT110" s="863"/>
      <c r="BU110" s="863"/>
      <c r="BV110" s="863">
        <v>116545939</v>
      </c>
      <c r="BW110" s="863"/>
      <c r="BX110" s="863"/>
      <c r="BY110" s="863"/>
      <c r="BZ110" s="863"/>
      <c r="CA110" s="863">
        <v>119694831</v>
      </c>
      <c r="CB110" s="863"/>
      <c r="CC110" s="863"/>
      <c r="CD110" s="863"/>
      <c r="CE110" s="863"/>
      <c r="CF110" s="887">
        <v>248.6</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3154</v>
      </c>
      <c r="BR111" s="835"/>
      <c r="BS111" s="835"/>
      <c r="BT111" s="835"/>
      <c r="BU111" s="835"/>
      <c r="BV111" s="835">
        <v>1466</v>
      </c>
      <c r="BW111" s="835"/>
      <c r="BX111" s="835"/>
      <c r="BY111" s="835"/>
      <c r="BZ111" s="835"/>
      <c r="CA111" s="835">
        <v>509</v>
      </c>
      <c r="CB111" s="835"/>
      <c r="CC111" s="835"/>
      <c r="CD111" s="835"/>
      <c r="CE111" s="835"/>
      <c r="CF111" s="896">
        <v>0</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29451754</v>
      </c>
      <c r="BR112" s="835"/>
      <c r="BS112" s="835"/>
      <c r="BT112" s="835"/>
      <c r="BU112" s="835"/>
      <c r="BV112" s="835">
        <v>28911236</v>
      </c>
      <c r="BW112" s="835"/>
      <c r="BX112" s="835"/>
      <c r="BY112" s="835"/>
      <c r="BZ112" s="835"/>
      <c r="CA112" s="835">
        <v>26901926</v>
      </c>
      <c r="CB112" s="835"/>
      <c r="CC112" s="835"/>
      <c r="CD112" s="835"/>
      <c r="CE112" s="835"/>
      <c r="CF112" s="896">
        <v>55.9</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3154</v>
      </c>
      <c r="DH112" s="835"/>
      <c r="DI112" s="835"/>
      <c r="DJ112" s="835"/>
      <c r="DK112" s="835"/>
      <c r="DL112" s="835">
        <v>1466</v>
      </c>
      <c r="DM112" s="835"/>
      <c r="DN112" s="835"/>
      <c r="DO112" s="835"/>
      <c r="DP112" s="835"/>
      <c r="DQ112" s="835">
        <v>509</v>
      </c>
      <c r="DR112" s="835"/>
      <c r="DS112" s="835"/>
      <c r="DT112" s="835"/>
      <c r="DU112" s="835"/>
      <c r="DV112" s="812">
        <v>0</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2243911</v>
      </c>
      <c r="AB113" s="944"/>
      <c r="AC113" s="944"/>
      <c r="AD113" s="944"/>
      <c r="AE113" s="945"/>
      <c r="AF113" s="946">
        <v>2346547</v>
      </c>
      <c r="AG113" s="944"/>
      <c r="AH113" s="944"/>
      <c r="AI113" s="944"/>
      <c r="AJ113" s="945"/>
      <c r="AK113" s="946">
        <v>2115349</v>
      </c>
      <c r="AL113" s="944"/>
      <c r="AM113" s="944"/>
      <c r="AN113" s="944"/>
      <c r="AO113" s="945"/>
      <c r="AP113" s="947">
        <v>4.4000000000000004</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15052149</v>
      </c>
      <c r="BR114" s="835"/>
      <c r="BS114" s="835"/>
      <c r="BT114" s="835"/>
      <c r="BU114" s="835"/>
      <c r="BV114" s="835">
        <v>14381010</v>
      </c>
      <c r="BW114" s="835"/>
      <c r="BX114" s="835"/>
      <c r="BY114" s="835"/>
      <c r="BZ114" s="835"/>
      <c r="CA114" s="835">
        <v>13988953</v>
      </c>
      <c r="CB114" s="835"/>
      <c r="CC114" s="835"/>
      <c r="CD114" s="835"/>
      <c r="CE114" s="835"/>
      <c r="CF114" s="896">
        <v>29</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4218</v>
      </c>
      <c r="AB115" s="944"/>
      <c r="AC115" s="944"/>
      <c r="AD115" s="944"/>
      <c r="AE115" s="945"/>
      <c r="AF115" s="946">
        <v>1031</v>
      </c>
      <c r="AG115" s="944"/>
      <c r="AH115" s="944"/>
      <c r="AI115" s="944"/>
      <c r="AJ115" s="945"/>
      <c r="AK115" s="946">
        <v>701</v>
      </c>
      <c r="AL115" s="944"/>
      <c r="AM115" s="944"/>
      <c r="AN115" s="944"/>
      <c r="AO115" s="945"/>
      <c r="AP115" s="947">
        <v>0</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5269</v>
      </c>
      <c r="BR115" s="835"/>
      <c r="BS115" s="835"/>
      <c r="BT115" s="835"/>
      <c r="BU115" s="835"/>
      <c r="BV115" s="835">
        <v>7136</v>
      </c>
      <c r="BW115" s="835"/>
      <c r="BX115" s="835"/>
      <c r="BY115" s="835"/>
      <c r="BZ115" s="835"/>
      <c r="CA115" s="835">
        <v>4645</v>
      </c>
      <c r="CB115" s="835"/>
      <c r="CC115" s="835"/>
      <c r="CD115" s="835"/>
      <c r="CE115" s="835"/>
      <c r="CF115" s="896">
        <v>0</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14079505</v>
      </c>
      <c r="AB117" s="930"/>
      <c r="AC117" s="930"/>
      <c r="AD117" s="930"/>
      <c r="AE117" s="931"/>
      <c r="AF117" s="932">
        <v>13416374</v>
      </c>
      <c r="AG117" s="930"/>
      <c r="AH117" s="930"/>
      <c r="AI117" s="930"/>
      <c r="AJ117" s="931"/>
      <c r="AK117" s="932">
        <v>13416143</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286</v>
      </c>
      <c r="AG118" s="923"/>
      <c r="AH118" s="923"/>
      <c r="AI118" s="923"/>
      <c r="AJ118" s="924"/>
      <c r="AK118" s="925" t="s">
        <v>285</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438</v>
      </c>
      <c r="BP119" s="899"/>
      <c r="BQ119" s="903">
        <v>160475301</v>
      </c>
      <c r="BR119" s="866"/>
      <c r="BS119" s="866"/>
      <c r="BT119" s="866"/>
      <c r="BU119" s="866"/>
      <c r="BV119" s="866">
        <v>159846787</v>
      </c>
      <c r="BW119" s="866"/>
      <c r="BX119" s="866"/>
      <c r="BY119" s="866"/>
      <c r="BZ119" s="866"/>
      <c r="CA119" s="866">
        <v>160590864</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12119883</v>
      </c>
      <c r="BR120" s="863"/>
      <c r="BS120" s="863"/>
      <c r="BT120" s="863"/>
      <c r="BU120" s="863"/>
      <c r="BV120" s="863">
        <v>13166130</v>
      </c>
      <c r="BW120" s="863"/>
      <c r="BX120" s="863"/>
      <c r="BY120" s="863"/>
      <c r="BZ120" s="863"/>
      <c r="CA120" s="863">
        <v>14268746</v>
      </c>
      <c r="CB120" s="863"/>
      <c r="CC120" s="863"/>
      <c r="CD120" s="863"/>
      <c r="CE120" s="863"/>
      <c r="CF120" s="887">
        <v>29.6</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t="s">
        <v>111</v>
      </c>
      <c r="DH120" s="863"/>
      <c r="DI120" s="863"/>
      <c r="DJ120" s="863"/>
      <c r="DK120" s="863"/>
      <c r="DL120" s="863" t="s">
        <v>111</v>
      </c>
      <c r="DM120" s="863"/>
      <c r="DN120" s="863"/>
      <c r="DO120" s="863"/>
      <c r="DP120" s="863"/>
      <c r="DQ120" s="863">
        <v>22418667</v>
      </c>
      <c r="DR120" s="863"/>
      <c r="DS120" s="863"/>
      <c r="DT120" s="863"/>
      <c r="DU120" s="863"/>
      <c r="DV120" s="864">
        <v>46.6</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4218</v>
      </c>
      <c r="AB121" s="798"/>
      <c r="AC121" s="798"/>
      <c r="AD121" s="798"/>
      <c r="AE121" s="799"/>
      <c r="AF121" s="800">
        <v>1031</v>
      </c>
      <c r="AG121" s="798"/>
      <c r="AH121" s="798"/>
      <c r="AI121" s="798"/>
      <c r="AJ121" s="799"/>
      <c r="AK121" s="800">
        <v>701</v>
      </c>
      <c r="AL121" s="798"/>
      <c r="AM121" s="798"/>
      <c r="AN121" s="798"/>
      <c r="AO121" s="799"/>
      <c r="AP121" s="845">
        <v>0</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33229856</v>
      </c>
      <c r="BR121" s="835"/>
      <c r="BS121" s="835"/>
      <c r="BT121" s="835"/>
      <c r="BU121" s="835"/>
      <c r="BV121" s="835">
        <v>32206196</v>
      </c>
      <c r="BW121" s="835"/>
      <c r="BX121" s="835"/>
      <c r="BY121" s="835"/>
      <c r="BZ121" s="835"/>
      <c r="CA121" s="835">
        <v>33022236</v>
      </c>
      <c r="CB121" s="835"/>
      <c r="CC121" s="835"/>
      <c r="CD121" s="835"/>
      <c r="CE121" s="835"/>
      <c r="CF121" s="896">
        <v>68.599999999999994</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4231933</v>
      </c>
      <c r="DH121" s="835"/>
      <c r="DI121" s="835"/>
      <c r="DJ121" s="835"/>
      <c r="DK121" s="835"/>
      <c r="DL121" s="835">
        <v>4140065</v>
      </c>
      <c r="DM121" s="835"/>
      <c r="DN121" s="835"/>
      <c r="DO121" s="835"/>
      <c r="DP121" s="835"/>
      <c r="DQ121" s="835">
        <v>4045962</v>
      </c>
      <c r="DR121" s="835"/>
      <c r="DS121" s="835"/>
      <c r="DT121" s="835"/>
      <c r="DU121" s="835"/>
      <c r="DV121" s="812">
        <v>8.4</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89810470</v>
      </c>
      <c r="BR122" s="866"/>
      <c r="BS122" s="866"/>
      <c r="BT122" s="866"/>
      <c r="BU122" s="866"/>
      <c r="BV122" s="866">
        <v>89877725</v>
      </c>
      <c r="BW122" s="866"/>
      <c r="BX122" s="866"/>
      <c r="BY122" s="866"/>
      <c r="BZ122" s="866"/>
      <c r="CA122" s="866">
        <v>89551705</v>
      </c>
      <c r="CB122" s="866"/>
      <c r="CC122" s="866"/>
      <c r="CD122" s="866"/>
      <c r="CE122" s="866"/>
      <c r="CF122" s="867">
        <v>186</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361531</v>
      </c>
      <c r="DH122" s="835"/>
      <c r="DI122" s="835"/>
      <c r="DJ122" s="835"/>
      <c r="DK122" s="835"/>
      <c r="DL122" s="835">
        <v>327533</v>
      </c>
      <c r="DM122" s="835"/>
      <c r="DN122" s="835"/>
      <c r="DO122" s="835"/>
      <c r="DP122" s="835"/>
      <c r="DQ122" s="835">
        <v>300212</v>
      </c>
      <c r="DR122" s="835"/>
      <c r="DS122" s="835"/>
      <c r="DT122" s="835"/>
      <c r="DU122" s="835"/>
      <c r="DV122" s="812">
        <v>0.6</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446</v>
      </c>
      <c r="BP123" s="899"/>
      <c r="BQ123" s="853">
        <v>135160209</v>
      </c>
      <c r="BR123" s="854"/>
      <c r="BS123" s="854"/>
      <c r="BT123" s="854"/>
      <c r="BU123" s="854"/>
      <c r="BV123" s="854">
        <v>135250051</v>
      </c>
      <c r="BW123" s="854"/>
      <c r="BX123" s="854"/>
      <c r="BY123" s="854"/>
      <c r="BZ123" s="854"/>
      <c r="CA123" s="854">
        <v>136842687</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163665</v>
      </c>
      <c r="DH123" s="798"/>
      <c r="DI123" s="798"/>
      <c r="DJ123" s="798"/>
      <c r="DK123" s="799"/>
      <c r="DL123" s="800">
        <v>154410</v>
      </c>
      <c r="DM123" s="798"/>
      <c r="DN123" s="798"/>
      <c r="DO123" s="798"/>
      <c r="DP123" s="799"/>
      <c r="DQ123" s="800">
        <v>137085</v>
      </c>
      <c r="DR123" s="798"/>
      <c r="DS123" s="798"/>
      <c r="DT123" s="798"/>
      <c r="DU123" s="799"/>
      <c r="DV123" s="845">
        <v>0.3</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54.1</v>
      </c>
      <c r="BR124" s="852"/>
      <c r="BS124" s="852"/>
      <c r="BT124" s="852"/>
      <c r="BU124" s="852"/>
      <c r="BV124" s="852">
        <v>51.5</v>
      </c>
      <c r="BW124" s="852"/>
      <c r="BX124" s="852"/>
      <c r="BY124" s="852"/>
      <c r="BZ124" s="852"/>
      <c r="CA124" s="852">
        <v>49.3</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24694625</v>
      </c>
      <c r="DH124" s="781"/>
      <c r="DI124" s="781"/>
      <c r="DJ124" s="781"/>
      <c r="DK124" s="782"/>
      <c r="DL124" s="783">
        <v>24289228</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3698168</v>
      </c>
      <c r="AB128" s="819"/>
      <c r="AC128" s="819"/>
      <c r="AD128" s="819"/>
      <c r="AE128" s="820"/>
      <c r="AF128" s="821">
        <v>3646571</v>
      </c>
      <c r="AG128" s="819"/>
      <c r="AH128" s="819"/>
      <c r="AI128" s="819"/>
      <c r="AJ128" s="820"/>
      <c r="AK128" s="821">
        <v>3664950</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111</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5269</v>
      </c>
      <c r="DH128" s="809"/>
      <c r="DI128" s="809"/>
      <c r="DJ128" s="809"/>
      <c r="DK128" s="809"/>
      <c r="DL128" s="809">
        <v>7136</v>
      </c>
      <c r="DM128" s="809"/>
      <c r="DN128" s="809"/>
      <c r="DO128" s="809"/>
      <c r="DP128" s="809"/>
      <c r="DQ128" s="809">
        <v>4645</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55298260</v>
      </c>
      <c r="AB129" s="798"/>
      <c r="AC129" s="798"/>
      <c r="AD129" s="798"/>
      <c r="AE129" s="799"/>
      <c r="AF129" s="800">
        <v>55825615</v>
      </c>
      <c r="AG129" s="798"/>
      <c r="AH129" s="798"/>
      <c r="AI129" s="798"/>
      <c r="AJ129" s="799"/>
      <c r="AK129" s="800">
        <v>56422718</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111</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8545971</v>
      </c>
      <c r="AB130" s="798"/>
      <c r="AC130" s="798"/>
      <c r="AD130" s="798"/>
      <c r="AE130" s="799"/>
      <c r="AF130" s="800">
        <v>8110257</v>
      </c>
      <c r="AG130" s="798"/>
      <c r="AH130" s="798"/>
      <c r="AI130" s="798"/>
      <c r="AJ130" s="799"/>
      <c r="AK130" s="800">
        <v>8267135</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3.4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46752289</v>
      </c>
      <c r="AB131" s="781"/>
      <c r="AC131" s="781"/>
      <c r="AD131" s="781"/>
      <c r="AE131" s="782"/>
      <c r="AF131" s="783">
        <v>47715358</v>
      </c>
      <c r="AG131" s="781"/>
      <c r="AH131" s="781"/>
      <c r="AI131" s="781"/>
      <c r="AJ131" s="782"/>
      <c r="AK131" s="783">
        <v>48155583</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49.3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3.9257243640000001</v>
      </c>
      <c r="AB132" s="761"/>
      <c r="AC132" s="761"/>
      <c r="AD132" s="761"/>
      <c r="AE132" s="762"/>
      <c r="AF132" s="763">
        <v>3.4780122580000001</v>
      </c>
      <c r="AG132" s="761"/>
      <c r="AH132" s="761"/>
      <c r="AI132" s="761"/>
      <c r="AJ132" s="762"/>
      <c r="AK132" s="763">
        <v>3.0817975199999998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4.3</v>
      </c>
      <c r="AB133" s="740"/>
      <c r="AC133" s="740"/>
      <c r="AD133" s="740"/>
      <c r="AE133" s="741"/>
      <c r="AF133" s="739">
        <v>3.8</v>
      </c>
      <c r="AG133" s="740"/>
      <c r="AH133" s="740"/>
      <c r="AI133" s="740"/>
      <c r="AJ133" s="741"/>
      <c r="AK133" s="739">
        <v>3.4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17512318</v>
      </c>
      <c r="L9" s="266">
        <v>58609</v>
      </c>
      <c r="M9" s="267">
        <v>55816</v>
      </c>
      <c r="N9" s="268">
        <v>5</v>
      </c>
    </row>
    <row r="10" spans="1:16">
      <c r="A10" s="250"/>
      <c r="B10" s="246"/>
      <c r="C10" s="246"/>
      <c r="D10" s="246"/>
      <c r="E10" s="246"/>
      <c r="F10" s="246"/>
      <c r="G10" s="1166" t="s">
        <v>480</v>
      </c>
      <c r="H10" s="1167"/>
      <c r="I10" s="1167"/>
      <c r="J10" s="1168"/>
      <c r="K10" s="269">
        <v>1533589</v>
      </c>
      <c r="L10" s="270">
        <v>5133</v>
      </c>
      <c r="M10" s="271">
        <v>3693</v>
      </c>
      <c r="N10" s="272">
        <v>39</v>
      </c>
    </row>
    <row r="11" spans="1:16" ht="13.5" customHeight="1">
      <c r="A11" s="250"/>
      <c r="B11" s="246"/>
      <c r="C11" s="246"/>
      <c r="D11" s="246"/>
      <c r="E11" s="246"/>
      <c r="F11" s="246"/>
      <c r="G11" s="1166" t="s">
        <v>481</v>
      </c>
      <c r="H11" s="1167"/>
      <c r="I11" s="1167"/>
      <c r="J11" s="1168"/>
      <c r="K11" s="269">
        <v>49</v>
      </c>
      <c r="L11" s="270">
        <v>0</v>
      </c>
      <c r="M11" s="271">
        <v>2201</v>
      </c>
      <c r="N11" s="272">
        <v>-100</v>
      </c>
    </row>
    <row r="12" spans="1:16" ht="13.5" customHeight="1">
      <c r="A12" s="250"/>
      <c r="B12" s="246"/>
      <c r="C12" s="246"/>
      <c r="D12" s="246"/>
      <c r="E12" s="246"/>
      <c r="F12" s="246"/>
      <c r="G12" s="1166" t="s">
        <v>482</v>
      </c>
      <c r="H12" s="1167"/>
      <c r="I12" s="1167"/>
      <c r="J12" s="1168"/>
      <c r="K12" s="269">
        <v>9460</v>
      </c>
      <c r="L12" s="270">
        <v>32</v>
      </c>
      <c r="M12" s="271">
        <v>1372</v>
      </c>
      <c r="N12" s="272">
        <v>-97.7</v>
      </c>
    </row>
    <row r="13" spans="1:16" ht="13.5" customHeight="1">
      <c r="A13" s="250"/>
      <c r="B13" s="246"/>
      <c r="C13" s="246"/>
      <c r="D13" s="246"/>
      <c r="E13" s="246"/>
      <c r="F13" s="246"/>
      <c r="G13" s="1166" t="s">
        <v>483</v>
      </c>
      <c r="H13" s="1167"/>
      <c r="I13" s="1167"/>
      <c r="J13" s="1168"/>
      <c r="K13" s="269" t="s">
        <v>484</v>
      </c>
      <c r="L13" s="270" t="s">
        <v>484</v>
      </c>
      <c r="M13" s="271">
        <v>67</v>
      </c>
      <c r="N13" s="272" t="s">
        <v>484</v>
      </c>
    </row>
    <row r="14" spans="1:16" ht="13.5" customHeight="1">
      <c r="A14" s="250"/>
      <c r="B14" s="246"/>
      <c r="C14" s="246"/>
      <c r="D14" s="246"/>
      <c r="E14" s="246"/>
      <c r="F14" s="246"/>
      <c r="G14" s="1166" t="s">
        <v>485</v>
      </c>
      <c r="H14" s="1167"/>
      <c r="I14" s="1167"/>
      <c r="J14" s="1168"/>
      <c r="K14" s="269">
        <v>685898</v>
      </c>
      <c r="L14" s="270">
        <v>2296</v>
      </c>
      <c r="M14" s="271">
        <v>1915</v>
      </c>
      <c r="N14" s="272">
        <v>19.899999999999999</v>
      </c>
    </row>
    <row r="15" spans="1:16" ht="13.5" customHeight="1">
      <c r="A15" s="250"/>
      <c r="B15" s="246"/>
      <c r="C15" s="246"/>
      <c r="D15" s="246"/>
      <c r="E15" s="246"/>
      <c r="F15" s="246"/>
      <c r="G15" s="1166" t="s">
        <v>486</v>
      </c>
      <c r="H15" s="1167"/>
      <c r="I15" s="1167"/>
      <c r="J15" s="1168"/>
      <c r="K15" s="269">
        <v>401588</v>
      </c>
      <c r="L15" s="270">
        <v>1344</v>
      </c>
      <c r="M15" s="271">
        <v>1099</v>
      </c>
      <c r="N15" s="272">
        <v>22.3</v>
      </c>
    </row>
    <row r="16" spans="1:16">
      <c r="A16" s="250"/>
      <c r="B16" s="246"/>
      <c r="C16" s="246"/>
      <c r="D16" s="246"/>
      <c r="E16" s="246"/>
      <c r="F16" s="246"/>
      <c r="G16" s="1169" t="s">
        <v>487</v>
      </c>
      <c r="H16" s="1170"/>
      <c r="I16" s="1170"/>
      <c r="J16" s="1171"/>
      <c r="K16" s="270">
        <v>-1231787</v>
      </c>
      <c r="L16" s="270">
        <v>-4122</v>
      </c>
      <c r="M16" s="271">
        <v>-4462</v>
      </c>
      <c r="N16" s="272">
        <v>-7.6</v>
      </c>
    </row>
    <row r="17" spans="1:16">
      <c r="A17" s="250"/>
      <c r="B17" s="246"/>
      <c r="C17" s="246"/>
      <c r="D17" s="246"/>
      <c r="E17" s="246"/>
      <c r="F17" s="246"/>
      <c r="G17" s="1169" t="s">
        <v>169</v>
      </c>
      <c r="H17" s="1170"/>
      <c r="I17" s="1170"/>
      <c r="J17" s="1171"/>
      <c r="K17" s="270">
        <v>18911115</v>
      </c>
      <c r="L17" s="270">
        <v>63290</v>
      </c>
      <c r="M17" s="271">
        <v>61701</v>
      </c>
      <c r="N17" s="272">
        <v>2.6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5.98</v>
      </c>
      <c r="L21" s="283">
        <v>6.17</v>
      </c>
      <c r="M21" s="284">
        <v>-0.19</v>
      </c>
      <c r="N21" s="251"/>
      <c r="O21" s="285"/>
      <c r="P21" s="281"/>
    </row>
    <row r="22" spans="1:16" s="286" customFormat="1">
      <c r="A22" s="281"/>
      <c r="B22" s="251"/>
      <c r="C22" s="251"/>
      <c r="D22" s="251"/>
      <c r="E22" s="251"/>
      <c r="F22" s="251"/>
      <c r="G22" s="1163" t="s">
        <v>493</v>
      </c>
      <c r="H22" s="1164"/>
      <c r="I22" s="1164"/>
      <c r="J22" s="1165"/>
      <c r="K22" s="287">
        <v>100.8</v>
      </c>
      <c r="L22" s="288">
        <v>100.1</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11300093</v>
      </c>
      <c r="L32" s="296">
        <v>37818</v>
      </c>
      <c r="M32" s="297">
        <v>31774</v>
      </c>
      <c r="N32" s="298">
        <v>19</v>
      </c>
    </row>
    <row r="33" spans="1:16" ht="13.5" customHeight="1">
      <c r="A33" s="250"/>
      <c r="B33" s="246"/>
      <c r="C33" s="246"/>
      <c r="D33" s="246"/>
      <c r="E33" s="246"/>
      <c r="F33" s="246"/>
      <c r="G33" s="1154" t="s">
        <v>498</v>
      </c>
      <c r="H33" s="1155"/>
      <c r="I33" s="1155"/>
      <c r="J33" s="1156"/>
      <c r="K33" s="296" t="s">
        <v>484</v>
      </c>
      <c r="L33" s="296" t="s">
        <v>484</v>
      </c>
      <c r="M33" s="297">
        <v>8</v>
      </c>
      <c r="N33" s="298" t="s">
        <v>484</v>
      </c>
    </row>
    <row r="34" spans="1:16" ht="27" customHeight="1">
      <c r="A34" s="250"/>
      <c r="B34" s="246"/>
      <c r="C34" s="246"/>
      <c r="D34" s="246"/>
      <c r="E34" s="246"/>
      <c r="F34" s="246"/>
      <c r="G34" s="1154" t="s">
        <v>499</v>
      </c>
      <c r="H34" s="1155"/>
      <c r="I34" s="1155"/>
      <c r="J34" s="1156"/>
      <c r="K34" s="296" t="s">
        <v>484</v>
      </c>
      <c r="L34" s="296" t="s">
        <v>484</v>
      </c>
      <c r="M34" s="297">
        <v>51</v>
      </c>
      <c r="N34" s="298" t="s">
        <v>484</v>
      </c>
    </row>
    <row r="35" spans="1:16" ht="27" customHeight="1">
      <c r="A35" s="250"/>
      <c r="B35" s="246"/>
      <c r="C35" s="246"/>
      <c r="D35" s="246"/>
      <c r="E35" s="246"/>
      <c r="F35" s="246"/>
      <c r="G35" s="1154" t="s">
        <v>500</v>
      </c>
      <c r="H35" s="1155"/>
      <c r="I35" s="1155"/>
      <c r="J35" s="1156"/>
      <c r="K35" s="296">
        <v>2115349</v>
      </c>
      <c r="L35" s="296">
        <v>7080</v>
      </c>
      <c r="M35" s="297">
        <v>10918</v>
      </c>
      <c r="N35" s="298">
        <v>-35.200000000000003</v>
      </c>
    </row>
    <row r="36" spans="1:16" ht="27" customHeight="1">
      <c r="A36" s="250"/>
      <c r="B36" s="246"/>
      <c r="C36" s="246"/>
      <c r="D36" s="246"/>
      <c r="E36" s="246"/>
      <c r="F36" s="246"/>
      <c r="G36" s="1154" t="s">
        <v>501</v>
      </c>
      <c r="H36" s="1155"/>
      <c r="I36" s="1155"/>
      <c r="J36" s="1156"/>
      <c r="K36" s="296" t="s">
        <v>484</v>
      </c>
      <c r="L36" s="296" t="s">
        <v>484</v>
      </c>
      <c r="M36" s="297">
        <v>463</v>
      </c>
      <c r="N36" s="298" t="s">
        <v>484</v>
      </c>
    </row>
    <row r="37" spans="1:16" ht="13.5" customHeight="1">
      <c r="A37" s="250"/>
      <c r="B37" s="246"/>
      <c r="C37" s="246"/>
      <c r="D37" s="246"/>
      <c r="E37" s="246"/>
      <c r="F37" s="246"/>
      <c r="G37" s="1154" t="s">
        <v>502</v>
      </c>
      <c r="H37" s="1155"/>
      <c r="I37" s="1155"/>
      <c r="J37" s="1156"/>
      <c r="K37" s="296">
        <v>701</v>
      </c>
      <c r="L37" s="296">
        <v>2</v>
      </c>
      <c r="M37" s="297">
        <v>976</v>
      </c>
      <c r="N37" s="298">
        <v>-99.8</v>
      </c>
    </row>
    <row r="38" spans="1:16" ht="27" customHeight="1">
      <c r="A38" s="250"/>
      <c r="B38" s="246"/>
      <c r="C38" s="246"/>
      <c r="D38" s="246"/>
      <c r="E38" s="246"/>
      <c r="F38" s="246"/>
      <c r="G38" s="1157" t="s">
        <v>503</v>
      </c>
      <c r="H38" s="1158"/>
      <c r="I38" s="1158"/>
      <c r="J38" s="1159"/>
      <c r="K38" s="299" t="s">
        <v>484</v>
      </c>
      <c r="L38" s="299" t="s">
        <v>484</v>
      </c>
      <c r="M38" s="300">
        <v>2</v>
      </c>
      <c r="N38" s="301" t="s">
        <v>484</v>
      </c>
      <c r="O38" s="295"/>
    </row>
    <row r="39" spans="1:16">
      <c r="A39" s="250"/>
      <c r="B39" s="246"/>
      <c r="C39" s="246"/>
      <c r="D39" s="246"/>
      <c r="E39" s="246"/>
      <c r="F39" s="246"/>
      <c r="G39" s="1157" t="s">
        <v>504</v>
      </c>
      <c r="H39" s="1158"/>
      <c r="I39" s="1158"/>
      <c r="J39" s="1159"/>
      <c r="K39" s="302">
        <v>-3664950</v>
      </c>
      <c r="L39" s="302">
        <v>-12266</v>
      </c>
      <c r="M39" s="303">
        <v>-8001</v>
      </c>
      <c r="N39" s="304">
        <v>53.3</v>
      </c>
      <c r="O39" s="295"/>
    </row>
    <row r="40" spans="1:16" ht="27" customHeight="1">
      <c r="A40" s="250"/>
      <c r="B40" s="246"/>
      <c r="C40" s="246"/>
      <c r="D40" s="246"/>
      <c r="E40" s="246"/>
      <c r="F40" s="246"/>
      <c r="G40" s="1154" t="s">
        <v>505</v>
      </c>
      <c r="H40" s="1155"/>
      <c r="I40" s="1155"/>
      <c r="J40" s="1156"/>
      <c r="K40" s="302">
        <v>-8267135</v>
      </c>
      <c r="L40" s="302">
        <v>-27668</v>
      </c>
      <c r="M40" s="303">
        <v>-27445</v>
      </c>
      <c r="N40" s="304">
        <v>0.8</v>
      </c>
      <c r="O40" s="295"/>
    </row>
    <row r="41" spans="1:16">
      <c r="A41" s="250"/>
      <c r="B41" s="246"/>
      <c r="C41" s="246"/>
      <c r="D41" s="246"/>
      <c r="E41" s="246"/>
      <c r="F41" s="246"/>
      <c r="G41" s="1160" t="s">
        <v>280</v>
      </c>
      <c r="H41" s="1161"/>
      <c r="I41" s="1161"/>
      <c r="J41" s="1162"/>
      <c r="K41" s="296">
        <v>1484058</v>
      </c>
      <c r="L41" s="302">
        <v>4967</v>
      </c>
      <c r="M41" s="303">
        <v>8747</v>
      </c>
      <c r="N41" s="304">
        <v>-43.2</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9575634</v>
      </c>
      <c r="J51" s="322">
        <v>32294</v>
      </c>
      <c r="K51" s="323">
        <v>-6.9</v>
      </c>
      <c r="L51" s="324">
        <v>39052</v>
      </c>
      <c r="M51" s="325">
        <v>6.2</v>
      </c>
      <c r="N51" s="326">
        <v>-13.1</v>
      </c>
    </row>
    <row r="52" spans="1:14">
      <c r="A52" s="250"/>
      <c r="B52" s="246"/>
      <c r="C52" s="246"/>
      <c r="D52" s="246"/>
      <c r="E52" s="246"/>
      <c r="F52" s="246"/>
      <c r="G52" s="327"/>
      <c r="H52" s="328" t="s">
        <v>516</v>
      </c>
      <c r="I52" s="329">
        <v>3571975</v>
      </c>
      <c r="J52" s="330">
        <v>12047</v>
      </c>
      <c r="K52" s="331">
        <v>-20.7</v>
      </c>
      <c r="L52" s="332">
        <v>21186</v>
      </c>
      <c r="M52" s="333">
        <v>1</v>
      </c>
      <c r="N52" s="334">
        <v>-21.7</v>
      </c>
    </row>
    <row r="53" spans="1:14">
      <c r="A53" s="250"/>
      <c r="B53" s="246"/>
      <c r="C53" s="246"/>
      <c r="D53" s="246"/>
      <c r="E53" s="246"/>
      <c r="F53" s="246"/>
      <c r="G53" s="312" t="s">
        <v>517</v>
      </c>
      <c r="H53" s="313"/>
      <c r="I53" s="321">
        <v>16915924</v>
      </c>
      <c r="J53" s="322">
        <v>56945</v>
      </c>
      <c r="K53" s="323">
        <v>76.3</v>
      </c>
      <c r="L53" s="324">
        <v>41235</v>
      </c>
      <c r="M53" s="325">
        <v>5.6</v>
      </c>
      <c r="N53" s="326">
        <v>70.7</v>
      </c>
    </row>
    <row r="54" spans="1:14">
      <c r="A54" s="250"/>
      <c r="B54" s="246"/>
      <c r="C54" s="246"/>
      <c r="D54" s="246"/>
      <c r="E54" s="246"/>
      <c r="F54" s="246"/>
      <c r="G54" s="327"/>
      <c r="H54" s="328" t="s">
        <v>516</v>
      </c>
      <c r="I54" s="329">
        <v>4338045</v>
      </c>
      <c r="J54" s="330">
        <v>14603</v>
      </c>
      <c r="K54" s="331">
        <v>21.2</v>
      </c>
      <c r="L54" s="332">
        <v>22086</v>
      </c>
      <c r="M54" s="333">
        <v>4.2</v>
      </c>
      <c r="N54" s="334">
        <v>17</v>
      </c>
    </row>
    <row r="55" spans="1:14">
      <c r="A55" s="250"/>
      <c r="B55" s="246"/>
      <c r="C55" s="246"/>
      <c r="D55" s="246"/>
      <c r="E55" s="246"/>
      <c r="F55" s="246"/>
      <c r="G55" s="312" t="s">
        <v>518</v>
      </c>
      <c r="H55" s="313"/>
      <c r="I55" s="321">
        <v>11198939</v>
      </c>
      <c r="J55" s="322">
        <v>37638</v>
      </c>
      <c r="K55" s="323">
        <v>-33.9</v>
      </c>
      <c r="L55" s="324">
        <v>41862</v>
      </c>
      <c r="M55" s="325">
        <v>1.5</v>
      </c>
      <c r="N55" s="326">
        <v>-35.4</v>
      </c>
    </row>
    <row r="56" spans="1:14">
      <c r="A56" s="250"/>
      <c r="B56" s="246"/>
      <c r="C56" s="246"/>
      <c r="D56" s="246"/>
      <c r="E56" s="246"/>
      <c r="F56" s="246"/>
      <c r="G56" s="327"/>
      <c r="H56" s="328" t="s">
        <v>516</v>
      </c>
      <c r="I56" s="329">
        <v>3461172</v>
      </c>
      <c r="J56" s="330">
        <v>11632</v>
      </c>
      <c r="K56" s="331">
        <v>-20.3</v>
      </c>
      <c r="L56" s="332">
        <v>23710</v>
      </c>
      <c r="M56" s="333">
        <v>7.4</v>
      </c>
      <c r="N56" s="334">
        <v>-27.7</v>
      </c>
    </row>
    <row r="57" spans="1:14">
      <c r="A57" s="250"/>
      <c r="B57" s="246"/>
      <c r="C57" s="246"/>
      <c r="D57" s="246"/>
      <c r="E57" s="246"/>
      <c r="F57" s="246"/>
      <c r="G57" s="312" t="s">
        <v>519</v>
      </c>
      <c r="H57" s="313"/>
      <c r="I57" s="321">
        <v>11437127</v>
      </c>
      <c r="J57" s="322">
        <v>38372</v>
      </c>
      <c r="K57" s="323">
        <v>2</v>
      </c>
      <c r="L57" s="324">
        <v>43554</v>
      </c>
      <c r="M57" s="325">
        <v>4</v>
      </c>
      <c r="N57" s="326">
        <v>-2</v>
      </c>
    </row>
    <row r="58" spans="1:14">
      <c r="A58" s="250"/>
      <c r="B58" s="246"/>
      <c r="C58" s="246"/>
      <c r="D58" s="246"/>
      <c r="E58" s="246"/>
      <c r="F58" s="246"/>
      <c r="G58" s="327"/>
      <c r="H58" s="328" t="s">
        <v>516</v>
      </c>
      <c r="I58" s="329">
        <v>4505155</v>
      </c>
      <c r="J58" s="330">
        <v>15115</v>
      </c>
      <c r="K58" s="331">
        <v>29.9</v>
      </c>
      <c r="L58" s="332">
        <v>24811</v>
      </c>
      <c r="M58" s="333">
        <v>4.5999999999999996</v>
      </c>
      <c r="N58" s="334">
        <v>25.3</v>
      </c>
    </row>
    <row r="59" spans="1:14">
      <c r="A59" s="250"/>
      <c r="B59" s="246"/>
      <c r="C59" s="246"/>
      <c r="D59" s="246"/>
      <c r="E59" s="246"/>
      <c r="F59" s="246"/>
      <c r="G59" s="312" t="s">
        <v>520</v>
      </c>
      <c r="H59" s="313"/>
      <c r="I59" s="321">
        <v>17056104</v>
      </c>
      <c r="J59" s="322">
        <v>57082</v>
      </c>
      <c r="K59" s="323">
        <v>48.8</v>
      </c>
      <c r="L59" s="324">
        <v>42581</v>
      </c>
      <c r="M59" s="325">
        <v>-2.2000000000000002</v>
      </c>
      <c r="N59" s="326">
        <v>51</v>
      </c>
    </row>
    <row r="60" spans="1:14">
      <c r="A60" s="250"/>
      <c r="B60" s="246"/>
      <c r="C60" s="246"/>
      <c r="D60" s="246"/>
      <c r="E60" s="246"/>
      <c r="F60" s="246"/>
      <c r="G60" s="327"/>
      <c r="H60" s="328" t="s">
        <v>516</v>
      </c>
      <c r="I60" s="335">
        <v>4529830</v>
      </c>
      <c r="J60" s="330">
        <v>15160</v>
      </c>
      <c r="K60" s="331">
        <v>0.3</v>
      </c>
      <c r="L60" s="332">
        <v>24354</v>
      </c>
      <c r="M60" s="333">
        <v>-1.8</v>
      </c>
      <c r="N60" s="334">
        <v>2.1</v>
      </c>
    </row>
    <row r="61" spans="1:14">
      <c r="A61" s="250"/>
      <c r="B61" s="246"/>
      <c r="C61" s="246"/>
      <c r="D61" s="246"/>
      <c r="E61" s="246"/>
      <c r="F61" s="246"/>
      <c r="G61" s="312" t="s">
        <v>521</v>
      </c>
      <c r="H61" s="336"/>
      <c r="I61" s="337">
        <v>13236746</v>
      </c>
      <c r="J61" s="338">
        <v>44466</v>
      </c>
      <c r="K61" s="339">
        <v>17.3</v>
      </c>
      <c r="L61" s="340">
        <v>41657</v>
      </c>
      <c r="M61" s="341">
        <v>3</v>
      </c>
      <c r="N61" s="326">
        <v>14.3</v>
      </c>
    </row>
    <row r="62" spans="1:14">
      <c r="A62" s="250"/>
      <c r="B62" s="246"/>
      <c r="C62" s="246"/>
      <c r="D62" s="246"/>
      <c r="E62" s="246"/>
      <c r="F62" s="246"/>
      <c r="G62" s="327"/>
      <c r="H62" s="328" t="s">
        <v>516</v>
      </c>
      <c r="I62" s="329">
        <v>4081235</v>
      </c>
      <c r="J62" s="330">
        <v>13711</v>
      </c>
      <c r="K62" s="331">
        <v>2.1</v>
      </c>
      <c r="L62" s="332">
        <v>23229</v>
      </c>
      <c r="M62" s="333">
        <v>3.1</v>
      </c>
      <c r="N62" s="334">
        <v>-1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8.33</v>
      </c>
      <c r="G47" s="12">
        <v>8.8800000000000008</v>
      </c>
      <c r="H47" s="12">
        <v>9.2200000000000006</v>
      </c>
      <c r="I47" s="12">
        <v>9.6999999999999993</v>
      </c>
      <c r="J47" s="13">
        <v>11.04</v>
      </c>
    </row>
    <row r="48" spans="2:10" ht="57.75" customHeight="1">
      <c r="B48" s="14"/>
      <c r="C48" s="1174" t="s">
        <v>4</v>
      </c>
      <c r="D48" s="1174"/>
      <c r="E48" s="1175"/>
      <c r="F48" s="15">
        <v>2.02</v>
      </c>
      <c r="G48" s="16">
        <v>2.65</v>
      </c>
      <c r="H48" s="16">
        <v>1.81</v>
      </c>
      <c r="I48" s="16">
        <v>3.54</v>
      </c>
      <c r="J48" s="17">
        <v>2.23</v>
      </c>
    </row>
    <row r="49" spans="2:10" ht="57.75" customHeight="1" thickBot="1">
      <c r="B49" s="18"/>
      <c r="C49" s="1176" t="s">
        <v>5</v>
      </c>
      <c r="D49" s="1176"/>
      <c r="E49" s="1177"/>
      <c r="F49" s="19">
        <v>0.18</v>
      </c>
      <c r="G49" s="20">
        <v>1.31</v>
      </c>
      <c r="H49" s="20" t="s">
        <v>528</v>
      </c>
      <c r="I49" s="20">
        <v>2.3199999999999998</v>
      </c>
      <c r="J49" s="21">
        <v>0.17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2018-04-16T01:03:35Z</cp:lastPrinted>
  <dcterms:created xsi:type="dcterms:W3CDTF">2018-01-24T05:35:13Z</dcterms:created>
  <dcterms:modified xsi:type="dcterms:W3CDTF">2018-11-20T00:21:32Z</dcterms:modified>
</cp:coreProperties>
</file>