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ms10095\Desktop\★作業場★\181030 （11月末〆）【県市町振興課】平成２８年度財政状況再分析（依頼）\05.県へ回答及びHP\"/>
    </mc:Choice>
  </mc:AlternateContent>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BG35" i="9" l="1"/>
  <c r="BG34"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AM38" i="9"/>
  <c r="U38" i="9"/>
  <c r="BE37" i="9"/>
  <c r="BE36" i="9"/>
  <c r="C34" i="9"/>
  <c r="C35" i="9" l="1"/>
  <c r="C36" i="9" s="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AM34" i="9"/>
  <c r="AM35" i="9" s="1"/>
  <c r="AM36" i="9" s="1"/>
  <c r="AM37" i="9" s="1"/>
  <c r="BE34" i="9" l="1"/>
  <c r="BE35" i="9" s="1"/>
  <c r="BW34" i="9" s="1"/>
  <c r="BW35" i="9" s="1"/>
  <c r="BW36" i="9" s="1"/>
  <c r="BW37"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<sst xmlns="http://schemas.openxmlformats.org/spreadsheetml/2006/main" count="1062" uniqueCount="574">
  <si>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</si>
  <si>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</si>
  <si>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</si>
  <si>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</si>
  <si>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</si>
  <si>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</si>
  <si>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</si>
  <si>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</si>
  <si>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</si>
  <si>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</si>
  <si>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</si>
  <si>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</si>
  <si>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</si>
  <si>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</si>
  <si>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</si>
  <si>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</si>
  <si>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</si>
  <si>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</si>
  <si>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</si>
  <si>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</si>
  <si>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</si>
  <si>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</si>
  <si>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</si>
  <si>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</si>
  <si>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</si>
  <si>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</si>
  <si>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</si>
  <si>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</si>
  <si>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</si>
  <si>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</si>
  <si>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</si>
  <si>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</si>
  <si>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</si>
  <si>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</si>
  <si>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</si>
  <si>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</si>
  <si>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</si>
  <si>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</si>
  <si>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</si>
  <si>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</si>
  <si>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</si>
  <si>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</si>
  <si>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</si>
  <si>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</si>
  <si>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</si>
  <si>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</si>
  <si>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</si>
  <si>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</si>
  <si>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</si>
  <si>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</si>
  <si>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</si>
  <si>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</si>
  <si>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</si>
  <si>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</si>
  <si>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</si>
  <si>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</si>
  <si>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</si>
  <si>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</si>
  <si>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</si>
  <si>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</si>
  <si>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</si>
  <si>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</si>
  <si>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</si>
  <si>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</si>
  <si>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</si>
  <si>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</si>
  <si>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</si>
  <si>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</si>
  <si>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</si>
  <si>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</si>
  <si>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</si>
  <si>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</si>
  <si>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</si>
  <si>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</si>
  <si>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</si>
  <si>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</si>
  <si>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</si>
  <si>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</si>
  <si>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</si>
  <si>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</si>
  <si>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</si>
  <si>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</si>
  <si>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西宮市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</si>
  <si>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</si>
  <si>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</si>
  <si>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</si>
  <si>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</si>
  <si>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</si>
  <si>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</si>
  <si>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</si>
  <si>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</si>
  <si>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</si>
  <si>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</si>
  <si>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</si>
  <si>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</si>
  <si>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</si>
  <si>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</si>
  <si>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</si>
  <si>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</si>
  <si>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</si>
  <si>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</si>
  <si>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</si>
  <si>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</si>
  <si>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</si>
  <si>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</si>
  <si>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</si>
  <si>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</si>
  <si>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</si>
  <si>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</si>
  <si>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</si>
  <si>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</si>
  <si>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</si>
  <si>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</si>
  <si>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</si>
  <si>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</si>
  <si>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</si>
  <si>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</si>
  <si>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</si>
  <si>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</si>
  <si>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</si>
  <si>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</si>
  <si>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</si>
  <si>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</si>
  <si>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</si>
  <si>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</si>
  <si>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</si>
  <si>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</si>
  <si>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</si>
  <si>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</si>
  <si>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</si>
  <si>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</si>
  <si>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</si>
  <si>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</si>
  <si>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</si>
  <si>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</si>
  <si>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</si>
  <si>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</si>
  <si>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</si>
  <si>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</si>
  <si>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</si>
  <si>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</si>
  <si>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</si>
  <si>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</si>
  <si>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</si>
  <si>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</si>
  <si>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</si>
  <si>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</si>
  <si>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</si>
  <si>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</si>
  <si>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</si>
  <si>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</si>
  <si>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</si>
  <si>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</si>
  <si>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</si>
  <si>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</si>
  <si>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</si>
  <si>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</si>
  <si>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</si>
  <si>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</si>
  <si>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</si>
  <si>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</si>
  <si>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</si>
  <si>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</si>
  <si>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</si>
  <si>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</si>
  <si>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</si>
  <si>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</si>
  <si>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</si>
  <si>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</si>
  <si>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</si>
  <si>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</si>
  <si>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</si>
  <si>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</si>
  <si>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</si>
  <si>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</si>
  <si>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</si>
  <si>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</si>
  <si>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</si>
  <si>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</si>
  <si>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</si>
  <si>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</si>
  <si>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</si>
  <si>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</si>
  <si>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</si>
  <si>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</si>
  <si>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</si>
  <si>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</si>
  <si>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</si>
  <si>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</si>
  <si>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</si>
  <si>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</si>
  <si>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</si>
  <si>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</si>
  <si>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</si>
  <si>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</si>
  <si>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</si>
  <si>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兵庫県西宮市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</si>
  <si>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</si>
  <si>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</si>
  <si>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</si>
  <si>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</si>
  <si>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</si>
  <si>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</si>
  <si>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</si>
  <si>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</si>
  <si>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</si>
  <si>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</si>
  <si>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</si>
  <si>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</si>
  <si>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</si>
  <si>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</si>
  <si>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</si>
  <si>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</si>
  <si>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</si>
  <si>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</si>
  <si>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</si>
  <si>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</si>
  <si>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</si>
  <si>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</si>
  <si>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</si>
  <si>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</si>
  <si>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</si>
  <si>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</si>
  <si>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</si>
  <si>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</si>
  <si>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</si>
  <si>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</si>
  <si>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</si>
  <si>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</si>
  <si>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</si>
  <si>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</si>
  <si>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</si>
  <si>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</si>
  <si>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</si>
  <si>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</si>
  <si>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</si>
  <si>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</si>
  <si>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</si>
  <si>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</si>
  <si>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</si>
  <si>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</si>
  <si>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</si>
  <si>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</si>
  <si>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</si>
  <si>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</si>
  <si>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</si>
  <si>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</si>
  <si>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</si>
  <si>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</si>
  <si>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</si>
  <si>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</si>
  <si>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</si>
  <si>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</si>
  <si>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</si>
  <si>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</si>
  <si>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</si>
  <si>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</si>
  <si>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</si>
  <si>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</si>
  <si>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</si>
  <si>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</si>
  <si>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</si>
  <si>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</si>
  <si>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</si>
  <si>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</si>
  <si>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</si>
  <si>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</si>
  <si>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</si>
  <si>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</si>
  <si>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</si>
  <si>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</si>
  <si>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</si>
  <si>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</si>
  <si>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</si>
  <si>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</si>
  <si>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</si>
  <si>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</si>
  <si>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</si>
  <si>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</si>
  <si>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</si>
  <si>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</si>
  <si>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</si>
  <si>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</si>
  <si>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</si>
  <si>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</si>
  <si>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</si>
  <si>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</si>
  <si>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</si>
  <si>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</si>
  <si>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</si>
  <si>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</si>
  <si>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</si>
  <si>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</si>
  <si>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</si>
  <si>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</si>
  <si>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</si>
  <si>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</si>
  <si>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</si>
  <si>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</si>
  <si>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</si>
  <si>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</si>
  <si>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</si>
  <si>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</si>
  <si>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</si>
  <si>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</si>
  <si>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</si>
  <si>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</si>
  <si>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</si>
  <si>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</si>
  <si>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</si>
  <si>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</si>
  <si>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</si>
  <si>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</si>
  <si>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</si>
  <si>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</si>
  <si>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</si>
  <si>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</si>
  <si>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</si>
  <si>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</si>
  <si>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</si>
  <si>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</si>
  <si>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</si>
  <si>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</si>
  <si>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</si>
  <si>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</si>
  <si>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</si>
  <si>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</si>
  <si>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</si>
  <si>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</si>
  <si>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</si>
  <si>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</si>
  <si>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</si>
  <si>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</si>
  <si>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</si>
  <si>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</si>
  <si>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</si>
  <si>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</si>
  <si>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</si>
  <si>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</si>
  <si>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</si>
  <si>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</si>
  <si>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</si>
  <si>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</si>
  <si>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</si>
  <si>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</si>
  <si>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兵庫県西宮市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</si>
  <si>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</si>
  <si>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</si>
  <si>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</si>
  <si>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</si>
  <si>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</si>
  <si>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</si>
  <si>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</si>
  <si>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</si>
  <si>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</si>
  <si>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</si>
  <si>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</si>
  <si>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</si>
  <si>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</si>
  <si>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</si>
  <si>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</si>
  <si>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</si>
  <si>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</si>
  <si>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</si>
  <si>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</si>
  <si>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</si>
  <si>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区画整理清算費特別会計</t>
    <phoneticPr fontId="5"/>
  </si>
  <si>
    <t>中小企業勤労者福祉共済事業特別会計</t>
    <phoneticPr fontId="5"/>
  </si>
  <si>
    <t>公共用地買収事業特別会計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</si>
  <si>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</si>
  <si>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</si>
  <si>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</si>
  <si>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</si>
  <si>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</si>
  <si>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</si>
  <si>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</si>
  <si>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</si>
  <si>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</si>
  <si>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</si>
  <si>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</si>
  <si>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</si>
  <si>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</si>
  <si>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</si>
  <si>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</si>
  <si>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</si>
  <si>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</si>
  <si>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農業共済事業特別会計</t>
    <phoneticPr fontId="5"/>
  </si>
  <si>
    <t>水道事業会計</t>
    <phoneticPr fontId="5"/>
  </si>
  <si>
    <t>法適用企業</t>
    <phoneticPr fontId="5"/>
  </si>
  <si>
    <t>工業用水道事業会計</t>
    <phoneticPr fontId="5"/>
  </si>
  <si>
    <t>下水道事業会計</t>
    <phoneticPr fontId="5"/>
  </si>
  <si>
    <t>病院事業会計</t>
    <phoneticPr fontId="5"/>
  </si>
  <si>
    <t>食肉センター特別会計</t>
    <phoneticPr fontId="5"/>
  </si>
  <si>
    <t>法非適用企業</t>
    <phoneticPr fontId="5"/>
  </si>
  <si>
    <t>市街地整備事業特別会計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</si>
  <si>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</si>
  <si>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</si>
  <si>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</si>
  <si>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</si>
  <si>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</si>
  <si>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</si>
  <si>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</si>
  <si>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</si>
  <si>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</si>
  <si>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</si>
  <si>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</si>
  <si>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</si>
  <si>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</si>
  <si>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</si>
  <si>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</si>
  <si>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</si>
  <si>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</si>
  <si>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</si>
  <si>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</si>
  <si>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</si>
  <si>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</si>
  <si>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</si>
  <si>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</si>
  <si>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</si>
  <si>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</si>
  <si>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</si>
  <si>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</si>
  <si>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</si>
  <si>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</si>
  <si>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</si>
  <si>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</si>
  <si>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</si>
  <si>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</si>
  <si>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</si>
  <si>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</si>
  <si>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</si>
  <si>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</si>
  <si>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</si>
  <si>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</si>
  <si>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</si>
  <si>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</si>
  <si>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</si>
  <si>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</si>
  <si>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</si>
  <si>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</si>
  <si>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</si>
  <si>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</si>
  <si>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</si>
  <si>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</si>
  <si>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</si>
  <si>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</si>
  <si>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</si>
  <si>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</si>
  <si>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</si>
  <si>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</si>
  <si>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</si>
  <si>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</si>
  <si>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</si>
  <si>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</si>
  <si>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</si>
  <si>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</si>
  <si>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</si>
  <si>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</si>
  <si>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</si>
  <si>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</si>
  <si>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</si>
  <si>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</si>
  <si>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</si>
  <si>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</si>
  <si>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</si>
  <si>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</si>
  <si>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</si>
  <si>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</si>
  <si>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</si>
  <si>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</si>
  <si>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</si>
  <si>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</si>
  <si>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</si>
  <si>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</si>
  <si>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</si>
  <si>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</si>
  <si>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</si>
  <si>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</si>
  <si>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</si>
  <si>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</si>
  <si>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</si>
  <si>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</si>
  <si>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</si>
  <si>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</si>
  <si>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</si>
  <si>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</si>
  <si>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</si>
  <si>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</si>
  <si>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</si>
  <si>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</si>
  <si>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</si>
  <si>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</si>
  <si>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</si>
  <si>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</si>
  <si>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</si>
  <si>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</si>
  <si>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</si>
  <si>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</si>
  <si>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</si>
  <si>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</si>
  <si>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</si>
  <si>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</si>
  <si>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</si>
  <si>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</si>
  <si>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</si>
  <si>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</si>
  <si>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</si>
  <si>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</si>
  <si>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</si>
  <si>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</si>
  <si>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</si>
  <si>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</si>
  <si>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</si>
  <si>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</si>
  <si>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</si>
  <si>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</si>
  <si>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</si>
  <si>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</si>
  <si>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</si>
  <si>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</si>
  <si>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</si>
  <si>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</si>
  <si>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</si>
  <si>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</si>
  <si>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</si>
  <si>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</si>
  <si>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</si>
  <si>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</si>
  <si>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</si>
  <si>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</si>
  <si>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3.64</t>
  </si>
  <si>
    <t>病院事業会計</t>
  </si>
  <si>
    <t>▲ 0.04</t>
  </si>
  <si>
    <t>▲ 0.25</t>
  </si>
  <si>
    <t>▲ 0.02</t>
  </si>
  <si>
    <t>▲ 0.26</t>
  </si>
  <si>
    <t>水道事業会計</t>
  </si>
  <si>
    <t>工業用水道事業会計</t>
  </si>
  <si>
    <t>一般会計</t>
  </si>
  <si>
    <t>下水道事業会計</t>
  </si>
  <si>
    <t>介護保険特別会計</t>
  </si>
  <si>
    <t>国民健康保険特別会計</t>
  </si>
  <si>
    <t>後期高齢者医療事業特別会計</t>
  </si>
  <si>
    <t>その他会計（赤字）</t>
  </si>
  <si>
    <t>その他会計（黒字）</t>
  </si>
  <si>
    <t>阪神水道企業団</t>
    <rPh sb="0" eb="2">
      <t>ハンシン</t>
    </rPh>
    <rPh sb="2" eb="4">
      <t>スイドウ</t>
    </rPh>
    <rPh sb="4" eb="6">
      <t>キギョウ</t>
    </rPh>
    <rPh sb="6" eb="7">
      <t>ダン</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</si>
  <si>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</si>
  <si>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</si>
  <si>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</si>
  <si>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公益財団法人　西宮文化振興財団</t>
    <rPh sb="0" eb="2">
      <t>コウエキ</t>
    </rPh>
    <rPh sb="2" eb="4">
      <t>ザイダン</t>
    </rPh>
    <rPh sb="4" eb="6">
      <t>ホウジン</t>
    </rPh>
    <rPh sb="7" eb="9">
      <t>ニシノミヤ</t>
    </rPh>
    <rPh sb="9" eb="11">
      <t>ブンカ</t>
    </rPh>
    <rPh sb="11" eb="13">
      <t>シンコウ</t>
    </rPh>
    <rPh sb="13" eb="15">
      <t>ザイダン</t>
    </rPh>
    <phoneticPr fontId="2"/>
  </si>
  <si>
    <t>公益財団法人　西宮スポーツセンター</t>
    <rPh sb="0" eb="2">
      <t>コウエキ</t>
    </rPh>
    <rPh sb="2" eb="4">
      <t>ザイダン</t>
    </rPh>
    <rPh sb="4" eb="6">
      <t>ホウジン</t>
    </rPh>
    <rPh sb="7" eb="9">
      <t>ニシノミヤ</t>
    </rPh>
    <phoneticPr fontId="2"/>
  </si>
  <si>
    <t>公益財団法人　西宮市国際交流協会</t>
    <rPh sb="0" eb="2">
      <t>コウエキ</t>
    </rPh>
    <rPh sb="2" eb="4">
      <t>ザイダン</t>
    </rPh>
    <rPh sb="4" eb="6">
      <t>ホウジン</t>
    </rPh>
    <rPh sb="7" eb="10">
      <t>ニシノミヤシ</t>
    </rPh>
    <rPh sb="10" eb="12">
      <t>コクサイ</t>
    </rPh>
    <rPh sb="12" eb="14">
      <t>コウリュウ</t>
    </rPh>
    <rPh sb="14" eb="16">
      <t>キョウカイ</t>
    </rPh>
    <phoneticPr fontId="2"/>
  </si>
  <si>
    <t>西宮市都市管理株式会社</t>
    <rPh sb="0" eb="3">
      <t>ニシノミヤシ</t>
    </rPh>
    <rPh sb="3" eb="5">
      <t>トシ</t>
    </rPh>
    <rPh sb="5" eb="7">
      <t>カンリ</t>
    </rPh>
    <rPh sb="7" eb="11">
      <t>カブシキガイシャ</t>
    </rPh>
    <phoneticPr fontId="2"/>
  </si>
  <si>
    <t>株式会社　鳴尾ウォーターワールド</t>
    <rPh sb="0" eb="4">
      <t>カブシキガイシャ</t>
    </rPh>
    <rPh sb="5" eb="7">
      <t>ナルオ</t>
    </rPh>
    <phoneticPr fontId="2"/>
  </si>
  <si>
    <t>一般財団法人西宮市都市整備公社</t>
    <rPh sb="0" eb="2">
      <t>イッパン</t>
    </rPh>
    <rPh sb="2" eb="4">
      <t>ザイダン</t>
    </rPh>
    <rPh sb="4" eb="6">
      <t>ホウジン</t>
    </rPh>
    <rPh sb="6" eb="9">
      <t>ニシノミヤシ</t>
    </rPh>
    <rPh sb="9" eb="11">
      <t>トシ</t>
    </rPh>
    <rPh sb="11" eb="13">
      <t>セイビ</t>
    </rPh>
    <rPh sb="13" eb="15">
      <t>コウシャ</t>
    </rPh>
    <phoneticPr fontId="2"/>
  </si>
  <si>
    <t>○</t>
    <phoneticPr fontId="2"/>
  </si>
  <si>
    <t>西宮市土地開発公社</t>
    <rPh sb="0" eb="3">
      <t>ニシノミヤシ</t>
    </rPh>
    <rPh sb="3" eb="5">
      <t>トチ</t>
    </rPh>
    <rPh sb="5" eb="7">
      <t>カイハツ</t>
    </rPh>
    <rPh sb="7" eb="9">
      <t>コウシャ</t>
    </rPh>
    <phoneticPr fontId="2"/>
  </si>
  <si>
    <t>社会福祉法人　阪神福祉事業団</t>
    <rPh sb="0" eb="2">
      <t>シャカイ</t>
    </rPh>
    <rPh sb="2" eb="4">
      <t>フクシ</t>
    </rPh>
    <rPh sb="4" eb="6">
      <t>ホウジン</t>
    </rPh>
    <rPh sb="7" eb="9">
      <t>ハンシン</t>
    </rPh>
    <rPh sb="9" eb="11">
      <t>フクシ</t>
    </rPh>
    <rPh sb="11" eb="14">
      <t>ジギョウダン</t>
    </rPh>
    <phoneticPr fontId="2"/>
  </si>
  <si>
    <t>-</t>
    <phoneticPr fontId="2"/>
  </si>
  <si>
    <t>兵庫県信用保証協会</t>
    <rPh sb="0" eb="3">
      <t>ヒョウゴケン</t>
    </rPh>
    <rPh sb="3" eb="5">
      <t>シンヨウ</t>
    </rPh>
    <rPh sb="5" eb="7">
      <t>ホショウ</t>
    </rPh>
    <rPh sb="7" eb="9">
      <t>キョウカイ</t>
    </rPh>
    <phoneticPr fontId="2"/>
  </si>
  <si>
    <t>西宮市住宅整備資金融資</t>
    <rPh sb="0" eb="3">
      <t>ニシノミヤシ</t>
    </rPh>
    <rPh sb="3" eb="5">
      <t>ジュウタク</t>
    </rPh>
    <rPh sb="5" eb="7">
      <t>セイビ</t>
    </rPh>
    <rPh sb="7" eb="9">
      <t>シキン</t>
    </rPh>
    <rPh sb="9" eb="11">
      <t>ユウシ</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</si>
  <si>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</si>
  <si>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</si>
  <si>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</si>
  <si>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</si>
  <si>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</si>
  <si>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</si>
  <si>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</si>
  <si>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</si>
  <si>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</si>
  <si>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</si>
  <si>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類似団体と比べ将来負担比率は低い水準にあるが、有形固定資産減価償却率は高い水準にある。
これは震災復興事業にかかる市債の償還が進んだ一方、これまで市債の発行を抑制し十分な投資的事業が行えなかったため施設の老朽化が進んでいることが要因と考えられる。有形固定資産減価償却率が特に高い主な施設類型は体育館・プールや庁舎などであり、中央体育館については再整備計画を進めており、庁舎についても耐用年数を迎える教育委員会庁舎、江上庁舎等を含めた第二庁舎整備事業に伴う機能再配置により更新しているところである。</t>
    <phoneticPr fontId="5"/>
  </si>
  <si>
    <t>有形固定資産減価償却率</t>
    <phoneticPr fontId="5"/>
  </si>
  <si>
    <t>将来負担比率及び実質公債費比率はともに低下傾向にあり、類似団体と比較しても低い水準にある。これは阪神・淡路大震災の復興事業に係る市債の償還が進んでいる一方、十分な投資的事業が行えなかったことで市債の発行が抑制されていたため、市債残高が減少傾向にあること、またそれに伴って公債費負担も減少傾向にあることが要因である。
今後は、公共施設の耐震化や老朽化対策などによる投資的経費の増大によって多額の市債発行が見込まれるため、地方債残高や公債費の減少傾向に歯止めがかかることが想定され、それによって将来負担比率及び実質公債費比率の低下が足踏みすることも予測さ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</si>
</sst>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extLst>
            <c:ext xmlns:c16="http://schemas.microsoft.com/office/drawing/2014/chart" uri="{C3380CC4-5D6E-409C-BE32-E72D297353CC}">
              <c16:uniqueId val="{00000000-0E8C-4F73-BDF6-9700B2B93D5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31096</c:v>
                </c:pt>
                <c:pt idx="1">
                  <c:v>29428</c:v>
                </c:pt>
                <c:pt idx="2">
                  <c:v>21720</c:v>
                </c:pt>
                <c:pt idx="3">
                  <c:v>38185</c:v>
                </c:pt>
                <c:pt idx="4">
                  <c:v>23482</c:v>
                </c:pt>
              </c:numCache>
            </c:numRef>
          </c:val>
          <c:smooth val="0"/>
          <c:extLst>
            <c:ext xmlns:c16="http://schemas.microsoft.com/office/drawing/2014/chart" uri="{C3380CC4-5D6E-409C-BE32-E72D297353CC}">
              <c16:uniqueId val="{00000001-0E8C-4F73-BDF6-9700B2B93D51}"/>
            </c:ext>
          </c:extLst>
        </c:ser>
        <c:dLbls>
          <c:showLegendKey val="0"/>
          <c:showVal val="0"/>
          <c:showCatName val="0"/>
          <c:showSerName val="0"/>
          <c:showPercent val="0"/>
          <c:showBubbleSize val="0"/>
        </c:dLbls>
        <c:marker val="1"/>
        <c:smooth val="0"/>
        <c:axId val="127896576"/>
        <c:axId val="127898752"/>
      </c:lineChart>
      <c:catAx>
        <c:axId val="127896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898752"/>
        <c:crosses val="autoZero"/>
        <c:auto val="1"/>
        <c:lblAlgn val="ctr"/>
        <c:lblOffset val="100"/>
        <c:tickLblSkip val="1"/>
        <c:tickMarkSkip val="1"/>
        <c:noMultiLvlLbl val="0"/>
      </c:catAx>
      <c:valAx>
        <c:axId val="12789875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896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3.98</c:v>
                </c:pt>
                <c:pt idx="1">
                  <c:v>4.63</c:v>
                </c:pt>
                <c:pt idx="2">
                  <c:v>0.5</c:v>
                </c:pt>
                <c:pt idx="3">
                  <c:v>2.71</c:v>
                </c:pt>
                <c:pt idx="4">
                  <c:v>2.52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15.34</c:v>
                </c:pt>
                <c:pt idx="1">
                  <c:v>18.59</c:v>
                </c:pt>
                <c:pt idx="2">
                  <c:v>18.97</c:v>
                </c:pt>
                <c:pt idx="3">
                  <c:v>19.16</c:v>
                </c:pt>
                <c:pt idx="4">
                  <c:v>20.39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2040576"/>
        <c:axId val="92042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2.39</c:v>
                </c:pt>
                <c:pt idx="1">
                  <c:v>4.03</c:v>
                </c:pt>
                <c:pt idx="2">
                  <c:v>-3.64</c:v>
                </c:pt>
                <c:pt idx="3">
                  <c:v>2.46</c:v>
                </c:pt>
                <c:pt idx="4">
                  <c:v>1.18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2040576"/>
        <c:axId val="92042752"/>
      </c:lineChart>
      <c:catAx>
        <c:axId val="9204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042752"/>
        <c:crosses val="autoZero"/>
        <c:auto val="1"/>
        <c:lblAlgn val="ctr"/>
        <c:lblOffset val="100"/>
        <c:tickLblSkip val="1"/>
        <c:tickMarkSkip val="1"/>
        <c:noMultiLvlLbl val="0"/>
      </c:catAx>
      <c:valAx>
        <c:axId val="92042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04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0.19</c:v>
                </c:pt>
                <c:pt idx="2">
                  <c:v>#N/A</c:v>
                </c:pt>
                <c:pt idx="3">
                  <c:v>0.2</c:v>
                </c:pt>
                <c:pt idx="4">
                  <c:v>#N/A</c:v>
                </c:pt>
                <c:pt idx="5">
                  <c:v>0.21</c:v>
                </c:pt>
                <c:pt idx="6">
                  <c:v>#N/A</c:v>
                </c:pt>
                <c:pt idx="7">
                  <c:v>0.21</c:v>
                </c:pt>
                <c:pt idx="8">
                  <c:v>#N/A</c:v>
                </c:pt>
                <c:pt idx="9">
                  <c:v>0.22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1.54</c:v>
                </c:pt>
                <c:pt idx="2">
                  <c:v>#N/A</c:v>
                </c:pt>
                <c:pt idx="3">
                  <c:v>1.19</c:v>
                </c:pt>
                <c:pt idx="4">
                  <c:v>#N/A</c:v>
                </c:pt>
                <c:pt idx="5">
                  <c:v>0.76</c:v>
                </c:pt>
                <c:pt idx="6">
                  <c:v>#N/A</c:v>
                </c:pt>
                <c:pt idx="7">
                  <c:v>0.12</c:v>
                </c:pt>
                <c:pt idx="8">
                  <c:v>#N/A</c:v>
                </c:pt>
                <c:pt idx="9">
                  <c:v>0.4</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0.16</c:v>
                </c:pt>
                <c:pt idx="2">
                  <c:v>#N/A</c:v>
                </c:pt>
                <c:pt idx="3">
                  <c:v>0.36</c:v>
                </c:pt>
                <c:pt idx="4">
                  <c:v>#N/A</c:v>
                </c:pt>
                <c:pt idx="5">
                  <c:v>0.42</c:v>
                </c:pt>
                <c:pt idx="6">
                  <c:v>#N/A</c:v>
                </c:pt>
                <c:pt idx="7">
                  <c:v>0.35</c:v>
                </c:pt>
                <c:pt idx="8">
                  <c:v>#N/A</c:v>
                </c:pt>
                <c:pt idx="9">
                  <c:v>0.57999999999999996</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1.53</c:v>
                </c:pt>
                <c:pt idx="2">
                  <c:v>#N/A</c:v>
                </c:pt>
                <c:pt idx="3">
                  <c:v>1.45</c:v>
                </c:pt>
                <c:pt idx="4">
                  <c:v>#N/A</c:v>
                </c:pt>
                <c:pt idx="5">
                  <c:v>1.49</c:v>
                </c:pt>
                <c:pt idx="6">
                  <c:v>#N/A</c:v>
                </c:pt>
                <c:pt idx="7">
                  <c:v>1.35</c:v>
                </c:pt>
                <c:pt idx="8">
                  <c:v>#N/A</c:v>
                </c:pt>
                <c:pt idx="9">
                  <c:v>1.39</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3.97</c:v>
                </c:pt>
                <c:pt idx="2">
                  <c:v>#N/A</c:v>
                </c:pt>
                <c:pt idx="3">
                  <c:v>4.62</c:v>
                </c:pt>
                <c:pt idx="4">
                  <c:v>#N/A</c:v>
                </c:pt>
                <c:pt idx="5">
                  <c:v>0.49</c:v>
                </c:pt>
                <c:pt idx="6">
                  <c:v>#N/A</c:v>
                </c:pt>
                <c:pt idx="7">
                  <c:v>2.69</c:v>
                </c:pt>
                <c:pt idx="8">
                  <c:v>#N/A</c:v>
                </c:pt>
                <c:pt idx="9">
                  <c:v>2.5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2.11</c:v>
                </c:pt>
                <c:pt idx="2">
                  <c:v>#N/A</c:v>
                </c:pt>
                <c:pt idx="3">
                  <c:v>2.2200000000000002</c:v>
                </c:pt>
                <c:pt idx="4">
                  <c:v>#N/A</c:v>
                </c:pt>
                <c:pt idx="5">
                  <c:v>2.39</c:v>
                </c:pt>
                <c:pt idx="6">
                  <c:v>#N/A</c:v>
                </c:pt>
                <c:pt idx="7">
                  <c:v>2.52</c:v>
                </c:pt>
                <c:pt idx="8">
                  <c:v>#N/A</c:v>
                </c:pt>
                <c:pt idx="9">
                  <c:v>2.63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2.74</c:v>
                </c:pt>
                <c:pt idx="2">
                  <c:v>#N/A</c:v>
                </c:pt>
                <c:pt idx="3">
                  <c:v>2.65</c:v>
                </c:pt>
                <c:pt idx="4">
                  <c:v>#N/A</c:v>
                </c:pt>
                <c:pt idx="5">
                  <c:v>2.2999999999999998</c:v>
                </c:pt>
                <c:pt idx="6">
                  <c:v>#N/A</c:v>
                </c:pt>
                <c:pt idx="7">
                  <c:v>2.38</c:v>
                </c:pt>
                <c:pt idx="8">
                  <c:v>#N/A</c:v>
                </c:pt>
                <c:pt idx="9">
                  <c:v>2.92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0.04</c:v>
                </c:pt>
                <c:pt idx="1">
                  <c:v>#N/A</c:v>
                </c:pt>
                <c:pt idx="2">
                  <c:v>0.25</c:v>
                </c:pt>
                <c:pt idx="3">
                  <c:v>#N/A</c:v>
                </c:pt>
                <c:pt idx="4">
                  <c:v>0.02</c:v>
                </c:pt>
                <c:pt idx="5">
                  <c:v>#N/A</c:v>
                </c:pt>
                <c:pt idx="6">
                  <c:v>0.26</c:v>
                </c:pt>
                <c:pt idx="7">
                  <c:v>#N/A</c:v>
                </c:pt>
                <c:pt idx="8">
                  <c:v>0.02</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4489600"/>
        <c:axId val="134491136"/>
      </c:barChart>
      <c:catAx>
        <c:axId val="13448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491136"/>
        <c:crosses val="autoZero"/>
        <c:auto val="1"/>
        <c:lblAlgn val="ctr"/>
        <c:lblOffset val="100"/>
        <c:tickLblSkip val="1"/>
        <c:tickMarkSkip val="1"/>
        <c:noMultiLvlLbl val="0"/>
      </c:catAx>
      <c:valAx>
        <c:axId val="134491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489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21099</c:v>
                </c:pt>
                <c:pt idx="5">
                  <c:v>20554</c:v>
                </c:pt>
                <c:pt idx="8">
                  <c:v>20834</c:v>
                </c:pt>
                <c:pt idx="11">
                  <c:v>20391</c:v>
                </c:pt>
                <c:pt idx="14">
                  <c:v>19956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1240</c:v>
                </c:pt>
                <c:pt idx="3">
                  <c:v>1224</c:v>
                </c:pt>
                <c:pt idx="6">
                  <c:v>1221</c:v>
                </c:pt>
                <c:pt idx="9">
                  <c:v>1207</c:v>
                </c:pt>
                <c:pt idx="12">
                  <c:v>1135</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355</c:v>
                </c:pt>
                <c:pt idx="3">
                  <c:v>339</c:v>
                </c:pt>
                <c:pt idx="6">
                  <c:v>333</c:v>
                </c:pt>
                <c:pt idx="9">
                  <c:v>339</c:v>
                </c:pt>
                <c:pt idx="12">
                  <c:v>123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4358</c:v>
                </c:pt>
                <c:pt idx="3">
                  <c:v>4317</c:v>
                </c:pt>
                <c:pt idx="6">
                  <c:v>4133</c:v>
                </c:pt>
                <c:pt idx="9">
                  <c:v>4025</c:v>
                </c:pt>
                <c:pt idx="12">
                  <c:v>4069</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20383</c:v>
                </c:pt>
                <c:pt idx="3">
                  <c:v>19266</c:v>
                </c:pt>
                <c:pt idx="6">
                  <c:v>19081</c:v>
                </c:pt>
                <c:pt idx="9">
                  <c:v>18190</c:v>
                </c:pt>
                <c:pt idx="12">
                  <c:v>17388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4476544"/>
        <c:axId val="134478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5237</c:v>
                </c:pt>
                <c:pt idx="2">
                  <c:v>#N/A</c:v>
                </c:pt>
                <c:pt idx="3">
                  <c:v>#N/A</c:v>
                </c:pt>
                <c:pt idx="4">
                  <c:v>4592</c:v>
                </c:pt>
                <c:pt idx="5">
                  <c:v>#N/A</c:v>
                </c:pt>
                <c:pt idx="6">
                  <c:v>#N/A</c:v>
                </c:pt>
                <c:pt idx="7">
                  <c:v>3934</c:v>
                </c:pt>
                <c:pt idx="8">
                  <c:v>#N/A</c:v>
                </c:pt>
                <c:pt idx="9">
                  <c:v>#N/A</c:v>
                </c:pt>
                <c:pt idx="10">
                  <c:v>3370</c:v>
                </c:pt>
                <c:pt idx="11">
                  <c:v>#N/A</c:v>
                </c:pt>
                <c:pt idx="12">
                  <c:v>#N/A</c:v>
                </c:pt>
                <c:pt idx="13">
                  <c:v>2759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4476544"/>
        <c:axId val="134478464"/>
      </c:lineChart>
      <c:catAx>
        <c:axId val="13447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478464"/>
        <c:crosses val="autoZero"/>
        <c:auto val="1"/>
        <c:lblAlgn val="ctr"/>
        <c:lblOffset val="100"/>
        <c:tickLblSkip val="1"/>
        <c:tickMarkSkip val="1"/>
        <c:noMultiLvlLbl val="0"/>
      </c:catAx>
      <c:valAx>
        <c:axId val="134478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47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132399</c:v>
                </c:pt>
                <c:pt idx="5">
                  <c:v>129753</c:v>
                </c:pt>
                <c:pt idx="8">
                  <c:v>128084</c:v>
                </c:pt>
                <c:pt idx="11">
                  <c:v>127288</c:v>
                </c:pt>
                <c:pt idx="14">
                  <c:v>123688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49212</c:v>
                </c:pt>
                <c:pt idx="5">
                  <c:v>45369</c:v>
                </c:pt>
                <c:pt idx="8">
                  <c:v>41587</c:v>
                </c:pt>
                <c:pt idx="11">
                  <c:v>37028</c:v>
                </c:pt>
                <c:pt idx="14">
                  <c:v>35245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22359</c:v>
                </c:pt>
                <c:pt idx="5">
                  <c:v>27197</c:v>
                </c:pt>
                <c:pt idx="8">
                  <c:v>29603</c:v>
                </c:pt>
                <c:pt idx="11">
                  <c:v>31280</c:v>
                </c:pt>
                <c:pt idx="14">
                  <c:v>33598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87</c:v>
                </c:pt>
                <c:pt idx="3">
                  <c:v>121</c:v>
                </c:pt>
                <c:pt idx="6">
                  <c:v>129</c:v>
                </c:pt>
                <c:pt idx="9">
                  <c:v>52</c:v>
                </c:pt>
                <c:pt idx="12">
                  <c:v>43</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25493</c:v>
                </c:pt>
                <c:pt idx="3">
                  <c:v>24180</c:v>
                </c:pt>
                <c:pt idx="6">
                  <c:v>22870</c:v>
                </c:pt>
                <c:pt idx="9">
                  <c:v>21861</c:v>
                </c:pt>
                <c:pt idx="12">
                  <c:v>22265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1234</c:v>
                </c:pt>
                <c:pt idx="3">
                  <c:v>919</c:v>
                </c:pt>
                <c:pt idx="6">
                  <c:v>800</c:v>
                </c:pt>
                <c:pt idx="9">
                  <c:v>477</c:v>
                </c:pt>
                <c:pt idx="12">
                  <c:v>386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43659</c:v>
                </c:pt>
                <c:pt idx="3">
                  <c:v>41669</c:v>
                </c:pt>
                <c:pt idx="6">
                  <c:v>40867</c:v>
                </c:pt>
                <c:pt idx="9">
                  <c:v>39272</c:v>
                </c:pt>
                <c:pt idx="12">
                  <c:v>38619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12605</c:v>
                </c:pt>
                <c:pt idx="3">
                  <c:v>11745</c:v>
                </c:pt>
                <c:pt idx="6">
                  <c:v>10862</c:v>
                </c:pt>
                <c:pt idx="9">
                  <c:v>9871</c:v>
                </c:pt>
                <c:pt idx="12">
                  <c:v>9140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165776</c:v>
                </c:pt>
                <c:pt idx="3">
                  <c:v>159512</c:v>
                </c:pt>
                <c:pt idx="6">
                  <c:v>154270</c:v>
                </c:pt>
                <c:pt idx="9">
                  <c:v>152664</c:v>
                </c:pt>
                <c:pt idx="12">
                  <c:v>146868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4210688"/>
        <c:axId val="134212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44886</c:v>
                </c:pt>
                <c:pt idx="2">
                  <c:v>#N/A</c:v>
                </c:pt>
                <c:pt idx="3">
                  <c:v>#N/A</c:v>
                </c:pt>
                <c:pt idx="4">
                  <c:v>35827</c:v>
                </c:pt>
                <c:pt idx="5">
                  <c:v>#N/A</c:v>
                </c:pt>
                <c:pt idx="6">
                  <c:v>#N/A</c:v>
                </c:pt>
                <c:pt idx="7">
                  <c:v>30522</c:v>
                </c:pt>
                <c:pt idx="8">
                  <c:v>#N/A</c:v>
                </c:pt>
                <c:pt idx="9">
                  <c:v>#N/A</c:v>
                </c:pt>
                <c:pt idx="10">
                  <c:v>28600</c:v>
                </c:pt>
                <c:pt idx="11">
                  <c:v>#N/A</c:v>
                </c:pt>
                <c:pt idx="12">
                  <c:v>#N/A</c:v>
                </c:pt>
                <c:pt idx="13">
                  <c:v>24789</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4210688"/>
        <c:axId val="134212608"/>
      </c:lineChart>
      <c:catAx>
        <c:axId val="134210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212608"/>
        <c:crosses val="autoZero"/>
        <c:auto val="1"/>
        <c:lblAlgn val="ctr"/>
        <c:lblOffset val="100"/>
        <c:tickLblSkip val="1"/>
        <c:tickMarkSkip val="1"/>
        <c:noMultiLvlLbl val="0"/>
      </c:catAx>
      <c:valAx>
        <c:axId val="134212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210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{CAACFB24-F635-421E-A742-0EEFBB3B321B}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0F2C-4994-A026-0A02ECE4ECCF}"/>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{DF28E040-9F8B-4A3F-A115-E48388469D2C}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0F2C-4994-A026-0A02ECE4ECCF}"/>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{63D1BA4C-B7E3-4FC8-B833-0066928CF2DF}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0F2C-4994-A026-0A02ECE4ECCF}"/>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{71BCFE1E-4BD3-490D-AFE6-060798CA0403}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0F2C-4994-A026-0A02ECE4ECCF}"/>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{8FC8236D-0430-4D00-B384-C454DB249C2E}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0F2C-4994-A026-0A02ECE4EC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63.1</c:v>
                </c:pt>
              </c:numCache>
            </c:numRef>
          </c:xVal>
          <c:yVal>
            <c:numRef>
              <c:f>公会計指標分析・財政指標組合せ分析表!$K$51:$O$51</c:f>
              <c:numCache>
                <c:formatCode>#,##0.0;"▲ "#,##0.0</c:formatCode>
                <c:ptCount val="5"/>
                <c:pt idx="3">
                  <c:v>33.9</c:v>
                </c:pt>
              </c:numCache>
            </c:numRef>
          </c:yVal>
          <c:smooth val="0"/>
          <c:extLst>
            <c:ext xmlns:c16="http://schemas.microsoft.com/office/drawing/2014/chart" uri="{C3380CC4-5D6E-409C-BE32-E72D297353CC}">
              <c16:uniqueId val="{00000005-0F2C-4994-A026-0A02ECE4ECCF}"/>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{00DC0AED-3A97-46ED-A21B-455D82836461}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0F2C-4994-A026-0A02ECE4ECCF}"/>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{B2517113-C5DB-45E0-BC6C-B0085A30B5BA}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0F2C-4994-A026-0A02ECE4ECCF}"/>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{B9F3F5AC-9196-4220-81BB-DC9FC1A71ED1}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0F2C-4994-A026-0A02ECE4ECCF}"/>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{C3B0FF7B-A6F6-4437-A4C4-0A0AE50F6736}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0F2C-4994-A026-0A02ECE4ECCF}"/>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{9A47FDA0-D819-44A2-B729-BFA3ED7B43C2}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0F2C-4994-A026-0A02ECE4EC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60.2</c:v>
                </c:pt>
              </c:numCache>
            </c:numRef>
          </c:xVal>
          <c:yVal>
            <c:numRef>
              <c:f>公会計指標分析・財政指標組合せ分析表!$K$55:$O$55</c:f>
              <c:numCache>
                <c:formatCode>#,##0.0;"▲ "#,##0.0</c:formatCode>
                <c:ptCount val="5"/>
                <c:pt idx="3">
                  <c:v>41.4</c:v>
                </c:pt>
              </c:numCache>
            </c:numRef>
          </c:yVal>
          <c:smooth val="0"/>
          <c:extLst>
            <c:ext xmlns:c16="http://schemas.microsoft.com/office/drawing/2014/chart" uri="{C3380CC4-5D6E-409C-BE32-E72D297353CC}">
              <c16:uniqueId val="{0000000B-0F2C-4994-A026-0A02ECE4ECCF}"/>
            </c:ext>
          </c:extLst>
        </c:ser>
        <c:dLbls>
          <c:showLegendKey val="0"/>
          <c:showVal val="0"/>
          <c:showCatName val="0"/>
          <c:showSerName val="0"/>
          <c:showPercent val="0"/>
          <c:showBubbleSize val="0"/>
        </c:dLbls>
        <c:axId val="72723072"/>
        <c:axId val="72766208"/>
      </c:scatterChart>
      <c:valAx>
        <c:axId val="72723072"/>
        <c:scaling>
          <c:orientation val="minMax"/>
          <c:max val="63.4"/>
          <c:min val="60"/>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66208"/>
        <c:crosses val="autoZero"/>
        <c:crossBetween val="midCat"/>
      </c:valAx>
      <c:valAx>
        <c:axId val="72766208"/>
        <c:scaling>
          <c:orientation val="minMax"/>
          <c:max val="42.7"/>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230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{4870D7DC-2912-4DE3-A095-F3DEFA8CAA8D}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6668-48E2-B7AD-A27A861EDAA4}"/>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{8ACBF372-3ECC-41FF-946E-07E8BC25B39B}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6668-48E2-B7AD-A27A861EDAA4}"/>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{7A334B98-1953-4D01-B605-F4A2DE14B6B7}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6668-48E2-B7AD-A27A861EDAA4}"/>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{EA921A02-49F4-49F2-BBC8-1BCD9D20154A}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6668-48E2-B7AD-A27A861EDAA4}"/>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{3AFB9EFA-D2CD-4C28-89D1-4A6C8A11B540}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6668-48E2-B7AD-A27A861EDA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8.5</c:v>
                </c:pt>
                <c:pt idx="1">
                  <c:v>7.1</c:v>
                </c:pt>
                <c:pt idx="2">
                  <c:v>5.5</c:v>
                </c:pt>
                <c:pt idx="3">
                  <c:v>4.7</c:v>
                </c:pt>
                <c:pt idx="4">
                  <c:v>3.9</c:v>
                </c:pt>
              </c:numCache>
            </c:numRef>
          </c:xVal>
          <c:yVal>
            <c:numRef>
              <c:f>公会計指標分析・財政指標組合せ分析表!$K$73:$O$73</c:f>
              <c:numCache>
                <c:formatCode>#,##0.0;"▲ "#,##0.0</c:formatCode>
                <c:ptCount val="5"/>
                <c:pt idx="0">
                  <c:v>54.8</c:v>
                </c:pt>
                <c:pt idx="1">
                  <c:v>43</c:v>
                </c:pt>
                <c:pt idx="2">
                  <c:v>36.6</c:v>
                </c:pt>
                <c:pt idx="3">
                  <c:v>33.9</c:v>
                </c:pt>
                <c:pt idx="4">
                  <c:v>29.1</c:v>
                </c:pt>
              </c:numCache>
            </c:numRef>
          </c:yVal>
          <c:smooth val="0"/>
          <c:extLst>
            <c:ext xmlns:c16="http://schemas.microsoft.com/office/drawing/2014/chart" uri="{C3380CC4-5D6E-409C-BE32-E72D297353CC}">
              <c16:uniqueId val="{00000005-6668-48E2-B7AD-A27A861EDAA4}"/>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{27B47225-B1F0-43A6-9EBD-E1668CA3F8E2}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6668-48E2-B7AD-A27A861EDAA4}"/>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{8F91326B-4D4B-452B-8834-739965077F5C}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6668-48E2-B7AD-A27A861EDAA4}"/>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{834F75B4-A48D-438D-BFE1-657108222029}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6668-48E2-B7AD-A27A861EDAA4}"/>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{17EBB666-1050-44BD-A8A4-0A33C872E3C4}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6668-48E2-B7AD-A27A861EDAA4}"/>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{F73C4CE7-0160-4C0A-9868-4CF9C672492C}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6668-48E2-B7AD-A27A861EDA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smooth val="0"/>
          <c:extLst>
            <c:ext xmlns:c16="http://schemas.microsoft.com/office/drawing/2014/chart" uri="{C3380CC4-5D6E-409C-BE32-E72D297353CC}">
              <c16:uniqueId val="{0000000B-6668-48E2-B7AD-A27A861EDAA4}"/>
            </c:ext>
          </c:extLst>
        </c:ser>
        <c:dLbls>
          <c:showLegendKey val="0"/>
          <c:showVal val="0"/>
          <c:showCatName val="0"/>
          <c:showSerName val="0"/>
          <c:showPercent val="0"/>
          <c:showBubbleSize val="0"/>
        </c:dLbls>
        <c:axId val="72554752"/>
        <c:axId val="72827264"/>
      </c:scatterChart>
      <c:valAx>
        <c:axId val="72554752"/>
        <c:scaling>
          <c:orientation val="minMax"/>
          <c:max val="9"/>
          <c:min val="3.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27264"/>
        <c:crosses val="autoZero"/>
        <c:crossBetween val="midCat"/>
      </c:valAx>
      <c:valAx>
        <c:axId val="72827264"/>
        <c:scaling>
          <c:orientation val="minMax"/>
          <c:max val="69"/>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5547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の額は減少傾向にある。主な要因としては、分子の大部分を占める元利償還金が、震災復興に係る市債の償還が順次終了していることなどにより、減少傾向にあるためである。しかしながら、今後は公共施設の耐震化や老朽化対策などの投資的経費の増大によって多額の市債発行が見込まれており、元利償還金の減少傾向が停滞することも想定され、それに伴って実質公債費比率の低下も足踏みする可能性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額は減少傾向である。これは、震災復興事業に係る市債の償還が進んでいる一方で、十分な投資的事業が行えていなかったことで、市債発行額が抑制されていたことにより、地方債現在高が減となっているためである。また、債務負担行為に基づく支出予定額の残高や、下水道事業などの公営企業債等繰入見込額についても減となっていることも要因となっている。今後の推移については、公共施設の耐震化や老朽化対策などによる投資的経費の増大によって、多額の市債発行が見込まれるため、地方債残高の減少傾向が停滞することも想定され、それに伴って将来負担比率の低下も足踏みする可能性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兵庫県西宮市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485,788
479,440
99.96
169,270,635
166,413,881
2,472,317
98,196,676
144,554,428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29.1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有形固定資産減価償却率は類似団体より高い水準にあるが、平成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年度に策定した西宮市公共施設等総合管理計画において、建築系公共施設の施設総量（延床面積）を平成</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％以上削減するという目標を掲げており、老朽化した施設の集約化・複合化や更新・除却を進めている。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35052</xdr:rowOff>
    </xdr:from>
    <xdr:to>
      <xdr:col>3</xdr:col>
      <xdr:colOff>1170940</xdr:colOff>
      <xdr:row>33</xdr:row>
      <xdr:rowOff>163576</xdr:rowOff>
    </xdr:to>
    <xdr:cxnSp macro="">
      <xdr:nvCxnSpPr>
        <xdr:cNvPr id="62" name="直線コネクタ 61"/>
        <xdr:cNvCxnSpPr/>
      </xdr:nvCxnSpPr>
      <xdr:spPr>
        <a:xfrm flipV="1">
          <a:off x="4760595" y="5445252"/>
          <a:ext cx="1270" cy="1157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167403</xdr:rowOff>
    </xdr:from>
    <xdr:ext cx="405111" cy="259045"/>
    <xdr:sp macro="" textlink="">
      <xdr:nvSpPr>
        <xdr:cNvPr id="63" name="有形固定資産減価償却率最小値テキスト"/>
        <xdr:cNvSpPr txBox="1"/>
      </xdr:nvSpPr>
      <xdr:spPr>
        <a:xfrm>
          <a:off x="4813300" y="6606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a:t>
          </a:r>
          <a:endParaRPr kumimoji="1" lang="ja-JP" altLang="en-US" sz="1000" b="1">
            <a:latin typeface="ＭＳ Ｐゴシック"/>
          </a:endParaRPr>
        </a:p>
      </xdr:txBody>
    </xdr:sp>
    <xdr:clientData/>
  </xdr:oneCellAnchor>
  <xdr:twoCellAnchor>
    <xdr:from>
      <xdr:col>3</xdr:col>
      <xdr:colOff>1082675</xdr:colOff>
      <xdr:row>33</xdr:row>
      <xdr:rowOff>163576</xdr:rowOff>
    </xdr:from>
    <xdr:to>
      <xdr:col>3</xdr:col>
      <xdr:colOff>1260475</xdr:colOff>
      <xdr:row>33</xdr:row>
      <xdr:rowOff>163576</xdr:rowOff>
    </xdr:to>
    <xdr:cxnSp macro="">
      <xdr:nvCxnSpPr>
        <xdr:cNvPr id="64" name="直線コネクタ 63"/>
        <xdr:cNvCxnSpPr/>
      </xdr:nvCxnSpPr>
      <xdr:spPr>
        <a:xfrm>
          <a:off x="4673600" y="6602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153179</xdr:rowOff>
    </xdr:from>
    <xdr:ext cx="405111" cy="259045"/>
    <xdr:sp macro="" textlink="">
      <xdr:nvSpPr>
        <xdr:cNvPr id="65" name="有形固定資産減価償却率最大値テキスト"/>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3</xdr:col>
      <xdr:colOff>1082675</xdr:colOff>
      <xdr:row>27</xdr:row>
      <xdr:rowOff>35052</xdr:rowOff>
    </xdr:from>
    <xdr:to>
      <xdr:col>3</xdr:col>
      <xdr:colOff>1260475</xdr:colOff>
      <xdr:row>27</xdr:row>
      <xdr:rowOff>35052</xdr:rowOff>
    </xdr:to>
    <xdr:cxnSp macro="">
      <xdr:nvCxnSpPr>
        <xdr:cNvPr id="66" name="直線コネクタ 65"/>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160799</xdr:rowOff>
    </xdr:from>
    <xdr:ext cx="405111" cy="259045"/>
    <xdr:sp macro="" textlink="">
      <xdr:nvSpPr>
        <xdr:cNvPr id="67" name="有形固定資産減価償却率平均値テキスト"/>
        <xdr:cNvSpPr txBox="1"/>
      </xdr:nvSpPr>
      <xdr:spPr>
        <a:xfrm>
          <a:off x="4813300" y="6085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10922</xdr:rowOff>
    </xdr:from>
    <xdr:to>
      <xdr:col>3</xdr:col>
      <xdr:colOff>1222375</xdr:colOff>
      <xdr:row>31</xdr:row>
      <xdr:rowOff>112522</xdr:rowOff>
    </xdr:to>
    <xdr:sp macro="" textlink="">
      <xdr:nvSpPr>
        <xdr:cNvPr id="68" name="フローチャート : 判断 67"/>
        <xdr:cNvSpPr/>
      </xdr:nvSpPr>
      <xdr:spPr>
        <a:xfrm>
          <a:off x="4711700" y="61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92964</xdr:rowOff>
    </xdr:from>
    <xdr:to>
      <xdr:col>3</xdr:col>
      <xdr:colOff>511175</xdr:colOff>
      <xdr:row>32</xdr:row>
      <xdr:rowOff>23114</xdr:rowOff>
    </xdr:to>
    <xdr:sp macro="" textlink="">
      <xdr:nvSpPr>
        <xdr:cNvPr id="69" name="フローチャート : 判断 68"/>
        <xdr:cNvSpPr/>
      </xdr:nvSpPr>
      <xdr:spPr>
        <a:xfrm>
          <a:off x="4000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139192</xdr:rowOff>
    </xdr:from>
    <xdr:to>
      <xdr:col>3</xdr:col>
      <xdr:colOff>511175</xdr:colOff>
      <xdr:row>31</xdr:row>
      <xdr:rowOff>69342</xdr:rowOff>
    </xdr:to>
    <xdr:sp macro="" textlink="">
      <xdr:nvSpPr>
        <xdr:cNvPr id="75" name="円/楕円 74"/>
        <xdr:cNvSpPr/>
      </xdr:nvSpPr>
      <xdr:spPr>
        <a:xfrm>
          <a:off x="4000500" y="60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32</xdr:row>
      <xdr:rowOff>14241</xdr:rowOff>
    </xdr:from>
    <xdr:ext cx="405111" cy="259045"/>
    <xdr:sp macro="" textlink="">
      <xdr:nvSpPr>
        <xdr:cNvPr id="76" name="n_1aveValue有形固定資産減価償却率"/>
        <xdr:cNvSpPr txBox="1"/>
      </xdr:nvSpPr>
      <xdr:spPr>
        <a:xfrm>
          <a:off x="3836043" y="628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85869</xdr:rowOff>
    </xdr:from>
    <xdr:ext cx="405111" cy="259045"/>
    <xdr:sp macro="" textlink="">
      <xdr:nvSpPr>
        <xdr:cNvPr id="77" name="n_1mainValue有形固定資産減価償却率"/>
        <xdr:cNvSpPr txBox="1"/>
      </xdr:nvSpPr>
      <xdr:spPr>
        <a:xfrm>
          <a:off x="3836043" y="5838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485,788
479,440
99.96
169,270,635
166,413,881
2,472,317
98,196,676
144,554,428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29.1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xdr:rowOff>
    </xdr:from>
    <xdr:to>
      <xdr:col>6</xdr:col>
      <xdr:colOff>510540</xdr:colOff>
      <xdr:row>41</xdr:row>
      <xdr:rowOff>165354</xdr:rowOff>
    </xdr:to>
    <xdr:cxnSp macro="">
      <xdr:nvCxnSpPr>
        <xdr:cNvPr id="55" name="直線コネクタ 54"/>
        <xdr:cNvCxnSpPr/>
      </xdr:nvCxnSpPr>
      <xdr:spPr>
        <a:xfrm flipV="1">
          <a:off x="4634865" y="5841492"/>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169181</xdr:rowOff>
    </xdr:from>
    <xdr:ext cx="405111" cy="259045"/>
    <xdr:sp macro="" textlink="">
      <xdr:nvSpPr>
        <xdr:cNvPr id="56" name="【道路】&#10;有形固定資産減価償却率最小値テキスト"/>
        <xdr:cNvSpPr txBox="1"/>
      </xdr:nvSpPr>
      <xdr:spPr>
        <a:xfrm>
          <a:off x="4724400" y="719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41</xdr:row>
      <xdr:rowOff>165354</xdr:rowOff>
    </xdr:from>
    <xdr:to>
      <xdr:col>6</xdr:col>
      <xdr:colOff>600075</xdr:colOff>
      <xdr:row>41</xdr:row>
      <xdr:rowOff>165354</xdr:rowOff>
    </xdr:to>
    <xdr:cxnSp macro="">
      <xdr:nvCxnSpPr>
        <xdr:cNvPr id="57" name="直線コネクタ 56"/>
        <xdr:cNvCxnSpPr/>
      </xdr:nvCxnSpPr>
      <xdr:spPr>
        <a:xfrm>
          <a:off x="4546600" y="719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130319</xdr:rowOff>
    </xdr:from>
    <xdr:ext cx="405111" cy="259045"/>
    <xdr:sp macro="" textlink="">
      <xdr:nvSpPr>
        <xdr:cNvPr id="58" name="【道路】&#10;有形固定資産減価償却率最大値テキスト"/>
        <xdr:cNvSpPr txBox="1"/>
      </xdr:nvSpPr>
      <xdr:spPr>
        <a:xfrm>
          <a:off x="4724400" y="561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6</xdr:col>
      <xdr:colOff>422275</xdr:colOff>
      <xdr:row>34</xdr:row>
      <xdr:rowOff>12192</xdr:rowOff>
    </xdr:from>
    <xdr:to>
      <xdr:col>6</xdr:col>
      <xdr:colOff>600075</xdr:colOff>
      <xdr:row>34</xdr:row>
      <xdr:rowOff>12192</xdr:rowOff>
    </xdr:to>
    <xdr:cxnSp macro="">
      <xdr:nvCxnSpPr>
        <xdr:cNvPr id="59" name="直線コネクタ 58"/>
        <xdr:cNvCxnSpPr/>
      </xdr:nvCxnSpPr>
      <xdr:spPr>
        <a:xfrm>
          <a:off x="4546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44975</xdr:rowOff>
    </xdr:from>
    <xdr:ext cx="405111" cy="259045"/>
    <xdr:sp macro="" textlink="">
      <xdr:nvSpPr>
        <xdr:cNvPr id="60" name="【道路】&#10;有形固定資産減価償却率平均値テキスト"/>
        <xdr:cNvSpPr txBox="1"/>
      </xdr:nvSpPr>
      <xdr:spPr>
        <a:xfrm>
          <a:off x="4724400" y="6560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66548</xdr:rowOff>
    </xdr:from>
    <xdr:to>
      <xdr:col>6</xdr:col>
      <xdr:colOff>561975</xdr:colOff>
      <xdr:row>38</xdr:row>
      <xdr:rowOff>168148</xdr:rowOff>
    </xdr:to>
    <xdr:sp macro="" textlink="">
      <xdr:nvSpPr>
        <xdr:cNvPr id="61" name="フローチャート : 判断 60"/>
        <xdr:cNvSpPr/>
      </xdr:nvSpPr>
      <xdr:spPr>
        <a:xfrm>
          <a:off x="4584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87122</xdr:rowOff>
    </xdr:from>
    <xdr:to>
      <xdr:col>5</xdr:col>
      <xdr:colOff>409575</xdr:colOff>
      <xdr:row>39</xdr:row>
      <xdr:rowOff>17272</xdr:rowOff>
    </xdr:to>
    <xdr:sp macro="" textlink="">
      <xdr:nvSpPr>
        <xdr:cNvPr id="62" name="フローチャート : 判断 61"/>
        <xdr:cNvSpPr/>
      </xdr:nvSpPr>
      <xdr:spPr>
        <a:xfrm>
          <a:off x="3746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87122</xdr:rowOff>
    </xdr:from>
    <xdr:to>
      <xdr:col>5</xdr:col>
      <xdr:colOff>409575</xdr:colOff>
      <xdr:row>40</xdr:row>
      <xdr:rowOff>17272</xdr:rowOff>
    </xdr:to>
    <xdr:sp macro="" textlink="">
      <xdr:nvSpPr>
        <xdr:cNvPr id="68" name="円/楕円 67"/>
        <xdr:cNvSpPr/>
      </xdr:nvSpPr>
      <xdr:spPr>
        <a:xfrm>
          <a:off x="3746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33799</xdr:rowOff>
    </xdr:from>
    <xdr:ext cx="405111" cy="259045"/>
    <xdr:sp macro="" textlink="">
      <xdr:nvSpPr>
        <xdr:cNvPr id="69" name="n_1aveValue【道路】&#10;有形固定資産減価償却率"/>
        <xdr:cNvSpPr txBox="1"/>
      </xdr:nvSpPr>
      <xdr:spPr>
        <a:xfrm>
          <a:off x="3582043"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8399</xdr:rowOff>
    </xdr:from>
    <xdr:ext cx="405111" cy="259045"/>
    <xdr:sp macro="" textlink="">
      <xdr:nvSpPr>
        <xdr:cNvPr id="70" name="n_1mainValue【道路】&#10;有形固定資産減価償却率"/>
        <xdr:cNvSpPr txBox="1"/>
      </xdr:nvSpPr>
      <xdr:spPr>
        <a:xfrm>
          <a:off x="3582043" y="686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4" name="テキスト ボックス 8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6" name="テキスト ボックス 8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8" name="テキスト ボックス 8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0" name="テキスト ボックス 8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2" name="テキスト ボックス 9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88610</xdr:rowOff>
    </xdr:from>
    <xdr:to>
      <xdr:col>15</xdr:col>
      <xdr:colOff>180340</xdr:colOff>
      <xdr:row>41</xdr:row>
      <xdr:rowOff>74132</xdr:rowOff>
    </xdr:to>
    <xdr:cxnSp macro="">
      <xdr:nvCxnSpPr>
        <xdr:cNvPr id="96" name="直線コネクタ 95"/>
        <xdr:cNvCxnSpPr/>
      </xdr:nvCxnSpPr>
      <xdr:spPr>
        <a:xfrm flipV="1">
          <a:off x="10476865" y="5746460"/>
          <a:ext cx="0" cy="135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77959</xdr:rowOff>
    </xdr:from>
    <xdr:ext cx="469744" cy="259045"/>
    <xdr:sp macro="" textlink="">
      <xdr:nvSpPr>
        <xdr:cNvPr id="97" name="【道路】&#10;一人当たり延長最小値テキスト"/>
        <xdr:cNvSpPr txBox="1"/>
      </xdr:nvSpPr>
      <xdr:spPr>
        <a:xfrm>
          <a:off x="10566400" y="710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1.744</a:t>
          </a:r>
          <a:endParaRPr kumimoji="1" lang="ja-JP" altLang="en-US" sz="1000" b="1">
            <a:latin typeface="ＭＳ Ｐゴシック"/>
          </a:endParaRPr>
        </a:p>
      </xdr:txBody>
    </xdr:sp>
    <xdr:clientData/>
  </xdr:oneCellAnchor>
  <xdr:twoCellAnchor>
    <xdr:from>
      <xdr:col>15</xdr:col>
      <xdr:colOff>92075</xdr:colOff>
      <xdr:row>41</xdr:row>
      <xdr:rowOff>74132</xdr:rowOff>
    </xdr:from>
    <xdr:to>
      <xdr:col>15</xdr:col>
      <xdr:colOff>269875</xdr:colOff>
      <xdr:row>41</xdr:row>
      <xdr:rowOff>74132</xdr:rowOff>
    </xdr:to>
    <xdr:cxnSp macro="">
      <xdr:nvCxnSpPr>
        <xdr:cNvPr id="98" name="直線コネクタ 97"/>
        <xdr:cNvCxnSpPr/>
      </xdr:nvCxnSpPr>
      <xdr:spPr>
        <a:xfrm>
          <a:off x="10388600" y="710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35287</xdr:rowOff>
    </xdr:from>
    <xdr:ext cx="534377" cy="259045"/>
    <xdr:sp macro="" textlink="">
      <xdr:nvSpPr>
        <xdr:cNvPr id="99" name="【道路】&#10;一人当たり延長最大値テキスト"/>
        <xdr:cNvSpPr txBox="1"/>
      </xdr:nvSpPr>
      <xdr:spPr>
        <a:xfrm>
          <a:off x="10566400" y="552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14.211</a:t>
          </a:r>
          <a:endParaRPr kumimoji="1" lang="ja-JP" altLang="en-US" sz="1000" b="1">
            <a:latin typeface="ＭＳ Ｐゴシック"/>
          </a:endParaRPr>
        </a:p>
      </xdr:txBody>
    </xdr:sp>
    <xdr:clientData/>
  </xdr:oneCellAnchor>
  <xdr:twoCellAnchor>
    <xdr:from>
      <xdr:col>15</xdr:col>
      <xdr:colOff>92075</xdr:colOff>
      <xdr:row>33</xdr:row>
      <xdr:rowOff>88610</xdr:rowOff>
    </xdr:from>
    <xdr:to>
      <xdr:col>15</xdr:col>
      <xdr:colOff>269875</xdr:colOff>
      <xdr:row>33</xdr:row>
      <xdr:rowOff>88610</xdr:rowOff>
    </xdr:to>
    <xdr:cxnSp macro="">
      <xdr:nvCxnSpPr>
        <xdr:cNvPr id="100" name="直線コネクタ 99"/>
        <xdr:cNvCxnSpPr/>
      </xdr:nvCxnSpPr>
      <xdr:spPr>
        <a:xfrm>
          <a:off x="10388600" y="574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125747</xdr:rowOff>
    </xdr:from>
    <xdr:ext cx="469744" cy="259045"/>
    <xdr:sp macro="" textlink="">
      <xdr:nvSpPr>
        <xdr:cNvPr id="101" name="【道路】&#10;一人当たり延長平均値テキスト"/>
        <xdr:cNvSpPr txBox="1"/>
      </xdr:nvSpPr>
      <xdr:spPr>
        <a:xfrm>
          <a:off x="105664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147320</xdr:rowOff>
    </xdr:from>
    <xdr:to>
      <xdr:col>15</xdr:col>
      <xdr:colOff>231775</xdr:colOff>
      <xdr:row>39</xdr:row>
      <xdr:rowOff>77470</xdr:rowOff>
    </xdr:to>
    <xdr:sp macro="" textlink="">
      <xdr:nvSpPr>
        <xdr:cNvPr id="102" name="フローチャート : 判断 101"/>
        <xdr:cNvSpPr/>
      </xdr:nvSpPr>
      <xdr:spPr>
        <a:xfrm>
          <a:off x="10426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101056</xdr:rowOff>
    </xdr:from>
    <xdr:to>
      <xdr:col>14</xdr:col>
      <xdr:colOff>79375</xdr:colOff>
      <xdr:row>39</xdr:row>
      <xdr:rowOff>31206</xdr:rowOff>
    </xdr:to>
    <xdr:sp macro="" textlink="">
      <xdr:nvSpPr>
        <xdr:cNvPr id="103" name="フローチャート : 判断 102"/>
        <xdr:cNvSpPr/>
      </xdr:nvSpPr>
      <xdr:spPr>
        <a:xfrm>
          <a:off x="9588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170507</xdr:rowOff>
    </xdr:from>
    <xdr:to>
      <xdr:col>14</xdr:col>
      <xdr:colOff>79375</xdr:colOff>
      <xdr:row>41</xdr:row>
      <xdr:rowOff>100657</xdr:rowOff>
    </xdr:to>
    <xdr:sp macro="" textlink="">
      <xdr:nvSpPr>
        <xdr:cNvPr id="109" name="円/楕円 108"/>
        <xdr:cNvSpPr/>
      </xdr:nvSpPr>
      <xdr:spPr>
        <a:xfrm>
          <a:off x="9588500" y="702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47733</xdr:rowOff>
    </xdr:from>
    <xdr:ext cx="469744" cy="259045"/>
    <xdr:sp macro="" textlink="">
      <xdr:nvSpPr>
        <xdr:cNvPr id="110" name="n_1aveValue【道路】&#10;一人当たり延長"/>
        <xdr:cNvSpPr txBox="1"/>
      </xdr:nvSpPr>
      <xdr:spPr>
        <a:xfrm>
          <a:off x="93917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91784</xdr:rowOff>
    </xdr:from>
    <xdr:ext cx="469744" cy="259045"/>
    <xdr:sp macro="" textlink="">
      <xdr:nvSpPr>
        <xdr:cNvPr id="111" name="n_1mainValue【道路】&#10;一人当たり延長"/>
        <xdr:cNvSpPr txBox="1"/>
      </xdr:nvSpPr>
      <xdr:spPr>
        <a:xfrm>
          <a:off x="9391727" y="71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150876</xdr:rowOff>
    </xdr:to>
    <xdr:cxnSp macro="">
      <xdr:nvCxnSpPr>
        <xdr:cNvPr id="134" name="直線コネクタ 133"/>
        <xdr:cNvCxnSpPr/>
      </xdr:nvCxnSpPr>
      <xdr:spPr>
        <a:xfrm flipV="1">
          <a:off x="4634865" y="965835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154703</xdr:rowOff>
    </xdr:from>
    <xdr:ext cx="405111" cy="259045"/>
    <xdr:sp macro="" textlink="">
      <xdr:nvSpPr>
        <xdr:cNvPr id="135" name="【橋りょう・トンネル】&#10;有形固定資産減価償却率最小値テキスト"/>
        <xdr:cNvSpPr txBox="1"/>
      </xdr:nvSpPr>
      <xdr:spPr>
        <a:xfrm>
          <a:off x="4724400" y="1095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6</xdr:col>
      <xdr:colOff>422275</xdr:colOff>
      <xdr:row>63</xdr:row>
      <xdr:rowOff>150876</xdr:rowOff>
    </xdr:from>
    <xdr:to>
      <xdr:col>6</xdr:col>
      <xdr:colOff>600075</xdr:colOff>
      <xdr:row>63</xdr:row>
      <xdr:rowOff>150876</xdr:rowOff>
    </xdr:to>
    <xdr:cxnSp macro="">
      <xdr:nvCxnSpPr>
        <xdr:cNvPr id="136" name="直線コネクタ 135"/>
        <xdr:cNvCxnSpPr/>
      </xdr:nvCxnSpPr>
      <xdr:spPr>
        <a:xfrm>
          <a:off x="4546600" y="1095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37" name="【橋りょう・トンネ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38" name="直線コネクタ 137"/>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153941</xdr:rowOff>
    </xdr:from>
    <xdr:ext cx="405111" cy="259045"/>
    <xdr:sp macro="" textlink="">
      <xdr:nvSpPr>
        <xdr:cNvPr id="139" name="【橋りょう・トンネル】&#10;有形固定資産減価償却率平均値テキスト"/>
        <xdr:cNvSpPr txBox="1"/>
      </xdr:nvSpPr>
      <xdr:spPr>
        <a:xfrm>
          <a:off x="4724400" y="10098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4064</xdr:rowOff>
    </xdr:from>
    <xdr:to>
      <xdr:col>6</xdr:col>
      <xdr:colOff>561975</xdr:colOff>
      <xdr:row>59</xdr:row>
      <xdr:rowOff>105664</xdr:rowOff>
    </xdr:to>
    <xdr:sp macro="" textlink="">
      <xdr:nvSpPr>
        <xdr:cNvPr id="140" name="フローチャート : 判断 139"/>
        <xdr:cNvSpPr/>
      </xdr:nvSpPr>
      <xdr:spPr>
        <a:xfrm>
          <a:off x="4584700" y="1011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61214</xdr:rowOff>
    </xdr:from>
    <xdr:to>
      <xdr:col>5</xdr:col>
      <xdr:colOff>409575</xdr:colOff>
      <xdr:row>59</xdr:row>
      <xdr:rowOff>162814</xdr:rowOff>
    </xdr:to>
    <xdr:sp macro="" textlink="">
      <xdr:nvSpPr>
        <xdr:cNvPr id="141" name="フローチャート : 判断 140"/>
        <xdr:cNvSpPr/>
      </xdr:nvSpPr>
      <xdr:spPr>
        <a:xfrm>
          <a:off x="37465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166370</xdr:rowOff>
    </xdr:from>
    <xdr:to>
      <xdr:col>5</xdr:col>
      <xdr:colOff>409575</xdr:colOff>
      <xdr:row>58</xdr:row>
      <xdr:rowOff>96520</xdr:rowOff>
    </xdr:to>
    <xdr:sp macro="" textlink="">
      <xdr:nvSpPr>
        <xdr:cNvPr id="147" name="円/楕円 146"/>
        <xdr:cNvSpPr/>
      </xdr:nvSpPr>
      <xdr:spPr>
        <a:xfrm>
          <a:off x="3746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153941</xdr:rowOff>
    </xdr:from>
    <xdr:ext cx="405111" cy="259045"/>
    <xdr:sp macro="" textlink="">
      <xdr:nvSpPr>
        <xdr:cNvPr id="148" name="n_1aveValue【橋りょう・トンネル】&#10;有形固定資産減価償却率"/>
        <xdr:cNvSpPr txBox="1"/>
      </xdr:nvSpPr>
      <xdr:spPr>
        <a:xfrm>
          <a:off x="3582043" y="1026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113047</xdr:rowOff>
    </xdr:from>
    <xdr:ext cx="405111" cy="259045"/>
    <xdr:sp macro="" textlink="">
      <xdr:nvSpPr>
        <xdr:cNvPr id="149" name="n_1mainValue【橋りょう・トンネル】&#10;有形固定資産減価償却率"/>
        <xdr:cNvSpPr txBox="1"/>
      </xdr:nvSpPr>
      <xdr:spPr>
        <a:xfrm>
          <a:off x="3582043"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0" name="直線コネクタ 15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1" name="テキスト ボックス 16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2" name="直線コネクタ 16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3" name="テキスト ボックス 16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4" name="直線コネクタ 16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5" name="テキスト ボックス 16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6" name="直線コネクタ 16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7" name="テキスト ボックス 16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9" name="テキスト ボックス 16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141691</xdr:rowOff>
    </xdr:from>
    <xdr:to>
      <xdr:col>15</xdr:col>
      <xdr:colOff>180340</xdr:colOff>
      <xdr:row>63</xdr:row>
      <xdr:rowOff>169945</xdr:rowOff>
    </xdr:to>
    <xdr:cxnSp macro="">
      <xdr:nvCxnSpPr>
        <xdr:cNvPr id="171" name="直線コネクタ 170"/>
        <xdr:cNvCxnSpPr/>
      </xdr:nvCxnSpPr>
      <xdr:spPr>
        <a:xfrm flipV="1">
          <a:off x="10476865" y="9914341"/>
          <a:ext cx="0" cy="105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2322</xdr:rowOff>
    </xdr:from>
    <xdr:ext cx="378565" cy="259045"/>
    <xdr:sp macro="" textlink="">
      <xdr:nvSpPr>
        <xdr:cNvPr id="172" name="【橋りょう・トンネル】&#10;一人当たり有形固定資産（償却資産）額最小値テキスト"/>
        <xdr:cNvSpPr txBox="1"/>
      </xdr:nvSpPr>
      <xdr:spPr>
        <a:xfrm>
          <a:off x="10566400" y="1097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63</xdr:row>
      <xdr:rowOff>169945</xdr:rowOff>
    </xdr:from>
    <xdr:to>
      <xdr:col>15</xdr:col>
      <xdr:colOff>269875</xdr:colOff>
      <xdr:row>63</xdr:row>
      <xdr:rowOff>169945</xdr:rowOff>
    </xdr:to>
    <xdr:cxnSp macro="">
      <xdr:nvCxnSpPr>
        <xdr:cNvPr id="173" name="直線コネクタ 172"/>
        <xdr:cNvCxnSpPr/>
      </xdr:nvCxnSpPr>
      <xdr:spPr>
        <a:xfrm>
          <a:off x="10388600" y="1097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88368</xdr:rowOff>
    </xdr:from>
    <xdr:ext cx="599010" cy="259045"/>
    <xdr:sp macro="" textlink="">
      <xdr:nvSpPr>
        <xdr:cNvPr id="174" name="【橋りょう・トンネル】&#10;一人当たり有形固定資産（償却資産）額最大値テキスト"/>
        <xdr:cNvSpPr txBox="1"/>
      </xdr:nvSpPr>
      <xdr:spPr>
        <a:xfrm>
          <a:off x="10566400" y="968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231,509</a:t>
          </a:r>
          <a:endParaRPr kumimoji="1" lang="ja-JP" altLang="en-US" sz="1000" b="1">
            <a:latin typeface="ＭＳ Ｐゴシック"/>
          </a:endParaRPr>
        </a:p>
      </xdr:txBody>
    </xdr:sp>
    <xdr:clientData/>
  </xdr:oneCellAnchor>
  <xdr:twoCellAnchor>
    <xdr:from>
      <xdr:col>15</xdr:col>
      <xdr:colOff>92075</xdr:colOff>
      <xdr:row>57</xdr:row>
      <xdr:rowOff>141691</xdr:rowOff>
    </xdr:from>
    <xdr:to>
      <xdr:col>15</xdr:col>
      <xdr:colOff>269875</xdr:colOff>
      <xdr:row>57</xdr:row>
      <xdr:rowOff>141691</xdr:rowOff>
    </xdr:to>
    <xdr:cxnSp macro="">
      <xdr:nvCxnSpPr>
        <xdr:cNvPr id="175" name="直線コネクタ 174"/>
        <xdr:cNvCxnSpPr/>
      </xdr:nvCxnSpPr>
      <xdr:spPr>
        <a:xfrm>
          <a:off x="10388600" y="991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6535</xdr:rowOff>
    </xdr:from>
    <xdr:ext cx="534377" cy="259045"/>
    <xdr:sp macro="" textlink="">
      <xdr:nvSpPr>
        <xdr:cNvPr id="176" name="【橋りょう・トンネル】&#10;一人当たり有形固定資産（償却資産）額平均値テキスト"/>
        <xdr:cNvSpPr txBox="1"/>
      </xdr:nvSpPr>
      <xdr:spPr>
        <a:xfrm>
          <a:off x="10566400" y="104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95,241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28108</xdr:rowOff>
    </xdr:from>
    <xdr:to>
      <xdr:col>15</xdr:col>
      <xdr:colOff>231775</xdr:colOff>
      <xdr:row>61</xdr:row>
      <xdr:rowOff>129708</xdr:rowOff>
    </xdr:to>
    <xdr:sp macro="" textlink="">
      <xdr:nvSpPr>
        <xdr:cNvPr id="177" name="フローチャート : 判断 176"/>
        <xdr:cNvSpPr/>
      </xdr:nvSpPr>
      <xdr:spPr>
        <a:xfrm>
          <a:off x="10426700" y="1048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20843</xdr:rowOff>
    </xdr:from>
    <xdr:to>
      <xdr:col>14</xdr:col>
      <xdr:colOff>79375</xdr:colOff>
      <xdr:row>61</xdr:row>
      <xdr:rowOff>122443</xdr:rowOff>
    </xdr:to>
    <xdr:sp macro="" textlink="">
      <xdr:nvSpPr>
        <xdr:cNvPr id="178" name="フローチャート : 判断 177"/>
        <xdr:cNvSpPr/>
      </xdr:nvSpPr>
      <xdr:spPr>
        <a:xfrm>
          <a:off x="9588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54845</xdr:rowOff>
    </xdr:from>
    <xdr:to>
      <xdr:col>14</xdr:col>
      <xdr:colOff>79375</xdr:colOff>
      <xdr:row>62</xdr:row>
      <xdr:rowOff>156445</xdr:rowOff>
    </xdr:to>
    <xdr:sp macro="" textlink="">
      <xdr:nvSpPr>
        <xdr:cNvPr id="184" name="円/楕円 183"/>
        <xdr:cNvSpPr/>
      </xdr:nvSpPr>
      <xdr:spPr>
        <a:xfrm>
          <a:off x="9588500" y="1068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59</xdr:row>
      <xdr:rowOff>138970</xdr:rowOff>
    </xdr:from>
    <xdr:ext cx="534377" cy="259045"/>
    <xdr:sp macro="" textlink="">
      <xdr:nvSpPr>
        <xdr:cNvPr id="185" name="n_1aveValue【橋りょう・トンネル】&#10;一人当たり有形固定資産（償却資産）額"/>
        <xdr:cNvSpPr txBox="1"/>
      </xdr:nvSpPr>
      <xdr:spPr>
        <a:xfrm>
          <a:off x="93594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96,830</a:t>
          </a:r>
          <a:endParaRPr kumimoji="1" lang="ja-JP" altLang="en-US" sz="1000" b="1">
            <a:solidFill>
              <a:srgbClr val="000080"/>
            </a:solidFill>
            <a:latin typeface="ＭＳ Ｐゴシック"/>
          </a:endParaRPr>
        </a:p>
      </xdr:txBody>
    </xdr:sp>
    <xdr:clientData/>
  </xdr:oneCellAnchor>
  <xdr:oneCellAnchor>
    <xdr:from>
      <xdr:col>13</xdr:col>
      <xdr:colOff>434486</xdr:colOff>
      <xdr:row>62</xdr:row>
      <xdr:rowOff>147572</xdr:rowOff>
    </xdr:from>
    <xdr:ext cx="534377" cy="259045"/>
    <xdr:sp macro="" textlink="">
      <xdr:nvSpPr>
        <xdr:cNvPr id="186" name="n_1mainValue【橋りょう・トンネル】&#10;一人当たり有形固定資産（償却資産）額"/>
        <xdr:cNvSpPr txBox="1"/>
      </xdr:nvSpPr>
      <xdr:spPr>
        <a:xfrm>
          <a:off x="9359411" y="1077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7" name="テキスト ボックス 19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8" name="直線コネクタ 19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9" name="テキスト ボックス 19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0" name="直線コネクタ 19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1" name="テキスト ボックス 20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2" name="直線コネクタ 20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3" name="テキスト ボックス 20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4" name="直線コネクタ 20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5" name="テキスト ボックス 20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6" name="直線コネクタ 20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7" name="テキスト ボックス 20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8" name="直線コネクタ 20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9" name="テキスト ボックス 20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1" name="テキスト ボックス 21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118111</xdr:rowOff>
    </xdr:from>
    <xdr:to>
      <xdr:col>6</xdr:col>
      <xdr:colOff>510540</xdr:colOff>
      <xdr:row>85</xdr:row>
      <xdr:rowOff>111579</xdr:rowOff>
    </xdr:to>
    <xdr:cxnSp macro="">
      <xdr:nvCxnSpPr>
        <xdr:cNvPr id="213" name="直線コネクタ 212"/>
        <xdr:cNvCxnSpPr/>
      </xdr:nvCxnSpPr>
      <xdr:spPr>
        <a:xfrm flipV="1">
          <a:off x="4634865" y="13319761"/>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115406</xdr:rowOff>
    </xdr:from>
    <xdr:ext cx="405111" cy="259045"/>
    <xdr:sp macro="" textlink="">
      <xdr:nvSpPr>
        <xdr:cNvPr id="214" name="【公営住宅】&#10;有形固定資産減価償却率最小値テキスト"/>
        <xdr:cNvSpPr txBox="1"/>
      </xdr:nvSpPr>
      <xdr:spPr>
        <a:xfrm>
          <a:off x="47244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85</xdr:row>
      <xdr:rowOff>111579</xdr:rowOff>
    </xdr:from>
    <xdr:to>
      <xdr:col>6</xdr:col>
      <xdr:colOff>600075</xdr:colOff>
      <xdr:row>85</xdr:row>
      <xdr:rowOff>111579</xdr:rowOff>
    </xdr:to>
    <xdr:cxnSp macro="">
      <xdr:nvCxnSpPr>
        <xdr:cNvPr id="215" name="直線コネクタ 214"/>
        <xdr:cNvCxnSpPr/>
      </xdr:nvCxnSpPr>
      <xdr:spPr>
        <a:xfrm>
          <a:off x="4546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64788</xdr:rowOff>
    </xdr:from>
    <xdr:ext cx="405111" cy="259045"/>
    <xdr:sp macro="" textlink="">
      <xdr:nvSpPr>
        <xdr:cNvPr id="216" name="【公営住宅】&#10;有形固定資産減価償却率最大値テキスト"/>
        <xdr:cNvSpPr txBox="1"/>
      </xdr:nvSpPr>
      <xdr:spPr>
        <a:xfrm>
          <a:off x="47244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a:t>
          </a:r>
          <a:endParaRPr kumimoji="1" lang="ja-JP" altLang="en-US" sz="1000" b="1">
            <a:latin typeface="ＭＳ Ｐゴシック"/>
          </a:endParaRPr>
        </a:p>
      </xdr:txBody>
    </xdr:sp>
    <xdr:clientData/>
  </xdr:oneCellAnchor>
  <xdr:twoCellAnchor>
    <xdr:from>
      <xdr:col>6</xdr:col>
      <xdr:colOff>422275</xdr:colOff>
      <xdr:row>77</xdr:row>
      <xdr:rowOff>118111</xdr:rowOff>
    </xdr:from>
    <xdr:to>
      <xdr:col>6</xdr:col>
      <xdr:colOff>600075</xdr:colOff>
      <xdr:row>77</xdr:row>
      <xdr:rowOff>118111</xdr:rowOff>
    </xdr:to>
    <xdr:cxnSp macro="">
      <xdr:nvCxnSpPr>
        <xdr:cNvPr id="217" name="直線コネクタ 216"/>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115950</xdr:rowOff>
    </xdr:from>
    <xdr:ext cx="405111" cy="259045"/>
    <xdr:sp macro="" textlink="">
      <xdr:nvSpPr>
        <xdr:cNvPr id="218" name="【公営住宅】&#10;有形固定資産減価償却率平均値テキスト"/>
        <xdr:cNvSpPr txBox="1"/>
      </xdr:nvSpPr>
      <xdr:spPr>
        <a:xfrm>
          <a:off x="4724400" y="1383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137523</xdr:rowOff>
    </xdr:from>
    <xdr:to>
      <xdr:col>6</xdr:col>
      <xdr:colOff>561975</xdr:colOff>
      <xdr:row>81</xdr:row>
      <xdr:rowOff>67673</xdr:rowOff>
    </xdr:to>
    <xdr:sp macro="" textlink="">
      <xdr:nvSpPr>
        <xdr:cNvPr id="219" name="フローチャート : 判断 218"/>
        <xdr:cNvSpPr/>
      </xdr:nvSpPr>
      <xdr:spPr>
        <a:xfrm>
          <a:off x="4584700" y="138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150586</xdr:rowOff>
    </xdr:from>
    <xdr:to>
      <xdr:col>5</xdr:col>
      <xdr:colOff>409575</xdr:colOff>
      <xdr:row>81</xdr:row>
      <xdr:rowOff>80736</xdr:rowOff>
    </xdr:to>
    <xdr:sp macro="" textlink="">
      <xdr:nvSpPr>
        <xdr:cNvPr id="220" name="フローチャート : 判断 219"/>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163649</xdr:rowOff>
    </xdr:from>
    <xdr:to>
      <xdr:col>5</xdr:col>
      <xdr:colOff>409575</xdr:colOff>
      <xdr:row>81</xdr:row>
      <xdr:rowOff>93799</xdr:rowOff>
    </xdr:to>
    <xdr:sp macro="" textlink="">
      <xdr:nvSpPr>
        <xdr:cNvPr id="226" name="円/楕円 225"/>
        <xdr:cNvSpPr/>
      </xdr:nvSpPr>
      <xdr:spPr>
        <a:xfrm>
          <a:off x="3746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97263</xdr:rowOff>
    </xdr:from>
    <xdr:ext cx="405111" cy="259045"/>
    <xdr:sp macro="" textlink="">
      <xdr:nvSpPr>
        <xdr:cNvPr id="227" name="n_1aveValue【公営住宅】&#10;有形固定資産減価償却率"/>
        <xdr:cNvSpPr txBox="1"/>
      </xdr:nvSpPr>
      <xdr:spPr>
        <a:xfrm>
          <a:off x="3582043"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84926</xdr:rowOff>
    </xdr:from>
    <xdr:ext cx="405111" cy="259045"/>
    <xdr:sp macro="" textlink="">
      <xdr:nvSpPr>
        <xdr:cNvPr id="228" name="n_1mainValue【公営住宅】&#10;有形固定資産減価償却率"/>
        <xdr:cNvSpPr txBox="1"/>
      </xdr:nvSpPr>
      <xdr:spPr>
        <a:xfrm>
          <a:off x="3582043" y="1397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66039</xdr:rowOff>
    </xdr:from>
    <xdr:to>
      <xdr:col>15</xdr:col>
      <xdr:colOff>180340</xdr:colOff>
      <xdr:row>86</xdr:row>
      <xdr:rowOff>107950</xdr:rowOff>
    </xdr:to>
    <xdr:cxnSp macro="">
      <xdr:nvCxnSpPr>
        <xdr:cNvPr id="252" name="直線コネクタ 251"/>
        <xdr:cNvCxnSpPr/>
      </xdr:nvCxnSpPr>
      <xdr:spPr>
        <a:xfrm flipV="1">
          <a:off x="10476865" y="13267689"/>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111777</xdr:rowOff>
    </xdr:from>
    <xdr:ext cx="469744" cy="259045"/>
    <xdr:sp macro="" textlink="">
      <xdr:nvSpPr>
        <xdr:cNvPr id="253" name="【公営住宅】&#10;一人当たり面積最小値テキスト"/>
        <xdr:cNvSpPr txBox="1"/>
      </xdr:nvSpPr>
      <xdr:spPr>
        <a:xfrm>
          <a:off x="105664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86</xdr:row>
      <xdr:rowOff>107950</xdr:rowOff>
    </xdr:from>
    <xdr:to>
      <xdr:col>15</xdr:col>
      <xdr:colOff>269875</xdr:colOff>
      <xdr:row>86</xdr:row>
      <xdr:rowOff>107950</xdr:rowOff>
    </xdr:to>
    <xdr:cxnSp macro="">
      <xdr:nvCxnSpPr>
        <xdr:cNvPr id="254" name="直線コネクタ 253"/>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12716</xdr:rowOff>
    </xdr:from>
    <xdr:ext cx="469744" cy="259045"/>
    <xdr:sp macro="" textlink="">
      <xdr:nvSpPr>
        <xdr:cNvPr id="255" name="【公営住宅】&#10;一人当たり面積最大値テキスト"/>
        <xdr:cNvSpPr txBox="1"/>
      </xdr:nvSpPr>
      <xdr:spPr>
        <a:xfrm>
          <a:off x="10566400" y="1304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a:t>
          </a:r>
          <a:endParaRPr kumimoji="1" lang="ja-JP" altLang="en-US" sz="1000" b="1">
            <a:latin typeface="ＭＳ Ｐゴシック"/>
          </a:endParaRPr>
        </a:p>
      </xdr:txBody>
    </xdr:sp>
    <xdr:clientData/>
  </xdr:oneCellAnchor>
  <xdr:twoCellAnchor>
    <xdr:from>
      <xdr:col>15</xdr:col>
      <xdr:colOff>92075</xdr:colOff>
      <xdr:row>77</xdr:row>
      <xdr:rowOff>66039</xdr:rowOff>
    </xdr:from>
    <xdr:to>
      <xdr:col>15</xdr:col>
      <xdr:colOff>269875</xdr:colOff>
      <xdr:row>77</xdr:row>
      <xdr:rowOff>66039</xdr:rowOff>
    </xdr:to>
    <xdr:cxnSp macro="">
      <xdr:nvCxnSpPr>
        <xdr:cNvPr id="256" name="直線コネクタ 255"/>
        <xdr:cNvCxnSpPr/>
      </xdr:nvCxnSpPr>
      <xdr:spPr>
        <a:xfrm>
          <a:off x="10388600" y="13267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135907</xdr:rowOff>
    </xdr:from>
    <xdr:ext cx="469744" cy="259045"/>
    <xdr:sp macro="" textlink="">
      <xdr:nvSpPr>
        <xdr:cNvPr id="257" name="【公営住宅】&#10;一人当たり面積平均値テキスト"/>
        <xdr:cNvSpPr txBox="1"/>
      </xdr:nvSpPr>
      <xdr:spPr>
        <a:xfrm>
          <a:off x="10566400" y="14023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0.601</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157480</xdr:rowOff>
    </xdr:from>
    <xdr:to>
      <xdr:col>15</xdr:col>
      <xdr:colOff>231775</xdr:colOff>
      <xdr:row>82</xdr:row>
      <xdr:rowOff>87630</xdr:rowOff>
    </xdr:to>
    <xdr:sp macro="" textlink="">
      <xdr:nvSpPr>
        <xdr:cNvPr id="258" name="フローチャート : 判断 257"/>
        <xdr:cNvSpPr/>
      </xdr:nvSpPr>
      <xdr:spPr>
        <a:xfrm>
          <a:off x="10426700" y="140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71120</xdr:rowOff>
    </xdr:from>
    <xdr:to>
      <xdr:col>14</xdr:col>
      <xdr:colOff>79375</xdr:colOff>
      <xdr:row>82</xdr:row>
      <xdr:rowOff>1270</xdr:rowOff>
    </xdr:to>
    <xdr:sp macro="" textlink="">
      <xdr:nvSpPr>
        <xdr:cNvPr id="259" name="フローチャート : 判断 258"/>
        <xdr:cNvSpPr/>
      </xdr:nvSpPr>
      <xdr:spPr>
        <a:xfrm>
          <a:off x="958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41911</xdr:rowOff>
    </xdr:from>
    <xdr:to>
      <xdr:col>14</xdr:col>
      <xdr:colOff>79375</xdr:colOff>
      <xdr:row>77</xdr:row>
      <xdr:rowOff>143511</xdr:rowOff>
    </xdr:to>
    <xdr:sp macro="" textlink="">
      <xdr:nvSpPr>
        <xdr:cNvPr id="265" name="円/楕円 264"/>
        <xdr:cNvSpPr/>
      </xdr:nvSpPr>
      <xdr:spPr>
        <a:xfrm>
          <a:off x="95885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163847</xdr:rowOff>
    </xdr:from>
    <xdr:ext cx="469744" cy="259045"/>
    <xdr:sp macro="" textlink="">
      <xdr:nvSpPr>
        <xdr:cNvPr id="266" name="n_1aveValue【公営住宅】&#10;一人当たり面積"/>
        <xdr:cNvSpPr txBox="1"/>
      </xdr:nvSpPr>
      <xdr:spPr>
        <a:xfrm>
          <a:off x="939172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0.669</a:t>
          </a:r>
          <a:endParaRPr kumimoji="1" lang="ja-JP" altLang="en-US" sz="1000" b="1">
            <a:solidFill>
              <a:srgbClr val="000080"/>
            </a:solidFill>
            <a:latin typeface="ＭＳ Ｐゴシック"/>
          </a:endParaRPr>
        </a:p>
      </xdr:txBody>
    </xdr:sp>
    <xdr:clientData/>
  </xdr:oneCellAnchor>
  <xdr:oneCellAnchor>
    <xdr:from>
      <xdr:col>13</xdr:col>
      <xdr:colOff>466802</xdr:colOff>
      <xdr:row>75</xdr:row>
      <xdr:rowOff>160038</xdr:rowOff>
    </xdr:from>
    <xdr:ext cx="469744" cy="259045"/>
    <xdr:sp macro="" textlink="">
      <xdr:nvSpPr>
        <xdr:cNvPr id="267" name="n_1mainValue【公営住宅】&#10;一人当たり面積"/>
        <xdr:cNvSpPr txBox="1"/>
      </xdr:nvSpPr>
      <xdr:spPr>
        <a:xfrm>
          <a:off x="9391727" y="1301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7" name="正方形/長方形 2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8" name="正方形/長方形 2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9" name="正方形/長方形 2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0" name="正方形/長方形 2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1" name="正方形/長方形 2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2" name="正方形/長方形 2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4" name="テキスト ボックス 2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5" name="直線コネクタ 2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6" name="テキスト ボックス 295"/>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7" name="直線コネクタ 2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8" name="テキスト ボックス 2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9" name="直線コネクタ 2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0" name="テキスト ボックス 2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1" name="直線コネクタ 3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2" name="テキスト ボックス 3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3" name="直線コネクタ 3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4" name="テキスト ボックス 3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5" name="直線コネクタ 3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6" name="テキスト ボックス 305"/>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8" name="テキスト ボックス 30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76200</xdr:rowOff>
    </xdr:from>
    <xdr:to>
      <xdr:col>23</xdr:col>
      <xdr:colOff>516889</xdr:colOff>
      <xdr:row>41</xdr:row>
      <xdr:rowOff>38644</xdr:rowOff>
    </xdr:to>
    <xdr:cxnSp macro="">
      <xdr:nvCxnSpPr>
        <xdr:cNvPr id="310" name="直線コネクタ 309"/>
        <xdr:cNvCxnSpPr/>
      </xdr:nvCxnSpPr>
      <xdr:spPr>
        <a:xfrm flipV="1">
          <a:off x="16318864" y="556260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42471</xdr:rowOff>
    </xdr:from>
    <xdr:ext cx="405111" cy="259045"/>
    <xdr:sp macro="" textlink="">
      <xdr:nvSpPr>
        <xdr:cNvPr id="311" name="【認定こども園・幼稚園・保育所】&#10;有形固定資産減価償却率最小値テキスト"/>
        <xdr:cNvSpPr txBox="1"/>
      </xdr:nvSpPr>
      <xdr:spPr>
        <a:xfrm>
          <a:off x="164084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23</xdr:col>
      <xdr:colOff>428625</xdr:colOff>
      <xdr:row>41</xdr:row>
      <xdr:rowOff>38644</xdr:rowOff>
    </xdr:from>
    <xdr:to>
      <xdr:col>23</xdr:col>
      <xdr:colOff>606425</xdr:colOff>
      <xdr:row>41</xdr:row>
      <xdr:rowOff>38644</xdr:rowOff>
    </xdr:to>
    <xdr:cxnSp macro="">
      <xdr:nvCxnSpPr>
        <xdr:cNvPr id="312" name="直線コネクタ 311"/>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22877</xdr:rowOff>
    </xdr:from>
    <xdr:ext cx="405111" cy="259045"/>
    <xdr:sp macro="" textlink="">
      <xdr:nvSpPr>
        <xdr:cNvPr id="313" name="【認定こども園・幼稚園・保育所】&#10;有形固定資産減価償却率最大値テキスト"/>
        <xdr:cNvSpPr txBox="1"/>
      </xdr:nvSpPr>
      <xdr:spPr>
        <a:xfrm>
          <a:off x="16408400" y="533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32</xdr:row>
      <xdr:rowOff>76200</xdr:rowOff>
    </xdr:from>
    <xdr:to>
      <xdr:col>23</xdr:col>
      <xdr:colOff>606425</xdr:colOff>
      <xdr:row>32</xdr:row>
      <xdr:rowOff>76200</xdr:rowOff>
    </xdr:to>
    <xdr:cxnSp macro="">
      <xdr:nvCxnSpPr>
        <xdr:cNvPr id="314" name="直線コネクタ 313"/>
        <xdr:cNvCxnSpPr/>
      </xdr:nvCxnSpPr>
      <xdr:spPr>
        <a:xfrm>
          <a:off x="16230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56078</xdr:rowOff>
    </xdr:from>
    <xdr:ext cx="405111" cy="259045"/>
    <xdr:sp macro="" textlink="">
      <xdr:nvSpPr>
        <xdr:cNvPr id="315" name="【認定こども園・幼稚園・保育所】&#10;有形固定資産減価償却率平均値テキスト"/>
        <xdr:cNvSpPr txBox="1"/>
      </xdr:nvSpPr>
      <xdr:spPr>
        <a:xfrm>
          <a:off x="16408400" y="622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77651</xdr:rowOff>
    </xdr:from>
    <xdr:to>
      <xdr:col>23</xdr:col>
      <xdr:colOff>568325</xdr:colOff>
      <xdr:row>37</xdr:row>
      <xdr:rowOff>7801</xdr:rowOff>
    </xdr:to>
    <xdr:sp macro="" textlink="">
      <xdr:nvSpPr>
        <xdr:cNvPr id="316" name="フローチャート : 判断 315"/>
        <xdr:cNvSpPr/>
      </xdr:nvSpPr>
      <xdr:spPr>
        <a:xfrm>
          <a:off x="16268700" y="624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22134</xdr:rowOff>
    </xdr:from>
    <xdr:to>
      <xdr:col>22</xdr:col>
      <xdr:colOff>415925</xdr:colOff>
      <xdr:row>36</xdr:row>
      <xdr:rowOff>123734</xdr:rowOff>
    </xdr:to>
    <xdr:sp macro="" textlink="">
      <xdr:nvSpPr>
        <xdr:cNvPr id="317" name="フローチャート : 判断 316"/>
        <xdr:cNvSpPr/>
      </xdr:nvSpPr>
      <xdr:spPr>
        <a:xfrm>
          <a:off x="15430500" y="619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123372</xdr:rowOff>
    </xdr:from>
    <xdr:to>
      <xdr:col>22</xdr:col>
      <xdr:colOff>415925</xdr:colOff>
      <xdr:row>35</xdr:row>
      <xdr:rowOff>53522</xdr:rowOff>
    </xdr:to>
    <xdr:sp macro="" textlink="">
      <xdr:nvSpPr>
        <xdr:cNvPr id="323" name="円/楕円 322"/>
        <xdr:cNvSpPr/>
      </xdr:nvSpPr>
      <xdr:spPr>
        <a:xfrm>
          <a:off x="15430500" y="59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114861</xdr:rowOff>
    </xdr:from>
    <xdr:ext cx="405111" cy="259045"/>
    <xdr:sp macro="" textlink="">
      <xdr:nvSpPr>
        <xdr:cNvPr id="324" name="n_1aveValue【認定こども園・幼稚園・保育所】&#10;有形固定資産減価償却率"/>
        <xdr:cNvSpPr txBox="1"/>
      </xdr:nvSpPr>
      <xdr:spPr>
        <a:xfrm>
          <a:off x="15266043" y="628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70049</xdr:rowOff>
    </xdr:from>
    <xdr:ext cx="405111" cy="259045"/>
    <xdr:sp macro="" textlink="">
      <xdr:nvSpPr>
        <xdr:cNvPr id="325" name="n_1mainValue【認定こども園・幼稚園・保育所】&#10;有形固定資産減価償却率"/>
        <xdr:cNvSpPr txBox="1"/>
      </xdr:nvSpPr>
      <xdr:spPr>
        <a:xfrm>
          <a:off x="15266043" y="572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6" name="直線コネクタ 3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7" name="テキスト ボックス 33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8" name="直線コネクタ 3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9" name="テキスト ボックス 33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0" name="直線コネクタ 3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1" name="テキスト ボックス 34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2" name="直線コネクタ 3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3" name="テキスト ボックス 34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4" name="直線コネクタ 3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5" name="テキスト ボックス 34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6" name="直線コネクタ 3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7" name="テキスト ボックス 3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15240</xdr:rowOff>
    </xdr:from>
    <xdr:to>
      <xdr:col>32</xdr:col>
      <xdr:colOff>186689</xdr:colOff>
      <xdr:row>41</xdr:row>
      <xdr:rowOff>163830</xdr:rowOff>
    </xdr:to>
    <xdr:cxnSp macro="">
      <xdr:nvCxnSpPr>
        <xdr:cNvPr id="349" name="直線コネクタ 348"/>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167657</xdr:rowOff>
    </xdr:from>
    <xdr:ext cx="469744" cy="259045"/>
    <xdr:sp macro="" textlink="">
      <xdr:nvSpPr>
        <xdr:cNvPr id="350" name="【認定こども園・幼稚園・保育所】&#10;一人当たり面積最小値テキスト"/>
        <xdr:cNvSpPr txBox="1"/>
      </xdr:nvSpPr>
      <xdr:spPr>
        <a:xfrm>
          <a:off x="222504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41</xdr:row>
      <xdr:rowOff>163830</xdr:rowOff>
    </xdr:from>
    <xdr:to>
      <xdr:col>32</xdr:col>
      <xdr:colOff>276225</xdr:colOff>
      <xdr:row>41</xdr:row>
      <xdr:rowOff>163830</xdr:rowOff>
    </xdr:to>
    <xdr:cxnSp macro="">
      <xdr:nvCxnSpPr>
        <xdr:cNvPr id="351" name="直線コネクタ 350"/>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133367</xdr:rowOff>
    </xdr:from>
    <xdr:ext cx="469744" cy="259045"/>
    <xdr:sp macro="" textlink="">
      <xdr:nvSpPr>
        <xdr:cNvPr id="352" name="【認定こども園・幼稚園・保育所】&#10;一人当たり面積最大値テキスト"/>
        <xdr:cNvSpPr txBox="1"/>
      </xdr:nvSpPr>
      <xdr:spPr>
        <a:xfrm>
          <a:off x="222504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0.183</a:t>
          </a:r>
          <a:endParaRPr kumimoji="1" lang="ja-JP" altLang="en-US" sz="1000" b="1">
            <a:latin typeface="ＭＳ Ｐゴシック"/>
          </a:endParaRPr>
        </a:p>
      </xdr:txBody>
    </xdr:sp>
    <xdr:clientData/>
  </xdr:oneCellAnchor>
  <xdr:twoCellAnchor>
    <xdr:from>
      <xdr:col>32</xdr:col>
      <xdr:colOff>98425</xdr:colOff>
      <xdr:row>34</xdr:row>
      <xdr:rowOff>15240</xdr:rowOff>
    </xdr:from>
    <xdr:to>
      <xdr:col>32</xdr:col>
      <xdr:colOff>276225</xdr:colOff>
      <xdr:row>34</xdr:row>
      <xdr:rowOff>15240</xdr:rowOff>
    </xdr:to>
    <xdr:cxnSp macro="">
      <xdr:nvCxnSpPr>
        <xdr:cNvPr id="353" name="直線コネクタ 352"/>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163847</xdr:rowOff>
    </xdr:from>
    <xdr:ext cx="469744" cy="259045"/>
    <xdr:sp macro="" textlink="">
      <xdr:nvSpPr>
        <xdr:cNvPr id="354" name="【認定こども園・幼稚園・保育所】&#10;一人当たり面積平均値テキスト"/>
        <xdr:cNvSpPr txBox="1"/>
      </xdr:nvSpPr>
      <xdr:spPr>
        <a:xfrm>
          <a:off x="222504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13970</xdr:rowOff>
    </xdr:from>
    <xdr:to>
      <xdr:col>32</xdr:col>
      <xdr:colOff>238125</xdr:colOff>
      <xdr:row>39</xdr:row>
      <xdr:rowOff>115570</xdr:rowOff>
    </xdr:to>
    <xdr:sp macro="" textlink="">
      <xdr:nvSpPr>
        <xdr:cNvPr id="355" name="フローチャート : 判断 354"/>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36830</xdr:rowOff>
    </xdr:from>
    <xdr:to>
      <xdr:col>31</xdr:col>
      <xdr:colOff>85725</xdr:colOff>
      <xdr:row>39</xdr:row>
      <xdr:rowOff>138430</xdr:rowOff>
    </xdr:to>
    <xdr:sp macro="" textlink="">
      <xdr:nvSpPr>
        <xdr:cNvPr id="356" name="フローチャート : 判断 355"/>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7" name="テキスト ボックス 3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8" name="テキスト ボックス 3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9" name="テキスト ボックス 3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0" name="テキスト ボックス 3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1" name="テキスト ボックス 3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93980</xdr:rowOff>
    </xdr:from>
    <xdr:to>
      <xdr:col>31</xdr:col>
      <xdr:colOff>85725</xdr:colOff>
      <xdr:row>39</xdr:row>
      <xdr:rowOff>24130</xdr:rowOff>
    </xdr:to>
    <xdr:sp macro="" textlink="">
      <xdr:nvSpPr>
        <xdr:cNvPr id="362" name="円/楕円 361"/>
        <xdr:cNvSpPr/>
      </xdr:nvSpPr>
      <xdr:spPr>
        <a:xfrm>
          <a:off x="21272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129557</xdr:rowOff>
    </xdr:from>
    <xdr:ext cx="469744" cy="259045"/>
    <xdr:sp macro="" textlink="">
      <xdr:nvSpPr>
        <xdr:cNvPr id="363" name="n_1aveValue【認定こども園・幼稚園・保育所】&#10;一人当たり面積"/>
        <xdr:cNvSpPr txBox="1"/>
      </xdr:nvSpPr>
      <xdr:spPr>
        <a:xfrm>
          <a:off x="21075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40657</xdr:rowOff>
    </xdr:from>
    <xdr:ext cx="469744" cy="259045"/>
    <xdr:sp macro="" textlink="">
      <xdr:nvSpPr>
        <xdr:cNvPr id="364" name="n_1mainValue【認定こども園・幼稚園・保育所】&#10;一人当たり面積"/>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5" name="正方形/長方形 3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6" name="正方形/長方形 3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7" name="正方形/長方形 3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8" name="正方形/長方形 3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9" name="正方形/長方形 3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0" name="正方形/長方形 3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1" name="正方形/長方形 3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2" name="正方形/長方形 3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3" name="テキスト ボックス 3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4" name="直線コネクタ 3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5" name="テキスト ボックス 37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6" name="直線コネクタ 37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7" name="テキスト ボックス 37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8" name="直線コネクタ 37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9" name="テキスト ボックス 37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80" name="直線コネクタ 37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81" name="テキスト ボックス 38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2" name="直線コネクタ 38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3" name="テキスト ボックス 38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123444</xdr:rowOff>
    </xdr:from>
    <xdr:to>
      <xdr:col>23</xdr:col>
      <xdr:colOff>516889</xdr:colOff>
      <xdr:row>62</xdr:row>
      <xdr:rowOff>32004</xdr:rowOff>
    </xdr:to>
    <xdr:cxnSp macro="">
      <xdr:nvCxnSpPr>
        <xdr:cNvPr id="387" name="直線コネクタ 386"/>
        <xdr:cNvCxnSpPr/>
      </xdr:nvCxnSpPr>
      <xdr:spPr>
        <a:xfrm flipV="1">
          <a:off x="16318864" y="97246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35831</xdr:rowOff>
    </xdr:from>
    <xdr:ext cx="405111" cy="259045"/>
    <xdr:sp macro="" textlink="">
      <xdr:nvSpPr>
        <xdr:cNvPr id="388" name="【学校施設】&#10;有形固定資産減価償却率最小値テキスト"/>
        <xdr:cNvSpPr txBox="1"/>
      </xdr:nvSpPr>
      <xdr:spPr>
        <a:xfrm>
          <a:off x="16408400" y="1066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62</xdr:row>
      <xdr:rowOff>32004</xdr:rowOff>
    </xdr:from>
    <xdr:to>
      <xdr:col>23</xdr:col>
      <xdr:colOff>606425</xdr:colOff>
      <xdr:row>62</xdr:row>
      <xdr:rowOff>32004</xdr:rowOff>
    </xdr:to>
    <xdr:cxnSp macro="">
      <xdr:nvCxnSpPr>
        <xdr:cNvPr id="389" name="直線コネクタ 388"/>
        <xdr:cNvCxnSpPr/>
      </xdr:nvCxnSpPr>
      <xdr:spPr>
        <a:xfrm>
          <a:off x="16230600" y="1066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70121</xdr:rowOff>
    </xdr:from>
    <xdr:ext cx="405111" cy="259045"/>
    <xdr:sp macro="" textlink="">
      <xdr:nvSpPr>
        <xdr:cNvPr id="390" name="【学校施設】&#10;有形固定資産減価償却率最大値テキスト"/>
        <xdr:cNvSpPr txBox="1"/>
      </xdr:nvSpPr>
      <xdr:spPr>
        <a:xfrm>
          <a:off x="16408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123444</xdr:rowOff>
    </xdr:from>
    <xdr:to>
      <xdr:col>23</xdr:col>
      <xdr:colOff>606425</xdr:colOff>
      <xdr:row>56</xdr:row>
      <xdr:rowOff>123444</xdr:rowOff>
    </xdr:to>
    <xdr:cxnSp macro="">
      <xdr:nvCxnSpPr>
        <xdr:cNvPr id="391" name="直線コネクタ 390"/>
        <xdr:cNvCxnSpPr/>
      </xdr:nvCxnSpPr>
      <xdr:spPr>
        <a:xfrm>
          <a:off x="16230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62501</xdr:rowOff>
    </xdr:from>
    <xdr:ext cx="405111" cy="259045"/>
    <xdr:sp macro="" textlink="">
      <xdr:nvSpPr>
        <xdr:cNvPr id="392" name="【学校施設】&#10;有形固定資産減価償却率平均値テキスト"/>
        <xdr:cNvSpPr txBox="1"/>
      </xdr:nvSpPr>
      <xdr:spPr>
        <a:xfrm>
          <a:off x="164084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84074</xdr:rowOff>
    </xdr:from>
    <xdr:to>
      <xdr:col>23</xdr:col>
      <xdr:colOff>568325</xdr:colOff>
      <xdr:row>60</xdr:row>
      <xdr:rowOff>14224</xdr:rowOff>
    </xdr:to>
    <xdr:sp macro="" textlink="">
      <xdr:nvSpPr>
        <xdr:cNvPr id="393" name="フローチャート : 判断 392"/>
        <xdr:cNvSpPr/>
      </xdr:nvSpPr>
      <xdr:spPr>
        <a:xfrm>
          <a:off x="16268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129794</xdr:rowOff>
    </xdr:from>
    <xdr:to>
      <xdr:col>22</xdr:col>
      <xdr:colOff>415925</xdr:colOff>
      <xdr:row>60</xdr:row>
      <xdr:rowOff>59944</xdr:rowOff>
    </xdr:to>
    <xdr:sp macro="" textlink="">
      <xdr:nvSpPr>
        <xdr:cNvPr id="394" name="フローチャート : 判断 393"/>
        <xdr:cNvSpPr/>
      </xdr:nvSpPr>
      <xdr:spPr>
        <a:xfrm>
          <a:off x="15430500" y="1024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106934</xdr:rowOff>
    </xdr:from>
    <xdr:to>
      <xdr:col>22</xdr:col>
      <xdr:colOff>415925</xdr:colOff>
      <xdr:row>60</xdr:row>
      <xdr:rowOff>37084</xdr:rowOff>
    </xdr:to>
    <xdr:sp macro="" textlink="">
      <xdr:nvSpPr>
        <xdr:cNvPr id="400" name="円/楕円 399"/>
        <xdr:cNvSpPr/>
      </xdr:nvSpPr>
      <xdr:spPr>
        <a:xfrm>
          <a:off x="15430500" y="10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51071</xdr:rowOff>
    </xdr:from>
    <xdr:ext cx="405111" cy="259045"/>
    <xdr:sp macro="" textlink="">
      <xdr:nvSpPr>
        <xdr:cNvPr id="401" name="n_1aveValue【学校施設】&#10;有形固定資産減価償却率"/>
        <xdr:cNvSpPr txBox="1"/>
      </xdr:nvSpPr>
      <xdr:spPr>
        <a:xfrm>
          <a:off x="15266043" y="1033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53611</xdr:rowOff>
    </xdr:from>
    <xdr:ext cx="405111" cy="259045"/>
    <xdr:sp macro="" textlink="">
      <xdr:nvSpPr>
        <xdr:cNvPr id="402" name="n_1mainValue【学校施設】&#10;有形固定資産減価償却率"/>
        <xdr:cNvSpPr txBox="1"/>
      </xdr:nvSpPr>
      <xdr:spPr>
        <a:xfrm>
          <a:off x="15266043" y="9997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3" name="テキスト ボックス 4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4" name="直線コネクタ 41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5" name="テキスト ボックス 41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6" name="直線コネクタ 41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7" name="テキスト ボックス 41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8" name="直線コネクタ 41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9" name="テキスト ボックス 41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0" name="直線コネクタ 41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1" name="テキスト ボックス 42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2" name="直線コネクタ 42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3" name="テキスト ボックス 42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4" name="直線コネクタ 4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5" name="テキスト ボックス 4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62865</xdr:rowOff>
    </xdr:from>
    <xdr:to>
      <xdr:col>32</xdr:col>
      <xdr:colOff>186689</xdr:colOff>
      <xdr:row>64</xdr:row>
      <xdr:rowOff>120015</xdr:rowOff>
    </xdr:to>
    <xdr:cxnSp macro="">
      <xdr:nvCxnSpPr>
        <xdr:cNvPr id="427" name="直線コネクタ 426"/>
        <xdr:cNvCxnSpPr/>
      </xdr:nvCxnSpPr>
      <xdr:spPr>
        <a:xfrm flipV="1">
          <a:off x="22160864" y="966406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123842</xdr:rowOff>
    </xdr:from>
    <xdr:ext cx="469744" cy="259045"/>
    <xdr:sp macro="" textlink="">
      <xdr:nvSpPr>
        <xdr:cNvPr id="428" name="【学校施設】&#10;一人当たり面積最小値テキスト"/>
        <xdr:cNvSpPr txBox="1"/>
      </xdr:nvSpPr>
      <xdr:spPr>
        <a:xfrm>
          <a:off x="22250400" y="1109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0.777</a:t>
          </a:r>
          <a:endParaRPr kumimoji="1" lang="ja-JP" altLang="en-US" sz="1000" b="1">
            <a:latin typeface="ＭＳ Ｐゴシック"/>
          </a:endParaRPr>
        </a:p>
      </xdr:txBody>
    </xdr:sp>
    <xdr:clientData/>
  </xdr:oneCellAnchor>
  <xdr:twoCellAnchor>
    <xdr:from>
      <xdr:col>32</xdr:col>
      <xdr:colOff>98425</xdr:colOff>
      <xdr:row>64</xdr:row>
      <xdr:rowOff>120015</xdr:rowOff>
    </xdr:from>
    <xdr:to>
      <xdr:col>32</xdr:col>
      <xdr:colOff>276225</xdr:colOff>
      <xdr:row>64</xdr:row>
      <xdr:rowOff>120015</xdr:rowOff>
    </xdr:to>
    <xdr:cxnSp macro="">
      <xdr:nvCxnSpPr>
        <xdr:cNvPr id="429" name="直線コネクタ 428"/>
        <xdr:cNvCxnSpPr/>
      </xdr:nvCxnSpPr>
      <xdr:spPr>
        <a:xfrm>
          <a:off x="22072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9542</xdr:rowOff>
    </xdr:from>
    <xdr:ext cx="469744" cy="259045"/>
    <xdr:sp macro="" textlink="">
      <xdr:nvSpPr>
        <xdr:cNvPr id="430" name="【学校施設】&#10;一人当たり面積最大値テキスト"/>
        <xdr:cNvSpPr txBox="1"/>
      </xdr:nvSpPr>
      <xdr:spPr>
        <a:xfrm>
          <a:off x="222504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a:t>
          </a:r>
          <a:endParaRPr kumimoji="1" lang="ja-JP" altLang="en-US" sz="1000" b="1">
            <a:latin typeface="ＭＳ Ｐゴシック"/>
          </a:endParaRPr>
        </a:p>
      </xdr:txBody>
    </xdr:sp>
    <xdr:clientData/>
  </xdr:oneCellAnchor>
  <xdr:twoCellAnchor>
    <xdr:from>
      <xdr:col>32</xdr:col>
      <xdr:colOff>98425</xdr:colOff>
      <xdr:row>56</xdr:row>
      <xdr:rowOff>62865</xdr:rowOff>
    </xdr:from>
    <xdr:to>
      <xdr:col>32</xdr:col>
      <xdr:colOff>276225</xdr:colOff>
      <xdr:row>56</xdr:row>
      <xdr:rowOff>62865</xdr:rowOff>
    </xdr:to>
    <xdr:cxnSp macro="">
      <xdr:nvCxnSpPr>
        <xdr:cNvPr id="431" name="直線コネクタ 430"/>
        <xdr:cNvCxnSpPr/>
      </xdr:nvCxnSpPr>
      <xdr:spPr>
        <a:xfrm>
          <a:off x="22072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150512</xdr:rowOff>
    </xdr:from>
    <xdr:ext cx="469744" cy="259045"/>
    <xdr:sp macro="" textlink="">
      <xdr:nvSpPr>
        <xdr:cNvPr id="432" name="【学校施設】&#10;一人当たり面積平均値テキスト"/>
        <xdr:cNvSpPr txBox="1"/>
      </xdr:nvSpPr>
      <xdr:spPr>
        <a:xfrm>
          <a:off x="22250400" y="10094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635</xdr:rowOff>
    </xdr:from>
    <xdr:to>
      <xdr:col>32</xdr:col>
      <xdr:colOff>238125</xdr:colOff>
      <xdr:row>59</xdr:row>
      <xdr:rowOff>102235</xdr:rowOff>
    </xdr:to>
    <xdr:sp macro="" textlink="">
      <xdr:nvSpPr>
        <xdr:cNvPr id="433" name="フローチャート : 判断 432"/>
        <xdr:cNvSpPr/>
      </xdr:nvSpPr>
      <xdr:spPr>
        <a:xfrm>
          <a:off x="221107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34" name="フローチャート : 判断 433"/>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5" name="テキスト ボックス 4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10160</xdr:rowOff>
    </xdr:from>
    <xdr:to>
      <xdr:col>31</xdr:col>
      <xdr:colOff>85725</xdr:colOff>
      <xdr:row>60</xdr:row>
      <xdr:rowOff>111760</xdr:rowOff>
    </xdr:to>
    <xdr:sp macro="" textlink="">
      <xdr:nvSpPr>
        <xdr:cNvPr id="440" name="円/楕円 439"/>
        <xdr:cNvSpPr/>
      </xdr:nvSpPr>
      <xdr:spPr>
        <a:xfrm>
          <a:off x="21272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139717</xdr:rowOff>
    </xdr:from>
    <xdr:ext cx="469744" cy="259045"/>
    <xdr:sp macro="" textlink="">
      <xdr:nvSpPr>
        <xdr:cNvPr id="441"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102887</xdr:rowOff>
    </xdr:from>
    <xdr:ext cx="469744" cy="259045"/>
    <xdr:sp macro="" textlink="">
      <xdr:nvSpPr>
        <xdr:cNvPr id="442" name="n_1mainValue【学校施設】&#10;一人当たり面積"/>
        <xdr:cNvSpPr txBox="1"/>
      </xdr:nvSpPr>
      <xdr:spPr>
        <a:xfrm>
          <a:off x="21075727" y="10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4" name="正方形/長方形 4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5" name="正方形/長方形 4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6" name="正方形/長方形 4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7" name="正方形/長方形 4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8" name="正方形/長方形 4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9" name="正方形/長方形 4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0" name="正方形/長方形 4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1" name="テキスト ボックス 4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2" name="直線コネクタ 4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3" name="テキスト ボックス 45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54" name="直線コネクタ 45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55" name="テキスト ボックス 454"/>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6" name="直線コネクタ 45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7" name="テキスト ボックス 45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8" name="直線コネクタ 45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9" name="テキスト ボックス 45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0" name="直線コネクタ 45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1" name="テキスト ボックス 46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2" name="直線コネクタ 46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3" name="テキスト ボックス 46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4" name="直線コネクタ 46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65" name="テキスト ボックス 464"/>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7" name="テキスト ボックス 4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76</xdr:row>
      <xdr:rowOff>168729</xdr:rowOff>
    </xdr:from>
    <xdr:to>
      <xdr:col>23</xdr:col>
      <xdr:colOff>516889</xdr:colOff>
      <xdr:row>85</xdr:row>
      <xdr:rowOff>124642</xdr:rowOff>
    </xdr:to>
    <xdr:cxnSp macro="">
      <xdr:nvCxnSpPr>
        <xdr:cNvPr id="469" name="直線コネクタ 468"/>
        <xdr:cNvCxnSpPr/>
      </xdr:nvCxnSpPr>
      <xdr:spPr>
        <a:xfrm flipV="1">
          <a:off x="16318864" y="13198929"/>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128469</xdr:rowOff>
    </xdr:from>
    <xdr:ext cx="405111" cy="259045"/>
    <xdr:sp macro="" textlink="">
      <xdr:nvSpPr>
        <xdr:cNvPr id="470" name="【児童館】&#10;有形固定資産減価償却率最小値テキスト"/>
        <xdr:cNvSpPr txBox="1"/>
      </xdr:nvSpPr>
      <xdr:spPr>
        <a:xfrm>
          <a:off x="16408400" y="1470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23</xdr:col>
      <xdr:colOff>428625</xdr:colOff>
      <xdr:row>85</xdr:row>
      <xdr:rowOff>124642</xdr:rowOff>
    </xdr:from>
    <xdr:to>
      <xdr:col>23</xdr:col>
      <xdr:colOff>606425</xdr:colOff>
      <xdr:row>85</xdr:row>
      <xdr:rowOff>124642</xdr:rowOff>
    </xdr:to>
    <xdr:cxnSp macro="">
      <xdr:nvCxnSpPr>
        <xdr:cNvPr id="471" name="直線コネクタ 470"/>
        <xdr:cNvCxnSpPr/>
      </xdr:nvCxnSpPr>
      <xdr:spPr>
        <a:xfrm>
          <a:off x="16230600" y="1469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115406</xdr:rowOff>
    </xdr:from>
    <xdr:ext cx="405111" cy="259045"/>
    <xdr:sp macro="" textlink="">
      <xdr:nvSpPr>
        <xdr:cNvPr id="472" name="【児童館】&#10;有形固定資産減価償却率最大値テキスト"/>
        <xdr:cNvSpPr txBox="1"/>
      </xdr:nvSpPr>
      <xdr:spPr>
        <a:xfrm>
          <a:off x="16408400" y="1297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76</xdr:row>
      <xdr:rowOff>168729</xdr:rowOff>
    </xdr:from>
    <xdr:to>
      <xdr:col>23</xdr:col>
      <xdr:colOff>606425</xdr:colOff>
      <xdr:row>76</xdr:row>
      <xdr:rowOff>168729</xdr:rowOff>
    </xdr:to>
    <xdr:cxnSp macro="">
      <xdr:nvCxnSpPr>
        <xdr:cNvPr id="473" name="直線コネクタ 472"/>
        <xdr:cNvCxnSpPr/>
      </xdr:nvCxnSpPr>
      <xdr:spPr>
        <a:xfrm>
          <a:off x="16230600" y="1319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80027</xdr:rowOff>
    </xdr:from>
    <xdr:ext cx="405111" cy="259045"/>
    <xdr:sp macro="" textlink="">
      <xdr:nvSpPr>
        <xdr:cNvPr id="474" name="【児童館】&#10;有形固定資産減価償却率平均値テキスト"/>
        <xdr:cNvSpPr txBox="1"/>
      </xdr:nvSpPr>
      <xdr:spPr>
        <a:xfrm>
          <a:off x="16408400" y="1413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101600</xdr:rowOff>
    </xdr:from>
    <xdr:to>
      <xdr:col>23</xdr:col>
      <xdr:colOff>568325</xdr:colOff>
      <xdr:row>83</xdr:row>
      <xdr:rowOff>31750</xdr:rowOff>
    </xdr:to>
    <xdr:sp macro="" textlink="">
      <xdr:nvSpPr>
        <xdr:cNvPr id="475" name="フローチャート : 判断 474"/>
        <xdr:cNvSpPr/>
      </xdr:nvSpPr>
      <xdr:spPr>
        <a:xfrm>
          <a:off x="16268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99968</xdr:rowOff>
    </xdr:from>
    <xdr:to>
      <xdr:col>22</xdr:col>
      <xdr:colOff>415925</xdr:colOff>
      <xdr:row>84</xdr:row>
      <xdr:rowOff>30118</xdr:rowOff>
    </xdr:to>
    <xdr:sp macro="" textlink="">
      <xdr:nvSpPr>
        <xdr:cNvPr id="476" name="フローチャート : 判断 475"/>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47716</xdr:rowOff>
    </xdr:from>
    <xdr:to>
      <xdr:col>22</xdr:col>
      <xdr:colOff>415925</xdr:colOff>
      <xdr:row>85</xdr:row>
      <xdr:rowOff>149316</xdr:rowOff>
    </xdr:to>
    <xdr:sp macro="" textlink="">
      <xdr:nvSpPr>
        <xdr:cNvPr id="482" name="円/楕円 481"/>
        <xdr:cNvSpPr/>
      </xdr:nvSpPr>
      <xdr:spPr>
        <a:xfrm>
          <a:off x="15430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46645</xdr:rowOff>
    </xdr:from>
    <xdr:ext cx="405111" cy="259045"/>
    <xdr:sp macro="" textlink="">
      <xdr:nvSpPr>
        <xdr:cNvPr id="483" name="n_1aveValue【児童館】&#10;有形固定資産減価償却率"/>
        <xdr:cNvSpPr txBox="1"/>
      </xdr:nvSpPr>
      <xdr:spPr>
        <a:xfrm>
          <a:off x="15266043"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140443</xdr:rowOff>
    </xdr:from>
    <xdr:ext cx="405111" cy="259045"/>
    <xdr:sp macro="" textlink="">
      <xdr:nvSpPr>
        <xdr:cNvPr id="484" name="n_1mainValue【児童館】&#10;有形固定資産減価償却率"/>
        <xdr:cNvSpPr txBox="1"/>
      </xdr:nvSpPr>
      <xdr:spPr>
        <a:xfrm>
          <a:off x="15266043" y="1471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5" name="直線コネクタ 4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6" name="テキスト ボックス 4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7" name="直線コネクタ 4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8" name="テキスト ボックス 4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9" name="直線コネクタ 4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0" name="テキスト ボックス 4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1" name="直線コネクタ 5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2" name="テキスト ボックス 5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3" name="直線コネクタ 5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4" name="テキスト ボックス 5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5" name="直線コネクタ 5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6" name="テキスト ボックス 5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38100</xdr:rowOff>
    </xdr:to>
    <xdr:cxnSp macro="">
      <xdr:nvCxnSpPr>
        <xdr:cNvPr id="508" name="直線コネクタ 507"/>
        <xdr:cNvCxnSpPr/>
      </xdr:nvCxnSpPr>
      <xdr:spPr>
        <a:xfrm flipV="1">
          <a:off x="22160864" y="13449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09" name="【児童館】&#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10" name="直線コネクタ 509"/>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511" name="【児童館】&#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512" name="直線コネクタ 511"/>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60977</xdr:rowOff>
    </xdr:from>
    <xdr:ext cx="469744" cy="259045"/>
    <xdr:sp macro="" textlink="">
      <xdr:nvSpPr>
        <xdr:cNvPr id="513" name="【児童館】&#10;一人当たり面積平均値テキスト"/>
        <xdr:cNvSpPr txBox="1"/>
      </xdr:nvSpPr>
      <xdr:spPr>
        <a:xfrm>
          <a:off x="222504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14" name="フローチャート : 判断 513"/>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82550</xdr:rowOff>
    </xdr:from>
    <xdr:to>
      <xdr:col>31</xdr:col>
      <xdr:colOff>85725</xdr:colOff>
      <xdr:row>84</xdr:row>
      <xdr:rowOff>12700</xdr:rowOff>
    </xdr:to>
    <xdr:sp macro="" textlink="">
      <xdr:nvSpPr>
        <xdr:cNvPr id="515" name="フローチャート : 判断 514"/>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6" name="テキスト ボックス 5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7" name="テキスト ボックス 5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8" name="テキスト ボックス 5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9" name="テキスト ボックス 5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0" name="テキスト ボックス 5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82550</xdr:rowOff>
    </xdr:from>
    <xdr:to>
      <xdr:col>31</xdr:col>
      <xdr:colOff>85725</xdr:colOff>
      <xdr:row>86</xdr:row>
      <xdr:rowOff>12700</xdr:rowOff>
    </xdr:to>
    <xdr:sp macro="" textlink="">
      <xdr:nvSpPr>
        <xdr:cNvPr id="521" name="円/楕円 520"/>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29227</xdr:rowOff>
    </xdr:from>
    <xdr:ext cx="469744" cy="259045"/>
    <xdr:sp macro="" textlink="">
      <xdr:nvSpPr>
        <xdr:cNvPr id="522"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3827</xdr:rowOff>
    </xdr:from>
    <xdr:ext cx="469744" cy="259045"/>
    <xdr:sp macro="" textlink="">
      <xdr:nvSpPr>
        <xdr:cNvPr id="523"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4" name="正方形/長方形 5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5" name="正方形/長方形 5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6" name="正方形/長方形 5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7" name="正方形/長方形 5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8" name="正方形/長方形 5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9" name="正方形/長方形 5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0" name="正方形/長方形 5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1" name="正方形/長方形 5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2" name="テキスト ボックス 5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3" name="直線コネクタ 5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4" name="テキスト ボックス 53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5" name="直線コネクタ 5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6" name="テキスト ボックス 53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7" name="直線コネクタ 5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8" name="テキスト ボックス 5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9" name="直線コネクタ 5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0" name="テキスト ボックス 5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1" name="直線コネクタ 5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2" name="テキスト ボックス 5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3" name="直線コネクタ 5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4" name="テキスト ボックス 54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5" name="直線コネクタ 5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6" name="テキスト ボックス 5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158114</xdr:rowOff>
    </xdr:from>
    <xdr:to>
      <xdr:col>23</xdr:col>
      <xdr:colOff>516889</xdr:colOff>
      <xdr:row>107</xdr:row>
      <xdr:rowOff>68580</xdr:rowOff>
    </xdr:to>
    <xdr:cxnSp macro="">
      <xdr:nvCxnSpPr>
        <xdr:cNvPr id="548" name="直線コネクタ 547"/>
        <xdr:cNvCxnSpPr/>
      </xdr:nvCxnSpPr>
      <xdr:spPr>
        <a:xfrm flipV="1">
          <a:off x="16318864" y="17303114"/>
          <a:ext cx="0" cy="111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49" name="【公民館】&#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50" name="直線コネクタ 549"/>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104791</xdr:rowOff>
    </xdr:from>
    <xdr:ext cx="405111" cy="259045"/>
    <xdr:sp macro="" textlink="">
      <xdr:nvSpPr>
        <xdr:cNvPr id="551" name="【公民館】&#10;有形固定資産減価償却率最大値テキスト"/>
        <xdr:cNvSpPr txBox="1"/>
      </xdr:nvSpPr>
      <xdr:spPr>
        <a:xfrm>
          <a:off x="164084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158114</xdr:rowOff>
    </xdr:from>
    <xdr:to>
      <xdr:col>23</xdr:col>
      <xdr:colOff>606425</xdr:colOff>
      <xdr:row>100</xdr:row>
      <xdr:rowOff>158114</xdr:rowOff>
    </xdr:to>
    <xdr:cxnSp macro="">
      <xdr:nvCxnSpPr>
        <xdr:cNvPr id="552" name="直線コネクタ 551"/>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87647</xdr:rowOff>
    </xdr:from>
    <xdr:ext cx="405111" cy="259045"/>
    <xdr:sp macro="" textlink="">
      <xdr:nvSpPr>
        <xdr:cNvPr id="553" name="【公民館】&#10;有形固定資産減価償却率平均値テキスト"/>
        <xdr:cNvSpPr txBox="1"/>
      </xdr:nvSpPr>
      <xdr:spPr>
        <a:xfrm>
          <a:off x="16408400" y="1791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109220</xdr:rowOff>
    </xdr:from>
    <xdr:to>
      <xdr:col>23</xdr:col>
      <xdr:colOff>568325</xdr:colOff>
      <xdr:row>105</xdr:row>
      <xdr:rowOff>39370</xdr:rowOff>
    </xdr:to>
    <xdr:sp macro="" textlink="">
      <xdr:nvSpPr>
        <xdr:cNvPr id="554" name="フローチャート : 判断 553"/>
        <xdr:cNvSpPr/>
      </xdr:nvSpPr>
      <xdr:spPr>
        <a:xfrm>
          <a:off x="162687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154939</xdr:rowOff>
    </xdr:from>
    <xdr:to>
      <xdr:col>22</xdr:col>
      <xdr:colOff>415925</xdr:colOff>
      <xdr:row>105</xdr:row>
      <xdr:rowOff>85089</xdr:rowOff>
    </xdr:to>
    <xdr:sp macro="" textlink="">
      <xdr:nvSpPr>
        <xdr:cNvPr id="555" name="フローチャート : 判断 554"/>
        <xdr:cNvSpPr/>
      </xdr:nvSpPr>
      <xdr:spPr>
        <a:xfrm>
          <a:off x="15430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6" name="テキスト ボックス 5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7" name="テキスト ボックス 5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8" name="テキスト ボックス 5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9" name="テキスト ボックス 5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0" name="テキスト ボックス 5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135889</xdr:rowOff>
    </xdr:from>
    <xdr:to>
      <xdr:col>22</xdr:col>
      <xdr:colOff>415925</xdr:colOff>
      <xdr:row>105</xdr:row>
      <xdr:rowOff>66039</xdr:rowOff>
    </xdr:to>
    <xdr:sp macro="" textlink="">
      <xdr:nvSpPr>
        <xdr:cNvPr id="561" name="円/楕円 560"/>
        <xdr:cNvSpPr/>
      </xdr:nvSpPr>
      <xdr:spPr>
        <a:xfrm>
          <a:off x="15430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76216</xdr:rowOff>
    </xdr:from>
    <xdr:ext cx="405111" cy="259045"/>
    <xdr:sp macro="" textlink="">
      <xdr:nvSpPr>
        <xdr:cNvPr id="562" name="n_1aveValue【公民館】&#10;有形固定資産減価償却率"/>
        <xdr:cNvSpPr txBox="1"/>
      </xdr:nvSpPr>
      <xdr:spPr>
        <a:xfrm>
          <a:off x="15266043"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82566</xdr:rowOff>
    </xdr:from>
    <xdr:ext cx="405111" cy="259045"/>
    <xdr:sp macro="" textlink="">
      <xdr:nvSpPr>
        <xdr:cNvPr id="563" name="n_1mainValue【公民館】&#10;有形固定資産減価償却率"/>
        <xdr:cNvSpPr txBox="1"/>
      </xdr:nvSpPr>
      <xdr:spPr>
        <a:xfrm>
          <a:off x="15266043"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4" name="正方形/長方形 5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5" name="正方形/長方形 5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6" name="正方形/長方形 5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7" name="正方形/長方形 5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8" name="正方形/長方形 5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9" name="正方形/長方形 5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0" name="正方形/長方形 5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1" name="正方形/長方形 5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2" name="テキスト ボックス 5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3" name="直線コネクタ 5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4" name="直線コネクタ 57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5" name="テキスト ボックス 57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6" name="直線コネクタ 57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7" name="テキスト ボックス 57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8" name="直線コネクタ 57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9" name="テキスト ボックス 57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0" name="直線コネクタ 57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1" name="テキスト ボックス 58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2" name="直線コネクタ 58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3" name="テキスト ボックス 58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4" name="直線コネクタ 58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5" name="テキスト ボックス 58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6" name="直線コネクタ 5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7" name="テキスト ボックス 5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97971</xdr:rowOff>
    </xdr:from>
    <xdr:to>
      <xdr:col>32</xdr:col>
      <xdr:colOff>186689</xdr:colOff>
      <xdr:row>108</xdr:row>
      <xdr:rowOff>152400</xdr:rowOff>
    </xdr:to>
    <xdr:cxnSp macro="">
      <xdr:nvCxnSpPr>
        <xdr:cNvPr id="589" name="直線コネクタ 588"/>
        <xdr:cNvCxnSpPr/>
      </xdr:nvCxnSpPr>
      <xdr:spPr>
        <a:xfrm flipV="1">
          <a:off x="22160864" y="17242971"/>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590" name="【公民館】&#10;一人当たり面積最小値テキスト"/>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591" name="直線コネクタ 590"/>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44648</xdr:rowOff>
    </xdr:from>
    <xdr:ext cx="469744" cy="259045"/>
    <xdr:sp macro="" textlink="">
      <xdr:nvSpPr>
        <xdr:cNvPr id="592" name="【公民館】&#10;一人当たり面積最大値テキスト"/>
        <xdr:cNvSpPr txBox="1"/>
      </xdr:nvSpPr>
      <xdr:spPr>
        <a:xfrm>
          <a:off x="22250400" y="1701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100</xdr:row>
      <xdr:rowOff>97971</xdr:rowOff>
    </xdr:from>
    <xdr:to>
      <xdr:col>32</xdr:col>
      <xdr:colOff>276225</xdr:colOff>
      <xdr:row>100</xdr:row>
      <xdr:rowOff>97971</xdr:rowOff>
    </xdr:to>
    <xdr:cxnSp macro="">
      <xdr:nvCxnSpPr>
        <xdr:cNvPr id="593" name="直線コネクタ 592"/>
        <xdr:cNvCxnSpPr/>
      </xdr:nvCxnSpPr>
      <xdr:spPr>
        <a:xfrm>
          <a:off x="22072600" y="1724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123570</xdr:rowOff>
    </xdr:from>
    <xdr:ext cx="469744" cy="259045"/>
    <xdr:sp macro="" textlink="">
      <xdr:nvSpPr>
        <xdr:cNvPr id="594" name="【公民館】&#10;一人当たり面積平均値テキスト"/>
        <xdr:cNvSpPr txBox="1"/>
      </xdr:nvSpPr>
      <xdr:spPr>
        <a:xfrm>
          <a:off x="22250400" y="1795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145143</xdr:rowOff>
    </xdr:from>
    <xdr:to>
      <xdr:col>32</xdr:col>
      <xdr:colOff>238125</xdr:colOff>
      <xdr:row>105</xdr:row>
      <xdr:rowOff>75293</xdr:rowOff>
    </xdr:to>
    <xdr:sp macro="" textlink="">
      <xdr:nvSpPr>
        <xdr:cNvPr id="595" name="フローチャート : 判断 594"/>
        <xdr:cNvSpPr/>
      </xdr:nvSpPr>
      <xdr:spPr>
        <a:xfrm>
          <a:off x="22110700" y="1797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39007</xdr:rowOff>
    </xdr:from>
    <xdr:to>
      <xdr:col>31</xdr:col>
      <xdr:colOff>85725</xdr:colOff>
      <xdr:row>105</xdr:row>
      <xdr:rowOff>140607</xdr:rowOff>
    </xdr:to>
    <xdr:sp macro="" textlink="">
      <xdr:nvSpPr>
        <xdr:cNvPr id="596" name="フローチャート : 判断 595"/>
        <xdr:cNvSpPr/>
      </xdr:nvSpPr>
      <xdr:spPr>
        <a:xfrm>
          <a:off x="21272500" y="180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7" name="テキスト ボックス 5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8" name="テキスト ボックス 5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9" name="テキスト ボックス 5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0" name="テキスト ボックス 5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1" name="テキスト ボックス 6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158750</xdr:rowOff>
    </xdr:from>
    <xdr:to>
      <xdr:col>31</xdr:col>
      <xdr:colOff>85725</xdr:colOff>
      <xdr:row>106</xdr:row>
      <xdr:rowOff>88900</xdr:rowOff>
    </xdr:to>
    <xdr:sp macro="" textlink="">
      <xdr:nvSpPr>
        <xdr:cNvPr id="602" name="円/楕円 601"/>
        <xdr:cNvSpPr/>
      </xdr:nvSpPr>
      <xdr:spPr>
        <a:xfrm>
          <a:off x="21272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157134</xdr:rowOff>
    </xdr:from>
    <xdr:ext cx="469744" cy="259045"/>
    <xdr:sp macro="" textlink="">
      <xdr:nvSpPr>
        <xdr:cNvPr id="603" name="n_1aveValue【公民館】&#10;一人当たり面積"/>
        <xdr:cNvSpPr txBox="1"/>
      </xdr:nvSpPr>
      <xdr:spPr>
        <a:xfrm>
          <a:off x="21075727" y="1781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80027</xdr:rowOff>
    </xdr:from>
    <xdr:ext cx="469744" cy="259045"/>
    <xdr:sp macro="" textlink="">
      <xdr:nvSpPr>
        <xdr:cNvPr id="604" name="n_1mainValue【公民館】&#10;一人当たり面積"/>
        <xdr:cNvSpPr txBox="1"/>
      </xdr:nvSpPr>
      <xdr:spPr>
        <a:xfrm>
          <a:off x="210757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5" name="正方形/長方形 6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6" name="正方形/長方形 6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7" name="テキスト ボックス 6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ほとんどの類型において有形固定資産減価償却率は類似団体平均を上回っているが、類似団体との比較または各施設類型ごとの比較において特に有形固定資産減価償却率が高くなっている施設は、認定こども園・幼稚園・保育所、体育館・プール、庁舎である。</a:t>
          </a:r>
          <a:endParaRPr lang="ja-JP" altLang="ja-JP" sz="1300">
            <a:effectLst/>
          </a:endParaRPr>
        </a:p>
        <a:p>
          <a:r>
            <a:rPr kumimoji="1" lang="ja-JP" altLang="ja-JP" sz="1300">
              <a:solidFill>
                <a:schemeClr val="dk1"/>
              </a:solidFill>
              <a:effectLst/>
              <a:latin typeface="+mn-lt"/>
              <a:ea typeface="+mn-ea"/>
              <a:cs typeface="+mn-cs"/>
            </a:rPr>
            <a:t>認定こども園・幼稚園・保育所は、本市の中では有形固定資産減価償却率が高い施設類型となっており、その中でも特に幼稚園の有形固定資産減価償却率が高くなっているが、平成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年度に学校施設長寿命化計画を策定する予定であり、同計画に基づいて老朽化対策に取り組んでいくこととしている。</a:t>
          </a:r>
          <a:endParaRPr lang="ja-JP" altLang="ja-JP" sz="1300">
            <a:effectLst/>
          </a:endParaRPr>
        </a:p>
        <a:p>
          <a:r>
            <a:rPr kumimoji="1" lang="ja-JP" altLang="ja-JP" sz="1300">
              <a:solidFill>
                <a:schemeClr val="dk1"/>
              </a:solidFill>
              <a:effectLst/>
              <a:latin typeface="+mn-lt"/>
              <a:ea typeface="+mn-ea"/>
              <a:cs typeface="+mn-cs"/>
            </a:rPr>
            <a:t>また公営住宅においては、一人当たり面積が類似団体平均を大きく上回っている。これは平成</a:t>
          </a:r>
          <a:r>
            <a:rPr kumimoji="1" lang="en-US" altLang="ja-JP" sz="1300">
              <a:solidFill>
                <a:schemeClr val="dk1"/>
              </a:solidFill>
              <a:effectLst/>
              <a:latin typeface="+mn-lt"/>
              <a:ea typeface="+mn-ea"/>
              <a:cs typeface="+mn-cs"/>
            </a:rPr>
            <a:t>7</a:t>
          </a:r>
          <a:r>
            <a:rPr kumimoji="1" lang="ja-JP" altLang="ja-JP" sz="1300">
              <a:solidFill>
                <a:schemeClr val="dk1"/>
              </a:solidFill>
              <a:effectLst/>
              <a:latin typeface="+mn-lt"/>
              <a:ea typeface="+mn-ea"/>
              <a:cs typeface="+mn-cs"/>
            </a:rPr>
            <a:t>年の阪神・淡路大震災後に多くの公営住宅が建設されたことが要因となっているが、西宮市営住宅整備・管理計画に基づき、老朽化した団地の建替・廃止統合等によって適正な管理戸数としていくこととしている。</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485,788
479,440
99.96
169,270,635
166,413,881
2,472,317
98,196,676
144,554,428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29.1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78105</xdr:rowOff>
    </xdr:from>
    <xdr:to>
      <xdr:col>6</xdr:col>
      <xdr:colOff>510540</xdr:colOff>
      <xdr:row>41</xdr:row>
      <xdr:rowOff>150495</xdr:rowOff>
    </xdr:to>
    <xdr:cxnSp macro="">
      <xdr:nvCxnSpPr>
        <xdr:cNvPr id="56" name="直線コネクタ 55"/>
        <xdr:cNvCxnSpPr/>
      </xdr:nvCxnSpPr>
      <xdr:spPr>
        <a:xfrm flipV="1">
          <a:off x="4634865" y="5735955"/>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154322</xdr:rowOff>
    </xdr:from>
    <xdr:ext cx="340478" cy="259045"/>
    <xdr:sp macro="" textlink="">
      <xdr:nvSpPr>
        <xdr:cNvPr id="57" name="【図書館】&#10;有形固定資産減価償却率最小値テキスト"/>
        <xdr:cNvSpPr txBox="1"/>
      </xdr:nvSpPr>
      <xdr:spPr>
        <a:xfrm>
          <a:off x="4724400" y="7183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422275</xdr:colOff>
      <xdr:row>41</xdr:row>
      <xdr:rowOff>150495</xdr:rowOff>
    </xdr:from>
    <xdr:to>
      <xdr:col>6</xdr:col>
      <xdr:colOff>600075</xdr:colOff>
      <xdr:row>41</xdr:row>
      <xdr:rowOff>150495</xdr:rowOff>
    </xdr:to>
    <xdr:cxnSp macro="">
      <xdr:nvCxnSpPr>
        <xdr:cNvPr id="58" name="直線コネクタ 57"/>
        <xdr:cNvCxnSpPr/>
      </xdr:nvCxnSpPr>
      <xdr:spPr>
        <a:xfrm>
          <a:off x="4546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24782</xdr:rowOff>
    </xdr:from>
    <xdr:ext cx="405111" cy="259045"/>
    <xdr:sp macro="" textlink="">
      <xdr:nvSpPr>
        <xdr:cNvPr id="59" name="【図書館】&#10;有形固定資産減価償却率最大値テキスト"/>
        <xdr:cNvSpPr txBox="1"/>
      </xdr:nvSpPr>
      <xdr:spPr>
        <a:xfrm>
          <a:off x="47244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33</xdr:row>
      <xdr:rowOff>78105</xdr:rowOff>
    </xdr:from>
    <xdr:to>
      <xdr:col>6</xdr:col>
      <xdr:colOff>600075</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156227</xdr:rowOff>
    </xdr:from>
    <xdr:ext cx="405111" cy="259045"/>
    <xdr:sp macro="" textlink="">
      <xdr:nvSpPr>
        <xdr:cNvPr id="61" name="【図書館】&#10;有形固定資産減価償却率平均値テキスト"/>
        <xdr:cNvSpPr txBox="1"/>
      </xdr:nvSpPr>
      <xdr:spPr>
        <a:xfrm>
          <a:off x="47244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6350</xdr:rowOff>
    </xdr:from>
    <xdr:to>
      <xdr:col>6</xdr:col>
      <xdr:colOff>561975</xdr:colOff>
      <xdr:row>37</xdr:row>
      <xdr:rowOff>107950</xdr:rowOff>
    </xdr:to>
    <xdr:sp macro="" textlink="">
      <xdr:nvSpPr>
        <xdr:cNvPr id="62" name="フローチャート : 判断 61"/>
        <xdr:cNvSpPr/>
      </xdr:nvSpPr>
      <xdr:spPr>
        <a:xfrm>
          <a:off x="4584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166370</xdr:rowOff>
    </xdr:from>
    <xdr:to>
      <xdr:col>5</xdr:col>
      <xdr:colOff>409575</xdr:colOff>
      <xdr:row>37</xdr:row>
      <xdr:rowOff>96520</xdr:rowOff>
    </xdr:to>
    <xdr:sp macro="" textlink="">
      <xdr:nvSpPr>
        <xdr:cNvPr id="63" name="フローチャート : 判断 62"/>
        <xdr:cNvSpPr/>
      </xdr:nvSpPr>
      <xdr:spPr>
        <a:xfrm>
          <a:off x="3746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87647</xdr:rowOff>
    </xdr:from>
    <xdr:ext cx="405111" cy="259045"/>
    <xdr:sp macro="" textlink="">
      <xdr:nvSpPr>
        <xdr:cNvPr id="64" name="n_1aveValue【図書館】&#10;有形固定資産減価償却率"/>
        <xdr:cNvSpPr txBox="1"/>
      </xdr:nvSpPr>
      <xdr:spPr>
        <a:xfrm>
          <a:off x="3582043"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99695</xdr:rowOff>
    </xdr:from>
    <xdr:to>
      <xdr:col>5</xdr:col>
      <xdr:colOff>409575</xdr:colOff>
      <xdr:row>37</xdr:row>
      <xdr:rowOff>29845</xdr:rowOff>
    </xdr:to>
    <xdr:sp macro="" textlink="">
      <xdr:nvSpPr>
        <xdr:cNvPr id="70" name="円/楕円 69"/>
        <xdr:cNvSpPr/>
      </xdr:nvSpPr>
      <xdr:spPr>
        <a:xfrm>
          <a:off x="3746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46372</xdr:rowOff>
    </xdr:from>
    <xdr:ext cx="405111" cy="259045"/>
    <xdr:sp macro="" textlink="">
      <xdr:nvSpPr>
        <xdr:cNvPr id="71" name="n_1mainValue【図書館】&#10;有形固定資産減価償却率"/>
        <xdr:cNvSpPr txBox="1"/>
      </xdr:nvSpPr>
      <xdr:spPr>
        <a:xfrm>
          <a:off x="3582043"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114300</xdr:rowOff>
    </xdr:from>
    <xdr:to>
      <xdr:col>15</xdr:col>
      <xdr:colOff>180340</xdr:colOff>
      <xdr:row>40</xdr:row>
      <xdr:rowOff>152400</xdr:rowOff>
    </xdr:to>
    <xdr:cxnSp macro="">
      <xdr:nvCxnSpPr>
        <xdr:cNvPr id="95" name="直線コネクタ 94"/>
        <xdr:cNvCxnSpPr/>
      </xdr:nvCxnSpPr>
      <xdr:spPr>
        <a:xfrm flipV="1">
          <a:off x="10476865" y="56007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156227</xdr:rowOff>
    </xdr:from>
    <xdr:ext cx="469744" cy="259045"/>
    <xdr:sp macro="" textlink="">
      <xdr:nvSpPr>
        <xdr:cNvPr id="96" name="【図書館】&#10;一人当たり面積最小値テキスト"/>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40</xdr:row>
      <xdr:rowOff>152400</xdr:rowOff>
    </xdr:from>
    <xdr:to>
      <xdr:col>15</xdr:col>
      <xdr:colOff>269875</xdr:colOff>
      <xdr:row>40</xdr:row>
      <xdr:rowOff>152400</xdr:rowOff>
    </xdr:to>
    <xdr:cxnSp macro="">
      <xdr:nvCxnSpPr>
        <xdr:cNvPr id="97" name="直線コネクタ 96"/>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60977</xdr:rowOff>
    </xdr:from>
    <xdr:ext cx="469744" cy="259045"/>
    <xdr:sp macro="" textlink="">
      <xdr:nvSpPr>
        <xdr:cNvPr id="98" name="【図書館】&#10;一人当たり面積最大値テキスト"/>
        <xdr:cNvSpPr txBox="1"/>
      </xdr:nvSpPr>
      <xdr:spPr>
        <a:xfrm>
          <a:off x="105664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15</xdr:col>
      <xdr:colOff>92075</xdr:colOff>
      <xdr:row>32</xdr:row>
      <xdr:rowOff>114300</xdr:rowOff>
    </xdr:from>
    <xdr:to>
      <xdr:col>15</xdr:col>
      <xdr:colOff>269875</xdr:colOff>
      <xdr:row>32</xdr:row>
      <xdr:rowOff>114300</xdr:rowOff>
    </xdr:to>
    <xdr:cxnSp macro="">
      <xdr:nvCxnSpPr>
        <xdr:cNvPr id="99" name="直線コネクタ 9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100"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1" name="フローチャート : 判断 100"/>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101600</xdr:rowOff>
    </xdr:from>
    <xdr:to>
      <xdr:col>14</xdr:col>
      <xdr:colOff>79375</xdr:colOff>
      <xdr:row>37</xdr:row>
      <xdr:rowOff>31750</xdr:rowOff>
    </xdr:to>
    <xdr:sp macro="" textlink="">
      <xdr:nvSpPr>
        <xdr:cNvPr id="102" name="フローチャート : 判断 101"/>
        <xdr:cNvSpPr/>
      </xdr:nvSpPr>
      <xdr:spPr>
        <a:xfrm>
          <a:off x="9588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22877</xdr:rowOff>
    </xdr:from>
    <xdr:ext cx="469744" cy="259045"/>
    <xdr:sp macro="" textlink="">
      <xdr:nvSpPr>
        <xdr:cNvPr id="103" name="n_1aveValue【図書館】&#10;一人当たり面積"/>
        <xdr:cNvSpPr txBox="1"/>
      </xdr:nvSpPr>
      <xdr:spPr>
        <a:xfrm>
          <a:off x="93917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101600</xdr:rowOff>
    </xdr:from>
    <xdr:to>
      <xdr:col>14</xdr:col>
      <xdr:colOff>79375</xdr:colOff>
      <xdr:row>35</xdr:row>
      <xdr:rowOff>31750</xdr:rowOff>
    </xdr:to>
    <xdr:sp macro="" textlink="">
      <xdr:nvSpPr>
        <xdr:cNvPr id="109" name="円/楕円 108"/>
        <xdr:cNvSpPr/>
      </xdr:nvSpPr>
      <xdr:spPr>
        <a:xfrm>
          <a:off x="9588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33</xdr:row>
      <xdr:rowOff>48277</xdr:rowOff>
    </xdr:from>
    <xdr:ext cx="469744" cy="259045"/>
    <xdr:sp macro="" textlink="">
      <xdr:nvSpPr>
        <xdr:cNvPr id="110" name="n_1mainValue【図書館】&#10;一人当たり面積"/>
        <xdr:cNvSpPr txBox="1"/>
      </xdr:nvSpPr>
      <xdr:spPr>
        <a:xfrm>
          <a:off x="9391727"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139446</xdr:rowOff>
    </xdr:from>
    <xdr:to>
      <xdr:col>6</xdr:col>
      <xdr:colOff>510540</xdr:colOff>
      <xdr:row>64</xdr:row>
      <xdr:rowOff>22860</xdr:rowOff>
    </xdr:to>
    <xdr:cxnSp macro="">
      <xdr:nvCxnSpPr>
        <xdr:cNvPr id="133" name="直線コネクタ 132"/>
        <xdr:cNvCxnSpPr/>
      </xdr:nvCxnSpPr>
      <xdr:spPr>
        <a:xfrm flipV="1">
          <a:off x="4634865" y="956919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405111" cy="259045"/>
    <xdr:sp macro="" textlink="">
      <xdr:nvSpPr>
        <xdr:cNvPr id="134" name="【体育館・プール】&#10;有形固定資産減価償却率最小値テキスト"/>
        <xdr:cNvSpPr txBox="1"/>
      </xdr:nvSpPr>
      <xdr:spPr>
        <a:xfrm>
          <a:off x="47244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135" name="直線コネクタ 134"/>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86123</xdr:rowOff>
    </xdr:from>
    <xdr:ext cx="405111" cy="259045"/>
    <xdr:sp macro="" textlink="">
      <xdr:nvSpPr>
        <xdr:cNvPr id="136" name="【体育館・プール】&#10;有形固定資産減価償却率最大値テキスト"/>
        <xdr:cNvSpPr txBox="1"/>
      </xdr:nvSpPr>
      <xdr:spPr>
        <a:xfrm>
          <a:off x="47244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55</xdr:row>
      <xdr:rowOff>139446</xdr:rowOff>
    </xdr:from>
    <xdr:to>
      <xdr:col>6</xdr:col>
      <xdr:colOff>600075</xdr:colOff>
      <xdr:row>55</xdr:row>
      <xdr:rowOff>139446</xdr:rowOff>
    </xdr:to>
    <xdr:cxnSp macro="">
      <xdr:nvCxnSpPr>
        <xdr:cNvPr id="137" name="直線コネクタ 136"/>
        <xdr:cNvCxnSpPr/>
      </xdr:nvCxnSpPr>
      <xdr:spPr>
        <a:xfrm>
          <a:off x="4546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101363</xdr:rowOff>
    </xdr:from>
    <xdr:ext cx="405111" cy="259045"/>
    <xdr:sp macro="" textlink="">
      <xdr:nvSpPr>
        <xdr:cNvPr id="138" name="【体育館・プール】&#10;有形固定資産減価償却率平均値テキスト"/>
        <xdr:cNvSpPr txBox="1"/>
      </xdr:nvSpPr>
      <xdr:spPr>
        <a:xfrm>
          <a:off x="4724400" y="10216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122936</xdr:rowOff>
    </xdr:from>
    <xdr:to>
      <xdr:col>6</xdr:col>
      <xdr:colOff>561975</xdr:colOff>
      <xdr:row>60</xdr:row>
      <xdr:rowOff>53086</xdr:rowOff>
    </xdr:to>
    <xdr:sp macro="" textlink="">
      <xdr:nvSpPr>
        <xdr:cNvPr id="139" name="フローチャート : 判断 138"/>
        <xdr:cNvSpPr/>
      </xdr:nvSpPr>
      <xdr:spPr>
        <a:xfrm>
          <a:off x="4584700" y="102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72644</xdr:rowOff>
    </xdr:from>
    <xdr:to>
      <xdr:col>5</xdr:col>
      <xdr:colOff>409575</xdr:colOff>
      <xdr:row>60</xdr:row>
      <xdr:rowOff>2794</xdr:rowOff>
    </xdr:to>
    <xdr:sp macro="" textlink="">
      <xdr:nvSpPr>
        <xdr:cNvPr id="140" name="フローチャート : 判断 139"/>
        <xdr:cNvSpPr/>
      </xdr:nvSpPr>
      <xdr:spPr>
        <a:xfrm>
          <a:off x="3746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165371</xdr:rowOff>
    </xdr:from>
    <xdr:ext cx="405111" cy="259045"/>
    <xdr:sp macro="" textlink="">
      <xdr:nvSpPr>
        <xdr:cNvPr id="141" name="n_1aveValue【体育館・プール】&#10;有形固定資産減価償却率"/>
        <xdr:cNvSpPr txBox="1"/>
      </xdr:nvSpPr>
      <xdr:spPr>
        <a:xfrm>
          <a:off x="3582043"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17780</xdr:rowOff>
    </xdr:from>
    <xdr:to>
      <xdr:col>5</xdr:col>
      <xdr:colOff>409575</xdr:colOff>
      <xdr:row>57</xdr:row>
      <xdr:rowOff>119380</xdr:rowOff>
    </xdr:to>
    <xdr:sp macro="" textlink="">
      <xdr:nvSpPr>
        <xdr:cNvPr id="147" name="円/楕円 146"/>
        <xdr:cNvSpPr/>
      </xdr:nvSpPr>
      <xdr:spPr>
        <a:xfrm>
          <a:off x="3746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135907</xdr:rowOff>
    </xdr:from>
    <xdr:ext cx="405111" cy="259045"/>
    <xdr:sp macro="" textlink="">
      <xdr:nvSpPr>
        <xdr:cNvPr id="148" name="n_1mainValue【体育館・プール】&#10;有形固定資産減価償却率"/>
        <xdr:cNvSpPr txBox="1"/>
      </xdr:nvSpPr>
      <xdr:spPr>
        <a:xfrm>
          <a:off x="3582043"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9" name="直線コネクタ 15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0" name="テキスト ボックス 15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1" name="直線コネクタ 16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2" name="テキスト ボックス 16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3" name="直線コネクタ 16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4" name="テキスト ボックス 16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5" name="直線コネクタ 16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6" name="テキスト ボックス 16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8" name="テキスト ボックス 16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98298</xdr:rowOff>
    </xdr:from>
    <xdr:to>
      <xdr:col>15</xdr:col>
      <xdr:colOff>180340</xdr:colOff>
      <xdr:row>63</xdr:row>
      <xdr:rowOff>52578</xdr:rowOff>
    </xdr:to>
    <xdr:cxnSp macro="">
      <xdr:nvCxnSpPr>
        <xdr:cNvPr id="170" name="直線コネクタ 169"/>
        <xdr:cNvCxnSpPr/>
      </xdr:nvCxnSpPr>
      <xdr:spPr>
        <a:xfrm flipV="1">
          <a:off x="10476865" y="98709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56405</xdr:rowOff>
    </xdr:from>
    <xdr:ext cx="469744" cy="259045"/>
    <xdr:sp macro="" textlink="">
      <xdr:nvSpPr>
        <xdr:cNvPr id="171" name="【体育館・プール】&#10;一人当たり面積最小値テキスト"/>
        <xdr:cNvSpPr txBox="1"/>
      </xdr:nvSpPr>
      <xdr:spPr>
        <a:xfrm>
          <a:off x="10566400" y="1085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63</xdr:row>
      <xdr:rowOff>52578</xdr:rowOff>
    </xdr:from>
    <xdr:to>
      <xdr:col>15</xdr:col>
      <xdr:colOff>269875</xdr:colOff>
      <xdr:row>63</xdr:row>
      <xdr:rowOff>52578</xdr:rowOff>
    </xdr:to>
    <xdr:cxnSp macro="">
      <xdr:nvCxnSpPr>
        <xdr:cNvPr id="172" name="直線コネクタ 171"/>
        <xdr:cNvCxnSpPr/>
      </xdr:nvCxnSpPr>
      <xdr:spPr>
        <a:xfrm>
          <a:off x="10388600" y="1085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44975</xdr:rowOff>
    </xdr:from>
    <xdr:ext cx="469744" cy="259045"/>
    <xdr:sp macro="" textlink="">
      <xdr:nvSpPr>
        <xdr:cNvPr id="173" name="【体育館・プール】&#10;一人当たり面積最大値テキスト"/>
        <xdr:cNvSpPr txBox="1"/>
      </xdr:nvSpPr>
      <xdr:spPr>
        <a:xfrm>
          <a:off x="10566400" y="964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0.241</a:t>
          </a:r>
          <a:endParaRPr kumimoji="1" lang="ja-JP" altLang="en-US" sz="1000" b="1">
            <a:latin typeface="ＭＳ Ｐゴシック"/>
          </a:endParaRPr>
        </a:p>
      </xdr:txBody>
    </xdr:sp>
    <xdr:clientData/>
  </xdr:oneCellAnchor>
  <xdr:twoCellAnchor>
    <xdr:from>
      <xdr:col>15</xdr:col>
      <xdr:colOff>92075</xdr:colOff>
      <xdr:row>57</xdr:row>
      <xdr:rowOff>98298</xdr:rowOff>
    </xdr:from>
    <xdr:to>
      <xdr:col>15</xdr:col>
      <xdr:colOff>269875</xdr:colOff>
      <xdr:row>57</xdr:row>
      <xdr:rowOff>98298</xdr:rowOff>
    </xdr:to>
    <xdr:cxnSp macro="">
      <xdr:nvCxnSpPr>
        <xdr:cNvPr id="174" name="直線コネクタ 173"/>
        <xdr:cNvCxnSpPr/>
      </xdr:nvCxnSpPr>
      <xdr:spPr>
        <a:xfrm>
          <a:off x="10388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12209</xdr:rowOff>
    </xdr:from>
    <xdr:ext cx="469744" cy="259045"/>
    <xdr:sp macro="" textlink="">
      <xdr:nvSpPr>
        <xdr:cNvPr id="175" name="【体育館・プール】&#10;一人当たり面積平均値テキスト"/>
        <xdr:cNvSpPr txBox="1"/>
      </xdr:nvSpPr>
      <xdr:spPr>
        <a:xfrm>
          <a:off x="10566400" y="1047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33782</xdr:rowOff>
    </xdr:from>
    <xdr:to>
      <xdr:col>15</xdr:col>
      <xdr:colOff>231775</xdr:colOff>
      <xdr:row>61</xdr:row>
      <xdr:rowOff>135382</xdr:rowOff>
    </xdr:to>
    <xdr:sp macro="" textlink="">
      <xdr:nvSpPr>
        <xdr:cNvPr id="176" name="フローチャート : 判断 175"/>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70358</xdr:rowOff>
    </xdr:from>
    <xdr:to>
      <xdr:col>14</xdr:col>
      <xdr:colOff>79375</xdr:colOff>
      <xdr:row>62</xdr:row>
      <xdr:rowOff>508</xdr:rowOff>
    </xdr:to>
    <xdr:sp macro="" textlink="">
      <xdr:nvSpPr>
        <xdr:cNvPr id="177" name="フローチャート : 判断 176"/>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17035</xdr:rowOff>
    </xdr:from>
    <xdr:ext cx="469744" cy="259045"/>
    <xdr:sp macro="" textlink="">
      <xdr:nvSpPr>
        <xdr:cNvPr id="178" name="n_1aveValue【体育館・プール】&#10;一人当たり面積"/>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54356</xdr:rowOff>
    </xdr:from>
    <xdr:to>
      <xdr:col>14</xdr:col>
      <xdr:colOff>79375</xdr:colOff>
      <xdr:row>62</xdr:row>
      <xdr:rowOff>155956</xdr:rowOff>
    </xdr:to>
    <xdr:sp macro="" textlink="">
      <xdr:nvSpPr>
        <xdr:cNvPr id="184" name="円/楕円 183"/>
        <xdr:cNvSpPr/>
      </xdr:nvSpPr>
      <xdr:spPr>
        <a:xfrm>
          <a:off x="9588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147083</xdr:rowOff>
    </xdr:from>
    <xdr:ext cx="469744" cy="259045"/>
    <xdr:sp macro="" textlink="">
      <xdr:nvSpPr>
        <xdr:cNvPr id="185" name="n_1mainValue【体育館・プール】&#10;一人当たり面積"/>
        <xdr:cNvSpPr txBox="1"/>
      </xdr:nvSpPr>
      <xdr:spPr>
        <a:xfrm>
          <a:off x="93917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6" name="テキスト ボックス 19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7" name="直線コネクタ 19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8" name="テキスト ボックス 19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9" name="直線コネクタ 19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0" name="テキスト ボックス 19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1" name="直線コネクタ 20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2" name="テキスト ボックス 20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3" name="直線コネクタ 20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4" name="テキスト ボックス 20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5" name="直線コネクタ 20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6" name="テキスト ボックス 20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7" name="直線コネクタ 20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8" name="テキスト ボックス 20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0" name="テキスト ボックス 20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26670</xdr:rowOff>
    </xdr:from>
    <xdr:to>
      <xdr:col>6</xdr:col>
      <xdr:colOff>510540</xdr:colOff>
      <xdr:row>86</xdr:row>
      <xdr:rowOff>96882</xdr:rowOff>
    </xdr:to>
    <xdr:cxnSp macro="">
      <xdr:nvCxnSpPr>
        <xdr:cNvPr id="212" name="直線コネクタ 211"/>
        <xdr:cNvCxnSpPr/>
      </xdr:nvCxnSpPr>
      <xdr:spPr>
        <a:xfrm flipV="1">
          <a:off x="4634865" y="13228320"/>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100709</xdr:rowOff>
    </xdr:from>
    <xdr:ext cx="405111" cy="259045"/>
    <xdr:sp macro="" textlink="">
      <xdr:nvSpPr>
        <xdr:cNvPr id="213" name="【福祉施設】&#10;有形固定資産減価償却率最小値テキスト"/>
        <xdr:cNvSpPr txBox="1"/>
      </xdr:nvSpPr>
      <xdr:spPr>
        <a:xfrm>
          <a:off x="4724400" y="1484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86</xdr:row>
      <xdr:rowOff>96882</xdr:rowOff>
    </xdr:from>
    <xdr:to>
      <xdr:col>6</xdr:col>
      <xdr:colOff>600075</xdr:colOff>
      <xdr:row>86</xdr:row>
      <xdr:rowOff>96882</xdr:rowOff>
    </xdr:to>
    <xdr:cxnSp macro="">
      <xdr:nvCxnSpPr>
        <xdr:cNvPr id="214" name="直線コネクタ 213"/>
        <xdr:cNvCxnSpPr/>
      </xdr:nvCxnSpPr>
      <xdr:spPr>
        <a:xfrm>
          <a:off x="4546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144797</xdr:rowOff>
    </xdr:from>
    <xdr:ext cx="405111" cy="259045"/>
    <xdr:sp macro="" textlink="">
      <xdr:nvSpPr>
        <xdr:cNvPr id="215" name="【福祉施設】&#10;有形固定資産減価償却率最大値テキスト"/>
        <xdr:cNvSpPr txBox="1"/>
      </xdr:nvSpPr>
      <xdr:spPr>
        <a:xfrm>
          <a:off x="47244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6</xdr:col>
      <xdr:colOff>422275</xdr:colOff>
      <xdr:row>77</xdr:row>
      <xdr:rowOff>26670</xdr:rowOff>
    </xdr:from>
    <xdr:to>
      <xdr:col>6</xdr:col>
      <xdr:colOff>600075</xdr:colOff>
      <xdr:row>77</xdr:row>
      <xdr:rowOff>26670</xdr:rowOff>
    </xdr:to>
    <xdr:cxnSp macro="">
      <xdr:nvCxnSpPr>
        <xdr:cNvPr id="216" name="直線コネクタ 215"/>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155139</xdr:rowOff>
    </xdr:from>
    <xdr:ext cx="405111" cy="259045"/>
    <xdr:sp macro="" textlink="">
      <xdr:nvSpPr>
        <xdr:cNvPr id="217" name="【福祉施設】&#10;有形固定資産減価償却率平均値テキスト"/>
        <xdr:cNvSpPr txBox="1"/>
      </xdr:nvSpPr>
      <xdr:spPr>
        <a:xfrm>
          <a:off x="4724400" y="14214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5262</xdr:rowOff>
    </xdr:from>
    <xdr:to>
      <xdr:col>6</xdr:col>
      <xdr:colOff>561975</xdr:colOff>
      <xdr:row>83</xdr:row>
      <xdr:rowOff>106862</xdr:rowOff>
    </xdr:to>
    <xdr:sp macro="" textlink="">
      <xdr:nvSpPr>
        <xdr:cNvPr id="218" name="フローチャート : 判断 217"/>
        <xdr:cNvSpPr/>
      </xdr:nvSpPr>
      <xdr:spPr>
        <a:xfrm>
          <a:off x="45847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1995</xdr:rowOff>
    </xdr:from>
    <xdr:to>
      <xdr:col>5</xdr:col>
      <xdr:colOff>409575</xdr:colOff>
      <xdr:row>83</xdr:row>
      <xdr:rowOff>103595</xdr:rowOff>
    </xdr:to>
    <xdr:sp macro="" textlink="">
      <xdr:nvSpPr>
        <xdr:cNvPr id="219" name="フローチャート : 判断 218"/>
        <xdr:cNvSpPr/>
      </xdr:nvSpPr>
      <xdr:spPr>
        <a:xfrm>
          <a:off x="3746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94722</xdr:rowOff>
    </xdr:from>
    <xdr:ext cx="405111" cy="259045"/>
    <xdr:sp macro="" textlink="">
      <xdr:nvSpPr>
        <xdr:cNvPr id="220" name="n_1aveValue【福祉施設】&#10;有形固定資産減価償却率"/>
        <xdr:cNvSpPr txBox="1"/>
      </xdr:nvSpPr>
      <xdr:spPr>
        <a:xfrm>
          <a:off x="3582043"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1995</xdr:rowOff>
    </xdr:from>
    <xdr:to>
      <xdr:col>5</xdr:col>
      <xdr:colOff>409575</xdr:colOff>
      <xdr:row>83</xdr:row>
      <xdr:rowOff>103595</xdr:rowOff>
    </xdr:to>
    <xdr:sp macro="" textlink="">
      <xdr:nvSpPr>
        <xdr:cNvPr id="226" name="円/楕円 225"/>
        <xdr:cNvSpPr/>
      </xdr:nvSpPr>
      <xdr:spPr>
        <a:xfrm>
          <a:off x="3746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120122</xdr:rowOff>
    </xdr:from>
    <xdr:ext cx="405111" cy="259045"/>
    <xdr:sp macro="" textlink="">
      <xdr:nvSpPr>
        <xdr:cNvPr id="227" name="n_1mainValue【福祉施設】&#10;有形固定資産減価償却率"/>
        <xdr:cNvSpPr txBox="1"/>
      </xdr:nvSpPr>
      <xdr:spPr>
        <a:xfrm>
          <a:off x="3582043"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8" name="直線コネクタ 23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9" name="テキスト ボックス 23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0" name="直線コネクタ 23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1" name="テキスト ボックス 24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4" name="直線コネクタ 24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5" name="テキスト ボックス 24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6" name="直線コネクタ 24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7" name="テキスト ボックス 24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101600</xdr:rowOff>
    </xdr:from>
    <xdr:to>
      <xdr:col>15</xdr:col>
      <xdr:colOff>180340</xdr:colOff>
      <xdr:row>86</xdr:row>
      <xdr:rowOff>0</xdr:rowOff>
    </xdr:to>
    <xdr:cxnSp macro="">
      <xdr:nvCxnSpPr>
        <xdr:cNvPr id="251" name="直線コネクタ 250"/>
        <xdr:cNvCxnSpPr/>
      </xdr:nvCxnSpPr>
      <xdr:spPr>
        <a:xfrm flipV="1">
          <a:off x="10476865" y="13474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3827</xdr:rowOff>
    </xdr:from>
    <xdr:ext cx="469744" cy="259045"/>
    <xdr:sp macro="" textlink="">
      <xdr:nvSpPr>
        <xdr:cNvPr id="252" name="【福祉施設】&#10;一人当たり面積最小値テキスト"/>
        <xdr:cNvSpPr txBox="1"/>
      </xdr:nvSpPr>
      <xdr:spPr>
        <a:xfrm>
          <a:off x="10566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0</xdr:rowOff>
    </xdr:from>
    <xdr:to>
      <xdr:col>15</xdr:col>
      <xdr:colOff>269875</xdr:colOff>
      <xdr:row>86</xdr:row>
      <xdr:rowOff>0</xdr:rowOff>
    </xdr:to>
    <xdr:cxnSp macro="">
      <xdr:nvCxnSpPr>
        <xdr:cNvPr id="253" name="直線コネクタ 252"/>
        <xdr:cNvCxnSpPr/>
      </xdr:nvCxnSpPr>
      <xdr:spPr>
        <a:xfrm>
          <a:off x="10388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48277</xdr:rowOff>
    </xdr:from>
    <xdr:ext cx="469744" cy="259045"/>
    <xdr:sp macro="" textlink="">
      <xdr:nvSpPr>
        <xdr:cNvPr id="254" name="【福祉施設】&#10;一人当たり面積最大値テキスト"/>
        <xdr:cNvSpPr txBox="1"/>
      </xdr:nvSpPr>
      <xdr:spPr>
        <a:xfrm>
          <a:off x="10566400"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78</xdr:row>
      <xdr:rowOff>101600</xdr:rowOff>
    </xdr:from>
    <xdr:to>
      <xdr:col>15</xdr:col>
      <xdr:colOff>269875</xdr:colOff>
      <xdr:row>78</xdr:row>
      <xdr:rowOff>101600</xdr:rowOff>
    </xdr:to>
    <xdr:cxnSp macro="">
      <xdr:nvCxnSpPr>
        <xdr:cNvPr id="255" name="直線コネクタ 254"/>
        <xdr:cNvCxnSpPr/>
      </xdr:nvCxnSpPr>
      <xdr:spPr>
        <a:xfrm>
          <a:off x="10388600" y="1347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143527</xdr:rowOff>
    </xdr:from>
    <xdr:ext cx="469744" cy="259045"/>
    <xdr:sp macro="" textlink="">
      <xdr:nvSpPr>
        <xdr:cNvPr id="256" name="【福祉施設】&#10;一人当たり面積平均値テキスト"/>
        <xdr:cNvSpPr txBox="1"/>
      </xdr:nvSpPr>
      <xdr:spPr>
        <a:xfrm>
          <a:off x="105664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165100</xdr:rowOff>
    </xdr:from>
    <xdr:to>
      <xdr:col>15</xdr:col>
      <xdr:colOff>231775</xdr:colOff>
      <xdr:row>83</xdr:row>
      <xdr:rowOff>95250</xdr:rowOff>
    </xdr:to>
    <xdr:sp macro="" textlink="">
      <xdr:nvSpPr>
        <xdr:cNvPr id="257" name="フローチャート : 判断 256"/>
        <xdr:cNvSpPr/>
      </xdr:nvSpPr>
      <xdr:spPr>
        <a:xfrm>
          <a:off x="104267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165100</xdr:rowOff>
    </xdr:from>
    <xdr:to>
      <xdr:col>14</xdr:col>
      <xdr:colOff>79375</xdr:colOff>
      <xdr:row>83</xdr:row>
      <xdr:rowOff>95250</xdr:rowOff>
    </xdr:to>
    <xdr:sp macro="" textlink="">
      <xdr:nvSpPr>
        <xdr:cNvPr id="258" name="フローチャート : 判断 257"/>
        <xdr:cNvSpPr/>
      </xdr:nvSpPr>
      <xdr:spPr>
        <a:xfrm>
          <a:off x="9588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86377</xdr:rowOff>
    </xdr:from>
    <xdr:ext cx="469744" cy="259045"/>
    <xdr:sp macro="" textlink="">
      <xdr:nvSpPr>
        <xdr:cNvPr id="259" name="n_1aveValue【福祉施設】&#10;一人当たり面積"/>
        <xdr:cNvSpPr txBox="1"/>
      </xdr:nvSpPr>
      <xdr:spPr>
        <a:xfrm>
          <a:off x="9391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50800</xdr:rowOff>
    </xdr:from>
    <xdr:to>
      <xdr:col>14</xdr:col>
      <xdr:colOff>79375</xdr:colOff>
      <xdr:row>82</xdr:row>
      <xdr:rowOff>152400</xdr:rowOff>
    </xdr:to>
    <xdr:sp macro="" textlink="">
      <xdr:nvSpPr>
        <xdr:cNvPr id="265" name="円/楕円 264"/>
        <xdr:cNvSpPr/>
      </xdr:nvSpPr>
      <xdr:spPr>
        <a:xfrm>
          <a:off x="9588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168927</xdr:rowOff>
    </xdr:from>
    <xdr:ext cx="469744" cy="259045"/>
    <xdr:sp macro="" textlink="">
      <xdr:nvSpPr>
        <xdr:cNvPr id="266" name="n_1mainValue【福祉施設】&#10;一人当たり面積"/>
        <xdr:cNvSpPr txBox="1"/>
      </xdr:nvSpPr>
      <xdr:spPr>
        <a:xfrm>
          <a:off x="93917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5" name="テキスト ボックス 27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6" name="直線コネクタ 27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7" name="テキスト ボックス 27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8" name="直線コネクタ 27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9" name="テキスト ボックス 27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0" name="直線コネクタ 27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1" name="テキスト ボックス 28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2" name="直線コネクタ 28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3" name="テキスト ボックス 28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4" name="直線コネクタ 28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5" name="テキスト ボックス 28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6" name="直線コネクタ 28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7" name="テキスト ボックス 28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8" name="直線コネクタ 2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9" name="テキスト ボックス 28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121920</xdr:rowOff>
    </xdr:from>
    <xdr:to>
      <xdr:col>6</xdr:col>
      <xdr:colOff>510540</xdr:colOff>
      <xdr:row>107</xdr:row>
      <xdr:rowOff>165736</xdr:rowOff>
    </xdr:to>
    <xdr:cxnSp macro="">
      <xdr:nvCxnSpPr>
        <xdr:cNvPr id="291" name="直線コネクタ 290"/>
        <xdr:cNvCxnSpPr/>
      </xdr:nvCxnSpPr>
      <xdr:spPr>
        <a:xfrm flipV="1">
          <a:off x="4634865" y="17266920"/>
          <a:ext cx="0" cy="1243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169563</xdr:rowOff>
    </xdr:from>
    <xdr:ext cx="405111" cy="259045"/>
    <xdr:sp macro="" textlink="">
      <xdr:nvSpPr>
        <xdr:cNvPr id="292" name="【市民会館】&#10;有形固定資産減価償却率最小値テキスト"/>
        <xdr:cNvSpPr txBox="1"/>
      </xdr:nvSpPr>
      <xdr:spPr>
        <a:xfrm>
          <a:off x="47244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422275</xdr:colOff>
      <xdr:row>107</xdr:row>
      <xdr:rowOff>165736</xdr:rowOff>
    </xdr:from>
    <xdr:to>
      <xdr:col>6</xdr:col>
      <xdr:colOff>600075</xdr:colOff>
      <xdr:row>107</xdr:row>
      <xdr:rowOff>165736</xdr:rowOff>
    </xdr:to>
    <xdr:cxnSp macro="">
      <xdr:nvCxnSpPr>
        <xdr:cNvPr id="293" name="直線コネクタ 292"/>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68597</xdr:rowOff>
    </xdr:from>
    <xdr:ext cx="405111" cy="259045"/>
    <xdr:sp macro="" textlink="">
      <xdr:nvSpPr>
        <xdr:cNvPr id="294" name="【市民会館】&#10;有形固定資産減価償却率最大値テキスト"/>
        <xdr:cNvSpPr txBox="1"/>
      </xdr:nvSpPr>
      <xdr:spPr>
        <a:xfrm>
          <a:off x="47244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6</xdr:col>
      <xdr:colOff>422275</xdr:colOff>
      <xdr:row>100</xdr:row>
      <xdr:rowOff>121920</xdr:rowOff>
    </xdr:from>
    <xdr:to>
      <xdr:col>6</xdr:col>
      <xdr:colOff>600075</xdr:colOff>
      <xdr:row>100</xdr:row>
      <xdr:rowOff>121920</xdr:rowOff>
    </xdr:to>
    <xdr:cxnSp macro="">
      <xdr:nvCxnSpPr>
        <xdr:cNvPr id="295" name="直線コネクタ 294"/>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120032</xdr:rowOff>
    </xdr:from>
    <xdr:ext cx="405111" cy="259045"/>
    <xdr:sp macro="" textlink="">
      <xdr:nvSpPr>
        <xdr:cNvPr id="296" name="【市民会館】&#10;有形固定資産減価償却率平均値テキスト"/>
        <xdr:cNvSpPr txBox="1"/>
      </xdr:nvSpPr>
      <xdr:spPr>
        <a:xfrm>
          <a:off x="47244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141605</xdr:rowOff>
    </xdr:from>
    <xdr:to>
      <xdr:col>6</xdr:col>
      <xdr:colOff>561975</xdr:colOff>
      <xdr:row>105</xdr:row>
      <xdr:rowOff>71755</xdr:rowOff>
    </xdr:to>
    <xdr:sp macro="" textlink="">
      <xdr:nvSpPr>
        <xdr:cNvPr id="297" name="フローチャート : 判断 296"/>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2539</xdr:rowOff>
    </xdr:from>
    <xdr:to>
      <xdr:col>5</xdr:col>
      <xdr:colOff>409575</xdr:colOff>
      <xdr:row>105</xdr:row>
      <xdr:rowOff>104139</xdr:rowOff>
    </xdr:to>
    <xdr:sp macro="" textlink="">
      <xdr:nvSpPr>
        <xdr:cNvPr id="298" name="フローチャート : 判断 297"/>
        <xdr:cNvSpPr/>
      </xdr:nvSpPr>
      <xdr:spPr>
        <a:xfrm>
          <a:off x="3746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95266</xdr:rowOff>
    </xdr:from>
    <xdr:ext cx="405111" cy="259045"/>
    <xdr:sp macro="" textlink="">
      <xdr:nvSpPr>
        <xdr:cNvPr id="299" name="n_1aveValue【市民会館】&#10;有形固定資産減価償却率"/>
        <xdr:cNvSpPr txBox="1"/>
      </xdr:nvSpPr>
      <xdr:spPr>
        <a:xfrm>
          <a:off x="3582043"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0" name="テキスト ボックス 2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1" name="テキスト ボックス 3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2" name="テキスト ボックス 3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3" name="テキスト ボックス 3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4" name="テキスト ボックス 3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116839</xdr:rowOff>
    </xdr:from>
    <xdr:to>
      <xdr:col>5</xdr:col>
      <xdr:colOff>409575</xdr:colOff>
      <xdr:row>104</xdr:row>
      <xdr:rowOff>46989</xdr:rowOff>
    </xdr:to>
    <xdr:sp macro="" textlink="">
      <xdr:nvSpPr>
        <xdr:cNvPr id="305" name="円/楕円 304"/>
        <xdr:cNvSpPr/>
      </xdr:nvSpPr>
      <xdr:spPr>
        <a:xfrm>
          <a:off x="3746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63516</xdr:rowOff>
    </xdr:from>
    <xdr:ext cx="405111" cy="259045"/>
    <xdr:sp macro="" textlink="">
      <xdr:nvSpPr>
        <xdr:cNvPr id="306" name="n_1mainValue【市民会館】&#10;有形固定資産減価償却率"/>
        <xdr:cNvSpPr txBox="1"/>
      </xdr:nvSpPr>
      <xdr:spPr>
        <a:xfrm>
          <a:off x="3582043"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4" name="正方形/長方形 3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5" name="テキスト ボックス 3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6" name="直線コネクタ 3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7" name="直線コネクタ 31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8" name="テキスト ボックス 31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9" name="直線コネクタ 31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0" name="テキスト ボックス 31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1" name="直線コネクタ 32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2" name="テキスト ボックス 32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3" name="直線コネクタ 32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4" name="テキスト ボックス 32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5" name="直線コネクタ 32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6" name="テキスト ボックス 32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7" name="直線コネクタ 3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8" name="テキスト ボックス 3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50800</xdr:rowOff>
    </xdr:from>
    <xdr:to>
      <xdr:col>15</xdr:col>
      <xdr:colOff>180340</xdr:colOff>
      <xdr:row>108</xdr:row>
      <xdr:rowOff>63500</xdr:rowOff>
    </xdr:to>
    <xdr:cxnSp macro="">
      <xdr:nvCxnSpPr>
        <xdr:cNvPr id="330" name="直線コネクタ 329"/>
        <xdr:cNvCxnSpPr/>
      </xdr:nvCxnSpPr>
      <xdr:spPr>
        <a:xfrm flipV="1">
          <a:off x="10476865" y="171958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67327</xdr:rowOff>
    </xdr:from>
    <xdr:ext cx="469744" cy="259045"/>
    <xdr:sp macro="" textlink="">
      <xdr:nvSpPr>
        <xdr:cNvPr id="331" name="【市民会館】&#10;一人当たり面積最小値テキスト"/>
        <xdr:cNvSpPr txBox="1"/>
      </xdr:nvSpPr>
      <xdr:spPr>
        <a:xfrm>
          <a:off x="10566400" y="185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108</xdr:row>
      <xdr:rowOff>63500</xdr:rowOff>
    </xdr:from>
    <xdr:to>
      <xdr:col>15</xdr:col>
      <xdr:colOff>269875</xdr:colOff>
      <xdr:row>108</xdr:row>
      <xdr:rowOff>63500</xdr:rowOff>
    </xdr:to>
    <xdr:cxnSp macro="">
      <xdr:nvCxnSpPr>
        <xdr:cNvPr id="332" name="直線コネクタ 331"/>
        <xdr:cNvCxnSpPr/>
      </xdr:nvCxnSpPr>
      <xdr:spPr>
        <a:xfrm>
          <a:off x="10388600" y="185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168927</xdr:rowOff>
    </xdr:from>
    <xdr:ext cx="469744" cy="259045"/>
    <xdr:sp macro="" textlink="">
      <xdr:nvSpPr>
        <xdr:cNvPr id="333" name="【市民会館】&#10;一人当たり面積最大値テキスト"/>
        <xdr:cNvSpPr txBox="1"/>
      </xdr:nvSpPr>
      <xdr:spPr>
        <a:xfrm>
          <a:off x="10566400" y="1697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0.116</a:t>
          </a:r>
          <a:endParaRPr kumimoji="1" lang="ja-JP" altLang="en-US" sz="1000" b="1">
            <a:latin typeface="ＭＳ Ｐゴシック"/>
          </a:endParaRPr>
        </a:p>
      </xdr:txBody>
    </xdr:sp>
    <xdr:clientData/>
  </xdr:oneCellAnchor>
  <xdr:twoCellAnchor>
    <xdr:from>
      <xdr:col>15</xdr:col>
      <xdr:colOff>92075</xdr:colOff>
      <xdr:row>100</xdr:row>
      <xdr:rowOff>50800</xdr:rowOff>
    </xdr:from>
    <xdr:to>
      <xdr:col>15</xdr:col>
      <xdr:colOff>269875</xdr:colOff>
      <xdr:row>100</xdr:row>
      <xdr:rowOff>50800</xdr:rowOff>
    </xdr:to>
    <xdr:cxnSp macro="">
      <xdr:nvCxnSpPr>
        <xdr:cNvPr id="334" name="直線コネクタ 333"/>
        <xdr:cNvCxnSpPr/>
      </xdr:nvCxnSpPr>
      <xdr:spPr>
        <a:xfrm>
          <a:off x="10388600" y="1719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86377</xdr:rowOff>
    </xdr:from>
    <xdr:ext cx="469744" cy="259045"/>
    <xdr:sp macro="" textlink="">
      <xdr:nvSpPr>
        <xdr:cNvPr id="335" name="【市民会館】&#10;一人当たり面積平均値テキスト"/>
        <xdr:cNvSpPr txBox="1"/>
      </xdr:nvSpPr>
      <xdr:spPr>
        <a:xfrm>
          <a:off x="10566400" y="1774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107950</xdr:rowOff>
    </xdr:from>
    <xdr:to>
      <xdr:col>15</xdr:col>
      <xdr:colOff>231775</xdr:colOff>
      <xdr:row>104</xdr:row>
      <xdr:rowOff>38100</xdr:rowOff>
    </xdr:to>
    <xdr:sp macro="" textlink="">
      <xdr:nvSpPr>
        <xdr:cNvPr id="336" name="フローチャート : 判断 335"/>
        <xdr:cNvSpPr/>
      </xdr:nvSpPr>
      <xdr:spPr>
        <a:xfrm>
          <a:off x="104267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57150</xdr:rowOff>
    </xdr:from>
    <xdr:to>
      <xdr:col>14</xdr:col>
      <xdr:colOff>79375</xdr:colOff>
      <xdr:row>103</xdr:row>
      <xdr:rowOff>158750</xdr:rowOff>
    </xdr:to>
    <xdr:sp macro="" textlink="">
      <xdr:nvSpPr>
        <xdr:cNvPr id="337" name="フローチャート : 判断 336"/>
        <xdr:cNvSpPr/>
      </xdr:nvSpPr>
      <xdr:spPr>
        <a:xfrm>
          <a:off x="9588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3827</xdr:rowOff>
    </xdr:from>
    <xdr:ext cx="469744" cy="259045"/>
    <xdr:sp macro="" textlink="">
      <xdr:nvSpPr>
        <xdr:cNvPr id="338" name="n_1aveValue【市民会館】&#10;一人当たり面積"/>
        <xdr:cNvSpPr txBox="1"/>
      </xdr:nvSpPr>
      <xdr:spPr>
        <a:xfrm>
          <a:off x="9391727" y="1749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9" name="テキスト ボックス 33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0" name="テキスト ボックス 33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1" name="テキスト ボックス 34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2" name="テキスト ボックス 34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3" name="テキスト ボックス 34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50800</xdr:rowOff>
    </xdr:from>
    <xdr:to>
      <xdr:col>14</xdr:col>
      <xdr:colOff>79375</xdr:colOff>
      <xdr:row>106</xdr:row>
      <xdr:rowOff>152400</xdr:rowOff>
    </xdr:to>
    <xdr:sp macro="" textlink="">
      <xdr:nvSpPr>
        <xdr:cNvPr id="344" name="円/楕円 343"/>
        <xdr:cNvSpPr/>
      </xdr:nvSpPr>
      <xdr:spPr>
        <a:xfrm>
          <a:off x="9588500" y="182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143527</xdr:rowOff>
    </xdr:from>
    <xdr:ext cx="469744" cy="259045"/>
    <xdr:sp macro="" textlink="">
      <xdr:nvSpPr>
        <xdr:cNvPr id="345" name="n_1mainValue【市民会館】&#10;一人当たり面積"/>
        <xdr:cNvSpPr txBox="1"/>
      </xdr:nvSpPr>
      <xdr:spPr>
        <a:xfrm>
          <a:off x="9391727" y="183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4" name="テキスト ボックス 3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5" name="直線コネクタ 3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6" name="テキスト ボックス 35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7" name="直線コネクタ 35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8" name="テキスト ボックス 35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9" name="直線コネクタ 35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0" name="テキスト ボックス 35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1" name="直線コネクタ 36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2" name="テキスト ボックス 36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3" name="直線コネクタ 36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64" name="テキスト ボックス 36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12192</xdr:rowOff>
    </xdr:from>
    <xdr:to>
      <xdr:col>23</xdr:col>
      <xdr:colOff>516889</xdr:colOff>
      <xdr:row>40</xdr:row>
      <xdr:rowOff>28194</xdr:rowOff>
    </xdr:to>
    <xdr:cxnSp macro="">
      <xdr:nvCxnSpPr>
        <xdr:cNvPr id="368" name="直線コネクタ 367"/>
        <xdr:cNvCxnSpPr/>
      </xdr:nvCxnSpPr>
      <xdr:spPr>
        <a:xfrm flipV="1">
          <a:off x="16318864" y="567004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32021</xdr:rowOff>
    </xdr:from>
    <xdr:ext cx="405111" cy="259045"/>
    <xdr:sp macro="" textlink="">
      <xdr:nvSpPr>
        <xdr:cNvPr id="369" name="【一般廃棄物処理施設】&#10;有形固定資産減価償却率最小値テキスト"/>
        <xdr:cNvSpPr txBox="1"/>
      </xdr:nvSpPr>
      <xdr:spPr>
        <a:xfrm>
          <a:off x="164084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428625</xdr:colOff>
      <xdr:row>40</xdr:row>
      <xdr:rowOff>28194</xdr:rowOff>
    </xdr:from>
    <xdr:to>
      <xdr:col>23</xdr:col>
      <xdr:colOff>606425</xdr:colOff>
      <xdr:row>40</xdr:row>
      <xdr:rowOff>28194</xdr:rowOff>
    </xdr:to>
    <xdr:cxnSp macro="">
      <xdr:nvCxnSpPr>
        <xdr:cNvPr id="370" name="直線コネクタ 369"/>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130319</xdr:rowOff>
    </xdr:from>
    <xdr:ext cx="405111" cy="259045"/>
    <xdr:sp macro="" textlink="">
      <xdr:nvSpPr>
        <xdr:cNvPr id="371" name="【一般廃棄物処理施設】&#10;有形固定資産減価償却率最大値テキスト"/>
        <xdr:cNvSpPr txBox="1"/>
      </xdr:nvSpPr>
      <xdr:spPr>
        <a:xfrm>
          <a:off x="164084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33</xdr:row>
      <xdr:rowOff>12192</xdr:rowOff>
    </xdr:from>
    <xdr:to>
      <xdr:col>23</xdr:col>
      <xdr:colOff>606425</xdr:colOff>
      <xdr:row>33</xdr:row>
      <xdr:rowOff>12192</xdr:rowOff>
    </xdr:to>
    <xdr:cxnSp macro="">
      <xdr:nvCxnSpPr>
        <xdr:cNvPr id="372" name="直線コネクタ 371"/>
        <xdr:cNvCxnSpPr/>
      </xdr:nvCxnSpPr>
      <xdr:spPr>
        <a:xfrm>
          <a:off x="16230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150131</xdr:rowOff>
    </xdr:from>
    <xdr:ext cx="405111" cy="259045"/>
    <xdr:sp macro="" textlink="">
      <xdr:nvSpPr>
        <xdr:cNvPr id="373" name="【一般廃棄物処理施設】&#10;有形固定資産減価償却率平均値テキスト"/>
        <xdr:cNvSpPr txBox="1"/>
      </xdr:nvSpPr>
      <xdr:spPr>
        <a:xfrm>
          <a:off x="16408400" y="6150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xdr:rowOff>
    </xdr:from>
    <xdr:to>
      <xdr:col>23</xdr:col>
      <xdr:colOff>568325</xdr:colOff>
      <xdr:row>36</xdr:row>
      <xdr:rowOff>101854</xdr:rowOff>
    </xdr:to>
    <xdr:sp macro="" textlink="">
      <xdr:nvSpPr>
        <xdr:cNvPr id="374" name="フローチャート : 判断 373"/>
        <xdr:cNvSpPr/>
      </xdr:nvSpPr>
      <xdr:spPr>
        <a:xfrm>
          <a:off x="162687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43688</xdr:rowOff>
    </xdr:from>
    <xdr:to>
      <xdr:col>22</xdr:col>
      <xdr:colOff>415925</xdr:colOff>
      <xdr:row>36</xdr:row>
      <xdr:rowOff>145288</xdr:rowOff>
    </xdr:to>
    <xdr:sp macro="" textlink="">
      <xdr:nvSpPr>
        <xdr:cNvPr id="375" name="フローチャート : 判断 374"/>
        <xdr:cNvSpPr/>
      </xdr:nvSpPr>
      <xdr:spPr>
        <a:xfrm>
          <a:off x="15430500" y="621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136415</xdr:rowOff>
    </xdr:from>
    <xdr:ext cx="405111" cy="259045"/>
    <xdr:sp macro="" textlink="">
      <xdr:nvSpPr>
        <xdr:cNvPr id="376" name="n_1aveValue【一般廃棄物処理施設】&#10;有形固定資産減価償却率"/>
        <xdr:cNvSpPr txBox="1"/>
      </xdr:nvSpPr>
      <xdr:spPr>
        <a:xfrm>
          <a:off x="15266043" y="630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7" name="テキスト ボックス 3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8" name="テキスト ボックス 3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9" name="テキスト ボックス 3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0" name="テキスト ボックス 3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1" name="テキスト ボックス 3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59690</xdr:rowOff>
    </xdr:from>
    <xdr:to>
      <xdr:col>22</xdr:col>
      <xdr:colOff>415925</xdr:colOff>
      <xdr:row>35</xdr:row>
      <xdr:rowOff>161290</xdr:rowOff>
    </xdr:to>
    <xdr:sp macro="" textlink="">
      <xdr:nvSpPr>
        <xdr:cNvPr id="382" name="円/楕円 381"/>
        <xdr:cNvSpPr/>
      </xdr:nvSpPr>
      <xdr:spPr>
        <a:xfrm>
          <a:off x="15430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6367</xdr:rowOff>
    </xdr:from>
    <xdr:ext cx="405111" cy="259045"/>
    <xdr:sp macro="" textlink="">
      <xdr:nvSpPr>
        <xdr:cNvPr id="383" name="n_1mainValue【一般廃棄物処理施設】&#10;有形固定資産減価償却率"/>
        <xdr:cNvSpPr txBox="1"/>
      </xdr:nvSpPr>
      <xdr:spPr>
        <a:xfrm>
          <a:off x="15266043"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66,380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1" name="正方形/長方形 3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2" name="テキスト ボックス 3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3" name="直線コネクタ 3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4" name="直線コネクタ 39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5" name="テキスト ボックス 39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6" name="直線コネクタ 39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7" name="テキスト ボックス 39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8" name="直線コネクタ 39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9" name="テキスト ボックス 39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0" name="直線コネクタ 39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1" name="テキスト ボックス 40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2" name="直線コネクタ 40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3" name="テキスト ボックス 40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5" name="テキスト ボックス 40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24651</xdr:rowOff>
    </xdr:from>
    <xdr:to>
      <xdr:col>32</xdr:col>
      <xdr:colOff>186689</xdr:colOff>
      <xdr:row>42</xdr:row>
      <xdr:rowOff>17900</xdr:rowOff>
    </xdr:to>
    <xdr:cxnSp macro="">
      <xdr:nvCxnSpPr>
        <xdr:cNvPr id="407" name="直線コネクタ 406"/>
        <xdr:cNvCxnSpPr/>
      </xdr:nvCxnSpPr>
      <xdr:spPr>
        <a:xfrm flipV="1">
          <a:off x="22160864" y="5853951"/>
          <a:ext cx="0" cy="1364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21727</xdr:rowOff>
    </xdr:from>
    <xdr:ext cx="469744" cy="259045"/>
    <xdr:sp macro="" textlink="">
      <xdr:nvSpPr>
        <xdr:cNvPr id="408" name="【一般廃棄物処理施設】&#10;一人当たり有形固定資産（償却資産）額最小値テキスト"/>
        <xdr:cNvSpPr txBox="1"/>
      </xdr:nvSpPr>
      <xdr:spPr>
        <a:xfrm>
          <a:off x="22250400" y="72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2,651</a:t>
          </a:r>
          <a:endParaRPr kumimoji="1" lang="ja-JP" altLang="en-US" sz="1000" b="1">
            <a:latin typeface="ＭＳ Ｐゴシック"/>
          </a:endParaRPr>
        </a:p>
      </xdr:txBody>
    </xdr:sp>
    <xdr:clientData/>
  </xdr:oneCellAnchor>
  <xdr:twoCellAnchor>
    <xdr:from>
      <xdr:col>32</xdr:col>
      <xdr:colOff>98425</xdr:colOff>
      <xdr:row>42</xdr:row>
      <xdr:rowOff>17900</xdr:rowOff>
    </xdr:from>
    <xdr:to>
      <xdr:col>32</xdr:col>
      <xdr:colOff>276225</xdr:colOff>
      <xdr:row>42</xdr:row>
      <xdr:rowOff>17900</xdr:rowOff>
    </xdr:to>
    <xdr:cxnSp macro="">
      <xdr:nvCxnSpPr>
        <xdr:cNvPr id="409" name="直線コネクタ 408"/>
        <xdr:cNvCxnSpPr/>
      </xdr:nvCxnSpPr>
      <xdr:spPr>
        <a:xfrm>
          <a:off x="22072600" y="72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142778</xdr:rowOff>
    </xdr:from>
    <xdr:ext cx="599010" cy="259045"/>
    <xdr:sp macro="" textlink="">
      <xdr:nvSpPr>
        <xdr:cNvPr id="410" name="【一般廃棄物処理施設】&#10;一人当たり有形固定資産（償却資産）額最大値テキスト"/>
        <xdr:cNvSpPr txBox="1"/>
      </xdr:nvSpPr>
      <xdr:spPr>
        <a:xfrm>
          <a:off x="22250400" y="562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181,765</a:t>
          </a:r>
          <a:endParaRPr kumimoji="1" lang="ja-JP" altLang="en-US" sz="1000" b="1">
            <a:latin typeface="ＭＳ Ｐゴシック"/>
          </a:endParaRPr>
        </a:p>
      </xdr:txBody>
    </xdr:sp>
    <xdr:clientData/>
  </xdr:oneCellAnchor>
  <xdr:twoCellAnchor>
    <xdr:from>
      <xdr:col>32</xdr:col>
      <xdr:colOff>98425</xdr:colOff>
      <xdr:row>34</xdr:row>
      <xdr:rowOff>24651</xdr:rowOff>
    </xdr:from>
    <xdr:to>
      <xdr:col>32</xdr:col>
      <xdr:colOff>276225</xdr:colOff>
      <xdr:row>34</xdr:row>
      <xdr:rowOff>24651</xdr:rowOff>
    </xdr:to>
    <xdr:cxnSp macro="">
      <xdr:nvCxnSpPr>
        <xdr:cNvPr id="411" name="直線コネクタ 410"/>
        <xdr:cNvCxnSpPr/>
      </xdr:nvCxnSpPr>
      <xdr:spPr>
        <a:xfrm>
          <a:off x="22072600" y="5853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75661</xdr:rowOff>
    </xdr:from>
    <xdr:ext cx="534377" cy="259045"/>
    <xdr:sp macro="" textlink="">
      <xdr:nvSpPr>
        <xdr:cNvPr id="412" name="【一般廃棄物処理施設】&#10;一人当たり有形固定資産（償却資産）額平均値テキスト"/>
        <xdr:cNvSpPr txBox="1"/>
      </xdr:nvSpPr>
      <xdr:spPr>
        <a:xfrm>
          <a:off x="22250400" y="6762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53,073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97234</xdr:rowOff>
    </xdr:from>
    <xdr:to>
      <xdr:col>32</xdr:col>
      <xdr:colOff>238125</xdr:colOff>
      <xdr:row>40</xdr:row>
      <xdr:rowOff>27384</xdr:rowOff>
    </xdr:to>
    <xdr:sp macro="" textlink="">
      <xdr:nvSpPr>
        <xdr:cNvPr id="413" name="フローチャート : 判断 412"/>
        <xdr:cNvSpPr/>
      </xdr:nvSpPr>
      <xdr:spPr>
        <a:xfrm>
          <a:off x="22110700" y="678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2228</xdr:rowOff>
    </xdr:from>
    <xdr:to>
      <xdr:col>31</xdr:col>
      <xdr:colOff>85725</xdr:colOff>
      <xdr:row>39</xdr:row>
      <xdr:rowOff>103828</xdr:rowOff>
    </xdr:to>
    <xdr:sp macro="" textlink="">
      <xdr:nvSpPr>
        <xdr:cNvPr id="414" name="フローチャート : 判断 413"/>
        <xdr:cNvSpPr/>
      </xdr:nvSpPr>
      <xdr:spPr>
        <a:xfrm>
          <a:off x="21272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94955</xdr:rowOff>
    </xdr:from>
    <xdr:ext cx="534377" cy="259045"/>
    <xdr:sp macro="" textlink="">
      <xdr:nvSpPr>
        <xdr:cNvPr id="415" name="n_1aveValue【一般廃棄物処理施設】&#10;一人当たり有形固定資産（償却資産）額"/>
        <xdr:cNvSpPr txBox="1"/>
      </xdr:nvSpPr>
      <xdr:spPr>
        <a:xfrm>
          <a:off x="21043411" y="67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65,541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145308</xdr:rowOff>
    </xdr:from>
    <xdr:to>
      <xdr:col>31</xdr:col>
      <xdr:colOff>85725</xdr:colOff>
      <xdr:row>37</xdr:row>
      <xdr:rowOff>75458</xdr:rowOff>
    </xdr:to>
    <xdr:sp macro="" textlink="">
      <xdr:nvSpPr>
        <xdr:cNvPr id="421" name="円/楕円 420"/>
        <xdr:cNvSpPr/>
      </xdr:nvSpPr>
      <xdr:spPr>
        <a:xfrm>
          <a:off x="21272500" y="631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91985</xdr:rowOff>
    </xdr:from>
    <xdr:ext cx="599010" cy="259045"/>
    <xdr:sp macro="" textlink="">
      <xdr:nvSpPr>
        <xdr:cNvPr id="422" name="n_1mainValue【一般廃棄物処理施設】&#10;一人当たり有形固定資産（償却資産）額"/>
        <xdr:cNvSpPr txBox="1"/>
      </xdr:nvSpPr>
      <xdr:spPr>
        <a:xfrm>
          <a:off x="21011094" y="6092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114,264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33" name="テキスト ボックス 43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4" name="直線コネクタ 43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5" name="テキスト ボックス 43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6" name="直線コネクタ 43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7" name="テキスト ボックス 43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8" name="直線コネクタ 43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9" name="テキスト ボックス 43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0" name="直線コネクタ 43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1" name="テキスト ボックス 44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2" name="直線コネクタ 44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3" name="テキスト ボックス 44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4" name="直線コネクタ 4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5" name="テキスト ボックス 44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0</xdr:rowOff>
    </xdr:from>
    <xdr:to>
      <xdr:col>23</xdr:col>
      <xdr:colOff>516889</xdr:colOff>
      <xdr:row>64</xdr:row>
      <xdr:rowOff>110490</xdr:rowOff>
    </xdr:to>
    <xdr:cxnSp macro="">
      <xdr:nvCxnSpPr>
        <xdr:cNvPr id="447" name="直線コネクタ 446"/>
        <xdr:cNvCxnSpPr/>
      </xdr:nvCxnSpPr>
      <xdr:spPr>
        <a:xfrm flipV="1">
          <a:off x="16318864" y="9429750"/>
          <a:ext cx="0" cy="1653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114317</xdr:rowOff>
    </xdr:from>
    <xdr:ext cx="340478" cy="259045"/>
    <xdr:sp macro="" textlink="">
      <xdr:nvSpPr>
        <xdr:cNvPr id="448" name="【保健センター・保健所】&#10;有形固定資産減価償却率最小値テキスト"/>
        <xdr:cNvSpPr txBox="1"/>
      </xdr:nvSpPr>
      <xdr:spPr>
        <a:xfrm>
          <a:off x="16408400" y="11087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64</xdr:row>
      <xdr:rowOff>110490</xdr:rowOff>
    </xdr:from>
    <xdr:to>
      <xdr:col>23</xdr:col>
      <xdr:colOff>606425</xdr:colOff>
      <xdr:row>64</xdr:row>
      <xdr:rowOff>110490</xdr:rowOff>
    </xdr:to>
    <xdr:cxnSp macro="">
      <xdr:nvCxnSpPr>
        <xdr:cNvPr id="449" name="直線コネクタ 448"/>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118127</xdr:rowOff>
    </xdr:from>
    <xdr:ext cx="405111" cy="259045"/>
    <xdr:sp macro="" textlink="">
      <xdr:nvSpPr>
        <xdr:cNvPr id="450" name="【保健センター・保健所】&#10;有形固定資産減価償却率最大値テキスト"/>
        <xdr:cNvSpPr txBox="1"/>
      </xdr:nvSpPr>
      <xdr:spPr>
        <a:xfrm>
          <a:off x="164084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23</xdr:col>
      <xdr:colOff>428625</xdr:colOff>
      <xdr:row>55</xdr:row>
      <xdr:rowOff>0</xdr:rowOff>
    </xdr:from>
    <xdr:to>
      <xdr:col>23</xdr:col>
      <xdr:colOff>606425</xdr:colOff>
      <xdr:row>55</xdr:row>
      <xdr:rowOff>0</xdr:rowOff>
    </xdr:to>
    <xdr:cxnSp macro="">
      <xdr:nvCxnSpPr>
        <xdr:cNvPr id="451" name="直線コネクタ 450"/>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72407</xdr:rowOff>
    </xdr:from>
    <xdr:ext cx="405111" cy="259045"/>
    <xdr:sp macro="" textlink="">
      <xdr:nvSpPr>
        <xdr:cNvPr id="452" name="【保健センター・保健所】&#10;有形固定資産減価償却率平均値テキスト"/>
        <xdr:cNvSpPr txBox="1"/>
      </xdr:nvSpPr>
      <xdr:spPr>
        <a:xfrm>
          <a:off x="16408400" y="1001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93980</xdr:rowOff>
    </xdr:from>
    <xdr:to>
      <xdr:col>23</xdr:col>
      <xdr:colOff>568325</xdr:colOff>
      <xdr:row>59</xdr:row>
      <xdr:rowOff>24130</xdr:rowOff>
    </xdr:to>
    <xdr:sp macro="" textlink="">
      <xdr:nvSpPr>
        <xdr:cNvPr id="453" name="フローチャート : 判断 452"/>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82550</xdr:rowOff>
    </xdr:from>
    <xdr:to>
      <xdr:col>22</xdr:col>
      <xdr:colOff>415925</xdr:colOff>
      <xdr:row>60</xdr:row>
      <xdr:rowOff>12700</xdr:rowOff>
    </xdr:to>
    <xdr:sp macro="" textlink="">
      <xdr:nvSpPr>
        <xdr:cNvPr id="454" name="フローチャート : 判断 453"/>
        <xdr:cNvSpPr/>
      </xdr:nvSpPr>
      <xdr:spPr>
        <a:xfrm>
          <a:off x="15430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3827</xdr:rowOff>
    </xdr:from>
    <xdr:ext cx="405111" cy="259045"/>
    <xdr:sp macro="" textlink="">
      <xdr:nvSpPr>
        <xdr:cNvPr id="455" name="n_1aveValue【保健センター・保健所】&#10;有形固定資産減価償却率"/>
        <xdr:cNvSpPr txBox="1"/>
      </xdr:nvSpPr>
      <xdr:spPr>
        <a:xfrm>
          <a:off x="15266043"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86360</xdr:rowOff>
    </xdr:from>
    <xdr:to>
      <xdr:col>22</xdr:col>
      <xdr:colOff>415925</xdr:colOff>
      <xdr:row>56</xdr:row>
      <xdr:rowOff>16510</xdr:rowOff>
    </xdr:to>
    <xdr:sp macro="" textlink="">
      <xdr:nvSpPr>
        <xdr:cNvPr id="461" name="円/楕円 460"/>
        <xdr:cNvSpPr/>
      </xdr:nvSpPr>
      <xdr:spPr>
        <a:xfrm>
          <a:off x="15430500" y="95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33037</xdr:rowOff>
    </xdr:from>
    <xdr:ext cx="405111" cy="259045"/>
    <xdr:sp macro="" textlink="">
      <xdr:nvSpPr>
        <xdr:cNvPr id="462" name="n_1mainValue【保健センター・保健所】&#10;有形固定資産減価償却率"/>
        <xdr:cNvSpPr txBox="1"/>
      </xdr:nvSpPr>
      <xdr:spPr>
        <a:xfrm>
          <a:off x="15266043" y="929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73" name="直線コネクタ 4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4" name="テキスト ボックス 4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5" name="直線コネクタ 4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6" name="テキスト ボックス 4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7" name="直線コネクタ 4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8" name="テキスト ボックス 4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9" name="直線コネクタ 4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0" name="テキスト ボックス 4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1" name="直線コネクタ 4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2" name="テキスト ボックス 4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62</xdr:row>
      <xdr:rowOff>137160</xdr:rowOff>
    </xdr:to>
    <xdr:cxnSp macro="">
      <xdr:nvCxnSpPr>
        <xdr:cNvPr id="484" name="直線コネクタ 483"/>
        <xdr:cNvCxnSpPr/>
      </xdr:nvCxnSpPr>
      <xdr:spPr>
        <a:xfrm flipV="1">
          <a:off x="22160864" y="96240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140987</xdr:rowOff>
    </xdr:from>
    <xdr:ext cx="469744" cy="259045"/>
    <xdr:sp macro="" textlink="">
      <xdr:nvSpPr>
        <xdr:cNvPr id="485" name="【保健センター・保健所】&#10;一人当たり面積最小値テキスト"/>
        <xdr:cNvSpPr txBox="1"/>
      </xdr:nvSpPr>
      <xdr:spPr>
        <a:xfrm>
          <a:off x="222504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62</xdr:row>
      <xdr:rowOff>137160</xdr:rowOff>
    </xdr:from>
    <xdr:to>
      <xdr:col>32</xdr:col>
      <xdr:colOff>276225</xdr:colOff>
      <xdr:row>62</xdr:row>
      <xdr:rowOff>137160</xdr:rowOff>
    </xdr:to>
    <xdr:cxnSp macro="">
      <xdr:nvCxnSpPr>
        <xdr:cNvPr id="486" name="直線コネクタ 485"/>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87"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88" name="直線コネクタ 487"/>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41927</xdr:rowOff>
    </xdr:from>
    <xdr:ext cx="469744" cy="259045"/>
    <xdr:sp macro="" textlink="">
      <xdr:nvSpPr>
        <xdr:cNvPr id="489" name="【保健センター・保健所】&#10;一人当たり面積平均値テキスト"/>
        <xdr:cNvSpPr txBox="1"/>
      </xdr:nvSpPr>
      <xdr:spPr>
        <a:xfrm>
          <a:off x="222504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63500</xdr:rowOff>
    </xdr:from>
    <xdr:to>
      <xdr:col>32</xdr:col>
      <xdr:colOff>238125</xdr:colOff>
      <xdr:row>60</xdr:row>
      <xdr:rowOff>165100</xdr:rowOff>
    </xdr:to>
    <xdr:sp macro="" textlink="">
      <xdr:nvSpPr>
        <xdr:cNvPr id="490" name="フローチャート : 判断 489"/>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143510</xdr:rowOff>
    </xdr:from>
    <xdr:to>
      <xdr:col>31</xdr:col>
      <xdr:colOff>85725</xdr:colOff>
      <xdr:row>60</xdr:row>
      <xdr:rowOff>73660</xdr:rowOff>
    </xdr:to>
    <xdr:sp macro="" textlink="">
      <xdr:nvSpPr>
        <xdr:cNvPr id="491" name="フローチャート : 判断 490"/>
        <xdr:cNvSpPr/>
      </xdr:nvSpPr>
      <xdr:spPr>
        <a:xfrm>
          <a:off x="21272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90187</xdr:rowOff>
    </xdr:from>
    <xdr:ext cx="469744" cy="259045"/>
    <xdr:sp macro="" textlink="">
      <xdr:nvSpPr>
        <xdr:cNvPr id="492" name="n_1aveValue【保健センター・保健所】&#10;一人当たり面積"/>
        <xdr:cNvSpPr txBox="1"/>
      </xdr:nvSpPr>
      <xdr:spPr>
        <a:xfrm>
          <a:off x="210757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3" name="テキスト ボックス 4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4" name="テキスト ボックス 4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5" name="テキスト ボックス 4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6" name="テキスト ボックス 4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7" name="テキスト ボックス 4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143510</xdr:rowOff>
    </xdr:from>
    <xdr:to>
      <xdr:col>31</xdr:col>
      <xdr:colOff>85725</xdr:colOff>
      <xdr:row>62</xdr:row>
      <xdr:rowOff>73660</xdr:rowOff>
    </xdr:to>
    <xdr:sp macro="" textlink="">
      <xdr:nvSpPr>
        <xdr:cNvPr id="498" name="円/楕円 497"/>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64787</xdr:rowOff>
    </xdr:from>
    <xdr:ext cx="469744" cy="259045"/>
    <xdr:sp macro="" textlink="">
      <xdr:nvSpPr>
        <xdr:cNvPr id="499" name="n_1mainValue【保健センター・保健所】&#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0" name="正方形/長方形 4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1" name="正方形/長方形 5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2" name="正方形/長方形 5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3" name="正方形/長方形 5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4" name="正方形/長方形 5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5" name="正方形/長方形 5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6" name="正方形/長方形 5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7" name="正方形/長方形 5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8" name="テキスト ボックス 5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9" name="直線コネクタ 5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10" name="テキスト ボックス 50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11" name="直線コネクタ 51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12" name="テキスト ボックス 511"/>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13" name="直線コネクタ 51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14" name="テキスト ボックス 51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15" name="直線コネクタ 51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16" name="テキスト ボックス 51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17" name="直線コネクタ 51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18" name="テキスト ボックス 51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19" name="直線コネクタ 51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20" name="テキスト ボックス 51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21" name="直線コネクタ 52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22" name="テキスト ボックス 521"/>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3" name="直線コネクタ 5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24" name="テキスト ボックス 52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109945</xdr:rowOff>
    </xdr:from>
    <xdr:to>
      <xdr:col>23</xdr:col>
      <xdr:colOff>516889</xdr:colOff>
      <xdr:row>87</xdr:row>
      <xdr:rowOff>46264</xdr:rowOff>
    </xdr:to>
    <xdr:cxnSp macro="">
      <xdr:nvCxnSpPr>
        <xdr:cNvPr id="526" name="直線コネクタ 525"/>
        <xdr:cNvCxnSpPr/>
      </xdr:nvCxnSpPr>
      <xdr:spPr>
        <a:xfrm flipV="1">
          <a:off x="16318864" y="13483045"/>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50091</xdr:rowOff>
    </xdr:from>
    <xdr:ext cx="405111" cy="259045"/>
    <xdr:sp macro="" textlink="">
      <xdr:nvSpPr>
        <xdr:cNvPr id="527" name="【消防施設】&#10;有形固定資産減価償却率最小値テキスト"/>
        <xdr:cNvSpPr txBox="1"/>
      </xdr:nvSpPr>
      <xdr:spPr>
        <a:xfrm>
          <a:off x="164084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87</xdr:row>
      <xdr:rowOff>46264</xdr:rowOff>
    </xdr:from>
    <xdr:to>
      <xdr:col>23</xdr:col>
      <xdr:colOff>606425</xdr:colOff>
      <xdr:row>87</xdr:row>
      <xdr:rowOff>46264</xdr:rowOff>
    </xdr:to>
    <xdr:cxnSp macro="">
      <xdr:nvCxnSpPr>
        <xdr:cNvPr id="528" name="直線コネクタ 527"/>
        <xdr:cNvCxnSpPr/>
      </xdr:nvCxnSpPr>
      <xdr:spPr>
        <a:xfrm>
          <a:off x="16230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56622</xdr:rowOff>
    </xdr:from>
    <xdr:ext cx="405111" cy="259045"/>
    <xdr:sp macro="" textlink="">
      <xdr:nvSpPr>
        <xdr:cNvPr id="529" name="【消防施設】&#10;有形固定資産減価償却率最大値テキスト"/>
        <xdr:cNvSpPr txBox="1"/>
      </xdr:nvSpPr>
      <xdr:spPr>
        <a:xfrm>
          <a:off x="164084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a:t>
          </a:r>
          <a:endParaRPr kumimoji="1" lang="ja-JP" altLang="en-US" sz="1000" b="1">
            <a:latin typeface="ＭＳ Ｐゴシック"/>
          </a:endParaRPr>
        </a:p>
      </xdr:txBody>
    </xdr:sp>
    <xdr:clientData/>
  </xdr:oneCellAnchor>
  <xdr:twoCellAnchor>
    <xdr:from>
      <xdr:col>23</xdr:col>
      <xdr:colOff>428625</xdr:colOff>
      <xdr:row>78</xdr:row>
      <xdr:rowOff>109945</xdr:rowOff>
    </xdr:from>
    <xdr:to>
      <xdr:col>23</xdr:col>
      <xdr:colOff>606425</xdr:colOff>
      <xdr:row>78</xdr:row>
      <xdr:rowOff>109945</xdr:rowOff>
    </xdr:to>
    <xdr:cxnSp macro="">
      <xdr:nvCxnSpPr>
        <xdr:cNvPr id="530" name="直線コネクタ 529"/>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24509</xdr:rowOff>
    </xdr:from>
    <xdr:ext cx="405111" cy="259045"/>
    <xdr:sp macro="" textlink="">
      <xdr:nvSpPr>
        <xdr:cNvPr id="531" name="【消防施設】&#10;有形固定資産減価償却率平均値テキスト"/>
        <xdr:cNvSpPr txBox="1"/>
      </xdr:nvSpPr>
      <xdr:spPr>
        <a:xfrm>
          <a:off x="16408400" y="1408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46082</xdr:rowOff>
    </xdr:from>
    <xdr:to>
      <xdr:col>23</xdr:col>
      <xdr:colOff>568325</xdr:colOff>
      <xdr:row>82</xdr:row>
      <xdr:rowOff>147682</xdr:rowOff>
    </xdr:to>
    <xdr:sp macro="" textlink="">
      <xdr:nvSpPr>
        <xdr:cNvPr id="532" name="フローチャート : 判断 531"/>
        <xdr:cNvSpPr/>
      </xdr:nvSpPr>
      <xdr:spPr>
        <a:xfrm>
          <a:off x="162687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109764</xdr:rowOff>
    </xdr:from>
    <xdr:to>
      <xdr:col>22</xdr:col>
      <xdr:colOff>415925</xdr:colOff>
      <xdr:row>82</xdr:row>
      <xdr:rowOff>39914</xdr:rowOff>
    </xdr:to>
    <xdr:sp macro="" textlink="">
      <xdr:nvSpPr>
        <xdr:cNvPr id="533" name="フローチャート : 判断 532"/>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31041</xdr:rowOff>
    </xdr:from>
    <xdr:ext cx="405111" cy="259045"/>
    <xdr:sp macro="" textlink="">
      <xdr:nvSpPr>
        <xdr:cNvPr id="534" name="n_1aveValue【消防施設】&#10;有形固定資産減価償却率"/>
        <xdr:cNvSpPr txBox="1"/>
      </xdr:nvSpPr>
      <xdr:spPr>
        <a:xfrm>
          <a:off x="15266043"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5" name="テキスト ボックス 5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6" name="テキスト ボックス 5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7" name="テキスト ボックス 5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8" name="テキスト ボックス 5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9" name="テキスト ボックス 5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135889</xdr:rowOff>
    </xdr:from>
    <xdr:to>
      <xdr:col>22</xdr:col>
      <xdr:colOff>415925</xdr:colOff>
      <xdr:row>80</xdr:row>
      <xdr:rowOff>66039</xdr:rowOff>
    </xdr:to>
    <xdr:sp macro="" textlink="">
      <xdr:nvSpPr>
        <xdr:cNvPr id="540" name="円/楕円 539"/>
        <xdr:cNvSpPr/>
      </xdr:nvSpPr>
      <xdr:spPr>
        <a:xfrm>
          <a:off x="15430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82566</xdr:rowOff>
    </xdr:from>
    <xdr:ext cx="405111" cy="259045"/>
    <xdr:sp macro="" textlink="">
      <xdr:nvSpPr>
        <xdr:cNvPr id="541" name="n_1mainValue【消防施設】&#10;有形固定資産減価償却率"/>
        <xdr:cNvSpPr txBox="1"/>
      </xdr:nvSpPr>
      <xdr:spPr>
        <a:xfrm>
          <a:off x="15266043"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2" name="正方形/長方形 5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3" name="正方形/長方形 5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4" name="正方形/長方形 5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5" name="正方形/長方形 5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6" name="正方形/長方形 5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7" name="正方形/長方形 5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8" name="正方形/長方形 5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9" name="正方形/長方形 5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0" name="テキスト ボックス 5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1" name="直線コネクタ 5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2" name="直線コネクタ 55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3" name="テキスト ボックス 55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4" name="直線コネクタ 55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5" name="テキスト ボックス 55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6" name="直線コネクタ 55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7" name="テキスト ボックス 55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8" name="直線コネクタ 55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9" name="テキスト ボックス 55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60" name="直線コネクタ 55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1" name="テキスト ボックス 56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2" name="直線コネクタ 5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3" name="テキスト ボックス 5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95250</xdr:rowOff>
    </xdr:from>
    <xdr:to>
      <xdr:col>32</xdr:col>
      <xdr:colOff>186689</xdr:colOff>
      <xdr:row>85</xdr:row>
      <xdr:rowOff>57150</xdr:rowOff>
    </xdr:to>
    <xdr:cxnSp macro="">
      <xdr:nvCxnSpPr>
        <xdr:cNvPr id="565" name="直線コネクタ 564"/>
        <xdr:cNvCxnSpPr/>
      </xdr:nvCxnSpPr>
      <xdr:spPr>
        <a:xfrm flipV="1">
          <a:off x="22160864" y="1346835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60977</xdr:rowOff>
    </xdr:from>
    <xdr:ext cx="469744" cy="259045"/>
    <xdr:sp macro="" textlink="">
      <xdr:nvSpPr>
        <xdr:cNvPr id="566" name="【消防施設】&#10;一人当たり面積最小値テキスト"/>
        <xdr:cNvSpPr txBox="1"/>
      </xdr:nvSpPr>
      <xdr:spPr>
        <a:xfrm>
          <a:off x="22250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57150</xdr:rowOff>
    </xdr:from>
    <xdr:to>
      <xdr:col>32</xdr:col>
      <xdr:colOff>276225</xdr:colOff>
      <xdr:row>85</xdr:row>
      <xdr:rowOff>57150</xdr:rowOff>
    </xdr:to>
    <xdr:cxnSp macro="">
      <xdr:nvCxnSpPr>
        <xdr:cNvPr id="567" name="直線コネクタ 566"/>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41927</xdr:rowOff>
    </xdr:from>
    <xdr:ext cx="469744" cy="259045"/>
    <xdr:sp macro="" textlink="">
      <xdr:nvSpPr>
        <xdr:cNvPr id="568" name="【消防施設】&#10;一人当たり面積最大値テキスト"/>
        <xdr:cNvSpPr txBox="1"/>
      </xdr:nvSpPr>
      <xdr:spPr>
        <a:xfrm>
          <a:off x="222504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78</xdr:row>
      <xdr:rowOff>95250</xdr:rowOff>
    </xdr:from>
    <xdr:to>
      <xdr:col>32</xdr:col>
      <xdr:colOff>276225</xdr:colOff>
      <xdr:row>78</xdr:row>
      <xdr:rowOff>95250</xdr:rowOff>
    </xdr:to>
    <xdr:cxnSp macro="">
      <xdr:nvCxnSpPr>
        <xdr:cNvPr id="569" name="直線コネクタ 568"/>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118127</xdr:rowOff>
    </xdr:from>
    <xdr:ext cx="469744" cy="259045"/>
    <xdr:sp macro="" textlink="">
      <xdr:nvSpPr>
        <xdr:cNvPr id="570" name="【消防施設】&#10;一人当たり面積平均値テキスト"/>
        <xdr:cNvSpPr txBox="1"/>
      </xdr:nvSpPr>
      <xdr:spPr>
        <a:xfrm>
          <a:off x="22250400" y="1400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139700</xdr:rowOff>
    </xdr:from>
    <xdr:to>
      <xdr:col>32</xdr:col>
      <xdr:colOff>238125</xdr:colOff>
      <xdr:row>82</xdr:row>
      <xdr:rowOff>69850</xdr:rowOff>
    </xdr:to>
    <xdr:sp macro="" textlink="">
      <xdr:nvSpPr>
        <xdr:cNvPr id="571" name="フローチャート : 判断 570"/>
        <xdr:cNvSpPr/>
      </xdr:nvSpPr>
      <xdr:spPr>
        <a:xfrm>
          <a:off x="22110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120650</xdr:rowOff>
    </xdr:from>
    <xdr:to>
      <xdr:col>31</xdr:col>
      <xdr:colOff>85725</xdr:colOff>
      <xdr:row>82</xdr:row>
      <xdr:rowOff>50800</xdr:rowOff>
    </xdr:to>
    <xdr:sp macro="" textlink="">
      <xdr:nvSpPr>
        <xdr:cNvPr id="572" name="フローチャート : 判断 571"/>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67327</xdr:rowOff>
    </xdr:from>
    <xdr:ext cx="469744" cy="259045"/>
    <xdr:sp macro="" textlink="">
      <xdr:nvSpPr>
        <xdr:cNvPr id="573" name="n_1aveValue【消防施設】&#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4" name="テキスト ボックス 5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5" name="テキスト ボックス 5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6" name="テキスト ボックス 5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7" name="テキスト ボックス 5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8" name="テキスト ボックス 5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6350</xdr:rowOff>
    </xdr:from>
    <xdr:to>
      <xdr:col>31</xdr:col>
      <xdr:colOff>85725</xdr:colOff>
      <xdr:row>83</xdr:row>
      <xdr:rowOff>107950</xdr:rowOff>
    </xdr:to>
    <xdr:sp macro="" textlink="">
      <xdr:nvSpPr>
        <xdr:cNvPr id="579" name="円/楕円 578"/>
        <xdr:cNvSpPr/>
      </xdr:nvSpPr>
      <xdr:spPr>
        <a:xfrm>
          <a:off x="21272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99077</xdr:rowOff>
    </xdr:from>
    <xdr:ext cx="469744" cy="259045"/>
    <xdr:sp macro="" textlink="">
      <xdr:nvSpPr>
        <xdr:cNvPr id="580" name="n_1mainValue【消防施設】&#10;一人当たり面積"/>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8" name="正方形/長方形 5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9" name="テキスト ボックス 5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0" name="直線コネクタ 5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91" name="テキスト ボックス 59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92" name="直線コネクタ 59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93" name="テキスト ボックス 59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94" name="直線コネクタ 59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95" name="テキスト ボックス 59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96" name="直線コネクタ 59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97" name="テキスト ボックス 59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98" name="直線コネクタ 59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99" name="テキスト ボックス 59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1" name="テキスト ボックス 6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103632</xdr:rowOff>
    </xdr:from>
    <xdr:to>
      <xdr:col>23</xdr:col>
      <xdr:colOff>516889</xdr:colOff>
      <xdr:row>108</xdr:row>
      <xdr:rowOff>76200</xdr:rowOff>
    </xdr:to>
    <xdr:cxnSp macro="">
      <xdr:nvCxnSpPr>
        <xdr:cNvPr id="603" name="直線コネクタ 602"/>
        <xdr:cNvCxnSpPr/>
      </xdr:nvCxnSpPr>
      <xdr:spPr>
        <a:xfrm flipV="1">
          <a:off x="16318864" y="1742008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80027</xdr:rowOff>
    </xdr:from>
    <xdr:ext cx="405111" cy="259045"/>
    <xdr:sp macro="" textlink="">
      <xdr:nvSpPr>
        <xdr:cNvPr id="604" name="【庁舎】&#10;有形固定資産減価償却率最小値テキスト"/>
        <xdr:cNvSpPr txBox="1"/>
      </xdr:nvSpPr>
      <xdr:spPr>
        <a:xfrm>
          <a:off x="16408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108</xdr:row>
      <xdr:rowOff>76200</xdr:rowOff>
    </xdr:from>
    <xdr:to>
      <xdr:col>23</xdr:col>
      <xdr:colOff>606425</xdr:colOff>
      <xdr:row>108</xdr:row>
      <xdr:rowOff>76200</xdr:rowOff>
    </xdr:to>
    <xdr:cxnSp macro="">
      <xdr:nvCxnSpPr>
        <xdr:cNvPr id="605" name="直線コネクタ 604"/>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50309</xdr:rowOff>
    </xdr:from>
    <xdr:ext cx="405111" cy="259045"/>
    <xdr:sp macro="" textlink="">
      <xdr:nvSpPr>
        <xdr:cNvPr id="606" name="【庁舎】&#10;有形固定資産減価償却率最大値テキスト"/>
        <xdr:cNvSpPr txBox="1"/>
      </xdr:nvSpPr>
      <xdr:spPr>
        <a:xfrm>
          <a:off x="16408400" y="1719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23</xdr:col>
      <xdr:colOff>428625</xdr:colOff>
      <xdr:row>101</xdr:row>
      <xdr:rowOff>103632</xdr:rowOff>
    </xdr:from>
    <xdr:to>
      <xdr:col>23</xdr:col>
      <xdr:colOff>606425</xdr:colOff>
      <xdr:row>101</xdr:row>
      <xdr:rowOff>103632</xdr:rowOff>
    </xdr:to>
    <xdr:cxnSp macro="">
      <xdr:nvCxnSpPr>
        <xdr:cNvPr id="607" name="直線コネクタ 606"/>
        <xdr:cNvCxnSpPr/>
      </xdr:nvCxnSpPr>
      <xdr:spPr>
        <a:xfrm>
          <a:off x="16230600" y="1742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138701</xdr:rowOff>
    </xdr:from>
    <xdr:ext cx="405111" cy="259045"/>
    <xdr:sp macro="" textlink="">
      <xdr:nvSpPr>
        <xdr:cNvPr id="608" name="【庁舎】&#10;有形固定資産減価償却率平均値テキスト"/>
        <xdr:cNvSpPr txBox="1"/>
      </xdr:nvSpPr>
      <xdr:spPr>
        <a:xfrm>
          <a:off x="16408400" y="18140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160274</xdr:rowOff>
    </xdr:from>
    <xdr:to>
      <xdr:col>23</xdr:col>
      <xdr:colOff>568325</xdr:colOff>
      <xdr:row>106</xdr:row>
      <xdr:rowOff>90424</xdr:rowOff>
    </xdr:to>
    <xdr:sp macro="" textlink="">
      <xdr:nvSpPr>
        <xdr:cNvPr id="609" name="フローチャート : 判断 608"/>
        <xdr:cNvSpPr/>
      </xdr:nvSpPr>
      <xdr:spPr>
        <a:xfrm>
          <a:off x="16268700" y="181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43687</xdr:rowOff>
    </xdr:from>
    <xdr:to>
      <xdr:col>22</xdr:col>
      <xdr:colOff>415925</xdr:colOff>
      <xdr:row>106</xdr:row>
      <xdr:rowOff>145287</xdr:rowOff>
    </xdr:to>
    <xdr:sp macro="" textlink="">
      <xdr:nvSpPr>
        <xdr:cNvPr id="610" name="フローチャート : 判断 609"/>
        <xdr:cNvSpPr/>
      </xdr:nvSpPr>
      <xdr:spPr>
        <a:xfrm>
          <a:off x="15430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136414</xdr:rowOff>
    </xdr:from>
    <xdr:ext cx="405111" cy="259045"/>
    <xdr:sp macro="" textlink="">
      <xdr:nvSpPr>
        <xdr:cNvPr id="611" name="n_1aveValue【庁舎】&#10;有形固定資産減価償却率"/>
        <xdr:cNvSpPr txBox="1"/>
      </xdr:nvSpPr>
      <xdr:spPr>
        <a:xfrm>
          <a:off x="15266043" y="1831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2" name="テキスト ボックス 6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3" name="テキスト ボックス 6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4" name="テキスト ボックス 6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5" name="テキスト ボックス 6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6" name="テキスト ボックス 6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55118</xdr:rowOff>
    </xdr:from>
    <xdr:to>
      <xdr:col>22</xdr:col>
      <xdr:colOff>415925</xdr:colOff>
      <xdr:row>103</xdr:row>
      <xdr:rowOff>156718</xdr:rowOff>
    </xdr:to>
    <xdr:sp macro="" textlink="">
      <xdr:nvSpPr>
        <xdr:cNvPr id="617" name="円/楕円 616"/>
        <xdr:cNvSpPr/>
      </xdr:nvSpPr>
      <xdr:spPr>
        <a:xfrm>
          <a:off x="15430500" y="17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1795</xdr:rowOff>
    </xdr:from>
    <xdr:ext cx="405111" cy="259045"/>
    <xdr:sp macro="" textlink="">
      <xdr:nvSpPr>
        <xdr:cNvPr id="618" name="n_1mainValue【庁舎】&#10;有形固定資産減価償却率"/>
        <xdr:cNvSpPr txBox="1"/>
      </xdr:nvSpPr>
      <xdr:spPr>
        <a:xfrm>
          <a:off x="15266043"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9" name="正方形/長方形 6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0" name="正方形/長方形 6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1" name="正方形/長方形 6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2" name="正方形/長方形 6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3" name="正方形/長方形 6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4" name="正方形/長方形 6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5" name="正方形/長方形 6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6" name="正方形/長方形 6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7" name="テキスト ボックス 6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8" name="直線コネクタ 6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29" name="テキスト ボックス 62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0" name="直線コネクタ 6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1" name="テキスト ボックス 6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2" name="直線コネクタ 6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3" name="テキスト ボックス 6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34" name="直線コネクタ 6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35" name="テキスト ボックス 6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36" name="直線コネクタ 6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37" name="テキスト ボックス 6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38" name="直線コネクタ 6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39" name="テキスト ボックス 6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0" name="直線コネクタ 6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1" name="テキスト ボックス 6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2" name="直線コネクタ 6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3" name="テキスト ボックス 6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160564</xdr:rowOff>
    </xdr:from>
    <xdr:to>
      <xdr:col>32</xdr:col>
      <xdr:colOff>186689</xdr:colOff>
      <xdr:row>108</xdr:row>
      <xdr:rowOff>152400</xdr:rowOff>
    </xdr:to>
    <xdr:cxnSp macro="">
      <xdr:nvCxnSpPr>
        <xdr:cNvPr id="645" name="直線コネクタ 644"/>
        <xdr:cNvCxnSpPr/>
      </xdr:nvCxnSpPr>
      <xdr:spPr>
        <a:xfrm flipV="1">
          <a:off x="22160864" y="171341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646" name="【庁舎】&#10;一人当たり面積最小値テキスト"/>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647" name="直線コネクタ 646"/>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107241</xdr:rowOff>
    </xdr:from>
    <xdr:ext cx="469744" cy="259045"/>
    <xdr:sp macro="" textlink="">
      <xdr:nvSpPr>
        <xdr:cNvPr id="648" name="【庁舎】&#10;一人当たり面積最大値テキスト"/>
        <xdr:cNvSpPr txBox="1"/>
      </xdr:nvSpPr>
      <xdr:spPr>
        <a:xfrm>
          <a:off x="22250400" y="1690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0.206</a:t>
          </a:r>
          <a:endParaRPr kumimoji="1" lang="ja-JP" altLang="en-US" sz="1000" b="1">
            <a:latin typeface="ＭＳ Ｐゴシック"/>
          </a:endParaRPr>
        </a:p>
      </xdr:txBody>
    </xdr:sp>
    <xdr:clientData/>
  </xdr:oneCellAnchor>
  <xdr:twoCellAnchor>
    <xdr:from>
      <xdr:col>32</xdr:col>
      <xdr:colOff>98425</xdr:colOff>
      <xdr:row>99</xdr:row>
      <xdr:rowOff>160564</xdr:rowOff>
    </xdr:from>
    <xdr:to>
      <xdr:col>32</xdr:col>
      <xdr:colOff>276225</xdr:colOff>
      <xdr:row>99</xdr:row>
      <xdr:rowOff>160564</xdr:rowOff>
    </xdr:to>
    <xdr:cxnSp macro="">
      <xdr:nvCxnSpPr>
        <xdr:cNvPr id="649" name="直線コネクタ 648"/>
        <xdr:cNvCxnSpPr/>
      </xdr:nvCxnSpPr>
      <xdr:spPr>
        <a:xfrm>
          <a:off x="22072600" y="1713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131734</xdr:rowOff>
    </xdr:from>
    <xdr:ext cx="469744" cy="259045"/>
    <xdr:sp macro="" textlink="">
      <xdr:nvSpPr>
        <xdr:cNvPr id="650" name="【庁舎】&#10;一人当たり面積平均値テキスト"/>
        <xdr:cNvSpPr txBox="1"/>
      </xdr:nvSpPr>
      <xdr:spPr>
        <a:xfrm>
          <a:off x="22250400" y="17791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153307</xdr:rowOff>
    </xdr:from>
    <xdr:to>
      <xdr:col>32</xdr:col>
      <xdr:colOff>238125</xdr:colOff>
      <xdr:row>104</xdr:row>
      <xdr:rowOff>83457</xdr:rowOff>
    </xdr:to>
    <xdr:sp macro="" textlink="">
      <xdr:nvSpPr>
        <xdr:cNvPr id="651" name="フローチャート : 判断 650"/>
        <xdr:cNvSpPr/>
      </xdr:nvSpPr>
      <xdr:spPr>
        <a:xfrm>
          <a:off x="22110700" y="1781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68943</xdr:rowOff>
    </xdr:from>
    <xdr:to>
      <xdr:col>31</xdr:col>
      <xdr:colOff>85725</xdr:colOff>
      <xdr:row>104</xdr:row>
      <xdr:rowOff>170543</xdr:rowOff>
    </xdr:to>
    <xdr:sp macro="" textlink="">
      <xdr:nvSpPr>
        <xdr:cNvPr id="652" name="フローチャート : 判断 651"/>
        <xdr:cNvSpPr/>
      </xdr:nvSpPr>
      <xdr:spPr>
        <a:xfrm>
          <a:off x="21272500" y="1789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15620</xdr:rowOff>
    </xdr:from>
    <xdr:ext cx="469744" cy="259045"/>
    <xdr:sp macro="" textlink="">
      <xdr:nvSpPr>
        <xdr:cNvPr id="653" name="n_1aveValue【庁舎】&#10;一人当たり面積"/>
        <xdr:cNvSpPr txBox="1"/>
      </xdr:nvSpPr>
      <xdr:spPr>
        <a:xfrm>
          <a:off x="21075727" y="1767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4" name="テキスト ボックス 6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5" name="テキスト ボックス 6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6" name="テキスト ボックス 6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7" name="テキスト ボックス 6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8" name="テキスト ボックス 6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93436</xdr:rowOff>
    </xdr:from>
    <xdr:to>
      <xdr:col>31</xdr:col>
      <xdr:colOff>85725</xdr:colOff>
      <xdr:row>106</xdr:row>
      <xdr:rowOff>23586</xdr:rowOff>
    </xdr:to>
    <xdr:sp macro="" textlink="">
      <xdr:nvSpPr>
        <xdr:cNvPr id="659" name="円/楕円 658"/>
        <xdr:cNvSpPr/>
      </xdr:nvSpPr>
      <xdr:spPr>
        <a:xfrm>
          <a:off x="21272500" y="180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14713</xdr:rowOff>
    </xdr:from>
    <xdr:ext cx="469744" cy="259045"/>
    <xdr:sp macro="" textlink="">
      <xdr:nvSpPr>
        <xdr:cNvPr id="660" name="n_1mainValue【庁舎】&#10;一人当たり面積"/>
        <xdr:cNvSpPr txBox="1"/>
      </xdr:nvSpPr>
      <xdr:spPr>
        <a:xfrm>
          <a:off x="21075727" y="181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ほとんどの類型において有形固定資産減価償却率は類似団体平均を上回っているが、類似団体との比較または各施設類型ごとの比較において特に有形固定資産減価償却率が高くなっている施設は、認定こども園・幼稚園・保育所、体育館・プール、庁舎である。</a:t>
          </a:r>
          <a:endParaRPr lang="ja-JP" altLang="ja-JP" sz="1300">
            <a:effectLst/>
          </a:endParaRPr>
        </a:p>
        <a:p>
          <a:r>
            <a:rPr kumimoji="1" lang="ja-JP" altLang="ja-JP" sz="1300">
              <a:solidFill>
                <a:schemeClr val="dk1"/>
              </a:solidFill>
              <a:effectLst/>
              <a:latin typeface="+mn-lt"/>
              <a:ea typeface="+mn-ea"/>
              <a:cs typeface="+mn-cs"/>
            </a:rPr>
            <a:t>体育館・プールについては中央体育館の耐用年数が経過しているためであるが、再整備に向けて計画を進めているところである。</a:t>
          </a:r>
          <a:endParaRPr lang="ja-JP" altLang="ja-JP" sz="1300">
            <a:effectLst/>
          </a:endParaRPr>
        </a:p>
        <a:p>
          <a:r>
            <a:rPr kumimoji="1" lang="ja-JP" altLang="ja-JP" sz="1300">
              <a:solidFill>
                <a:schemeClr val="dk1"/>
              </a:solidFill>
              <a:effectLst/>
              <a:latin typeface="+mn-lt"/>
              <a:ea typeface="+mn-ea"/>
              <a:cs typeface="+mn-cs"/>
            </a:rPr>
            <a:t>庁舎については教育委員会庁舎、江上庁舎等が耐用年数を迎えつつあるため、有形固定資産減価償却率が高くなっており、第二庁舎整備事業に伴う機能再配置により更新していく。</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485,788
479,440
99.96
169,270,635
166,413,881
2,472,317
98,196,676
144,554,428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29.1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近年は市税収入の伸びや地方消費税交付金の増などにより、改善傾向で推移している。</a:t>
          </a:r>
        </a:p>
        <a:p>
          <a:r>
            <a:rPr kumimoji="1" lang="ja-JP" altLang="en-US" sz="1300">
              <a:latin typeface="ＭＳ Ｐゴシック"/>
            </a:rPr>
            <a:t>　本市においては市民一人あたりの市税収入が他市より多いことから、比較的強い数値を維持しており、類似団体平均と比較しても高くなっている。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109765</xdr:rowOff>
    </xdr:from>
    <xdr:to>
      <xdr:col>7</xdr:col>
      <xdr:colOff>152400</xdr:colOff>
      <xdr:row>40</xdr:row>
      <xdr:rowOff>127000</xdr:rowOff>
    </xdr:to>
    <xdr:cxnSp macro="">
      <xdr:nvCxnSpPr>
        <xdr:cNvPr id="70" name="直線コネクタ 69"/>
        <xdr:cNvCxnSpPr/>
      </xdr:nvCxnSpPr>
      <xdr:spPr>
        <a:xfrm flipV="1">
          <a:off x="4114800" y="69677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66420</xdr:rowOff>
    </xdr:from>
    <xdr:ext cx="762000" cy="259045"/>
    <xdr:sp macro="" textlink="">
      <xdr:nvSpPr>
        <xdr:cNvPr id="71" name="財政力平均値テキスト"/>
        <xdr:cNvSpPr txBox="1"/>
      </xdr:nvSpPr>
      <xdr:spPr>
        <a:xfrm>
          <a:off x="5041900" y="709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161472</xdr:rowOff>
    </xdr:to>
    <xdr:cxnSp macro="">
      <xdr:nvCxnSpPr>
        <xdr:cNvPr id="73" name="直線コネクタ 72"/>
        <xdr:cNvCxnSpPr/>
      </xdr:nvCxnSpPr>
      <xdr:spPr>
        <a:xfrm flipV="1">
          <a:off x="3225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26505</xdr:rowOff>
    </xdr:from>
    <xdr:ext cx="736600" cy="259045"/>
    <xdr:sp macro="" textlink="">
      <xdr:nvSpPr>
        <xdr:cNvPr id="75" name="テキスト ボックス 74"/>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161472</xdr:rowOff>
    </xdr:from>
    <xdr:to>
      <xdr:col>4</xdr:col>
      <xdr:colOff>482600</xdr:colOff>
      <xdr:row>41</xdr:row>
      <xdr:rowOff>7257</xdr:rowOff>
    </xdr:to>
    <xdr:cxnSp macro="">
      <xdr:nvCxnSpPr>
        <xdr:cNvPr id="76" name="直線コネクタ 75"/>
        <xdr:cNvCxnSpPr/>
      </xdr:nvCxnSpPr>
      <xdr:spPr>
        <a:xfrm flipV="1">
          <a:off x="2336800" y="701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8" name="テキスト ボックス 77"/>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7257</xdr:rowOff>
    </xdr:from>
    <xdr:to>
      <xdr:col>3</xdr:col>
      <xdr:colOff>279400</xdr:colOff>
      <xdr:row>41</xdr:row>
      <xdr:rowOff>24493</xdr:rowOff>
    </xdr:to>
    <xdr:cxnSp macro="">
      <xdr:nvCxnSpPr>
        <xdr:cNvPr id="79" name="直線コネクタ 78"/>
        <xdr:cNvCxnSpPr/>
      </xdr:nvCxnSpPr>
      <xdr:spPr>
        <a:xfrm flipV="1">
          <a:off x="1447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81" name="テキスト ボックス 80"/>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3" name="テキスト ボックス 82"/>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58965</xdr:rowOff>
    </xdr:from>
    <xdr:to>
      <xdr:col>7</xdr:col>
      <xdr:colOff>203200</xdr:colOff>
      <xdr:row>40</xdr:row>
      <xdr:rowOff>160565</xdr:rowOff>
    </xdr:to>
    <xdr:sp macro="" textlink="">
      <xdr:nvSpPr>
        <xdr:cNvPr id="89" name="円/楕円 88"/>
        <xdr:cNvSpPr/>
      </xdr:nvSpPr>
      <xdr:spPr>
        <a:xfrm>
          <a:off x="49022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75492</xdr:rowOff>
    </xdr:from>
    <xdr:ext cx="762000" cy="259045"/>
    <xdr:sp macro="" textlink="">
      <xdr:nvSpPr>
        <xdr:cNvPr id="90" name="財政力該当値テキスト"/>
        <xdr:cNvSpPr txBox="1"/>
      </xdr:nvSpPr>
      <xdr:spPr>
        <a:xfrm>
          <a:off x="50419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91" name="円/楕円 90"/>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2" name="テキスト ボックス 91"/>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110672</xdr:rowOff>
    </xdr:from>
    <xdr:to>
      <xdr:col>4</xdr:col>
      <xdr:colOff>533400</xdr:colOff>
      <xdr:row>41</xdr:row>
      <xdr:rowOff>40822</xdr:rowOff>
    </xdr:to>
    <xdr:sp macro="" textlink="">
      <xdr:nvSpPr>
        <xdr:cNvPr id="93" name="円/楕円 92"/>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50999</xdr:rowOff>
    </xdr:from>
    <xdr:ext cx="762000" cy="259045"/>
    <xdr:sp macro="" textlink="">
      <xdr:nvSpPr>
        <xdr:cNvPr id="94" name="テキスト ボックス 93"/>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127907</xdr:rowOff>
    </xdr:from>
    <xdr:to>
      <xdr:col>3</xdr:col>
      <xdr:colOff>330200</xdr:colOff>
      <xdr:row>41</xdr:row>
      <xdr:rowOff>58057</xdr:rowOff>
    </xdr:to>
    <xdr:sp macro="" textlink="">
      <xdr:nvSpPr>
        <xdr:cNvPr id="95" name="円/楕円 94"/>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68234</xdr:rowOff>
    </xdr:from>
    <xdr:ext cx="762000" cy="259045"/>
    <xdr:sp macro="" textlink="">
      <xdr:nvSpPr>
        <xdr:cNvPr id="96" name="テキスト ボックス 95"/>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145143</xdr:rowOff>
    </xdr:from>
    <xdr:to>
      <xdr:col>2</xdr:col>
      <xdr:colOff>127000</xdr:colOff>
      <xdr:row>41</xdr:row>
      <xdr:rowOff>75293</xdr:rowOff>
    </xdr:to>
    <xdr:sp macro="" textlink="">
      <xdr:nvSpPr>
        <xdr:cNvPr id="97" name="円/楕円 96"/>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85470</xdr:rowOff>
    </xdr:from>
    <xdr:ext cx="762000" cy="259045"/>
    <xdr:sp macro="" textlink="">
      <xdr:nvSpPr>
        <xdr:cNvPr id="98" name="テキスト ボックス 97"/>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公債費については減少となったが、臨時財政対策債や地方交付税などの経常一般財源が減となったことなどにより、平成</a:t>
          </a:r>
          <a:r>
            <a:rPr kumimoji="1" lang="en-US" altLang="ja-JP" sz="1300">
              <a:latin typeface="ＭＳ Ｐゴシック"/>
            </a:rPr>
            <a:t>27</a:t>
          </a:r>
          <a:r>
            <a:rPr kumimoji="1" lang="ja-JP" altLang="en-US" sz="1300">
              <a:latin typeface="ＭＳ Ｐゴシック"/>
            </a:rPr>
            <a:t>年度と比べ２．１ポイント悪化した。</a:t>
          </a:r>
        </a:p>
        <a:p>
          <a:r>
            <a:rPr kumimoji="1" lang="ja-JP" altLang="en-US" sz="1300">
              <a:latin typeface="ＭＳ Ｐゴシック"/>
            </a:rPr>
            <a:t>　また、依然、人件費が高い水準にあることから、類似団体に比べ硬直化した財政構造となっている。引き続き内部管理経費及び事業・施策の見直し等により歳出の抑制を図るとともに、歳入の確保に努め、一層の改善を図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34290</xdr:rowOff>
    </xdr:from>
    <xdr:to>
      <xdr:col>7</xdr:col>
      <xdr:colOff>152400</xdr:colOff>
      <xdr:row>66</xdr:row>
      <xdr:rowOff>118745</xdr:rowOff>
    </xdr:to>
    <xdr:cxnSp macro="">
      <xdr:nvCxnSpPr>
        <xdr:cNvPr id="133" name="直線コネクタ 132"/>
        <xdr:cNvCxnSpPr/>
      </xdr:nvCxnSpPr>
      <xdr:spPr>
        <a:xfrm>
          <a:off x="4114800" y="11349990"/>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95056</xdr:rowOff>
    </xdr:from>
    <xdr:ext cx="762000" cy="259045"/>
    <xdr:sp macro="" textlink="">
      <xdr:nvSpPr>
        <xdr:cNvPr id="134" name="財政構造の弾力性平均値テキスト"/>
        <xdr:cNvSpPr txBox="1"/>
      </xdr:nvSpPr>
      <xdr:spPr>
        <a:xfrm>
          <a:off x="5041900" y="11067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34290</xdr:rowOff>
    </xdr:from>
    <xdr:to>
      <xdr:col>6</xdr:col>
      <xdr:colOff>0</xdr:colOff>
      <xdr:row>66</xdr:row>
      <xdr:rowOff>54398</xdr:rowOff>
    </xdr:to>
    <xdr:cxnSp macro="">
      <xdr:nvCxnSpPr>
        <xdr:cNvPr id="136" name="直線コネクタ 135"/>
        <xdr:cNvCxnSpPr/>
      </xdr:nvCxnSpPr>
      <xdr:spPr>
        <a:xfrm flipV="1">
          <a:off x="3225800" y="1134999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93785</xdr:rowOff>
    </xdr:from>
    <xdr:ext cx="736600" cy="259045"/>
    <xdr:sp macro="" textlink="">
      <xdr:nvSpPr>
        <xdr:cNvPr id="138" name="テキスト ボックス 137"/>
        <xdr:cNvSpPr txBox="1"/>
      </xdr:nvSpPr>
      <xdr:spPr>
        <a:xfrm>
          <a:off x="3733800" y="108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54398</xdr:rowOff>
    </xdr:from>
    <xdr:to>
      <xdr:col>4</xdr:col>
      <xdr:colOff>482600</xdr:colOff>
      <xdr:row>66</xdr:row>
      <xdr:rowOff>58420</xdr:rowOff>
    </xdr:to>
    <xdr:cxnSp macro="">
      <xdr:nvCxnSpPr>
        <xdr:cNvPr id="139" name="直線コネクタ 138"/>
        <xdr:cNvCxnSpPr/>
      </xdr:nvCxnSpPr>
      <xdr:spPr>
        <a:xfrm flipV="1">
          <a:off x="2336800" y="1137009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129981</xdr:rowOff>
    </xdr:from>
    <xdr:ext cx="762000" cy="259045"/>
    <xdr:sp macro="" textlink="">
      <xdr:nvSpPr>
        <xdr:cNvPr id="141" name="テキスト ボックス 140"/>
        <xdr:cNvSpPr txBox="1"/>
      </xdr:nvSpPr>
      <xdr:spPr>
        <a:xfrm>
          <a:off x="2844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58420</xdr:rowOff>
    </xdr:from>
    <xdr:to>
      <xdr:col>3</xdr:col>
      <xdr:colOff>279400</xdr:colOff>
      <xdr:row>66</xdr:row>
      <xdr:rowOff>86571</xdr:rowOff>
    </xdr:to>
    <xdr:cxnSp macro="">
      <xdr:nvCxnSpPr>
        <xdr:cNvPr id="142" name="直線コネクタ 141"/>
        <xdr:cNvCxnSpPr/>
      </xdr:nvCxnSpPr>
      <xdr:spPr>
        <a:xfrm flipV="1">
          <a:off x="1447800" y="11374120"/>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109872</xdr:rowOff>
    </xdr:from>
    <xdr:ext cx="762000" cy="259045"/>
    <xdr:sp macro="" textlink="">
      <xdr:nvSpPr>
        <xdr:cNvPr id="144" name="テキスト ボックス 143"/>
        <xdr:cNvSpPr txBox="1"/>
      </xdr:nvSpPr>
      <xdr:spPr>
        <a:xfrm>
          <a:off x="1955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138023</xdr:rowOff>
    </xdr:from>
    <xdr:ext cx="762000" cy="259045"/>
    <xdr:sp macro="" textlink="">
      <xdr:nvSpPr>
        <xdr:cNvPr id="146" name="テキスト ボックス 145"/>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67945</xdr:rowOff>
    </xdr:from>
    <xdr:to>
      <xdr:col>7</xdr:col>
      <xdr:colOff>203200</xdr:colOff>
      <xdr:row>66</xdr:row>
      <xdr:rowOff>169545</xdr:rowOff>
    </xdr:to>
    <xdr:sp macro="" textlink="">
      <xdr:nvSpPr>
        <xdr:cNvPr id="152" name="円/楕円 151"/>
        <xdr:cNvSpPr/>
      </xdr:nvSpPr>
      <xdr:spPr>
        <a:xfrm>
          <a:off x="49022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40022</xdr:rowOff>
    </xdr:from>
    <xdr:ext cx="762000" cy="259045"/>
    <xdr:sp macro="" textlink="">
      <xdr:nvSpPr>
        <xdr:cNvPr id="153" name="財政構造の弾力性該当値テキスト"/>
        <xdr:cNvSpPr txBox="1"/>
      </xdr:nvSpPr>
      <xdr:spPr>
        <a:xfrm>
          <a:off x="5041900" y="1135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154940</xdr:rowOff>
    </xdr:from>
    <xdr:to>
      <xdr:col>6</xdr:col>
      <xdr:colOff>50800</xdr:colOff>
      <xdr:row>66</xdr:row>
      <xdr:rowOff>85090</xdr:rowOff>
    </xdr:to>
    <xdr:sp macro="" textlink="">
      <xdr:nvSpPr>
        <xdr:cNvPr id="154" name="円/楕円 153"/>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69867</xdr:rowOff>
    </xdr:from>
    <xdr:ext cx="736600" cy="259045"/>
    <xdr:sp macro="" textlink="">
      <xdr:nvSpPr>
        <xdr:cNvPr id="155" name="テキスト ボックス 154"/>
        <xdr:cNvSpPr txBox="1"/>
      </xdr:nvSpPr>
      <xdr:spPr>
        <a:xfrm>
          <a:off x="3733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3598</xdr:rowOff>
    </xdr:from>
    <xdr:to>
      <xdr:col>4</xdr:col>
      <xdr:colOff>533400</xdr:colOff>
      <xdr:row>66</xdr:row>
      <xdr:rowOff>105198</xdr:rowOff>
    </xdr:to>
    <xdr:sp macro="" textlink="">
      <xdr:nvSpPr>
        <xdr:cNvPr id="156" name="円/楕円 155"/>
        <xdr:cNvSpPr/>
      </xdr:nvSpPr>
      <xdr:spPr>
        <a:xfrm>
          <a:off x="3175000" y="1131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89975</xdr:rowOff>
    </xdr:from>
    <xdr:ext cx="762000" cy="259045"/>
    <xdr:sp macro="" textlink="">
      <xdr:nvSpPr>
        <xdr:cNvPr id="157" name="テキスト ボックス 156"/>
        <xdr:cNvSpPr txBox="1"/>
      </xdr:nvSpPr>
      <xdr:spPr>
        <a:xfrm>
          <a:off x="2844800" y="1140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7620</xdr:rowOff>
    </xdr:from>
    <xdr:to>
      <xdr:col>3</xdr:col>
      <xdr:colOff>330200</xdr:colOff>
      <xdr:row>66</xdr:row>
      <xdr:rowOff>109220</xdr:rowOff>
    </xdr:to>
    <xdr:sp macro="" textlink="">
      <xdr:nvSpPr>
        <xdr:cNvPr id="158" name="円/楕円 157"/>
        <xdr:cNvSpPr/>
      </xdr:nvSpPr>
      <xdr:spPr>
        <a:xfrm>
          <a:off x="2286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93997</xdr:rowOff>
    </xdr:from>
    <xdr:ext cx="762000" cy="259045"/>
    <xdr:sp macro="" textlink="">
      <xdr:nvSpPr>
        <xdr:cNvPr id="159" name="テキスト ボックス 158"/>
        <xdr:cNvSpPr txBox="1"/>
      </xdr:nvSpPr>
      <xdr:spPr>
        <a:xfrm>
          <a:off x="1955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35771</xdr:rowOff>
    </xdr:from>
    <xdr:to>
      <xdr:col>2</xdr:col>
      <xdr:colOff>127000</xdr:colOff>
      <xdr:row>66</xdr:row>
      <xdr:rowOff>137371</xdr:rowOff>
    </xdr:to>
    <xdr:sp macro="" textlink="">
      <xdr:nvSpPr>
        <xdr:cNvPr id="160" name="円/楕円 159"/>
        <xdr:cNvSpPr/>
      </xdr:nvSpPr>
      <xdr:spPr>
        <a:xfrm>
          <a:off x="1397000" y="1135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122148</xdr:rowOff>
    </xdr:from>
    <xdr:ext cx="762000" cy="259045"/>
    <xdr:sp macro="" textlink="">
      <xdr:nvSpPr>
        <xdr:cNvPr id="161" name="テキスト ボックス 160"/>
        <xdr:cNvSpPr txBox="1"/>
      </xdr:nvSpPr>
      <xdr:spPr>
        <a:xfrm>
          <a:off x="1066800" y="1143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[121,184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人件費においては類似団体平均を大きく上回っているが、平成</a:t>
          </a:r>
          <a:r>
            <a:rPr kumimoji="1" lang="en-US" altLang="ja-JP" sz="1200">
              <a:latin typeface="ＭＳ Ｐゴシック"/>
            </a:rPr>
            <a:t>28</a:t>
          </a:r>
          <a:r>
            <a:rPr kumimoji="1" lang="ja-JP" altLang="en-US" sz="1200">
              <a:latin typeface="ＭＳ Ｐゴシック"/>
            </a:rPr>
            <a:t>年度は前年度と比べ微減となった。物件費においては類似団体平均と同程度であるが、</a:t>
          </a:r>
          <a:r>
            <a:rPr kumimoji="1" lang="en-US" altLang="ja-JP" sz="1200">
              <a:latin typeface="ＭＳ Ｐゴシック"/>
            </a:rPr>
            <a:t>28</a:t>
          </a:r>
          <a:r>
            <a:rPr kumimoji="1" lang="ja-JP" altLang="en-US" sz="1200">
              <a:latin typeface="ＭＳ Ｐゴシック"/>
            </a:rPr>
            <a:t>年度は前年度と比べ増加したことにより指標が悪化する要因となった。</a:t>
          </a:r>
        </a:p>
        <a:p>
          <a:r>
            <a:rPr kumimoji="1" lang="ja-JP" altLang="en-US" sz="1200">
              <a:latin typeface="ＭＳ Ｐゴシック"/>
            </a:rPr>
            <a:t>　人件費が類似団体平均を上回っている要因としては、市立高等学校を有していることや学校給食事業を直営で行っていることなどにより人件費の比率が高いためである。</a:t>
          </a:r>
        </a:p>
        <a:p>
          <a:r>
            <a:rPr kumimoji="1" lang="ja-JP" altLang="en-US" sz="1200">
              <a:latin typeface="ＭＳ Ｐゴシック"/>
            </a:rPr>
            <a:t>　今後も類似団体平均を上回る経費については適正な運営となっているか分析を進める。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143277</xdr:rowOff>
    </xdr:from>
    <xdr:to>
      <xdr:col>7</xdr:col>
      <xdr:colOff>152400</xdr:colOff>
      <xdr:row>82</xdr:row>
      <xdr:rowOff>159806</xdr:rowOff>
    </xdr:to>
    <xdr:cxnSp macro="">
      <xdr:nvCxnSpPr>
        <xdr:cNvPr id="196" name="直線コネクタ 195"/>
        <xdr:cNvCxnSpPr/>
      </xdr:nvCxnSpPr>
      <xdr:spPr>
        <a:xfrm>
          <a:off x="4114800" y="14202177"/>
          <a:ext cx="838200" cy="1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100644</xdr:rowOff>
    </xdr:from>
    <xdr:ext cx="762000" cy="259045"/>
    <xdr:sp macro="" textlink="">
      <xdr:nvSpPr>
        <xdr:cNvPr id="197" name="人件費・物件費等の状況平均値テキスト"/>
        <xdr:cNvSpPr txBox="1"/>
      </xdr:nvSpPr>
      <xdr:spPr>
        <a:xfrm>
          <a:off x="5041900" y="1381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112765</xdr:rowOff>
    </xdr:from>
    <xdr:to>
      <xdr:col>6</xdr:col>
      <xdr:colOff>0</xdr:colOff>
      <xdr:row>82</xdr:row>
      <xdr:rowOff>143277</xdr:rowOff>
    </xdr:to>
    <xdr:cxnSp macro="">
      <xdr:nvCxnSpPr>
        <xdr:cNvPr id="199" name="直線コネクタ 198"/>
        <xdr:cNvCxnSpPr/>
      </xdr:nvCxnSpPr>
      <xdr:spPr>
        <a:xfrm>
          <a:off x="3225800" y="14171665"/>
          <a:ext cx="889000" cy="3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16629</xdr:rowOff>
    </xdr:from>
    <xdr:ext cx="736600" cy="259045"/>
    <xdr:sp macro="" textlink="">
      <xdr:nvSpPr>
        <xdr:cNvPr id="201" name="テキスト ボックス 200"/>
        <xdr:cNvSpPr txBox="1"/>
      </xdr:nvSpPr>
      <xdr:spPr>
        <a:xfrm>
          <a:off x="3733800" y="1373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56824</xdr:rowOff>
    </xdr:from>
    <xdr:to>
      <xdr:col>4</xdr:col>
      <xdr:colOff>482600</xdr:colOff>
      <xdr:row>82</xdr:row>
      <xdr:rowOff>112765</xdr:rowOff>
    </xdr:to>
    <xdr:cxnSp macro="">
      <xdr:nvCxnSpPr>
        <xdr:cNvPr id="202" name="直線コネクタ 201"/>
        <xdr:cNvCxnSpPr/>
      </xdr:nvCxnSpPr>
      <xdr:spPr>
        <a:xfrm>
          <a:off x="2336800" y="14115724"/>
          <a:ext cx="889000" cy="5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8974</xdr:rowOff>
    </xdr:from>
    <xdr:ext cx="762000" cy="259045"/>
    <xdr:sp macro="" textlink="">
      <xdr:nvSpPr>
        <xdr:cNvPr id="204" name="テキスト ボックス 203"/>
        <xdr:cNvSpPr txBox="1"/>
      </xdr:nvSpPr>
      <xdr:spPr>
        <a:xfrm>
          <a:off x="2844800" y="1372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1848</xdr:rowOff>
    </xdr:from>
    <xdr:to>
      <xdr:col>3</xdr:col>
      <xdr:colOff>279400</xdr:colOff>
      <xdr:row>82</xdr:row>
      <xdr:rowOff>56824</xdr:rowOff>
    </xdr:to>
    <xdr:cxnSp macro="">
      <xdr:nvCxnSpPr>
        <xdr:cNvPr id="205" name="直線コネクタ 204"/>
        <xdr:cNvCxnSpPr/>
      </xdr:nvCxnSpPr>
      <xdr:spPr>
        <a:xfrm>
          <a:off x="1447800" y="14060748"/>
          <a:ext cx="889000" cy="5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125770</xdr:rowOff>
    </xdr:from>
    <xdr:ext cx="762000" cy="259045"/>
    <xdr:sp macro="" textlink="">
      <xdr:nvSpPr>
        <xdr:cNvPr id="207" name="テキスト ボックス 206"/>
        <xdr:cNvSpPr txBox="1"/>
      </xdr:nvSpPr>
      <xdr:spPr>
        <a:xfrm>
          <a:off x="1955800" y="136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137272</xdr:rowOff>
    </xdr:from>
    <xdr:ext cx="762000" cy="259045"/>
    <xdr:sp macro="" textlink="">
      <xdr:nvSpPr>
        <xdr:cNvPr id="209" name="テキスト ボックス 208"/>
        <xdr:cNvSpPr txBox="1"/>
      </xdr:nvSpPr>
      <xdr:spPr>
        <a:xfrm>
          <a:off x="1066800" y="1368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109006</xdr:rowOff>
    </xdr:from>
    <xdr:to>
      <xdr:col>7</xdr:col>
      <xdr:colOff>203200</xdr:colOff>
      <xdr:row>83</xdr:row>
      <xdr:rowOff>39156</xdr:rowOff>
    </xdr:to>
    <xdr:sp macro="" textlink="">
      <xdr:nvSpPr>
        <xdr:cNvPr id="215" name="円/楕円 214"/>
        <xdr:cNvSpPr/>
      </xdr:nvSpPr>
      <xdr:spPr>
        <a:xfrm>
          <a:off x="4902200" y="1416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81083</xdr:rowOff>
    </xdr:from>
    <xdr:ext cx="762000" cy="259045"/>
    <xdr:sp macro="" textlink="">
      <xdr:nvSpPr>
        <xdr:cNvPr id="216" name="人件費・物件費等の状況該当値テキスト"/>
        <xdr:cNvSpPr txBox="1"/>
      </xdr:nvSpPr>
      <xdr:spPr>
        <a:xfrm>
          <a:off x="5041900" y="1413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121,184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92477</xdr:rowOff>
    </xdr:from>
    <xdr:to>
      <xdr:col>6</xdr:col>
      <xdr:colOff>50800</xdr:colOff>
      <xdr:row>83</xdr:row>
      <xdr:rowOff>22627</xdr:rowOff>
    </xdr:to>
    <xdr:sp macro="" textlink="">
      <xdr:nvSpPr>
        <xdr:cNvPr id="217" name="円/楕円 216"/>
        <xdr:cNvSpPr/>
      </xdr:nvSpPr>
      <xdr:spPr>
        <a:xfrm>
          <a:off x="4064000" y="1415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7404</xdr:rowOff>
    </xdr:from>
    <xdr:ext cx="736600" cy="259045"/>
    <xdr:sp macro="" textlink="">
      <xdr:nvSpPr>
        <xdr:cNvPr id="218" name="テキスト ボックス 217"/>
        <xdr:cNvSpPr txBox="1"/>
      </xdr:nvSpPr>
      <xdr:spPr>
        <a:xfrm>
          <a:off x="3733800" y="1423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119,951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61965</xdr:rowOff>
    </xdr:from>
    <xdr:to>
      <xdr:col>4</xdr:col>
      <xdr:colOff>533400</xdr:colOff>
      <xdr:row>82</xdr:row>
      <xdr:rowOff>163565</xdr:rowOff>
    </xdr:to>
    <xdr:sp macro="" textlink="">
      <xdr:nvSpPr>
        <xdr:cNvPr id="219" name="円/楕円 218"/>
        <xdr:cNvSpPr/>
      </xdr:nvSpPr>
      <xdr:spPr>
        <a:xfrm>
          <a:off x="3175000" y="1412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148342</xdr:rowOff>
    </xdr:from>
    <xdr:ext cx="762000" cy="259045"/>
    <xdr:sp macro="" textlink="">
      <xdr:nvSpPr>
        <xdr:cNvPr id="220" name="テキスト ボックス 219"/>
        <xdr:cNvSpPr txBox="1"/>
      </xdr:nvSpPr>
      <xdr:spPr>
        <a:xfrm>
          <a:off x="2844800" y="142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117,675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6024</xdr:rowOff>
    </xdr:from>
    <xdr:to>
      <xdr:col>3</xdr:col>
      <xdr:colOff>330200</xdr:colOff>
      <xdr:row>82</xdr:row>
      <xdr:rowOff>107624</xdr:rowOff>
    </xdr:to>
    <xdr:sp macro="" textlink="">
      <xdr:nvSpPr>
        <xdr:cNvPr id="221" name="円/楕円 220"/>
        <xdr:cNvSpPr/>
      </xdr:nvSpPr>
      <xdr:spPr>
        <a:xfrm>
          <a:off x="2286000" y="1406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92401</xdr:rowOff>
    </xdr:from>
    <xdr:ext cx="762000" cy="259045"/>
    <xdr:sp macro="" textlink="">
      <xdr:nvSpPr>
        <xdr:cNvPr id="222" name="テキスト ボックス 221"/>
        <xdr:cNvSpPr txBox="1"/>
      </xdr:nvSpPr>
      <xdr:spPr>
        <a:xfrm>
          <a:off x="1955800" y="1415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113,502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122498</xdr:rowOff>
    </xdr:from>
    <xdr:to>
      <xdr:col>2</xdr:col>
      <xdr:colOff>127000</xdr:colOff>
      <xdr:row>82</xdr:row>
      <xdr:rowOff>52648</xdr:rowOff>
    </xdr:to>
    <xdr:sp macro="" textlink="">
      <xdr:nvSpPr>
        <xdr:cNvPr id="223" name="円/楕円 222"/>
        <xdr:cNvSpPr/>
      </xdr:nvSpPr>
      <xdr:spPr>
        <a:xfrm>
          <a:off x="1397000" y="1400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37425</xdr:rowOff>
    </xdr:from>
    <xdr:ext cx="762000" cy="259045"/>
    <xdr:sp macro="" textlink="">
      <xdr:nvSpPr>
        <xdr:cNvPr id="224" name="テキスト ボックス 223"/>
        <xdr:cNvSpPr txBox="1"/>
      </xdr:nvSpPr>
      <xdr:spPr>
        <a:xfrm>
          <a:off x="1066800" y="1409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24</a:t>
          </a:r>
          <a:r>
            <a:rPr kumimoji="1" lang="ja-JP" altLang="en-US" sz="1200">
              <a:latin typeface="ＭＳ Ｐゴシック"/>
            </a:rPr>
            <a:t>年度には、課長補佐級制廃止に伴う給料抑制効果のある新給料表への切替え及び給与制度の見直しを実施し、また、</a:t>
          </a:r>
          <a:r>
            <a:rPr kumimoji="1" lang="en-US" altLang="ja-JP" sz="1200">
              <a:latin typeface="ＭＳ Ｐゴシック"/>
            </a:rPr>
            <a:t>27</a:t>
          </a:r>
          <a:r>
            <a:rPr kumimoji="1" lang="ja-JP" altLang="en-US" sz="1200">
              <a:latin typeface="ＭＳ Ｐゴシック"/>
            </a:rPr>
            <a:t>年度には、給与制度の総合的見直しにおいて、国を上回る減額改定率により給料表の改定を実施しており、これらの見直しによる水準是正の効果を今後も引き続き見込んでいる。</a:t>
          </a:r>
        </a:p>
        <a:p>
          <a:r>
            <a:rPr kumimoji="1" lang="ja-JP" altLang="en-US" sz="1200">
              <a:latin typeface="ＭＳ Ｐゴシック"/>
            </a:rPr>
            <a:t>　また、</a:t>
          </a:r>
          <a:r>
            <a:rPr kumimoji="1" lang="en-US" altLang="ja-JP" sz="1200">
              <a:latin typeface="ＭＳ Ｐゴシック"/>
            </a:rPr>
            <a:t>29</a:t>
          </a:r>
          <a:r>
            <a:rPr kumimoji="1" lang="ja-JP" altLang="en-US" sz="1200">
              <a:latin typeface="ＭＳ Ｐゴシック"/>
            </a:rPr>
            <a:t>年度には、職務給の原則をより一層徹底した給与制度への見直しを実施し、給料水準を抑制する効果のある給料表を導入するなど、一層の水準是正を図っている。今後についても、市民に理解される給与水準となる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84</xdr:row>
      <xdr:rowOff>98637</xdr:rowOff>
    </xdr:to>
    <xdr:cxnSp macro="">
      <xdr:nvCxnSpPr>
        <xdr:cNvPr id="253" name="直線コネクタ 252"/>
        <xdr:cNvCxnSpPr/>
      </xdr:nvCxnSpPr>
      <xdr:spPr>
        <a:xfrm flipV="1">
          <a:off x="17018000" y="13760450"/>
          <a:ext cx="0" cy="739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70714</xdr:rowOff>
    </xdr:from>
    <xdr:ext cx="762000" cy="259045"/>
    <xdr:sp macro="" textlink="">
      <xdr:nvSpPr>
        <xdr:cNvPr id="254" name="給与水準   （国との比較）最小値テキスト"/>
        <xdr:cNvSpPr txBox="1"/>
      </xdr:nvSpPr>
      <xdr:spPr>
        <a:xfrm>
          <a:off x="17106900" y="1447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84</xdr:row>
      <xdr:rowOff>98637</xdr:rowOff>
    </xdr:from>
    <xdr:to>
      <xdr:col>24</xdr:col>
      <xdr:colOff>647700</xdr:colOff>
      <xdr:row>84</xdr:row>
      <xdr:rowOff>98637</xdr:rowOff>
    </xdr:to>
    <xdr:cxnSp macro="">
      <xdr:nvCxnSpPr>
        <xdr:cNvPr id="255" name="直線コネクタ 254"/>
        <xdr:cNvCxnSpPr/>
      </xdr:nvCxnSpPr>
      <xdr:spPr>
        <a:xfrm>
          <a:off x="16929100" y="1450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7" name="直線コネクタ 25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77046</xdr:rowOff>
    </xdr:from>
    <xdr:to>
      <xdr:col>24</xdr:col>
      <xdr:colOff>558800</xdr:colOff>
      <xdr:row>83</xdr:row>
      <xdr:rowOff>85089</xdr:rowOff>
    </xdr:to>
    <xdr:cxnSp macro="">
      <xdr:nvCxnSpPr>
        <xdr:cNvPr id="258" name="直線コネクタ 257"/>
        <xdr:cNvCxnSpPr/>
      </xdr:nvCxnSpPr>
      <xdr:spPr>
        <a:xfrm flipV="1">
          <a:off x="16179800" y="1430739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125747</xdr:rowOff>
    </xdr:from>
    <xdr:ext cx="762000" cy="259045"/>
    <xdr:sp macro="" textlink="">
      <xdr:nvSpPr>
        <xdr:cNvPr id="259" name="給与水準   （国との比較）平均値テキスト"/>
        <xdr:cNvSpPr txBox="1"/>
      </xdr:nvSpPr>
      <xdr:spPr>
        <a:xfrm>
          <a:off x="17106900" y="14013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109220</xdr:rowOff>
    </xdr:from>
    <xdr:to>
      <xdr:col>24</xdr:col>
      <xdr:colOff>609600</xdr:colOff>
      <xdr:row>83</xdr:row>
      <xdr:rowOff>39370</xdr:rowOff>
    </xdr:to>
    <xdr:sp macro="" textlink="">
      <xdr:nvSpPr>
        <xdr:cNvPr id="260" name="フローチャート : 判断 259"/>
        <xdr:cNvSpPr/>
      </xdr:nvSpPr>
      <xdr:spPr>
        <a:xfrm>
          <a:off x="169672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85089</xdr:rowOff>
    </xdr:from>
    <xdr:to>
      <xdr:col>23</xdr:col>
      <xdr:colOff>406400</xdr:colOff>
      <xdr:row>83</xdr:row>
      <xdr:rowOff>101177</xdr:rowOff>
    </xdr:to>
    <xdr:cxnSp macro="">
      <xdr:nvCxnSpPr>
        <xdr:cNvPr id="261" name="直線コネクタ 260"/>
        <xdr:cNvCxnSpPr/>
      </xdr:nvCxnSpPr>
      <xdr:spPr>
        <a:xfrm flipV="1">
          <a:off x="15290800" y="14315439"/>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133350</xdr:rowOff>
    </xdr:from>
    <xdr:to>
      <xdr:col>23</xdr:col>
      <xdr:colOff>457200</xdr:colOff>
      <xdr:row>83</xdr:row>
      <xdr:rowOff>63500</xdr:rowOff>
    </xdr:to>
    <xdr:sp macro="" textlink="">
      <xdr:nvSpPr>
        <xdr:cNvPr id="262" name="フローチャート : 判断 261"/>
        <xdr:cNvSpPr/>
      </xdr:nvSpPr>
      <xdr:spPr>
        <a:xfrm>
          <a:off x="16129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73677</xdr:rowOff>
    </xdr:from>
    <xdr:ext cx="736600" cy="259045"/>
    <xdr:sp macro="" textlink="">
      <xdr:nvSpPr>
        <xdr:cNvPr id="263" name="テキスト ボックス 262"/>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101177</xdr:rowOff>
    </xdr:from>
    <xdr:to>
      <xdr:col>22</xdr:col>
      <xdr:colOff>203200</xdr:colOff>
      <xdr:row>83</xdr:row>
      <xdr:rowOff>109220</xdr:rowOff>
    </xdr:to>
    <xdr:cxnSp macro="">
      <xdr:nvCxnSpPr>
        <xdr:cNvPr id="264" name="直線コネクタ 263"/>
        <xdr:cNvCxnSpPr/>
      </xdr:nvCxnSpPr>
      <xdr:spPr>
        <a:xfrm flipV="1">
          <a:off x="14401800" y="143315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93134</xdr:rowOff>
    </xdr:from>
    <xdr:to>
      <xdr:col>22</xdr:col>
      <xdr:colOff>254000</xdr:colOff>
      <xdr:row>83</xdr:row>
      <xdr:rowOff>23284</xdr:rowOff>
    </xdr:to>
    <xdr:sp macro="" textlink="">
      <xdr:nvSpPr>
        <xdr:cNvPr id="265" name="フローチャート : 判断 264"/>
        <xdr:cNvSpPr/>
      </xdr:nvSpPr>
      <xdr:spPr>
        <a:xfrm>
          <a:off x="15240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66" name="テキスト ボックス 265"/>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109220</xdr:rowOff>
    </xdr:from>
    <xdr:to>
      <xdr:col>21</xdr:col>
      <xdr:colOff>0</xdr:colOff>
      <xdr:row>88</xdr:row>
      <xdr:rowOff>40216</xdr:rowOff>
    </xdr:to>
    <xdr:cxnSp macro="">
      <xdr:nvCxnSpPr>
        <xdr:cNvPr id="267" name="直線コネクタ 266"/>
        <xdr:cNvCxnSpPr/>
      </xdr:nvCxnSpPr>
      <xdr:spPr>
        <a:xfrm flipV="1">
          <a:off x="13512800" y="14339570"/>
          <a:ext cx="889000" cy="78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85089</xdr:rowOff>
    </xdr:from>
    <xdr:to>
      <xdr:col>21</xdr:col>
      <xdr:colOff>50800</xdr:colOff>
      <xdr:row>83</xdr:row>
      <xdr:rowOff>15239</xdr:rowOff>
    </xdr:to>
    <xdr:sp macro="" textlink="">
      <xdr:nvSpPr>
        <xdr:cNvPr id="268" name="フローチャート : 判断 267"/>
        <xdr:cNvSpPr/>
      </xdr:nvSpPr>
      <xdr:spPr>
        <a:xfrm>
          <a:off x="14351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25416</xdr:rowOff>
    </xdr:from>
    <xdr:ext cx="762000" cy="259045"/>
    <xdr:sp macro="" textlink="">
      <xdr:nvSpPr>
        <xdr:cNvPr id="269" name="テキスト ボックス 268"/>
        <xdr:cNvSpPr txBox="1"/>
      </xdr:nvSpPr>
      <xdr:spPr>
        <a:xfrm>
          <a:off x="14020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82973</xdr:rowOff>
    </xdr:from>
    <xdr:to>
      <xdr:col>19</xdr:col>
      <xdr:colOff>533400</xdr:colOff>
      <xdr:row>87</xdr:row>
      <xdr:rowOff>13123</xdr:rowOff>
    </xdr:to>
    <xdr:sp macro="" textlink="">
      <xdr:nvSpPr>
        <xdr:cNvPr id="270" name="フローチャート : 判断 269"/>
        <xdr:cNvSpPr/>
      </xdr:nvSpPr>
      <xdr:spPr>
        <a:xfrm>
          <a:off x="134620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23300</xdr:rowOff>
    </xdr:from>
    <xdr:ext cx="762000" cy="259045"/>
    <xdr:sp macro="" textlink="">
      <xdr:nvSpPr>
        <xdr:cNvPr id="271" name="テキスト ボックス 270"/>
        <xdr:cNvSpPr txBox="1"/>
      </xdr:nvSpPr>
      <xdr:spPr>
        <a:xfrm>
          <a:off x="13131800" y="1459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26246</xdr:rowOff>
    </xdr:from>
    <xdr:to>
      <xdr:col>24</xdr:col>
      <xdr:colOff>609600</xdr:colOff>
      <xdr:row>83</xdr:row>
      <xdr:rowOff>127846</xdr:rowOff>
    </xdr:to>
    <xdr:sp macro="" textlink="">
      <xdr:nvSpPr>
        <xdr:cNvPr id="277" name="円/楕円 276"/>
        <xdr:cNvSpPr/>
      </xdr:nvSpPr>
      <xdr:spPr>
        <a:xfrm>
          <a:off x="16967200" y="142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169773</xdr:rowOff>
    </xdr:from>
    <xdr:ext cx="762000" cy="259045"/>
    <xdr:sp macro="" textlink="">
      <xdr:nvSpPr>
        <xdr:cNvPr id="278" name="給与水準   （国との比較）該当値テキスト"/>
        <xdr:cNvSpPr txBox="1"/>
      </xdr:nvSpPr>
      <xdr:spPr>
        <a:xfrm>
          <a:off x="17106900" y="1422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34289</xdr:rowOff>
    </xdr:from>
    <xdr:to>
      <xdr:col>23</xdr:col>
      <xdr:colOff>457200</xdr:colOff>
      <xdr:row>83</xdr:row>
      <xdr:rowOff>135889</xdr:rowOff>
    </xdr:to>
    <xdr:sp macro="" textlink="">
      <xdr:nvSpPr>
        <xdr:cNvPr id="279" name="円/楕円 278"/>
        <xdr:cNvSpPr/>
      </xdr:nvSpPr>
      <xdr:spPr>
        <a:xfrm>
          <a:off x="16129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120666</xdr:rowOff>
    </xdr:from>
    <xdr:ext cx="736600" cy="259045"/>
    <xdr:sp macro="" textlink="">
      <xdr:nvSpPr>
        <xdr:cNvPr id="280" name="テキスト ボックス 279"/>
        <xdr:cNvSpPr txBox="1"/>
      </xdr:nvSpPr>
      <xdr:spPr>
        <a:xfrm>
          <a:off x="15798800" y="1435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50377</xdr:rowOff>
    </xdr:from>
    <xdr:to>
      <xdr:col>22</xdr:col>
      <xdr:colOff>254000</xdr:colOff>
      <xdr:row>83</xdr:row>
      <xdr:rowOff>151977</xdr:rowOff>
    </xdr:to>
    <xdr:sp macro="" textlink="">
      <xdr:nvSpPr>
        <xdr:cNvPr id="281" name="円/楕円 280"/>
        <xdr:cNvSpPr/>
      </xdr:nvSpPr>
      <xdr:spPr>
        <a:xfrm>
          <a:off x="15240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136754</xdr:rowOff>
    </xdr:from>
    <xdr:ext cx="762000" cy="259045"/>
    <xdr:sp macro="" textlink="">
      <xdr:nvSpPr>
        <xdr:cNvPr id="282" name="テキスト ボックス 281"/>
        <xdr:cNvSpPr txBox="1"/>
      </xdr:nvSpPr>
      <xdr:spPr>
        <a:xfrm>
          <a:off x="14909800" y="1436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58420</xdr:rowOff>
    </xdr:from>
    <xdr:to>
      <xdr:col>21</xdr:col>
      <xdr:colOff>50800</xdr:colOff>
      <xdr:row>83</xdr:row>
      <xdr:rowOff>160020</xdr:rowOff>
    </xdr:to>
    <xdr:sp macro="" textlink="">
      <xdr:nvSpPr>
        <xdr:cNvPr id="283" name="円/楕円 282"/>
        <xdr:cNvSpPr/>
      </xdr:nvSpPr>
      <xdr:spPr>
        <a:xfrm>
          <a:off x="14351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144797</xdr:rowOff>
    </xdr:from>
    <xdr:ext cx="762000" cy="259045"/>
    <xdr:sp macro="" textlink="">
      <xdr:nvSpPr>
        <xdr:cNvPr id="284" name="テキスト ボックス 283"/>
        <xdr:cNvSpPr txBox="1"/>
      </xdr:nvSpPr>
      <xdr:spPr>
        <a:xfrm>
          <a:off x="14020800" y="1437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160866</xdr:rowOff>
    </xdr:from>
    <xdr:to>
      <xdr:col>19</xdr:col>
      <xdr:colOff>533400</xdr:colOff>
      <xdr:row>88</xdr:row>
      <xdr:rowOff>91016</xdr:rowOff>
    </xdr:to>
    <xdr:sp macro="" textlink="">
      <xdr:nvSpPr>
        <xdr:cNvPr id="285" name="円/楕円 284"/>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75793</xdr:rowOff>
    </xdr:from>
    <xdr:ext cx="762000" cy="259045"/>
    <xdr:sp macro="" textlink="">
      <xdr:nvSpPr>
        <xdr:cNvPr id="286" name="テキスト ボックス 285"/>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11</a:t>
          </a:r>
          <a:r>
            <a:rPr kumimoji="1" lang="ja-JP" altLang="en-US" sz="1300">
              <a:latin typeface="ＭＳ Ｐゴシック"/>
            </a:rPr>
            <a:t>年度以降、２次にわたる行財政改善実施計画など継続して職員の抑制に取り組んでおり、</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日における職員数（３，７５０人）は</a:t>
          </a:r>
          <a:r>
            <a:rPr kumimoji="1" lang="en-US" altLang="ja-JP" sz="1300">
              <a:latin typeface="ＭＳ Ｐゴシック"/>
            </a:rPr>
            <a:t>11</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４，１４０人）に比し３９０人減員となっている。近年、行政需要の増大に対応するため増員で推移しているが、今後も引き続き事務事業や事務執行体制の見直し、再任用制度の活用等により、業務量に見合った適正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16" name="直線コネクタ 315"/>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17"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18" name="直線コネクタ 317"/>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19"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20" name="直線コネクタ 319"/>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111337</xdr:rowOff>
    </xdr:from>
    <xdr:to>
      <xdr:col>24</xdr:col>
      <xdr:colOff>558800</xdr:colOff>
      <xdr:row>61</xdr:row>
      <xdr:rowOff>151554</xdr:rowOff>
    </xdr:to>
    <xdr:cxnSp macro="">
      <xdr:nvCxnSpPr>
        <xdr:cNvPr id="321" name="直線コネクタ 320"/>
        <xdr:cNvCxnSpPr/>
      </xdr:nvCxnSpPr>
      <xdr:spPr>
        <a:xfrm>
          <a:off x="16179800" y="1056978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147972</xdr:rowOff>
    </xdr:from>
    <xdr:ext cx="762000" cy="259045"/>
    <xdr:sp macro="" textlink="">
      <xdr:nvSpPr>
        <xdr:cNvPr id="322"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3" name="フローチャート : 判断 322"/>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79163</xdr:rowOff>
    </xdr:from>
    <xdr:to>
      <xdr:col>23</xdr:col>
      <xdr:colOff>406400</xdr:colOff>
      <xdr:row>61</xdr:row>
      <xdr:rowOff>111337</xdr:rowOff>
    </xdr:to>
    <xdr:cxnSp macro="">
      <xdr:nvCxnSpPr>
        <xdr:cNvPr id="324" name="直線コネクタ 323"/>
        <xdr:cNvCxnSpPr/>
      </xdr:nvCxnSpPr>
      <xdr:spPr>
        <a:xfrm>
          <a:off x="15290800" y="105376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5" name="フローチャート : 判断 324"/>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47642</xdr:rowOff>
    </xdr:from>
    <xdr:ext cx="736600" cy="259045"/>
    <xdr:sp macro="" textlink="">
      <xdr:nvSpPr>
        <xdr:cNvPr id="326" name="テキスト ボックス 325"/>
        <xdr:cNvSpPr txBox="1"/>
      </xdr:nvSpPr>
      <xdr:spPr>
        <a:xfrm>
          <a:off x="15798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55033</xdr:rowOff>
    </xdr:from>
    <xdr:to>
      <xdr:col>22</xdr:col>
      <xdr:colOff>203200</xdr:colOff>
      <xdr:row>61</xdr:row>
      <xdr:rowOff>79163</xdr:rowOff>
    </xdr:to>
    <xdr:cxnSp macro="">
      <xdr:nvCxnSpPr>
        <xdr:cNvPr id="327" name="直線コネクタ 326"/>
        <xdr:cNvCxnSpPr/>
      </xdr:nvCxnSpPr>
      <xdr:spPr>
        <a:xfrm>
          <a:off x="14401800" y="105134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28" name="フローチャート : 判断 327"/>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59707</xdr:rowOff>
    </xdr:from>
    <xdr:ext cx="762000" cy="259045"/>
    <xdr:sp macro="" textlink="">
      <xdr:nvSpPr>
        <xdr:cNvPr id="329" name="テキスト ボックス 328"/>
        <xdr:cNvSpPr txBox="1"/>
      </xdr:nvSpPr>
      <xdr:spPr>
        <a:xfrm>
          <a:off x="14909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26881</xdr:rowOff>
    </xdr:from>
    <xdr:to>
      <xdr:col>21</xdr:col>
      <xdr:colOff>0</xdr:colOff>
      <xdr:row>61</xdr:row>
      <xdr:rowOff>55033</xdr:rowOff>
    </xdr:to>
    <xdr:cxnSp macro="">
      <xdr:nvCxnSpPr>
        <xdr:cNvPr id="330" name="直線コネクタ 329"/>
        <xdr:cNvCxnSpPr/>
      </xdr:nvCxnSpPr>
      <xdr:spPr>
        <a:xfrm>
          <a:off x="13512800" y="1048533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1" name="フローチャート : 判断 330"/>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63729</xdr:rowOff>
    </xdr:from>
    <xdr:ext cx="762000" cy="259045"/>
    <xdr:sp macro="" textlink="">
      <xdr:nvSpPr>
        <xdr:cNvPr id="332" name="テキスト ボックス 331"/>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3" name="フローチャート : 判断 332"/>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63729</xdr:rowOff>
    </xdr:from>
    <xdr:ext cx="762000" cy="259045"/>
    <xdr:sp macro="" textlink="">
      <xdr:nvSpPr>
        <xdr:cNvPr id="334" name="テキスト ボックス 333"/>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100754</xdr:rowOff>
    </xdr:from>
    <xdr:to>
      <xdr:col>24</xdr:col>
      <xdr:colOff>609600</xdr:colOff>
      <xdr:row>62</xdr:row>
      <xdr:rowOff>30904</xdr:rowOff>
    </xdr:to>
    <xdr:sp macro="" textlink="">
      <xdr:nvSpPr>
        <xdr:cNvPr id="340" name="円/楕円 339"/>
        <xdr:cNvSpPr/>
      </xdr:nvSpPr>
      <xdr:spPr>
        <a:xfrm>
          <a:off x="169672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72831</xdr:rowOff>
    </xdr:from>
    <xdr:ext cx="762000" cy="259045"/>
    <xdr:sp macro="" textlink="">
      <xdr:nvSpPr>
        <xdr:cNvPr id="341" name="定員管理の状況該当値テキスト"/>
        <xdr:cNvSpPr txBox="1"/>
      </xdr:nvSpPr>
      <xdr:spPr>
        <a:xfrm>
          <a:off x="17106900" y="1053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60537</xdr:rowOff>
    </xdr:from>
    <xdr:to>
      <xdr:col>23</xdr:col>
      <xdr:colOff>457200</xdr:colOff>
      <xdr:row>61</xdr:row>
      <xdr:rowOff>162137</xdr:rowOff>
    </xdr:to>
    <xdr:sp macro="" textlink="">
      <xdr:nvSpPr>
        <xdr:cNvPr id="342" name="円/楕円 341"/>
        <xdr:cNvSpPr/>
      </xdr:nvSpPr>
      <xdr:spPr>
        <a:xfrm>
          <a:off x="16129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146914</xdr:rowOff>
    </xdr:from>
    <xdr:ext cx="736600" cy="259045"/>
    <xdr:sp macro="" textlink="">
      <xdr:nvSpPr>
        <xdr:cNvPr id="343" name="テキスト ボックス 342"/>
        <xdr:cNvSpPr txBox="1"/>
      </xdr:nvSpPr>
      <xdr:spPr>
        <a:xfrm>
          <a:off x="15798800" y="10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28363</xdr:rowOff>
    </xdr:from>
    <xdr:to>
      <xdr:col>22</xdr:col>
      <xdr:colOff>254000</xdr:colOff>
      <xdr:row>61</xdr:row>
      <xdr:rowOff>129963</xdr:rowOff>
    </xdr:to>
    <xdr:sp macro="" textlink="">
      <xdr:nvSpPr>
        <xdr:cNvPr id="344" name="円/楕円 343"/>
        <xdr:cNvSpPr/>
      </xdr:nvSpPr>
      <xdr:spPr>
        <a:xfrm>
          <a:off x="15240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114740</xdr:rowOff>
    </xdr:from>
    <xdr:ext cx="762000" cy="259045"/>
    <xdr:sp macro="" textlink="">
      <xdr:nvSpPr>
        <xdr:cNvPr id="345" name="テキスト ボックス 344"/>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4233</xdr:rowOff>
    </xdr:from>
    <xdr:to>
      <xdr:col>21</xdr:col>
      <xdr:colOff>50800</xdr:colOff>
      <xdr:row>61</xdr:row>
      <xdr:rowOff>105833</xdr:rowOff>
    </xdr:to>
    <xdr:sp macro="" textlink="">
      <xdr:nvSpPr>
        <xdr:cNvPr id="346" name="円/楕円 345"/>
        <xdr:cNvSpPr/>
      </xdr:nvSpPr>
      <xdr:spPr>
        <a:xfrm>
          <a:off x="14351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90610</xdr:rowOff>
    </xdr:from>
    <xdr:ext cx="762000" cy="259045"/>
    <xdr:sp macro="" textlink="">
      <xdr:nvSpPr>
        <xdr:cNvPr id="347" name="テキスト ボックス 346"/>
        <xdr:cNvSpPr txBox="1"/>
      </xdr:nvSpPr>
      <xdr:spPr>
        <a:xfrm>
          <a:off x="14020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147531</xdr:rowOff>
    </xdr:from>
    <xdr:to>
      <xdr:col>19</xdr:col>
      <xdr:colOff>533400</xdr:colOff>
      <xdr:row>61</xdr:row>
      <xdr:rowOff>77681</xdr:rowOff>
    </xdr:to>
    <xdr:sp macro="" textlink="">
      <xdr:nvSpPr>
        <xdr:cNvPr id="348" name="円/楕円 347"/>
        <xdr:cNvSpPr/>
      </xdr:nvSpPr>
      <xdr:spPr>
        <a:xfrm>
          <a:off x="13462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62458</xdr:rowOff>
    </xdr:from>
    <xdr:ext cx="762000" cy="259045"/>
    <xdr:sp macro="" textlink="">
      <xdr:nvSpPr>
        <xdr:cNvPr id="349" name="テキスト ボックス 348"/>
        <xdr:cNvSpPr txBox="1"/>
      </xdr:nvSpPr>
      <xdr:spPr>
        <a:xfrm>
          <a:off x="131318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震災復興に係る市債の償還が大きな負担となり、類似団体平均と比較して高くなっていたが、償還が順次終了し、公債費負担が減少傾向にあることから、平成</a:t>
          </a:r>
          <a:r>
            <a:rPr kumimoji="1" lang="en-US" altLang="ja-JP" sz="1300">
              <a:latin typeface="ＭＳ Ｐゴシック"/>
            </a:rPr>
            <a:t>24</a:t>
          </a:r>
          <a:r>
            <a:rPr kumimoji="1" lang="ja-JP" altLang="en-US" sz="1300">
              <a:latin typeface="ＭＳ Ｐゴシック"/>
            </a:rPr>
            <a:t>年度以降は類似団体平均を下回る値となっている。しかしながら、今後は公共施設の耐震化や老朽化対策などの投資的経費の増大によって多額の市債発行が見込まれており、比率の低下傾向が停滞する可能性があ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76" name="直線コネクタ 375"/>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7"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8" name="直線コネクタ 377"/>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9"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80" name="直線コネクタ 379"/>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122428</xdr:rowOff>
    </xdr:from>
    <xdr:to>
      <xdr:col>24</xdr:col>
      <xdr:colOff>558800</xdr:colOff>
      <xdr:row>39</xdr:row>
      <xdr:rowOff>28194</xdr:rowOff>
    </xdr:to>
    <xdr:cxnSp macro="">
      <xdr:nvCxnSpPr>
        <xdr:cNvPr id="381" name="直線コネクタ 380"/>
        <xdr:cNvCxnSpPr/>
      </xdr:nvCxnSpPr>
      <xdr:spPr>
        <a:xfrm flipV="1">
          <a:off x="16179800" y="663752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113555</xdr:rowOff>
    </xdr:from>
    <xdr:ext cx="762000" cy="259045"/>
    <xdr:sp macro="" textlink="">
      <xdr:nvSpPr>
        <xdr:cNvPr id="382"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3" name="フローチャート : 判断 382"/>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28194</xdr:rowOff>
    </xdr:from>
    <xdr:to>
      <xdr:col>23</xdr:col>
      <xdr:colOff>406400</xdr:colOff>
      <xdr:row>39</xdr:row>
      <xdr:rowOff>105410</xdr:rowOff>
    </xdr:to>
    <xdr:cxnSp macro="">
      <xdr:nvCxnSpPr>
        <xdr:cNvPr id="384" name="直線コネクタ 383"/>
        <xdr:cNvCxnSpPr/>
      </xdr:nvCxnSpPr>
      <xdr:spPr>
        <a:xfrm flipV="1">
          <a:off x="15290800" y="671474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5" name="フローチャート : 判断 384"/>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85361</xdr:rowOff>
    </xdr:from>
    <xdr:ext cx="736600" cy="259045"/>
    <xdr:sp macro="" textlink="">
      <xdr:nvSpPr>
        <xdr:cNvPr id="386" name="テキスト ボックス 385"/>
        <xdr:cNvSpPr txBox="1"/>
      </xdr:nvSpPr>
      <xdr:spPr>
        <a:xfrm>
          <a:off x="15798800" y="694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105410</xdr:rowOff>
    </xdr:from>
    <xdr:to>
      <xdr:col>22</xdr:col>
      <xdr:colOff>203200</xdr:colOff>
      <xdr:row>40</xdr:row>
      <xdr:rowOff>88392</xdr:rowOff>
    </xdr:to>
    <xdr:cxnSp macro="">
      <xdr:nvCxnSpPr>
        <xdr:cNvPr id="387" name="直線コネクタ 386"/>
        <xdr:cNvCxnSpPr/>
      </xdr:nvCxnSpPr>
      <xdr:spPr>
        <a:xfrm flipV="1">
          <a:off x="14401800" y="679196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88" name="フローチャート : 判断 387"/>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143273</xdr:rowOff>
    </xdr:from>
    <xdr:ext cx="762000" cy="259045"/>
    <xdr:sp macro="" textlink="">
      <xdr:nvSpPr>
        <xdr:cNvPr id="389" name="テキスト ボックス 388"/>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88392</xdr:rowOff>
    </xdr:from>
    <xdr:to>
      <xdr:col>21</xdr:col>
      <xdr:colOff>0</xdr:colOff>
      <xdr:row>41</xdr:row>
      <xdr:rowOff>52070</xdr:rowOff>
    </xdr:to>
    <xdr:cxnSp macro="">
      <xdr:nvCxnSpPr>
        <xdr:cNvPr id="390" name="直線コネクタ 389"/>
        <xdr:cNvCxnSpPr/>
      </xdr:nvCxnSpPr>
      <xdr:spPr>
        <a:xfrm flipV="1">
          <a:off x="13512800" y="694639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91" name="フローチャート : 判断 390"/>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49039</xdr:rowOff>
    </xdr:from>
    <xdr:ext cx="762000" cy="259045"/>
    <xdr:sp macro="" textlink="">
      <xdr:nvSpPr>
        <xdr:cNvPr id="392" name="テキスト ボックス 391"/>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3" name="フローチャート : 判断 392"/>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97299</xdr:rowOff>
    </xdr:from>
    <xdr:ext cx="762000" cy="259045"/>
    <xdr:sp macro="" textlink="">
      <xdr:nvSpPr>
        <xdr:cNvPr id="394" name="テキスト ボックス 393"/>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71628</xdr:rowOff>
    </xdr:from>
    <xdr:to>
      <xdr:col>24</xdr:col>
      <xdr:colOff>609600</xdr:colOff>
      <xdr:row>39</xdr:row>
      <xdr:rowOff>1778</xdr:rowOff>
    </xdr:to>
    <xdr:sp macro="" textlink="">
      <xdr:nvSpPr>
        <xdr:cNvPr id="400" name="円/楕円 399"/>
        <xdr:cNvSpPr/>
      </xdr:nvSpPr>
      <xdr:spPr>
        <a:xfrm>
          <a:off x="16967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88155</xdr:rowOff>
    </xdr:from>
    <xdr:ext cx="762000" cy="259045"/>
    <xdr:sp macro="" textlink="">
      <xdr:nvSpPr>
        <xdr:cNvPr id="401" name="公債費負担の状況該当値テキスト"/>
        <xdr:cNvSpPr txBox="1"/>
      </xdr:nvSpPr>
      <xdr:spPr>
        <a:xfrm>
          <a:off x="17106900" y="643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148844</xdr:rowOff>
    </xdr:from>
    <xdr:to>
      <xdr:col>23</xdr:col>
      <xdr:colOff>457200</xdr:colOff>
      <xdr:row>39</xdr:row>
      <xdr:rowOff>78994</xdr:rowOff>
    </xdr:to>
    <xdr:sp macro="" textlink="">
      <xdr:nvSpPr>
        <xdr:cNvPr id="402" name="円/楕円 401"/>
        <xdr:cNvSpPr/>
      </xdr:nvSpPr>
      <xdr:spPr>
        <a:xfrm>
          <a:off x="16129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89171</xdr:rowOff>
    </xdr:from>
    <xdr:ext cx="736600" cy="259045"/>
    <xdr:sp macro="" textlink="">
      <xdr:nvSpPr>
        <xdr:cNvPr id="403" name="テキスト ボックス 402"/>
        <xdr:cNvSpPr txBox="1"/>
      </xdr:nvSpPr>
      <xdr:spPr>
        <a:xfrm>
          <a:off x="15798800" y="643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54610</xdr:rowOff>
    </xdr:from>
    <xdr:to>
      <xdr:col>22</xdr:col>
      <xdr:colOff>254000</xdr:colOff>
      <xdr:row>39</xdr:row>
      <xdr:rowOff>156210</xdr:rowOff>
    </xdr:to>
    <xdr:sp macro="" textlink="">
      <xdr:nvSpPr>
        <xdr:cNvPr id="404" name="円/楕円 403"/>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405" name="テキスト ボックス 404"/>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37592</xdr:rowOff>
    </xdr:from>
    <xdr:to>
      <xdr:col>21</xdr:col>
      <xdr:colOff>50800</xdr:colOff>
      <xdr:row>40</xdr:row>
      <xdr:rowOff>139192</xdr:rowOff>
    </xdr:to>
    <xdr:sp macro="" textlink="">
      <xdr:nvSpPr>
        <xdr:cNvPr id="406" name="円/楕円 405"/>
        <xdr:cNvSpPr/>
      </xdr:nvSpPr>
      <xdr:spPr>
        <a:xfrm>
          <a:off x="14351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149369</xdr:rowOff>
    </xdr:from>
    <xdr:ext cx="762000" cy="259045"/>
    <xdr:sp macro="" textlink="">
      <xdr:nvSpPr>
        <xdr:cNvPr id="407" name="テキスト ボックス 406"/>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408" name="円/楕円 407"/>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409" name="テキスト ボックス 408"/>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震災復興事業に係る市債の償還が進んでいる一方で、十分な投資的事業が行えていなかったことで、市債発行額が抑制されていたことにより、地方債現在高が減となっており、将来負担額は減少傾向にある。今後の推移については、公共施設の耐震化や老朽化対策などによる投資的経費の増大によって、多額の市債発行が見込まれるため、地方債残高の減少傾向が停滞することも想定され、それに伴って将来負担比率の低下も足踏みする可能性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38" name="直線コネクタ 437"/>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39"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40" name="直線コネクタ 439"/>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32978</xdr:rowOff>
    </xdr:from>
    <xdr:to>
      <xdr:col>24</xdr:col>
      <xdr:colOff>558800</xdr:colOff>
      <xdr:row>15</xdr:row>
      <xdr:rowOff>71586</xdr:rowOff>
    </xdr:to>
    <xdr:cxnSp macro="">
      <xdr:nvCxnSpPr>
        <xdr:cNvPr id="443" name="直線コネクタ 442"/>
        <xdr:cNvCxnSpPr/>
      </xdr:nvCxnSpPr>
      <xdr:spPr>
        <a:xfrm flipV="1">
          <a:off x="16179800" y="260472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33079</xdr:rowOff>
    </xdr:from>
    <xdr:ext cx="762000" cy="259045"/>
    <xdr:sp macro="" textlink="">
      <xdr:nvSpPr>
        <xdr:cNvPr id="444" name="将来負担の状況平均値テキスト"/>
        <xdr:cNvSpPr txBox="1"/>
      </xdr:nvSpPr>
      <xdr:spPr>
        <a:xfrm>
          <a:off x="17106900" y="2604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5" name="フローチャート : 判断 444"/>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71586</xdr:rowOff>
    </xdr:from>
    <xdr:to>
      <xdr:col>23</xdr:col>
      <xdr:colOff>406400</xdr:colOff>
      <xdr:row>15</xdr:row>
      <xdr:rowOff>93303</xdr:rowOff>
    </xdr:to>
    <xdr:cxnSp macro="">
      <xdr:nvCxnSpPr>
        <xdr:cNvPr id="446" name="直線コネクタ 445"/>
        <xdr:cNvCxnSpPr/>
      </xdr:nvCxnSpPr>
      <xdr:spPr>
        <a:xfrm flipV="1">
          <a:off x="15290800" y="264333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47" name="フローチャート : 判断 446"/>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167488</xdr:rowOff>
    </xdr:from>
    <xdr:ext cx="736600" cy="259045"/>
    <xdr:sp macro="" textlink="">
      <xdr:nvSpPr>
        <xdr:cNvPr id="448" name="テキスト ボックス 447"/>
        <xdr:cNvSpPr txBox="1"/>
      </xdr:nvSpPr>
      <xdr:spPr>
        <a:xfrm>
          <a:off x="15798800" y="273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93303</xdr:rowOff>
    </xdr:from>
    <xdr:to>
      <xdr:col>22</xdr:col>
      <xdr:colOff>203200</xdr:colOff>
      <xdr:row>15</xdr:row>
      <xdr:rowOff>144780</xdr:rowOff>
    </xdr:to>
    <xdr:cxnSp macro="">
      <xdr:nvCxnSpPr>
        <xdr:cNvPr id="449" name="直線コネクタ 448"/>
        <xdr:cNvCxnSpPr/>
      </xdr:nvCxnSpPr>
      <xdr:spPr>
        <a:xfrm flipV="1">
          <a:off x="14401800" y="2665053"/>
          <a:ext cx="8890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126153</xdr:rowOff>
    </xdr:from>
    <xdr:to>
      <xdr:col>22</xdr:col>
      <xdr:colOff>254000</xdr:colOff>
      <xdr:row>16</xdr:row>
      <xdr:rowOff>56303</xdr:rowOff>
    </xdr:to>
    <xdr:sp macro="" textlink="">
      <xdr:nvSpPr>
        <xdr:cNvPr id="450" name="フローチャート : 判断 449"/>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41080</xdr:rowOff>
    </xdr:from>
    <xdr:ext cx="762000" cy="259045"/>
    <xdr:sp macro="" textlink="">
      <xdr:nvSpPr>
        <xdr:cNvPr id="451" name="テキスト ボックス 450"/>
        <xdr:cNvSpPr txBox="1"/>
      </xdr:nvSpPr>
      <xdr:spPr>
        <a:xfrm>
          <a:off x="14909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144780</xdr:rowOff>
    </xdr:from>
    <xdr:to>
      <xdr:col>21</xdr:col>
      <xdr:colOff>0</xdr:colOff>
      <xdr:row>16</xdr:row>
      <xdr:rowOff>68241</xdr:rowOff>
    </xdr:to>
    <xdr:cxnSp macro="">
      <xdr:nvCxnSpPr>
        <xdr:cNvPr id="452" name="直線コネクタ 451"/>
        <xdr:cNvCxnSpPr/>
      </xdr:nvCxnSpPr>
      <xdr:spPr>
        <a:xfrm flipV="1">
          <a:off x="13512800" y="2716530"/>
          <a:ext cx="889000" cy="9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14224</xdr:rowOff>
    </xdr:from>
    <xdr:to>
      <xdr:col>21</xdr:col>
      <xdr:colOff>50800</xdr:colOff>
      <xdr:row>16</xdr:row>
      <xdr:rowOff>115824</xdr:rowOff>
    </xdr:to>
    <xdr:sp macro="" textlink="">
      <xdr:nvSpPr>
        <xdr:cNvPr id="453" name="フローチャート : 判断 452"/>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100601</xdr:rowOff>
    </xdr:from>
    <xdr:ext cx="762000" cy="259045"/>
    <xdr:sp macro="" textlink="">
      <xdr:nvSpPr>
        <xdr:cNvPr id="454" name="テキスト ボックス 453"/>
        <xdr:cNvSpPr txBox="1"/>
      </xdr:nvSpPr>
      <xdr:spPr>
        <a:xfrm>
          <a:off x="14020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5" name="フローチャート : 判断 454"/>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167361</xdr:rowOff>
    </xdr:from>
    <xdr:ext cx="762000" cy="259045"/>
    <xdr:sp macro="" textlink="">
      <xdr:nvSpPr>
        <xdr:cNvPr id="456" name="テキスト ボックス 455"/>
        <xdr:cNvSpPr txBox="1"/>
      </xdr:nvSpPr>
      <xdr:spPr>
        <a:xfrm>
          <a:off x="13131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153628</xdr:rowOff>
    </xdr:from>
    <xdr:to>
      <xdr:col>24</xdr:col>
      <xdr:colOff>609600</xdr:colOff>
      <xdr:row>15</xdr:row>
      <xdr:rowOff>83778</xdr:rowOff>
    </xdr:to>
    <xdr:sp macro="" textlink="">
      <xdr:nvSpPr>
        <xdr:cNvPr id="462" name="円/楕円 461"/>
        <xdr:cNvSpPr/>
      </xdr:nvSpPr>
      <xdr:spPr>
        <a:xfrm>
          <a:off x="16967200" y="255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170155</xdr:rowOff>
    </xdr:from>
    <xdr:ext cx="762000" cy="259045"/>
    <xdr:sp macro="" textlink="">
      <xdr:nvSpPr>
        <xdr:cNvPr id="463" name="将来負担の状況該当値テキスト"/>
        <xdr:cNvSpPr txBox="1"/>
      </xdr:nvSpPr>
      <xdr:spPr>
        <a:xfrm>
          <a:off x="17106900" y="239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20786</xdr:rowOff>
    </xdr:from>
    <xdr:to>
      <xdr:col>23</xdr:col>
      <xdr:colOff>457200</xdr:colOff>
      <xdr:row>15</xdr:row>
      <xdr:rowOff>122386</xdr:rowOff>
    </xdr:to>
    <xdr:sp macro="" textlink="">
      <xdr:nvSpPr>
        <xdr:cNvPr id="464" name="円/楕円 463"/>
        <xdr:cNvSpPr/>
      </xdr:nvSpPr>
      <xdr:spPr>
        <a:xfrm>
          <a:off x="16129000" y="259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132563</xdr:rowOff>
    </xdr:from>
    <xdr:ext cx="736600" cy="259045"/>
    <xdr:sp macro="" textlink="">
      <xdr:nvSpPr>
        <xdr:cNvPr id="465" name="テキスト ボックス 464"/>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42503</xdr:rowOff>
    </xdr:from>
    <xdr:to>
      <xdr:col>22</xdr:col>
      <xdr:colOff>254000</xdr:colOff>
      <xdr:row>15</xdr:row>
      <xdr:rowOff>144103</xdr:rowOff>
    </xdr:to>
    <xdr:sp macro="" textlink="">
      <xdr:nvSpPr>
        <xdr:cNvPr id="466" name="円/楕円 465"/>
        <xdr:cNvSpPr/>
      </xdr:nvSpPr>
      <xdr:spPr>
        <a:xfrm>
          <a:off x="15240000" y="26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154280</xdr:rowOff>
    </xdr:from>
    <xdr:ext cx="762000" cy="259045"/>
    <xdr:sp macro="" textlink="">
      <xdr:nvSpPr>
        <xdr:cNvPr id="467" name="テキスト ボックス 466"/>
        <xdr:cNvSpPr txBox="1"/>
      </xdr:nvSpPr>
      <xdr:spPr>
        <a:xfrm>
          <a:off x="14909800" y="238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93980</xdr:rowOff>
    </xdr:from>
    <xdr:to>
      <xdr:col>21</xdr:col>
      <xdr:colOff>50800</xdr:colOff>
      <xdr:row>16</xdr:row>
      <xdr:rowOff>24130</xdr:rowOff>
    </xdr:to>
    <xdr:sp macro="" textlink="">
      <xdr:nvSpPr>
        <xdr:cNvPr id="468" name="円/楕円 467"/>
        <xdr:cNvSpPr/>
      </xdr:nvSpPr>
      <xdr:spPr>
        <a:xfrm>
          <a:off x="14351000" y="26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34307</xdr:rowOff>
    </xdr:from>
    <xdr:ext cx="762000" cy="259045"/>
    <xdr:sp macro="" textlink="">
      <xdr:nvSpPr>
        <xdr:cNvPr id="469" name="テキスト ボックス 468"/>
        <xdr:cNvSpPr txBox="1"/>
      </xdr:nvSpPr>
      <xdr:spPr>
        <a:xfrm>
          <a:off x="14020800" y="243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17441</xdr:rowOff>
    </xdr:from>
    <xdr:to>
      <xdr:col>19</xdr:col>
      <xdr:colOff>533400</xdr:colOff>
      <xdr:row>16</xdr:row>
      <xdr:rowOff>119041</xdr:rowOff>
    </xdr:to>
    <xdr:sp macro="" textlink="">
      <xdr:nvSpPr>
        <xdr:cNvPr id="470" name="円/楕円 469"/>
        <xdr:cNvSpPr/>
      </xdr:nvSpPr>
      <xdr:spPr>
        <a:xfrm>
          <a:off x="13462000" y="276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129218</xdr:rowOff>
    </xdr:from>
    <xdr:ext cx="762000" cy="259045"/>
    <xdr:sp macro="" textlink="">
      <xdr:nvSpPr>
        <xdr:cNvPr id="471" name="テキスト ボックス 470"/>
        <xdr:cNvSpPr txBox="1"/>
      </xdr:nvSpPr>
      <xdr:spPr>
        <a:xfrm>
          <a:off x="13131800" y="252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485,788
479,440
99.96
169,270,635
166,413,881
2,472,317
98,196,676
144,554,428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29.1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a:solidFill>
                <a:schemeClr val="dk1"/>
              </a:solidFill>
              <a:effectLst/>
              <a:latin typeface="+mn-lt"/>
              <a:ea typeface="+mn-ea"/>
              <a:cs typeface="+mn-cs"/>
            </a:rPr>
            <a:t>　経常的な経費としての人件費の額は、これまで実施した給与制度全般の見直し等の効果により近年は減少傾向にあったが、平成</a:t>
          </a:r>
          <a:r>
            <a:rPr lang="en-US" altLang="ja-JP" sz="1300">
              <a:solidFill>
                <a:schemeClr val="dk1"/>
              </a:solidFill>
              <a:effectLst/>
              <a:latin typeface="+mn-lt"/>
              <a:ea typeface="+mn-ea"/>
              <a:cs typeface="+mn-cs"/>
            </a:rPr>
            <a:t>27</a:t>
          </a:r>
          <a:r>
            <a:rPr lang="ja-JP" altLang="en-US" sz="1300">
              <a:solidFill>
                <a:schemeClr val="dk1"/>
              </a:solidFill>
              <a:effectLst/>
              <a:latin typeface="+mn-lt"/>
              <a:ea typeface="+mn-ea"/>
              <a:cs typeface="+mn-cs"/>
            </a:rPr>
            <a:t>年度以降は人事院勧告に準じた給与改定に伴う地域手当や期末勤勉手当の増、共済費の増などにより、増加している。</a:t>
          </a:r>
        </a:p>
        <a:p>
          <a:pPr eaLnBrk="1" fontAlgn="auto" latinLnBrk="0" hangingPunct="1"/>
          <a:r>
            <a:rPr lang="ja-JP" altLang="en-US" sz="1300">
              <a:solidFill>
                <a:schemeClr val="dk1"/>
              </a:solidFill>
              <a:effectLst/>
              <a:latin typeface="+mn-lt"/>
              <a:ea typeface="+mn-ea"/>
              <a:cs typeface="+mn-cs"/>
            </a:rPr>
            <a:t>　</a:t>
          </a:r>
          <a:r>
            <a:rPr lang="en-US" altLang="ja-JP" sz="1300">
              <a:solidFill>
                <a:schemeClr val="dk1"/>
              </a:solidFill>
              <a:effectLst/>
              <a:latin typeface="+mn-lt"/>
              <a:ea typeface="+mn-ea"/>
              <a:cs typeface="+mn-cs"/>
            </a:rPr>
            <a:t>29</a:t>
          </a:r>
          <a:r>
            <a:rPr lang="ja-JP" altLang="en-US" sz="1300">
              <a:solidFill>
                <a:schemeClr val="dk1"/>
              </a:solidFill>
              <a:effectLst/>
              <a:latin typeface="+mn-lt"/>
              <a:ea typeface="+mn-ea"/>
              <a:cs typeface="+mn-cs"/>
            </a:rPr>
            <a:t>年度には人事給与制度の見直しを実施し、今後についても、給与水準の是正や、事務の効率化を進めながら適正な定員管理を行い総人件費の抑制に努める。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41</xdr:row>
      <xdr:rowOff>24130</xdr:rowOff>
    </xdr:from>
    <xdr:to>
      <xdr:col>7</xdr:col>
      <xdr:colOff>15875</xdr:colOff>
      <xdr:row>41</xdr:row>
      <xdr:rowOff>97282</xdr:rowOff>
    </xdr:to>
    <xdr:cxnSp macro="">
      <xdr:nvCxnSpPr>
        <xdr:cNvPr id="64" name="直線コネクタ 63"/>
        <xdr:cNvCxnSpPr/>
      </xdr:nvCxnSpPr>
      <xdr:spPr>
        <a:xfrm>
          <a:off x="3987800" y="70535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154449</xdr:rowOff>
    </xdr:from>
    <xdr:ext cx="762000" cy="259045"/>
    <xdr:sp macro="" textlink="">
      <xdr:nvSpPr>
        <xdr:cNvPr id="65" name="人件費平均値テキスト"/>
        <xdr:cNvSpPr txBox="1"/>
      </xdr:nvSpPr>
      <xdr:spPr>
        <a:xfrm>
          <a:off x="4914900" y="6326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168148</xdr:rowOff>
    </xdr:from>
    <xdr:to>
      <xdr:col>5</xdr:col>
      <xdr:colOff>549275</xdr:colOff>
      <xdr:row>41</xdr:row>
      <xdr:rowOff>24130</xdr:rowOff>
    </xdr:to>
    <xdr:cxnSp macro="">
      <xdr:nvCxnSpPr>
        <xdr:cNvPr id="67" name="直線コネクタ 66"/>
        <xdr:cNvCxnSpPr/>
      </xdr:nvCxnSpPr>
      <xdr:spPr>
        <a:xfrm>
          <a:off x="3098800" y="70261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41673</xdr:rowOff>
    </xdr:from>
    <xdr:ext cx="736600" cy="259045"/>
    <xdr:sp macro="" textlink="">
      <xdr:nvSpPr>
        <xdr:cNvPr id="69" name="テキスト ボックス 68"/>
        <xdr:cNvSpPr txBox="1"/>
      </xdr:nvSpPr>
      <xdr:spPr>
        <a:xfrm>
          <a:off x="3606800" y="621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168148</xdr:rowOff>
    </xdr:from>
    <xdr:to>
      <xdr:col>4</xdr:col>
      <xdr:colOff>346075</xdr:colOff>
      <xdr:row>41</xdr:row>
      <xdr:rowOff>51562</xdr:rowOff>
    </xdr:to>
    <xdr:cxnSp macro="">
      <xdr:nvCxnSpPr>
        <xdr:cNvPr id="70" name="直線コネクタ 69"/>
        <xdr:cNvCxnSpPr/>
      </xdr:nvCxnSpPr>
      <xdr:spPr>
        <a:xfrm flipV="1">
          <a:off x="2209800" y="70261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41673</xdr:rowOff>
    </xdr:from>
    <xdr:ext cx="762000" cy="259045"/>
    <xdr:sp macro="" textlink="">
      <xdr:nvSpPr>
        <xdr:cNvPr id="72" name="テキスト ボックス 71"/>
        <xdr:cNvSpPr txBox="1"/>
      </xdr:nvSpPr>
      <xdr:spPr>
        <a:xfrm>
          <a:off x="2717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51562</xdr:rowOff>
    </xdr:from>
    <xdr:to>
      <xdr:col>3</xdr:col>
      <xdr:colOff>142875</xdr:colOff>
      <xdr:row>41</xdr:row>
      <xdr:rowOff>115570</xdr:rowOff>
    </xdr:to>
    <xdr:cxnSp macro="">
      <xdr:nvCxnSpPr>
        <xdr:cNvPr id="73" name="直線コネクタ 72"/>
        <xdr:cNvCxnSpPr/>
      </xdr:nvCxnSpPr>
      <xdr:spPr>
        <a:xfrm flipV="1">
          <a:off x="1320800" y="70810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41673</xdr:rowOff>
    </xdr:from>
    <xdr:ext cx="762000" cy="259045"/>
    <xdr:sp macro="" textlink="">
      <xdr:nvSpPr>
        <xdr:cNvPr id="75" name="テキスト ボックス 74"/>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142257</xdr:rowOff>
    </xdr:from>
    <xdr:ext cx="762000" cy="259045"/>
    <xdr:sp macro="" textlink="">
      <xdr:nvSpPr>
        <xdr:cNvPr id="77" name="テキスト ボックス 76"/>
        <xdr:cNvSpPr txBox="1"/>
      </xdr:nvSpPr>
      <xdr:spPr>
        <a:xfrm>
          <a:off x="939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41</xdr:row>
      <xdr:rowOff>46482</xdr:rowOff>
    </xdr:from>
    <xdr:to>
      <xdr:col>7</xdr:col>
      <xdr:colOff>66675</xdr:colOff>
      <xdr:row>41</xdr:row>
      <xdr:rowOff>148082</xdr:rowOff>
    </xdr:to>
    <xdr:sp macro="" textlink="">
      <xdr:nvSpPr>
        <xdr:cNvPr id="83" name="円/楕円 82"/>
        <xdr:cNvSpPr/>
      </xdr:nvSpPr>
      <xdr:spPr>
        <a:xfrm>
          <a:off x="4775200" y="707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126509</xdr:rowOff>
    </xdr:from>
    <xdr:ext cx="762000" cy="259045"/>
    <xdr:sp macro="" textlink="">
      <xdr:nvSpPr>
        <xdr:cNvPr id="84" name="人件費該当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144780</xdr:rowOff>
    </xdr:from>
    <xdr:to>
      <xdr:col>5</xdr:col>
      <xdr:colOff>600075</xdr:colOff>
      <xdr:row>41</xdr:row>
      <xdr:rowOff>74930</xdr:rowOff>
    </xdr:to>
    <xdr:sp macro="" textlink="">
      <xdr:nvSpPr>
        <xdr:cNvPr id="85" name="円/楕円 84"/>
        <xdr:cNvSpPr/>
      </xdr:nvSpPr>
      <xdr:spPr>
        <a:xfrm>
          <a:off x="3937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59707</xdr:rowOff>
    </xdr:from>
    <xdr:ext cx="736600" cy="259045"/>
    <xdr:sp macro="" textlink="">
      <xdr:nvSpPr>
        <xdr:cNvPr id="86" name="テキスト ボックス 85"/>
        <xdr:cNvSpPr txBox="1"/>
      </xdr:nvSpPr>
      <xdr:spPr>
        <a:xfrm>
          <a:off x="3606800" y="708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117348</xdr:rowOff>
    </xdr:from>
    <xdr:to>
      <xdr:col>4</xdr:col>
      <xdr:colOff>396875</xdr:colOff>
      <xdr:row>41</xdr:row>
      <xdr:rowOff>47498</xdr:rowOff>
    </xdr:to>
    <xdr:sp macro="" textlink="">
      <xdr:nvSpPr>
        <xdr:cNvPr id="87" name="円/楕円 86"/>
        <xdr:cNvSpPr/>
      </xdr:nvSpPr>
      <xdr:spPr>
        <a:xfrm>
          <a:off x="3048000" y="69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32275</xdr:rowOff>
    </xdr:from>
    <xdr:ext cx="762000" cy="259045"/>
    <xdr:sp macro="" textlink="">
      <xdr:nvSpPr>
        <xdr:cNvPr id="88" name="テキスト ボックス 87"/>
        <xdr:cNvSpPr txBox="1"/>
      </xdr:nvSpPr>
      <xdr:spPr>
        <a:xfrm>
          <a:off x="2717800" y="706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762</xdr:rowOff>
    </xdr:from>
    <xdr:to>
      <xdr:col>3</xdr:col>
      <xdr:colOff>193675</xdr:colOff>
      <xdr:row>41</xdr:row>
      <xdr:rowOff>102362</xdr:rowOff>
    </xdr:to>
    <xdr:sp macro="" textlink="">
      <xdr:nvSpPr>
        <xdr:cNvPr id="89" name="円/楕円 88"/>
        <xdr:cNvSpPr/>
      </xdr:nvSpPr>
      <xdr:spPr>
        <a:xfrm>
          <a:off x="2159000" y="70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87139</xdr:rowOff>
    </xdr:from>
    <xdr:ext cx="762000" cy="259045"/>
    <xdr:sp macro="" textlink="">
      <xdr:nvSpPr>
        <xdr:cNvPr id="90" name="テキスト ボックス 89"/>
        <xdr:cNvSpPr txBox="1"/>
      </xdr:nvSpPr>
      <xdr:spPr>
        <a:xfrm>
          <a:off x="1828800" y="711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64770</xdr:rowOff>
    </xdr:from>
    <xdr:to>
      <xdr:col>1</xdr:col>
      <xdr:colOff>676275</xdr:colOff>
      <xdr:row>41</xdr:row>
      <xdr:rowOff>166370</xdr:rowOff>
    </xdr:to>
    <xdr:sp macro="" textlink="">
      <xdr:nvSpPr>
        <xdr:cNvPr id="91" name="円/楕円 90"/>
        <xdr:cNvSpPr/>
      </xdr:nvSpPr>
      <xdr:spPr>
        <a:xfrm>
          <a:off x="1270000" y="70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151147</xdr:rowOff>
    </xdr:from>
    <xdr:ext cx="762000" cy="259045"/>
    <xdr:sp macro="" textlink="">
      <xdr:nvSpPr>
        <xdr:cNvPr id="92" name="テキスト ボックス 91"/>
        <xdr:cNvSpPr txBox="1"/>
      </xdr:nvSpPr>
      <xdr:spPr>
        <a:xfrm>
          <a:off x="939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需要の増大に伴って増加傾向で推移しているが、類似団体平均と比較してやや低くなっている。これは他団体より直営部門が多く、委託料が少なくなっているためと考えられる。今後も引き続き事業の見直しに取り組み、経費の節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0</xdr:rowOff>
    </xdr:from>
    <xdr:to>
      <xdr:col>24</xdr:col>
      <xdr:colOff>31750</xdr:colOff>
      <xdr:row>16</xdr:row>
      <xdr:rowOff>88900</xdr:rowOff>
    </xdr:to>
    <xdr:cxnSp macro="">
      <xdr:nvCxnSpPr>
        <xdr:cNvPr id="125" name="直線コネクタ 124"/>
        <xdr:cNvCxnSpPr/>
      </xdr:nvCxnSpPr>
      <xdr:spPr>
        <a:xfrm>
          <a:off x="15671800" y="27432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124477</xdr:rowOff>
    </xdr:from>
    <xdr:ext cx="762000" cy="259045"/>
    <xdr:sp macro="" textlink="">
      <xdr:nvSpPr>
        <xdr:cNvPr id="126"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158750</xdr:rowOff>
    </xdr:from>
    <xdr:to>
      <xdr:col>22</xdr:col>
      <xdr:colOff>565150</xdr:colOff>
      <xdr:row>16</xdr:row>
      <xdr:rowOff>0</xdr:rowOff>
    </xdr:to>
    <xdr:cxnSp macro="">
      <xdr:nvCxnSpPr>
        <xdr:cNvPr id="128" name="直線コネクタ 127"/>
        <xdr:cNvCxnSpPr/>
      </xdr:nvCxnSpPr>
      <xdr:spPr>
        <a:xfrm>
          <a:off x="14782800" y="273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16527</xdr:rowOff>
    </xdr:from>
    <xdr:ext cx="736600" cy="259045"/>
    <xdr:sp macro="" textlink="">
      <xdr:nvSpPr>
        <xdr:cNvPr id="130" name="テキスト ボックス 129"/>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146050</xdr:rowOff>
    </xdr:from>
    <xdr:to>
      <xdr:col>21</xdr:col>
      <xdr:colOff>361950</xdr:colOff>
      <xdr:row>15</xdr:row>
      <xdr:rowOff>158750</xdr:rowOff>
    </xdr:to>
    <xdr:cxnSp macro="">
      <xdr:nvCxnSpPr>
        <xdr:cNvPr id="131" name="直線コネクタ 130"/>
        <xdr:cNvCxnSpPr/>
      </xdr:nvCxnSpPr>
      <xdr:spPr>
        <a:xfrm>
          <a:off x="13893800" y="271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95250</xdr:rowOff>
    </xdr:from>
    <xdr:to>
      <xdr:col>20</xdr:col>
      <xdr:colOff>158750</xdr:colOff>
      <xdr:row>15</xdr:row>
      <xdr:rowOff>146050</xdr:rowOff>
    </xdr:to>
    <xdr:cxnSp macro="">
      <xdr:nvCxnSpPr>
        <xdr:cNvPr id="134" name="直線コネクタ 133"/>
        <xdr:cNvCxnSpPr/>
      </xdr:nvCxnSpPr>
      <xdr:spPr>
        <a:xfrm>
          <a:off x="13004800" y="2667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38" name="テキスト ボックス 137"/>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44" name="円/楕円 143"/>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54627</xdr:rowOff>
    </xdr:from>
    <xdr:ext cx="762000" cy="259045"/>
    <xdr:sp macro="" textlink="">
      <xdr:nvSpPr>
        <xdr:cNvPr id="145"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120650</xdr:rowOff>
    </xdr:from>
    <xdr:to>
      <xdr:col>22</xdr:col>
      <xdr:colOff>615950</xdr:colOff>
      <xdr:row>16</xdr:row>
      <xdr:rowOff>50800</xdr:rowOff>
    </xdr:to>
    <xdr:sp macro="" textlink="">
      <xdr:nvSpPr>
        <xdr:cNvPr id="146" name="円/楕円 145"/>
        <xdr:cNvSpPr/>
      </xdr:nvSpPr>
      <xdr:spPr>
        <a:xfrm>
          <a:off x="15621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60977</xdr:rowOff>
    </xdr:from>
    <xdr:ext cx="736600" cy="259045"/>
    <xdr:sp macro="" textlink="">
      <xdr:nvSpPr>
        <xdr:cNvPr id="147" name="テキスト ボックス 146"/>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107950</xdr:rowOff>
    </xdr:from>
    <xdr:to>
      <xdr:col>21</xdr:col>
      <xdr:colOff>412750</xdr:colOff>
      <xdr:row>16</xdr:row>
      <xdr:rowOff>38100</xdr:rowOff>
    </xdr:to>
    <xdr:sp macro="" textlink="">
      <xdr:nvSpPr>
        <xdr:cNvPr id="148" name="円/楕円 147"/>
        <xdr:cNvSpPr/>
      </xdr:nvSpPr>
      <xdr:spPr>
        <a:xfrm>
          <a:off x="14732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48277</xdr:rowOff>
    </xdr:from>
    <xdr:ext cx="762000" cy="259045"/>
    <xdr:sp macro="" textlink="">
      <xdr:nvSpPr>
        <xdr:cNvPr id="149" name="テキスト ボックス 148"/>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95250</xdr:rowOff>
    </xdr:from>
    <xdr:to>
      <xdr:col>20</xdr:col>
      <xdr:colOff>209550</xdr:colOff>
      <xdr:row>16</xdr:row>
      <xdr:rowOff>25400</xdr:rowOff>
    </xdr:to>
    <xdr:sp macro="" textlink="">
      <xdr:nvSpPr>
        <xdr:cNvPr id="150" name="円/楕円 149"/>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51" name="テキスト ボックス 150"/>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44450</xdr:rowOff>
    </xdr:from>
    <xdr:to>
      <xdr:col>19</xdr:col>
      <xdr:colOff>6350</xdr:colOff>
      <xdr:row>15</xdr:row>
      <xdr:rowOff>146050</xdr:rowOff>
    </xdr:to>
    <xdr:sp macro="" textlink="">
      <xdr:nvSpPr>
        <xdr:cNvPr id="152" name="円/楕円 151"/>
        <xdr:cNvSpPr/>
      </xdr:nvSpPr>
      <xdr:spPr>
        <a:xfrm>
          <a:off x="12954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156227</xdr:rowOff>
    </xdr:from>
    <xdr:ext cx="762000" cy="259045"/>
    <xdr:sp macro="" textlink="">
      <xdr:nvSpPr>
        <xdr:cNvPr id="153" name="テキスト ボックス 152"/>
        <xdr:cNvSpPr txBox="1"/>
      </xdr:nvSpPr>
      <xdr:spPr>
        <a:xfrm>
          <a:off x="12623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本市は生活保護受給者の割合が類似団体平均と比較して低いため、扶助費全体では類似団体平均を下回る傾向がある。</a:t>
          </a:r>
        </a:p>
        <a:p>
          <a:r>
            <a:rPr kumimoji="1" lang="ja-JP" altLang="en-US" sz="1300">
              <a:latin typeface="ＭＳ Ｐゴシック"/>
            </a:rPr>
            <a:t>　しかしながら、近年は障害者福祉サービス給付費、認定こども園給付費、地域型保育給付費等の経費が増加しており、今後も比率は上昇傾向で推移するものと考えられる。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152400</xdr:rowOff>
    </xdr:from>
    <xdr:to>
      <xdr:col>7</xdr:col>
      <xdr:colOff>15875</xdr:colOff>
      <xdr:row>57</xdr:row>
      <xdr:rowOff>19050</xdr:rowOff>
    </xdr:to>
    <xdr:cxnSp macro="">
      <xdr:nvCxnSpPr>
        <xdr:cNvPr id="186" name="直線コネクタ 185"/>
        <xdr:cNvCxnSpPr/>
      </xdr:nvCxnSpPr>
      <xdr:spPr>
        <a:xfrm>
          <a:off x="3987800" y="9753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101600</xdr:rowOff>
    </xdr:from>
    <xdr:to>
      <xdr:col>5</xdr:col>
      <xdr:colOff>549275</xdr:colOff>
      <xdr:row>56</xdr:row>
      <xdr:rowOff>152400</xdr:rowOff>
    </xdr:to>
    <xdr:cxnSp macro="">
      <xdr:nvCxnSpPr>
        <xdr:cNvPr id="189" name="直線コネクタ 188"/>
        <xdr:cNvCxnSpPr/>
      </xdr:nvCxnSpPr>
      <xdr:spPr>
        <a:xfrm>
          <a:off x="3098800" y="9702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101600</xdr:rowOff>
    </xdr:to>
    <xdr:cxnSp macro="">
      <xdr:nvCxnSpPr>
        <xdr:cNvPr id="192" name="直線コネクタ 191"/>
        <xdr:cNvCxnSpPr/>
      </xdr:nvCxnSpPr>
      <xdr:spPr>
        <a:xfrm>
          <a:off x="2209800" y="9652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16527</xdr:rowOff>
    </xdr:from>
    <xdr:ext cx="762000" cy="259045"/>
    <xdr:sp macro="" textlink="">
      <xdr:nvSpPr>
        <xdr:cNvPr id="194" name="テキスト ボックス 193"/>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50800</xdr:rowOff>
    </xdr:to>
    <xdr:cxnSp macro="">
      <xdr:nvCxnSpPr>
        <xdr:cNvPr id="195" name="直線コネクタ 194"/>
        <xdr:cNvCxnSpPr/>
      </xdr:nvCxnSpPr>
      <xdr:spPr>
        <a:xfrm>
          <a:off x="1320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197" name="テキスト ボックス 196"/>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199" name="テキスト ボックス 198"/>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139700</xdr:rowOff>
    </xdr:from>
    <xdr:to>
      <xdr:col>7</xdr:col>
      <xdr:colOff>66675</xdr:colOff>
      <xdr:row>57</xdr:row>
      <xdr:rowOff>69850</xdr:rowOff>
    </xdr:to>
    <xdr:sp macro="" textlink="">
      <xdr:nvSpPr>
        <xdr:cNvPr id="205" name="円/楕円 204"/>
        <xdr:cNvSpPr/>
      </xdr:nvSpPr>
      <xdr:spPr>
        <a:xfrm>
          <a:off x="4775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156227</xdr:rowOff>
    </xdr:from>
    <xdr:ext cx="762000" cy="259045"/>
    <xdr:sp macro="" textlink="">
      <xdr:nvSpPr>
        <xdr:cNvPr id="206" name="扶助費該当値テキスト"/>
        <xdr:cNvSpPr txBox="1"/>
      </xdr:nvSpPr>
      <xdr:spPr>
        <a:xfrm>
          <a:off x="4914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101600</xdr:rowOff>
    </xdr:from>
    <xdr:to>
      <xdr:col>5</xdr:col>
      <xdr:colOff>600075</xdr:colOff>
      <xdr:row>57</xdr:row>
      <xdr:rowOff>31750</xdr:rowOff>
    </xdr:to>
    <xdr:sp macro="" textlink="">
      <xdr:nvSpPr>
        <xdr:cNvPr id="207" name="円/楕円 206"/>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16527</xdr:rowOff>
    </xdr:from>
    <xdr:ext cx="736600" cy="259045"/>
    <xdr:sp macro="" textlink="">
      <xdr:nvSpPr>
        <xdr:cNvPr id="208" name="テキスト ボックス 207"/>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50800</xdr:rowOff>
    </xdr:from>
    <xdr:to>
      <xdr:col>4</xdr:col>
      <xdr:colOff>396875</xdr:colOff>
      <xdr:row>56</xdr:row>
      <xdr:rowOff>152400</xdr:rowOff>
    </xdr:to>
    <xdr:sp macro="" textlink="">
      <xdr:nvSpPr>
        <xdr:cNvPr id="209" name="円/楕円 208"/>
        <xdr:cNvSpPr/>
      </xdr:nvSpPr>
      <xdr:spPr>
        <a:xfrm>
          <a:off x="3048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162577</xdr:rowOff>
    </xdr:from>
    <xdr:ext cx="762000" cy="259045"/>
    <xdr:sp macro="" textlink="">
      <xdr:nvSpPr>
        <xdr:cNvPr id="210" name="テキスト ボックス 209"/>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1" name="円/楕円 210"/>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111777</xdr:rowOff>
    </xdr:from>
    <xdr:ext cx="762000" cy="259045"/>
    <xdr:sp macro="" textlink="">
      <xdr:nvSpPr>
        <xdr:cNvPr id="212" name="テキスト ボックス 211"/>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3" name="円/楕円 212"/>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214" name="テキスト ボックス 213"/>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本市のその他経費は増加傾向であるが、これは主に高齢化の進展により、介護保険・後期高齢者医療事業への繰出金が増加傾向にあるためである。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20320</xdr:rowOff>
    </xdr:from>
    <xdr:to>
      <xdr:col>24</xdr:col>
      <xdr:colOff>31750</xdr:colOff>
      <xdr:row>56</xdr:row>
      <xdr:rowOff>73660</xdr:rowOff>
    </xdr:to>
    <xdr:cxnSp macro="">
      <xdr:nvCxnSpPr>
        <xdr:cNvPr id="247" name="直線コネクタ 246"/>
        <xdr:cNvCxnSpPr/>
      </xdr:nvCxnSpPr>
      <xdr:spPr>
        <a:xfrm>
          <a:off x="15671800" y="96215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17797</xdr:rowOff>
    </xdr:from>
    <xdr:ext cx="762000" cy="259045"/>
    <xdr:sp macro="" textlink="">
      <xdr:nvSpPr>
        <xdr:cNvPr id="248" name="その他平均値テキスト"/>
        <xdr:cNvSpPr txBox="1"/>
      </xdr:nvSpPr>
      <xdr:spPr>
        <a:xfrm>
          <a:off x="16598900" y="961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xdr:rowOff>
    </xdr:from>
    <xdr:to>
      <xdr:col>22</xdr:col>
      <xdr:colOff>565150</xdr:colOff>
      <xdr:row>56</xdr:row>
      <xdr:rowOff>20320</xdr:rowOff>
    </xdr:to>
    <xdr:cxnSp macro="">
      <xdr:nvCxnSpPr>
        <xdr:cNvPr id="250" name="直線コネクタ 249"/>
        <xdr:cNvCxnSpPr/>
      </xdr:nvCxnSpPr>
      <xdr:spPr>
        <a:xfrm>
          <a:off x="14782800" y="9606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101617</xdr:rowOff>
    </xdr:from>
    <xdr:ext cx="736600" cy="259045"/>
    <xdr:sp macro="" textlink="">
      <xdr:nvSpPr>
        <xdr:cNvPr id="252" name="テキスト ボックス 251"/>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56</xdr:row>
      <xdr:rowOff>5080</xdr:rowOff>
    </xdr:to>
    <xdr:cxnSp macro="">
      <xdr:nvCxnSpPr>
        <xdr:cNvPr id="253" name="直線コネクタ 252"/>
        <xdr:cNvCxnSpPr/>
      </xdr:nvCxnSpPr>
      <xdr:spPr>
        <a:xfrm>
          <a:off x="13893800" y="957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63517</xdr:rowOff>
    </xdr:from>
    <xdr:ext cx="762000" cy="259045"/>
    <xdr:sp macro="" textlink="">
      <xdr:nvSpPr>
        <xdr:cNvPr id="255" name="テキスト ボックス 254"/>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130810</xdr:rowOff>
    </xdr:from>
    <xdr:to>
      <xdr:col>20</xdr:col>
      <xdr:colOff>158750</xdr:colOff>
      <xdr:row>55</xdr:row>
      <xdr:rowOff>146050</xdr:rowOff>
    </xdr:to>
    <xdr:cxnSp macro="">
      <xdr:nvCxnSpPr>
        <xdr:cNvPr id="256" name="直線コネクタ 255"/>
        <xdr:cNvCxnSpPr/>
      </xdr:nvCxnSpPr>
      <xdr:spPr>
        <a:xfrm>
          <a:off x="13004800" y="9560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8" name="テキスト ボックス 257"/>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60" name="テキスト ボックス 259"/>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22860</xdr:rowOff>
    </xdr:from>
    <xdr:to>
      <xdr:col>24</xdr:col>
      <xdr:colOff>82550</xdr:colOff>
      <xdr:row>56</xdr:row>
      <xdr:rowOff>124460</xdr:rowOff>
    </xdr:to>
    <xdr:sp macro="" textlink="">
      <xdr:nvSpPr>
        <xdr:cNvPr id="266" name="円/楕円 265"/>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39387</xdr:rowOff>
    </xdr:from>
    <xdr:ext cx="762000" cy="259045"/>
    <xdr:sp macro="" textlink="">
      <xdr:nvSpPr>
        <xdr:cNvPr id="267"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140970</xdr:rowOff>
    </xdr:from>
    <xdr:to>
      <xdr:col>22</xdr:col>
      <xdr:colOff>615950</xdr:colOff>
      <xdr:row>56</xdr:row>
      <xdr:rowOff>71120</xdr:rowOff>
    </xdr:to>
    <xdr:sp macro="" textlink="">
      <xdr:nvSpPr>
        <xdr:cNvPr id="268" name="円/楕円 267"/>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81297</xdr:rowOff>
    </xdr:from>
    <xdr:ext cx="736600" cy="259045"/>
    <xdr:sp macro="" textlink="">
      <xdr:nvSpPr>
        <xdr:cNvPr id="269" name="テキスト ボックス 268"/>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125730</xdr:rowOff>
    </xdr:from>
    <xdr:to>
      <xdr:col>21</xdr:col>
      <xdr:colOff>412750</xdr:colOff>
      <xdr:row>56</xdr:row>
      <xdr:rowOff>55880</xdr:rowOff>
    </xdr:to>
    <xdr:sp macro="" textlink="">
      <xdr:nvSpPr>
        <xdr:cNvPr id="270" name="円/楕円 269"/>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66057</xdr:rowOff>
    </xdr:from>
    <xdr:ext cx="762000" cy="259045"/>
    <xdr:sp macro="" textlink="">
      <xdr:nvSpPr>
        <xdr:cNvPr id="271" name="テキスト ボックス 270"/>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72" name="円/楕円 271"/>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73" name="テキスト ボックス 272"/>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80010</xdr:rowOff>
    </xdr:from>
    <xdr:to>
      <xdr:col>19</xdr:col>
      <xdr:colOff>6350</xdr:colOff>
      <xdr:row>56</xdr:row>
      <xdr:rowOff>10160</xdr:rowOff>
    </xdr:to>
    <xdr:sp macro="" textlink="">
      <xdr:nvSpPr>
        <xdr:cNvPr id="274" name="円/楕円 273"/>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20337</xdr:rowOff>
    </xdr:from>
    <xdr:ext cx="762000" cy="259045"/>
    <xdr:sp macro="" textlink="">
      <xdr:nvSpPr>
        <xdr:cNvPr id="275" name="テキスト ボックス 274"/>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本市の補助費等は増加傾向にあるが、下水道事業会計への補助金が減となっていることで、指標は横ばいとなっている。</a:t>
          </a:r>
        </a:p>
        <a:p>
          <a:r>
            <a:rPr kumimoji="1" lang="ja-JP" altLang="en-US" sz="1300">
              <a:latin typeface="ＭＳ Ｐゴシック"/>
            </a:rPr>
            <a:t>　なお、平成</a:t>
          </a:r>
          <a:r>
            <a:rPr kumimoji="1" lang="en-US" altLang="ja-JP" sz="1300">
              <a:latin typeface="ＭＳ Ｐゴシック"/>
            </a:rPr>
            <a:t>27</a:t>
          </a:r>
          <a:r>
            <a:rPr kumimoji="1" lang="ja-JP" altLang="en-US" sz="1300">
              <a:latin typeface="ＭＳ Ｐゴシック"/>
            </a:rPr>
            <a:t>年度に子ども子育て支援新制度が開始されたことに伴い保育ルーム等補助金が扶助費となったことで、</a:t>
          </a:r>
          <a:r>
            <a:rPr kumimoji="1" lang="en-US" altLang="ja-JP" sz="1300">
              <a:latin typeface="ＭＳ Ｐゴシック"/>
            </a:rPr>
            <a:t>26</a:t>
          </a:r>
          <a:r>
            <a:rPr kumimoji="1" lang="ja-JP" altLang="en-US" sz="1300">
              <a:latin typeface="ＭＳ Ｐゴシック"/>
            </a:rPr>
            <a:t>年度までと比べ指標は改善している。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97064</xdr:rowOff>
    </xdr:from>
    <xdr:to>
      <xdr:col>24</xdr:col>
      <xdr:colOff>31750</xdr:colOff>
      <xdr:row>35</xdr:row>
      <xdr:rowOff>97064</xdr:rowOff>
    </xdr:to>
    <xdr:cxnSp macro="">
      <xdr:nvCxnSpPr>
        <xdr:cNvPr id="310" name="直線コネクタ 309"/>
        <xdr:cNvCxnSpPr/>
      </xdr:nvCxnSpPr>
      <xdr:spPr>
        <a:xfrm>
          <a:off x="15671800" y="6097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116313</xdr:rowOff>
    </xdr:from>
    <xdr:ext cx="762000" cy="259045"/>
    <xdr:sp macro="" textlink="">
      <xdr:nvSpPr>
        <xdr:cNvPr id="311" name="補助費等平均値テキスト"/>
        <xdr:cNvSpPr txBox="1"/>
      </xdr:nvSpPr>
      <xdr:spPr>
        <a:xfrm>
          <a:off x="16598900" y="611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97064</xdr:rowOff>
    </xdr:from>
    <xdr:to>
      <xdr:col>22</xdr:col>
      <xdr:colOff>565150</xdr:colOff>
      <xdr:row>35</xdr:row>
      <xdr:rowOff>129722</xdr:rowOff>
    </xdr:to>
    <xdr:cxnSp macro="">
      <xdr:nvCxnSpPr>
        <xdr:cNvPr id="313" name="直線コネクタ 312"/>
        <xdr:cNvCxnSpPr/>
      </xdr:nvCxnSpPr>
      <xdr:spPr>
        <a:xfrm flipV="1">
          <a:off x="14782800" y="60978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26505</xdr:rowOff>
    </xdr:from>
    <xdr:ext cx="736600" cy="259045"/>
    <xdr:sp macro="" textlink="">
      <xdr:nvSpPr>
        <xdr:cNvPr id="315" name="テキスト ボックス 314"/>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118836</xdr:rowOff>
    </xdr:from>
    <xdr:to>
      <xdr:col>21</xdr:col>
      <xdr:colOff>361950</xdr:colOff>
      <xdr:row>35</xdr:row>
      <xdr:rowOff>129722</xdr:rowOff>
    </xdr:to>
    <xdr:cxnSp macro="">
      <xdr:nvCxnSpPr>
        <xdr:cNvPr id="316" name="直線コネクタ 315"/>
        <xdr:cNvCxnSpPr/>
      </xdr:nvCxnSpPr>
      <xdr:spPr>
        <a:xfrm>
          <a:off x="13893800" y="61195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70049</xdr:rowOff>
    </xdr:from>
    <xdr:ext cx="762000" cy="259045"/>
    <xdr:sp macro="" textlink="">
      <xdr:nvSpPr>
        <xdr:cNvPr id="318" name="テキスト ボックス 317"/>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107950</xdr:rowOff>
    </xdr:from>
    <xdr:to>
      <xdr:col>20</xdr:col>
      <xdr:colOff>158750</xdr:colOff>
      <xdr:row>35</xdr:row>
      <xdr:rowOff>118836</xdr:rowOff>
    </xdr:to>
    <xdr:cxnSp macro="">
      <xdr:nvCxnSpPr>
        <xdr:cNvPr id="319" name="直線コネクタ 318"/>
        <xdr:cNvCxnSpPr/>
      </xdr:nvCxnSpPr>
      <xdr:spPr>
        <a:xfrm>
          <a:off x="13004800" y="6108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37391</xdr:rowOff>
    </xdr:from>
    <xdr:ext cx="762000" cy="259045"/>
    <xdr:sp macro="" textlink="">
      <xdr:nvSpPr>
        <xdr:cNvPr id="321" name="テキスト ボックス 320"/>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70049</xdr:rowOff>
    </xdr:from>
    <xdr:ext cx="762000" cy="259045"/>
    <xdr:sp macro="" textlink="">
      <xdr:nvSpPr>
        <xdr:cNvPr id="323" name="テキスト ボックス 322"/>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46264</xdr:rowOff>
    </xdr:from>
    <xdr:to>
      <xdr:col>24</xdr:col>
      <xdr:colOff>82550</xdr:colOff>
      <xdr:row>35</xdr:row>
      <xdr:rowOff>147864</xdr:rowOff>
    </xdr:to>
    <xdr:sp macro="" textlink="">
      <xdr:nvSpPr>
        <xdr:cNvPr id="329" name="円/楕円 328"/>
        <xdr:cNvSpPr/>
      </xdr:nvSpPr>
      <xdr:spPr>
        <a:xfrm>
          <a:off x="164592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62791</xdr:rowOff>
    </xdr:from>
    <xdr:ext cx="762000" cy="259045"/>
    <xdr:sp macro="" textlink="">
      <xdr:nvSpPr>
        <xdr:cNvPr id="330" name="補助費等該当値テキスト"/>
        <xdr:cNvSpPr txBox="1"/>
      </xdr:nvSpPr>
      <xdr:spPr>
        <a:xfrm>
          <a:off x="165989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46264</xdr:rowOff>
    </xdr:from>
    <xdr:to>
      <xdr:col>22</xdr:col>
      <xdr:colOff>615950</xdr:colOff>
      <xdr:row>35</xdr:row>
      <xdr:rowOff>147864</xdr:rowOff>
    </xdr:to>
    <xdr:sp macro="" textlink="">
      <xdr:nvSpPr>
        <xdr:cNvPr id="331" name="円/楕円 330"/>
        <xdr:cNvSpPr/>
      </xdr:nvSpPr>
      <xdr:spPr>
        <a:xfrm>
          <a:off x="15621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158041</xdr:rowOff>
    </xdr:from>
    <xdr:ext cx="736600" cy="259045"/>
    <xdr:sp macro="" textlink="">
      <xdr:nvSpPr>
        <xdr:cNvPr id="332" name="テキスト ボックス 331"/>
        <xdr:cNvSpPr txBox="1"/>
      </xdr:nvSpPr>
      <xdr:spPr>
        <a:xfrm>
          <a:off x="15290800" y="581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78922</xdr:rowOff>
    </xdr:from>
    <xdr:to>
      <xdr:col>21</xdr:col>
      <xdr:colOff>412750</xdr:colOff>
      <xdr:row>36</xdr:row>
      <xdr:rowOff>9072</xdr:rowOff>
    </xdr:to>
    <xdr:sp macro="" textlink="">
      <xdr:nvSpPr>
        <xdr:cNvPr id="333" name="円/楕円 332"/>
        <xdr:cNvSpPr/>
      </xdr:nvSpPr>
      <xdr:spPr>
        <a:xfrm>
          <a:off x="14732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19249</xdr:rowOff>
    </xdr:from>
    <xdr:ext cx="762000" cy="259045"/>
    <xdr:sp macro="" textlink="">
      <xdr:nvSpPr>
        <xdr:cNvPr id="334" name="テキスト ボックス 333"/>
        <xdr:cNvSpPr txBox="1"/>
      </xdr:nvSpPr>
      <xdr:spPr>
        <a:xfrm>
          <a:off x="14401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68036</xdr:rowOff>
    </xdr:from>
    <xdr:to>
      <xdr:col>20</xdr:col>
      <xdr:colOff>209550</xdr:colOff>
      <xdr:row>35</xdr:row>
      <xdr:rowOff>169636</xdr:rowOff>
    </xdr:to>
    <xdr:sp macro="" textlink="">
      <xdr:nvSpPr>
        <xdr:cNvPr id="335" name="円/楕円 334"/>
        <xdr:cNvSpPr/>
      </xdr:nvSpPr>
      <xdr:spPr>
        <a:xfrm>
          <a:off x="13843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8363</xdr:rowOff>
    </xdr:from>
    <xdr:ext cx="762000" cy="259045"/>
    <xdr:sp macro="" textlink="">
      <xdr:nvSpPr>
        <xdr:cNvPr id="336" name="テキスト ボックス 335"/>
        <xdr:cNvSpPr txBox="1"/>
      </xdr:nvSpPr>
      <xdr:spPr>
        <a:xfrm>
          <a:off x="13512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57150</xdr:rowOff>
    </xdr:from>
    <xdr:to>
      <xdr:col>19</xdr:col>
      <xdr:colOff>6350</xdr:colOff>
      <xdr:row>35</xdr:row>
      <xdr:rowOff>158750</xdr:rowOff>
    </xdr:to>
    <xdr:sp macro="" textlink="">
      <xdr:nvSpPr>
        <xdr:cNvPr id="337" name="円/楕円 336"/>
        <xdr:cNvSpPr/>
      </xdr:nvSpPr>
      <xdr:spPr>
        <a:xfrm>
          <a:off x="12954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168927</xdr:rowOff>
    </xdr:from>
    <xdr:ext cx="762000" cy="259045"/>
    <xdr:sp macro="" textlink="">
      <xdr:nvSpPr>
        <xdr:cNvPr id="338" name="テキスト ボックス 337"/>
        <xdr:cNvSpPr txBox="1"/>
      </xdr:nvSpPr>
      <xdr:spPr>
        <a:xfrm>
          <a:off x="12623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震災復興に伴い多額の市債を発行したため、類似団体平均と比較して高くなっていたが、平成</a:t>
          </a:r>
          <a:r>
            <a:rPr kumimoji="1" lang="en-US" altLang="ja-JP" sz="1300">
              <a:latin typeface="ＭＳ Ｐゴシック"/>
            </a:rPr>
            <a:t>16</a:t>
          </a:r>
          <a:r>
            <a:rPr kumimoji="1" lang="ja-JP" altLang="en-US" sz="1300">
              <a:latin typeface="ＭＳ Ｐゴシック"/>
            </a:rPr>
            <a:t>年度に負担のピークを迎えてからは減少傾向で推移しており、</a:t>
          </a:r>
          <a:r>
            <a:rPr kumimoji="1" lang="en-US" altLang="ja-JP" sz="1300">
              <a:latin typeface="ＭＳ Ｐゴシック"/>
            </a:rPr>
            <a:t>28</a:t>
          </a:r>
          <a:r>
            <a:rPr kumimoji="1" lang="ja-JP" altLang="en-US" sz="1300">
              <a:latin typeface="ＭＳ Ｐゴシック"/>
            </a:rPr>
            <a:t>年度では類似団体平均を下回る値となっている。</a:t>
          </a:r>
        </a:p>
        <a:p>
          <a:r>
            <a:rPr kumimoji="1" lang="ja-JP" altLang="en-US" sz="1300">
              <a:latin typeface="ＭＳ Ｐゴシック"/>
            </a:rPr>
            <a:t>　しかしながら、今後は公共施設の耐震化や老朽化対策などの投資的経費の増大によって多額の市債発行が見込まれており、公債費の減少傾向が停滞する可能性がある。</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66039</xdr:rowOff>
    </xdr:to>
    <xdr:cxnSp macro="">
      <xdr:nvCxnSpPr>
        <xdr:cNvPr id="371" name="直線コネクタ 370"/>
        <xdr:cNvCxnSpPr/>
      </xdr:nvCxnSpPr>
      <xdr:spPr>
        <a:xfrm flipV="1">
          <a:off x="3987800" y="134086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143527</xdr:rowOff>
    </xdr:from>
    <xdr:ext cx="762000" cy="259045"/>
    <xdr:sp macro="" textlink="">
      <xdr:nvSpPr>
        <xdr:cNvPr id="372" name="公債費平均値テキスト"/>
        <xdr:cNvSpPr txBox="1"/>
      </xdr:nvSpPr>
      <xdr:spPr>
        <a:xfrm>
          <a:off x="4914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66039</xdr:rowOff>
    </xdr:from>
    <xdr:to>
      <xdr:col>5</xdr:col>
      <xdr:colOff>549275</xdr:colOff>
      <xdr:row>78</xdr:row>
      <xdr:rowOff>157480</xdr:rowOff>
    </xdr:to>
    <xdr:cxnSp macro="">
      <xdr:nvCxnSpPr>
        <xdr:cNvPr id="374" name="直線コネクタ 373"/>
        <xdr:cNvCxnSpPr/>
      </xdr:nvCxnSpPr>
      <xdr:spPr>
        <a:xfrm flipV="1">
          <a:off x="3098800" y="134391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88916</xdr:rowOff>
    </xdr:from>
    <xdr:ext cx="736600" cy="259045"/>
    <xdr:sp macro="" textlink="">
      <xdr:nvSpPr>
        <xdr:cNvPr id="376" name="テキスト ボックス 375"/>
        <xdr:cNvSpPr txBox="1"/>
      </xdr:nvSpPr>
      <xdr:spPr>
        <a:xfrm>
          <a:off x="3606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157480</xdr:rowOff>
    </xdr:from>
    <xdr:to>
      <xdr:col>4</xdr:col>
      <xdr:colOff>346075</xdr:colOff>
      <xdr:row>79</xdr:row>
      <xdr:rowOff>24130</xdr:rowOff>
    </xdr:to>
    <xdr:cxnSp macro="">
      <xdr:nvCxnSpPr>
        <xdr:cNvPr id="377" name="直線コネクタ 376"/>
        <xdr:cNvCxnSpPr/>
      </xdr:nvCxnSpPr>
      <xdr:spPr>
        <a:xfrm flipV="1">
          <a:off x="2209800" y="1353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165116</xdr:rowOff>
    </xdr:from>
    <xdr:ext cx="762000" cy="259045"/>
    <xdr:sp macro="" textlink="">
      <xdr:nvSpPr>
        <xdr:cNvPr id="379" name="テキスト ボックス 378"/>
        <xdr:cNvSpPr txBox="1"/>
      </xdr:nvSpPr>
      <xdr:spPr>
        <a:xfrm>
          <a:off x="2717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24130</xdr:rowOff>
    </xdr:from>
    <xdr:to>
      <xdr:col>3</xdr:col>
      <xdr:colOff>142875</xdr:colOff>
      <xdr:row>79</xdr:row>
      <xdr:rowOff>123189</xdr:rowOff>
    </xdr:to>
    <xdr:cxnSp macro="">
      <xdr:nvCxnSpPr>
        <xdr:cNvPr id="380" name="直線コネクタ 379"/>
        <xdr:cNvCxnSpPr/>
      </xdr:nvCxnSpPr>
      <xdr:spPr>
        <a:xfrm flipV="1">
          <a:off x="1320800" y="135686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24147</xdr:rowOff>
    </xdr:from>
    <xdr:ext cx="762000" cy="259045"/>
    <xdr:sp macro="" textlink="">
      <xdr:nvSpPr>
        <xdr:cNvPr id="382" name="テキスト ボックス 381"/>
        <xdr:cNvSpPr txBox="1"/>
      </xdr:nvSpPr>
      <xdr:spPr>
        <a:xfrm>
          <a:off x="1828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47007</xdr:rowOff>
    </xdr:from>
    <xdr:ext cx="762000" cy="259045"/>
    <xdr:sp macro="" textlink="">
      <xdr:nvSpPr>
        <xdr:cNvPr id="384" name="テキスト ボックス 383"/>
        <xdr:cNvSpPr txBox="1"/>
      </xdr:nvSpPr>
      <xdr:spPr>
        <a:xfrm>
          <a:off x="939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90" name="円/楕円 389"/>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1288</xdr:rowOff>
    </xdr:from>
    <xdr:ext cx="762000" cy="259045"/>
    <xdr:sp macro="" textlink="">
      <xdr:nvSpPr>
        <xdr:cNvPr id="391" name="公債費該当値テキスト"/>
        <xdr:cNvSpPr txBox="1"/>
      </xdr:nvSpPr>
      <xdr:spPr>
        <a:xfrm>
          <a:off x="49149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15239</xdr:rowOff>
    </xdr:from>
    <xdr:to>
      <xdr:col>5</xdr:col>
      <xdr:colOff>600075</xdr:colOff>
      <xdr:row>78</xdr:row>
      <xdr:rowOff>116839</xdr:rowOff>
    </xdr:to>
    <xdr:sp macro="" textlink="">
      <xdr:nvSpPr>
        <xdr:cNvPr id="392" name="円/楕円 391"/>
        <xdr:cNvSpPr/>
      </xdr:nvSpPr>
      <xdr:spPr>
        <a:xfrm>
          <a:off x="3937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101616</xdr:rowOff>
    </xdr:from>
    <xdr:ext cx="736600" cy="259045"/>
    <xdr:sp macro="" textlink="">
      <xdr:nvSpPr>
        <xdr:cNvPr id="393" name="テキスト ボックス 392"/>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106680</xdr:rowOff>
    </xdr:from>
    <xdr:to>
      <xdr:col>4</xdr:col>
      <xdr:colOff>396875</xdr:colOff>
      <xdr:row>79</xdr:row>
      <xdr:rowOff>36830</xdr:rowOff>
    </xdr:to>
    <xdr:sp macro="" textlink="">
      <xdr:nvSpPr>
        <xdr:cNvPr id="394" name="円/楕円 393"/>
        <xdr:cNvSpPr/>
      </xdr:nvSpPr>
      <xdr:spPr>
        <a:xfrm>
          <a:off x="3048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21607</xdr:rowOff>
    </xdr:from>
    <xdr:ext cx="762000" cy="259045"/>
    <xdr:sp macro="" textlink="">
      <xdr:nvSpPr>
        <xdr:cNvPr id="395" name="テキスト ボックス 394"/>
        <xdr:cNvSpPr txBox="1"/>
      </xdr:nvSpPr>
      <xdr:spPr>
        <a:xfrm>
          <a:off x="2717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144780</xdr:rowOff>
    </xdr:from>
    <xdr:to>
      <xdr:col>3</xdr:col>
      <xdr:colOff>193675</xdr:colOff>
      <xdr:row>79</xdr:row>
      <xdr:rowOff>74930</xdr:rowOff>
    </xdr:to>
    <xdr:sp macro="" textlink="">
      <xdr:nvSpPr>
        <xdr:cNvPr id="396" name="円/楕円 395"/>
        <xdr:cNvSpPr/>
      </xdr:nvSpPr>
      <xdr:spPr>
        <a:xfrm>
          <a:off x="2159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59707</xdr:rowOff>
    </xdr:from>
    <xdr:ext cx="762000" cy="259045"/>
    <xdr:sp macro="" textlink="">
      <xdr:nvSpPr>
        <xdr:cNvPr id="397" name="テキスト ボックス 396"/>
        <xdr:cNvSpPr txBox="1"/>
      </xdr:nvSpPr>
      <xdr:spPr>
        <a:xfrm>
          <a:off x="1828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72389</xdr:rowOff>
    </xdr:from>
    <xdr:to>
      <xdr:col>1</xdr:col>
      <xdr:colOff>676275</xdr:colOff>
      <xdr:row>80</xdr:row>
      <xdr:rowOff>2539</xdr:rowOff>
    </xdr:to>
    <xdr:sp macro="" textlink="">
      <xdr:nvSpPr>
        <xdr:cNvPr id="398" name="円/楕円 397"/>
        <xdr:cNvSpPr/>
      </xdr:nvSpPr>
      <xdr:spPr>
        <a:xfrm>
          <a:off x="1270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158766</xdr:rowOff>
    </xdr:from>
    <xdr:ext cx="762000" cy="259045"/>
    <xdr:sp macro="" textlink="">
      <xdr:nvSpPr>
        <xdr:cNvPr id="399" name="テキスト ボックス 398"/>
        <xdr:cNvSpPr txBox="1"/>
      </xdr:nvSpPr>
      <xdr:spPr>
        <a:xfrm>
          <a:off x="939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類似団体平均と比較し高くなっているのは人件費に係る経常収支比率が高いためであるので、給与水準の是正や職員数の適正管理により、総人件費の抑制に努める。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143002</xdr:rowOff>
    </xdr:from>
    <xdr:to>
      <xdr:col>24</xdr:col>
      <xdr:colOff>31750</xdr:colOff>
      <xdr:row>78</xdr:row>
      <xdr:rowOff>85852</xdr:rowOff>
    </xdr:to>
    <xdr:cxnSp macro="">
      <xdr:nvCxnSpPr>
        <xdr:cNvPr id="430" name="直線コネクタ 429"/>
        <xdr:cNvCxnSpPr/>
      </xdr:nvCxnSpPr>
      <xdr:spPr>
        <a:xfrm>
          <a:off x="15671800" y="1334465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31"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110998</xdr:rowOff>
    </xdr:from>
    <xdr:to>
      <xdr:col>22</xdr:col>
      <xdr:colOff>565150</xdr:colOff>
      <xdr:row>77</xdr:row>
      <xdr:rowOff>143002</xdr:rowOff>
    </xdr:to>
    <xdr:cxnSp macro="">
      <xdr:nvCxnSpPr>
        <xdr:cNvPr id="433" name="直線コネクタ 432"/>
        <xdr:cNvCxnSpPr/>
      </xdr:nvCxnSpPr>
      <xdr:spPr>
        <a:xfrm>
          <a:off x="14782800" y="133126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30243</xdr:rowOff>
    </xdr:from>
    <xdr:ext cx="736600" cy="259045"/>
    <xdr:sp macro="" textlink="">
      <xdr:nvSpPr>
        <xdr:cNvPr id="435" name="テキスト ボックス 434"/>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92711</xdr:rowOff>
    </xdr:from>
    <xdr:to>
      <xdr:col>21</xdr:col>
      <xdr:colOff>361950</xdr:colOff>
      <xdr:row>77</xdr:row>
      <xdr:rowOff>110998</xdr:rowOff>
    </xdr:to>
    <xdr:cxnSp macro="">
      <xdr:nvCxnSpPr>
        <xdr:cNvPr id="436" name="直線コネクタ 435"/>
        <xdr:cNvCxnSpPr/>
      </xdr:nvCxnSpPr>
      <xdr:spPr>
        <a:xfrm>
          <a:off x="13893800" y="132943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8" name="テキスト ボックス 437"/>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65278</xdr:rowOff>
    </xdr:from>
    <xdr:to>
      <xdr:col>20</xdr:col>
      <xdr:colOff>158750</xdr:colOff>
      <xdr:row>77</xdr:row>
      <xdr:rowOff>92711</xdr:rowOff>
    </xdr:to>
    <xdr:cxnSp macro="">
      <xdr:nvCxnSpPr>
        <xdr:cNvPr id="439" name="直線コネクタ 438"/>
        <xdr:cNvCxnSpPr/>
      </xdr:nvCxnSpPr>
      <xdr:spPr>
        <a:xfrm>
          <a:off x="13004800" y="132669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155973</xdr:rowOff>
    </xdr:from>
    <xdr:ext cx="762000" cy="259045"/>
    <xdr:sp macro="" textlink="">
      <xdr:nvSpPr>
        <xdr:cNvPr id="441" name="テキスト ボックス 440"/>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3" name="テキスト ボックス 442"/>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35052</xdr:rowOff>
    </xdr:from>
    <xdr:to>
      <xdr:col>24</xdr:col>
      <xdr:colOff>82550</xdr:colOff>
      <xdr:row>78</xdr:row>
      <xdr:rowOff>136652</xdr:rowOff>
    </xdr:to>
    <xdr:sp macro="" textlink="">
      <xdr:nvSpPr>
        <xdr:cNvPr id="449" name="円/楕円 448"/>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7129</xdr:rowOff>
    </xdr:from>
    <xdr:ext cx="762000" cy="259045"/>
    <xdr:sp macro="" textlink="">
      <xdr:nvSpPr>
        <xdr:cNvPr id="450" name="公債費以外該当値テキスト"/>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92202</xdr:rowOff>
    </xdr:from>
    <xdr:to>
      <xdr:col>22</xdr:col>
      <xdr:colOff>615950</xdr:colOff>
      <xdr:row>78</xdr:row>
      <xdr:rowOff>22352</xdr:rowOff>
    </xdr:to>
    <xdr:sp macro="" textlink="">
      <xdr:nvSpPr>
        <xdr:cNvPr id="451" name="円/楕円 450"/>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7129</xdr:rowOff>
    </xdr:from>
    <xdr:ext cx="736600" cy="259045"/>
    <xdr:sp macro="" textlink="">
      <xdr:nvSpPr>
        <xdr:cNvPr id="452" name="テキスト ボックス 451"/>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60198</xdr:rowOff>
    </xdr:from>
    <xdr:to>
      <xdr:col>21</xdr:col>
      <xdr:colOff>412750</xdr:colOff>
      <xdr:row>77</xdr:row>
      <xdr:rowOff>161798</xdr:rowOff>
    </xdr:to>
    <xdr:sp macro="" textlink="">
      <xdr:nvSpPr>
        <xdr:cNvPr id="453" name="円/楕円 452"/>
        <xdr:cNvSpPr/>
      </xdr:nvSpPr>
      <xdr:spPr>
        <a:xfrm>
          <a:off x="14732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146575</xdr:rowOff>
    </xdr:from>
    <xdr:ext cx="762000" cy="259045"/>
    <xdr:sp macro="" textlink="">
      <xdr:nvSpPr>
        <xdr:cNvPr id="454" name="テキスト ボックス 453"/>
        <xdr:cNvSpPr txBox="1"/>
      </xdr:nvSpPr>
      <xdr:spPr>
        <a:xfrm>
          <a:off x="14401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41911</xdr:rowOff>
    </xdr:from>
    <xdr:to>
      <xdr:col>20</xdr:col>
      <xdr:colOff>209550</xdr:colOff>
      <xdr:row>77</xdr:row>
      <xdr:rowOff>143511</xdr:rowOff>
    </xdr:to>
    <xdr:sp macro="" textlink="">
      <xdr:nvSpPr>
        <xdr:cNvPr id="455" name="円/楕円 454"/>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56" name="テキスト ボックス 455"/>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14478</xdr:rowOff>
    </xdr:from>
    <xdr:to>
      <xdr:col>19</xdr:col>
      <xdr:colOff>6350</xdr:colOff>
      <xdr:row>77</xdr:row>
      <xdr:rowOff>116078</xdr:rowOff>
    </xdr:to>
    <xdr:sp macro="" textlink="">
      <xdr:nvSpPr>
        <xdr:cNvPr id="457" name="円/楕円 456"/>
        <xdr:cNvSpPr/>
      </xdr:nvSpPr>
      <xdr:spPr>
        <a:xfrm>
          <a:off x="12954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100855</xdr:rowOff>
    </xdr:from>
    <xdr:ext cx="762000" cy="259045"/>
    <xdr:sp macro="" textlink="">
      <xdr:nvSpPr>
        <xdr:cNvPr id="458" name="テキスト ボックス 457"/>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兵庫県西宮市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50221</xdr:rowOff>
    </xdr:from>
    <xdr:to>
      <xdr:col>4</xdr:col>
      <xdr:colOff>1117600</xdr:colOff>
      <xdr:row>14</xdr:row>
      <xdr:rowOff>91140</xdr:rowOff>
    </xdr:to>
    <xdr:cxnSp macro="">
      <xdr:nvCxnSpPr>
        <xdr:cNvPr id="48" name="直線コネクタ 47"/>
        <xdr:cNvCxnSpPr/>
      </xdr:nvCxnSpPr>
      <xdr:spPr bwMode="auto">
        <a:xfrm flipV="1">
          <a:off x="5003800" y="2498146"/>
          <a:ext cx="647700" cy="40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120865</xdr:rowOff>
    </xdr:from>
    <xdr:ext cx="762000" cy="259045"/>
    <xdr:sp macro="" textlink="">
      <xdr:nvSpPr>
        <xdr:cNvPr id="49" name="人口1人当たり決算額の推移平均値テキスト130"/>
        <xdr:cNvSpPr txBox="1"/>
      </xdr:nvSpPr>
      <xdr:spPr>
        <a:xfrm>
          <a:off x="5740400" y="2911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91140</xdr:rowOff>
    </xdr:from>
    <xdr:to>
      <xdr:col>4</xdr:col>
      <xdr:colOff>469900</xdr:colOff>
      <xdr:row>14</xdr:row>
      <xdr:rowOff>168453</xdr:rowOff>
    </xdr:to>
    <xdr:cxnSp macro="">
      <xdr:nvCxnSpPr>
        <xdr:cNvPr id="51" name="直線コネクタ 50"/>
        <xdr:cNvCxnSpPr/>
      </xdr:nvCxnSpPr>
      <xdr:spPr bwMode="auto">
        <a:xfrm flipV="1">
          <a:off x="4305300" y="2539065"/>
          <a:ext cx="698500" cy="77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60926</xdr:rowOff>
    </xdr:from>
    <xdr:ext cx="736600" cy="259045"/>
    <xdr:sp macro="" textlink="">
      <xdr:nvSpPr>
        <xdr:cNvPr id="53" name="テキスト ボックス 52"/>
        <xdr:cNvSpPr txBox="1"/>
      </xdr:nvSpPr>
      <xdr:spPr>
        <a:xfrm>
          <a:off x="4622800" y="3023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168453</xdr:rowOff>
    </xdr:from>
    <xdr:to>
      <xdr:col>3</xdr:col>
      <xdr:colOff>904875</xdr:colOff>
      <xdr:row>15</xdr:row>
      <xdr:rowOff>25486</xdr:rowOff>
    </xdr:to>
    <xdr:cxnSp macro="">
      <xdr:nvCxnSpPr>
        <xdr:cNvPr id="54" name="直線コネクタ 53"/>
        <xdr:cNvCxnSpPr/>
      </xdr:nvCxnSpPr>
      <xdr:spPr bwMode="auto">
        <a:xfrm flipV="1">
          <a:off x="3606800" y="2616378"/>
          <a:ext cx="698500" cy="28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77843</xdr:rowOff>
    </xdr:from>
    <xdr:ext cx="762000" cy="259045"/>
    <xdr:sp macro="" textlink="">
      <xdr:nvSpPr>
        <xdr:cNvPr id="56" name="テキスト ボックス 55"/>
        <xdr:cNvSpPr txBox="1"/>
      </xdr:nvSpPr>
      <xdr:spPr>
        <a:xfrm>
          <a:off x="3924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4409</xdr:rowOff>
    </xdr:from>
    <xdr:to>
      <xdr:col>3</xdr:col>
      <xdr:colOff>206375</xdr:colOff>
      <xdr:row>15</xdr:row>
      <xdr:rowOff>25486</xdr:rowOff>
    </xdr:to>
    <xdr:cxnSp macro="">
      <xdr:nvCxnSpPr>
        <xdr:cNvPr id="57" name="直線コネクタ 56"/>
        <xdr:cNvCxnSpPr/>
      </xdr:nvCxnSpPr>
      <xdr:spPr bwMode="auto">
        <a:xfrm>
          <a:off x="2908300" y="2623784"/>
          <a:ext cx="698500" cy="21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157258</xdr:rowOff>
    </xdr:from>
    <xdr:ext cx="762000" cy="259045"/>
    <xdr:sp macro="" textlink="">
      <xdr:nvSpPr>
        <xdr:cNvPr id="59" name="テキスト ボックス 58"/>
        <xdr:cNvSpPr txBox="1"/>
      </xdr:nvSpPr>
      <xdr:spPr>
        <a:xfrm>
          <a:off x="32258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71076</xdr:rowOff>
    </xdr:from>
    <xdr:ext cx="762000" cy="259045"/>
    <xdr:sp macro="" textlink="">
      <xdr:nvSpPr>
        <xdr:cNvPr id="61" name="テキスト ボックス 60"/>
        <xdr:cNvSpPr txBox="1"/>
      </xdr:nvSpPr>
      <xdr:spPr>
        <a:xfrm>
          <a:off x="25273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170871</xdr:rowOff>
    </xdr:from>
    <xdr:to>
      <xdr:col>5</xdr:col>
      <xdr:colOff>34925</xdr:colOff>
      <xdr:row>14</xdr:row>
      <xdr:rowOff>101021</xdr:rowOff>
    </xdr:to>
    <xdr:sp macro="" textlink="">
      <xdr:nvSpPr>
        <xdr:cNvPr id="67" name="円/楕円 66"/>
        <xdr:cNvSpPr/>
      </xdr:nvSpPr>
      <xdr:spPr bwMode="auto">
        <a:xfrm>
          <a:off x="5600700" y="2447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15948</xdr:rowOff>
    </xdr:from>
    <xdr:ext cx="762000" cy="259045"/>
    <xdr:sp macro="" textlink="">
      <xdr:nvSpPr>
        <xdr:cNvPr id="68" name="人口1人当たり決算額の推移該当値テキスト130"/>
        <xdr:cNvSpPr txBox="1"/>
      </xdr:nvSpPr>
      <xdr:spPr>
        <a:xfrm>
          <a:off x="5740400" y="229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71,471</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40340</xdr:rowOff>
    </xdr:from>
    <xdr:to>
      <xdr:col>4</xdr:col>
      <xdr:colOff>520700</xdr:colOff>
      <xdr:row>14</xdr:row>
      <xdr:rowOff>141940</xdr:rowOff>
    </xdr:to>
    <xdr:sp macro="" textlink="">
      <xdr:nvSpPr>
        <xdr:cNvPr id="69" name="円/楕円 68"/>
        <xdr:cNvSpPr/>
      </xdr:nvSpPr>
      <xdr:spPr bwMode="auto">
        <a:xfrm>
          <a:off x="4953000" y="2488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152117</xdr:rowOff>
    </xdr:from>
    <xdr:ext cx="736600" cy="259045"/>
    <xdr:sp macro="" textlink="">
      <xdr:nvSpPr>
        <xdr:cNvPr id="70" name="テキスト ボックス 69"/>
        <xdr:cNvSpPr txBox="1"/>
      </xdr:nvSpPr>
      <xdr:spPr>
        <a:xfrm>
          <a:off x="4622800" y="225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70,576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117653</xdr:rowOff>
    </xdr:from>
    <xdr:to>
      <xdr:col>3</xdr:col>
      <xdr:colOff>955675</xdr:colOff>
      <xdr:row>15</xdr:row>
      <xdr:rowOff>47803</xdr:rowOff>
    </xdr:to>
    <xdr:sp macro="" textlink="">
      <xdr:nvSpPr>
        <xdr:cNvPr id="71" name="円/楕円 70"/>
        <xdr:cNvSpPr/>
      </xdr:nvSpPr>
      <xdr:spPr bwMode="auto">
        <a:xfrm>
          <a:off x="4254500" y="2565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57980</xdr:rowOff>
    </xdr:from>
    <xdr:ext cx="762000" cy="259045"/>
    <xdr:sp macro="" textlink="">
      <xdr:nvSpPr>
        <xdr:cNvPr id="72" name="テキスト ボックス 71"/>
        <xdr:cNvSpPr txBox="1"/>
      </xdr:nvSpPr>
      <xdr:spPr>
        <a:xfrm>
          <a:off x="3924300" y="2334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68,885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146136</xdr:rowOff>
    </xdr:from>
    <xdr:to>
      <xdr:col>3</xdr:col>
      <xdr:colOff>257175</xdr:colOff>
      <xdr:row>15</xdr:row>
      <xdr:rowOff>76286</xdr:rowOff>
    </xdr:to>
    <xdr:sp macro="" textlink="">
      <xdr:nvSpPr>
        <xdr:cNvPr id="73" name="円/楕円 72"/>
        <xdr:cNvSpPr/>
      </xdr:nvSpPr>
      <xdr:spPr bwMode="auto">
        <a:xfrm>
          <a:off x="3556000" y="2594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86463</xdr:rowOff>
    </xdr:from>
    <xdr:ext cx="762000" cy="259045"/>
    <xdr:sp macro="" textlink="">
      <xdr:nvSpPr>
        <xdr:cNvPr id="74" name="テキスト ボックス 73"/>
        <xdr:cNvSpPr txBox="1"/>
      </xdr:nvSpPr>
      <xdr:spPr>
        <a:xfrm>
          <a:off x="3225800" y="236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68,262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125059</xdr:rowOff>
    </xdr:from>
    <xdr:to>
      <xdr:col>2</xdr:col>
      <xdr:colOff>692150</xdr:colOff>
      <xdr:row>15</xdr:row>
      <xdr:rowOff>55209</xdr:rowOff>
    </xdr:to>
    <xdr:sp macro="" textlink="">
      <xdr:nvSpPr>
        <xdr:cNvPr id="75" name="円/楕円 74"/>
        <xdr:cNvSpPr/>
      </xdr:nvSpPr>
      <xdr:spPr bwMode="auto">
        <a:xfrm>
          <a:off x="2857500" y="2572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65386</xdr:rowOff>
    </xdr:from>
    <xdr:ext cx="762000" cy="259045"/>
    <xdr:sp macro="" textlink="">
      <xdr:nvSpPr>
        <xdr:cNvPr id="76" name="テキスト ボックス 75"/>
        <xdr:cNvSpPr txBox="1"/>
      </xdr:nvSpPr>
      <xdr:spPr>
        <a:xfrm>
          <a:off x="2527300" y="234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37846</xdr:rowOff>
    </xdr:from>
    <xdr:to>
      <xdr:col>4</xdr:col>
      <xdr:colOff>1117600</xdr:colOff>
      <xdr:row>37</xdr:row>
      <xdr:rowOff>95910</xdr:rowOff>
    </xdr:to>
    <xdr:cxnSp macro="">
      <xdr:nvCxnSpPr>
        <xdr:cNvPr id="108" name="直線コネクタ 107"/>
        <xdr:cNvCxnSpPr/>
      </xdr:nvCxnSpPr>
      <xdr:spPr bwMode="auto">
        <a:xfrm>
          <a:off x="5003800" y="7162546"/>
          <a:ext cx="647700" cy="58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139224</xdr:rowOff>
    </xdr:from>
    <xdr:ext cx="762000" cy="259045"/>
    <xdr:sp macro="" textlink="">
      <xdr:nvSpPr>
        <xdr:cNvPr id="109" name="人口1人当たり決算額の推移平均値テキスト445"/>
        <xdr:cNvSpPr txBox="1"/>
      </xdr:nvSpPr>
      <xdr:spPr>
        <a:xfrm>
          <a:off x="5740400" y="6749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155118</xdr:rowOff>
    </xdr:from>
    <xdr:to>
      <xdr:col>4</xdr:col>
      <xdr:colOff>469900</xdr:colOff>
      <xdr:row>37</xdr:row>
      <xdr:rowOff>37846</xdr:rowOff>
    </xdr:to>
    <xdr:cxnSp macro="">
      <xdr:nvCxnSpPr>
        <xdr:cNvPr id="111" name="直線コネクタ 110"/>
        <xdr:cNvCxnSpPr/>
      </xdr:nvCxnSpPr>
      <xdr:spPr bwMode="auto">
        <a:xfrm>
          <a:off x="4305300" y="7108368"/>
          <a:ext cx="698500" cy="54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40667</xdr:rowOff>
    </xdr:from>
    <xdr:ext cx="736600" cy="259045"/>
    <xdr:sp macro="" textlink="">
      <xdr:nvSpPr>
        <xdr:cNvPr id="113" name="テキスト ボックス 112"/>
        <xdr:cNvSpPr txBox="1"/>
      </xdr:nvSpPr>
      <xdr:spPr>
        <a:xfrm>
          <a:off x="4622800" y="665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91887</xdr:rowOff>
    </xdr:from>
    <xdr:to>
      <xdr:col>3</xdr:col>
      <xdr:colOff>904875</xdr:colOff>
      <xdr:row>36</xdr:row>
      <xdr:rowOff>155118</xdr:rowOff>
    </xdr:to>
    <xdr:cxnSp macro="">
      <xdr:nvCxnSpPr>
        <xdr:cNvPr id="114" name="直線コネクタ 113"/>
        <xdr:cNvCxnSpPr/>
      </xdr:nvCxnSpPr>
      <xdr:spPr bwMode="auto">
        <a:xfrm>
          <a:off x="3606800" y="7045137"/>
          <a:ext cx="698500" cy="63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36278</xdr:rowOff>
    </xdr:from>
    <xdr:ext cx="762000" cy="259045"/>
    <xdr:sp macro="" textlink="">
      <xdr:nvSpPr>
        <xdr:cNvPr id="116" name="テキスト ボックス 115"/>
        <xdr:cNvSpPr txBox="1"/>
      </xdr:nvSpPr>
      <xdr:spPr>
        <a:xfrm>
          <a:off x="3924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28977</xdr:rowOff>
    </xdr:from>
    <xdr:to>
      <xdr:col>3</xdr:col>
      <xdr:colOff>206375</xdr:colOff>
      <xdr:row>36</xdr:row>
      <xdr:rowOff>91887</xdr:rowOff>
    </xdr:to>
    <xdr:cxnSp macro="">
      <xdr:nvCxnSpPr>
        <xdr:cNvPr id="117" name="直線コネクタ 116"/>
        <xdr:cNvCxnSpPr/>
      </xdr:nvCxnSpPr>
      <xdr:spPr bwMode="auto">
        <a:xfrm>
          <a:off x="2908300" y="6982227"/>
          <a:ext cx="698500" cy="62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305843</xdr:rowOff>
    </xdr:from>
    <xdr:ext cx="762000" cy="259045"/>
    <xdr:sp macro="" textlink="">
      <xdr:nvSpPr>
        <xdr:cNvPr id="119" name="テキスト ボックス 118"/>
        <xdr:cNvSpPr txBox="1"/>
      </xdr:nvSpPr>
      <xdr:spPr>
        <a:xfrm>
          <a:off x="32258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271325</xdr:rowOff>
    </xdr:from>
    <xdr:ext cx="762000" cy="259045"/>
    <xdr:sp macro="" textlink="">
      <xdr:nvSpPr>
        <xdr:cNvPr id="121" name="テキスト ボックス 120"/>
        <xdr:cNvSpPr txBox="1"/>
      </xdr:nvSpPr>
      <xdr:spPr>
        <a:xfrm>
          <a:off x="25273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45110</xdr:rowOff>
    </xdr:from>
    <xdr:to>
      <xdr:col>5</xdr:col>
      <xdr:colOff>34925</xdr:colOff>
      <xdr:row>37</xdr:row>
      <xdr:rowOff>146710</xdr:rowOff>
    </xdr:to>
    <xdr:sp macro="" textlink="">
      <xdr:nvSpPr>
        <xdr:cNvPr id="127" name="円/楕円 126"/>
        <xdr:cNvSpPr/>
      </xdr:nvSpPr>
      <xdr:spPr bwMode="auto">
        <a:xfrm>
          <a:off x="5600700" y="7169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17187</xdr:rowOff>
    </xdr:from>
    <xdr:ext cx="762000" cy="259045"/>
    <xdr:sp macro="" textlink="">
      <xdr:nvSpPr>
        <xdr:cNvPr id="128" name="人口1人当たり決算額の推移該当値テキスト445"/>
        <xdr:cNvSpPr txBox="1"/>
      </xdr:nvSpPr>
      <xdr:spPr>
        <a:xfrm>
          <a:off x="5740400" y="714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5,680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158496</xdr:rowOff>
    </xdr:from>
    <xdr:to>
      <xdr:col>4</xdr:col>
      <xdr:colOff>520700</xdr:colOff>
      <xdr:row>37</xdr:row>
      <xdr:rowOff>88646</xdr:rowOff>
    </xdr:to>
    <xdr:sp macro="" textlink="">
      <xdr:nvSpPr>
        <xdr:cNvPr id="129" name="円/楕円 128"/>
        <xdr:cNvSpPr/>
      </xdr:nvSpPr>
      <xdr:spPr bwMode="auto">
        <a:xfrm>
          <a:off x="4953000" y="7111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73423</xdr:rowOff>
    </xdr:from>
    <xdr:ext cx="736600" cy="259045"/>
    <xdr:sp macro="" textlink="">
      <xdr:nvSpPr>
        <xdr:cNvPr id="130" name="テキスト ボックス 129"/>
        <xdr:cNvSpPr txBox="1"/>
      </xdr:nvSpPr>
      <xdr:spPr>
        <a:xfrm>
          <a:off x="4622800" y="7198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104318</xdr:rowOff>
    </xdr:from>
    <xdr:to>
      <xdr:col>3</xdr:col>
      <xdr:colOff>955675</xdr:colOff>
      <xdr:row>37</xdr:row>
      <xdr:rowOff>34468</xdr:rowOff>
    </xdr:to>
    <xdr:sp macro="" textlink="">
      <xdr:nvSpPr>
        <xdr:cNvPr id="131" name="円/楕円 130"/>
        <xdr:cNvSpPr/>
      </xdr:nvSpPr>
      <xdr:spPr bwMode="auto">
        <a:xfrm>
          <a:off x="4254500" y="7057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19245</xdr:rowOff>
    </xdr:from>
    <xdr:ext cx="762000" cy="259045"/>
    <xdr:sp macro="" textlink="">
      <xdr:nvSpPr>
        <xdr:cNvPr id="132" name="テキスト ボックス 131"/>
        <xdr:cNvSpPr txBox="1"/>
      </xdr:nvSpPr>
      <xdr:spPr>
        <a:xfrm>
          <a:off x="3924300" y="71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41087</xdr:rowOff>
    </xdr:from>
    <xdr:to>
      <xdr:col>3</xdr:col>
      <xdr:colOff>257175</xdr:colOff>
      <xdr:row>36</xdr:row>
      <xdr:rowOff>142687</xdr:rowOff>
    </xdr:to>
    <xdr:sp macro="" textlink="">
      <xdr:nvSpPr>
        <xdr:cNvPr id="133" name="円/楕円 132"/>
        <xdr:cNvSpPr/>
      </xdr:nvSpPr>
      <xdr:spPr bwMode="auto">
        <a:xfrm>
          <a:off x="3556000" y="6994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127464</xdr:rowOff>
    </xdr:from>
    <xdr:ext cx="762000" cy="259045"/>
    <xdr:sp macro="" textlink="">
      <xdr:nvSpPr>
        <xdr:cNvPr id="134" name="テキスト ボックス 133"/>
        <xdr:cNvSpPr txBox="1"/>
      </xdr:nvSpPr>
      <xdr:spPr>
        <a:xfrm>
          <a:off x="3225800" y="708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321077</xdr:rowOff>
    </xdr:from>
    <xdr:to>
      <xdr:col>2</xdr:col>
      <xdr:colOff>692150</xdr:colOff>
      <xdr:row>36</xdr:row>
      <xdr:rowOff>79777</xdr:rowOff>
    </xdr:to>
    <xdr:sp macro="" textlink="">
      <xdr:nvSpPr>
        <xdr:cNvPr id="135" name="円/楕円 134"/>
        <xdr:cNvSpPr/>
      </xdr:nvSpPr>
      <xdr:spPr bwMode="auto">
        <a:xfrm>
          <a:off x="2857500" y="6931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64554</xdr:rowOff>
    </xdr:from>
    <xdr:ext cx="762000" cy="259045"/>
    <xdr:sp macro="" textlink="">
      <xdr:nvSpPr>
        <xdr:cNvPr id="136" name="テキスト ボックス 135"/>
        <xdr:cNvSpPr txBox="1"/>
      </xdr:nvSpPr>
      <xdr:spPr>
        <a:xfrm>
          <a:off x="2527300" y="7017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485,788
479,440
99.96
169,270,635
166,413,881
2,472,317
98,196,676
144,554,428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29.1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160274</xdr:rowOff>
    </xdr:from>
    <xdr:to>
      <xdr:col>6</xdr:col>
      <xdr:colOff>511175</xdr:colOff>
      <xdr:row>32</xdr:row>
      <xdr:rowOff>171247</xdr:rowOff>
    </xdr:to>
    <xdr:cxnSp macro="">
      <xdr:nvCxnSpPr>
        <xdr:cNvPr id="61" name="直線コネクタ 60"/>
        <xdr:cNvCxnSpPr/>
      </xdr:nvCxnSpPr>
      <xdr:spPr>
        <a:xfrm>
          <a:off x="3797300" y="5646674"/>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158538</xdr:rowOff>
    </xdr:from>
    <xdr:ext cx="534377" cy="259045"/>
    <xdr:sp macro="" textlink="">
      <xdr:nvSpPr>
        <xdr:cNvPr id="62" name="人件費平均値テキスト"/>
        <xdr:cNvSpPr txBox="1"/>
      </xdr:nvSpPr>
      <xdr:spPr>
        <a:xfrm>
          <a:off x="4686300" y="5987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160274</xdr:rowOff>
    </xdr:from>
    <xdr:to>
      <xdr:col>5</xdr:col>
      <xdr:colOff>358775</xdr:colOff>
      <xdr:row>33</xdr:row>
      <xdr:rowOff>39307</xdr:rowOff>
    </xdr:to>
    <xdr:cxnSp macro="">
      <xdr:nvCxnSpPr>
        <xdr:cNvPr id="64" name="直線コネクタ 63"/>
        <xdr:cNvCxnSpPr/>
      </xdr:nvCxnSpPr>
      <xdr:spPr>
        <a:xfrm flipV="1">
          <a:off x="2908300" y="5646674"/>
          <a:ext cx="889000" cy="5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88511</xdr:rowOff>
    </xdr:from>
    <xdr:ext cx="534377" cy="259045"/>
    <xdr:sp macro="" textlink="">
      <xdr:nvSpPr>
        <xdr:cNvPr id="66" name="テキスト ボックス 65"/>
        <xdr:cNvSpPr txBox="1"/>
      </xdr:nvSpPr>
      <xdr:spPr>
        <a:xfrm>
          <a:off x="3530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24371</xdr:rowOff>
    </xdr:from>
    <xdr:to>
      <xdr:col>4</xdr:col>
      <xdr:colOff>155575</xdr:colOff>
      <xdr:row>33</xdr:row>
      <xdr:rowOff>39307</xdr:rowOff>
    </xdr:to>
    <xdr:cxnSp macro="">
      <xdr:nvCxnSpPr>
        <xdr:cNvPr id="67" name="直線コネクタ 66"/>
        <xdr:cNvCxnSpPr/>
      </xdr:nvCxnSpPr>
      <xdr:spPr>
        <a:xfrm>
          <a:off x="2019300" y="5682221"/>
          <a:ext cx="8890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98340</xdr:rowOff>
    </xdr:from>
    <xdr:ext cx="534377" cy="259045"/>
    <xdr:sp macro="" textlink="">
      <xdr:nvSpPr>
        <xdr:cNvPr id="69" name="テキスト ボックス 68"/>
        <xdr:cNvSpPr txBox="1"/>
      </xdr:nvSpPr>
      <xdr:spPr>
        <a:xfrm>
          <a:off x="2641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162636</xdr:rowOff>
    </xdr:from>
    <xdr:to>
      <xdr:col>2</xdr:col>
      <xdr:colOff>638175</xdr:colOff>
      <xdr:row>33</xdr:row>
      <xdr:rowOff>24371</xdr:rowOff>
    </xdr:to>
    <xdr:cxnSp macro="">
      <xdr:nvCxnSpPr>
        <xdr:cNvPr id="70" name="直線コネクタ 69"/>
        <xdr:cNvCxnSpPr/>
      </xdr:nvCxnSpPr>
      <xdr:spPr>
        <a:xfrm>
          <a:off x="1130300" y="5649036"/>
          <a:ext cx="889000" cy="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121619</xdr:rowOff>
    </xdr:from>
    <xdr:ext cx="534377" cy="259045"/>
    <xdr:sp macro="" textlink="">
      <xdr:nvSpPr>
        <xdr:cNvPr id="72" name="テキスト ボックス 71"/>
        <xdr:cNvSpPr txBox="1"/>
      </xdr:nvSpPr>
      <xdr:spPr>
        <a:xfrm>
          <a:off x="1752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21378</xdr:rowOff>
    </xdr:from>
    <xdr:ext cx="534377" cy="259045"/>
    <xdr:sp macro="" textlink="">
      <xdr:nvSpPr>
        <xdr:cNvPr id="74" name="テキスト ボックス 73"/>
        <xdr:cNvSpPr txBox="1"/>
      </xdr:nvSpPr>
      <xdr:spPr>
        <a:xfrm>
          <a:off x="863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120447</xdr:rowOff>
    </xdr:from>
    <xdr:to>
      <xdr:col>6</xdr:col>
      <xdr:colOff>561975</xdr:colOff>
      <xdr:row>33</xdr:row>
      <xdr:rowOff>50597</xdr:rowOff>
    </xdr:to>
    <xdr:sp macro="" textlink="">
      <xdr:nvSpPr>
        <xdr:cNvPr id="80" name="円/楕円 79"/>
        <xdr:cNvSpPr/>
      </xdr:nvSpPr>
      <xdr:spPr>
        <a:xfrm>
          <a:off x="4584700" y="560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143324</xdr:rowOff>
    </xdr:from>
    <xdr:ext cx="534377" cy="259045"/>
    <xdr:sp macro="" textlink="">
      <xdr:nvSpPr>
        <xdr:cNvPr id="81" name="人件費該当値テキスト"/>
        <xdr:cNvSpPr txBox="1"/>
      </xdr:nvSpPr>
      <xdr:spPr>
        <a:xfrm>
          <a:off x="4686300" y="545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68,172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109474</xdr:rowOff>
    </xdr:from>
    <xdr:to>
      <xdr:col>5</xdr:col>
      <xdr:colOff>409575</xdr:colOff>
      <xdr:row>33</xdr:row>
      <xdr:rowOff>39624</xdr:rowOff>
    </xdr:to>
    <xdr:sp macro="" textlink="">
      <xdr:nvSpPr>
        <xdr:cNvPr id="82" name="円/楕円 81"/>
        <xdr:cNvSpPr/>
      </xdr:nvSpPr>
      <xdr:spPr>
        <a:xfrm>
          <a:off x="3746500" y="55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56151</xdr:rowOff>
    </xdr:from>
    <xdr:ext cx="534377" cy="259045"/>
    <xdr:sp macro="" textlink="">
      <xdr:nvSpPr>
        <xdr:cNvPr id="83" name="テキスト ボックス 82"/>
        <xdr:cNvSpPr txBox="1"/>
      </xdr:nvSpPr>
      <xdr:spPr>
        <a:xfrm>
          <a:off x="3530111" y="537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68,460</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159957</xdr:rowOff>
    </xdr:from>
    <xdr:to>
      <xdr:col>4</xdr:col>
      <xdr:colOff>206375</xdr:colOff>
      <xdr:row>33</xdr:row>
      <xdr:rowOff>90107</xdr:rowOff>
    </xdr:to>
    <xdr:sp macro="" textlink="">
      <xdr:nvSpPr>
        <xdr:cNvPr id="84" name="円/楕円 83"/>
        <xdr:cNvSpPr/>
      </xdr:nvSpPr>
      <xdr:spPr>
        <a:xfrm>
          <a:off x="2857500" y="564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106634</xdr:rowOff>
    </xdr:from>
    <xdr:ext cx="534377" cy="259045"/>
    <xdr:sp macro="" textlink="">
      <xdr:nvSpPr>
        <xdr:cNvPr id="85" name="テキスト ボックス 84"/>
        <xdr:cNvSpPr txBox="1"/>
      </xdr:nvSpPr>
      <xdr:spPr>
        <a:xfrm>
          <a:off x="2641111" y="542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67,135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145021</xdr:rowOff>
    </xdr:from>
    <xdr:to>
      <xdr:col>3</xdr:col>
      <xdr:colOff>3175</xdr:colOff>
      <xdr:row>33</xdr:row>
      <xdr:rowOff>75171</xdr:rowOff>
    </xdr:to>
    <xdr:sp macro="" textlink="">
      <xdr:nvSpPr>
        <xdr:cNvPr id="86" name="円/楕円 85"/>
        <xdr:cNvSpPr/>
      </xdr:nvSpPr>
      <xdr:spPr>
        <a:xfrm>
          <a:off x="1968500" y="563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91698</xdr:rowOff>
    </xdr:from>
    <xdr:ext cx="534377" cy="259045"/>
    <xdr:sp macro="" textlink="">
      <xdr:nvSpPr>
        <xdr:cNvPr id="87" name="テキスト ボックス 86"/>
        <xdr:cNvSpPr txBox="1"/>
      </xdr:nvSpPr>
      <xdr:spPr>
        <a:xfrm>
          <a:off x="1752111" y="54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67,527</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111836</xdr:rowOff>
    </xdr:from>
    <xdr:to>
      <xdr:col>1</xdr:col>
      <xdr:colOff>485775</xdr:colOff>
      <xdr:row>33</xdr:row>
      <xdr:rowOff>41986</xdr:rowOff>
    </xdr:to>
    <xdr:sp macro="" textlink="">
      <xdr:nvSpPr>
        <xdr:cNvPr id="88" name="円/楕円 87"/>
        <xdr:cNvSpPr/>
      </xdr:nvSpPr>
      <xdr:spPr>
        <a:xfrm>
          <a:off x="1079500" y="559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58513</xdr:rowOff>
    </xdr:from>
    <xdr:ext cx="534377" cy="259045"/>
    <xdr:sp macro="" textlink="">
      <xdr:nvSpPr>
        <xdr:cNvPr id="89" name="テキスト ボックス 88"/>
        <xdr:cNvSpPr txBox="1"/>
      </xdr:nvSpPr>
      <xdr:spPr>
        <a:xfrm>
          <a:off x="863111" y="53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144335</xdr:rowOff>
    </xdr:from>
    <xdr:to>
      <xdr:col>6</xdr:col>
      <xdr:colOff>511175</xdr:colOff>
      <xdr:row>57</xdr:row>
      <xdr:rowOff>147828</xdr:rowOff>
    </xdr:to>
    <xdr:cxnSp macro="">
      <xdr:nvCxnSpPr>
        <xdr:cNvPr id="119" name="直線コネクタ 118"/>
        <xdr:cNvCxnSpPr/>
      </xdr:nvCxnSpPr>
      <xdr:spPr>
        <a:xfrm flipV="1">
          <a:off x="3797300" y="9916985"/>
          <a:ext cx="8382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82504</xdr:rowOff>
    </xdr:from>
    <xdr:ext cx="534377" cy="259045"/>
    <xdr:sp macro="" textlink="">
      <xdr:nvSpPr>
        <xdr:cNvPr id="120" name="物件費平均値テキスト"/>
        <xdr:cNvSpPr txBox="1"/>
      </xdr:nvSpPr>
      <xdr:spPr>
        <a:xfrm>
          <a:off x="4686300" y="9855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147828</xdr:rowOff>
    </xdr:from>
    <xdr:to>
      <xdr:col>5</xdr:col>
      <xdr:colOff>358775</xdr:colOff>
      <xdr:row>57</xdr:row>
      <xdr:rowOff>156946</xdr:rowOff>
    </xdr:to>
    <xdr:cxnSp macro="">
      <xdr:nvCxnSpPr>
        <xdr:cNvPr id="122" name="直線コネクタ 121"/>
        <xdr:cNvCxnSpPr/>
      </xdr:nvCxnSpPr>
      <xdr:spPr>
        <a:xfrm flipV="1">
          <a:off x="2908300" y="9920478"/>
          <a:ext cx="889000" cy="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34777</xdr:rowOff>
    </xdr:from>
    <xdr:ext cx="534377" cy="259045"/>
    <xdr:sp macro="" textlink="">
      <xdr:nvSpPr>
        <xdr:cNvPr id="124" name="テキスト ボックス 123"/>
        <xdr:cNvSpPr txBox="1"/>
      </xdr:nvSpPr>
      <xdr:spPr>
        <a:xfrm>
          <a:off x="3530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156946</xdr:rowOff>
    </xdr:from>
    <xdr:to>
      <xdr:col>4</xdr:col>
      <xdr:colOff>155575</xdr:colOff>
      <xdr:row>58</xdr:row>
      <xdr:rowOff>22085</xdr:rowOff>
    </xdr:to>
    <xdr:cxnSp macro="">
      <xdr:nvCxnSpPr>
        <xdr:cNvPr id="125" name="直線コネクタ 124"/>
        <xdr:cNvCxnSpPr/>
      </xdr:nvCxnSpPr>
      <xdr:spPr>
        <a:xfrm flipV="1">
          <a:off x="2019300" y="9929596"/>
          <a:ext cx="889000" cy="3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36860</xdr:rowOff>
    </xdr:from>
    <xdr:ext cx="534377" cy="259045"/>
    <xdr:sp macro="" textlink="">
      <xdr:nvSpPr>
        <xdr:cNvPr id="127" name="テキスト ボックス 126"/>
        <xdr:cNvSpPr txBox="1"/>
      </xdr:nvSpPr>
      <xdr:spPr>
        <a:xfrm>
          <a:off x="2641111" y="99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22085</xdr:rowOff>
    </xdr:from>
    <xdr:to>
      <xdr:col>2</xdr:col>
      <xdr:colOff>638175</xdr:colOff>
      <xdr:row>58</xdr:row>
      <xdr:rowOff>70663</xdr:rowOff>
    </xdr:to>
    <xdr:cxnSp macro="">
      <xdr:nvCxnSpPr>
        <xdr:cNvPr id="128" name="直線コネクタ 127"/>
        <xdr:cNvCxnSpPr/>
      </xdr:nvCxnSpPr>
      <xdr:spPr>
        <a:xfrm flipV="1">
          <a:off x="1130300" y="9966185"/>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73372</xdr:rowOff>
    </xdr:from>
    <xdr:ext cx="534377" cy="259045"/>
    <xdr:sp macro="" textlink="">
      <xdr:nvSpPr>
        <xdr:cNvPr id="130" name="テキスト ボックス 129"/>
        <xdr:cNvSpPr txBox="1"/>
      </xdr:nvSpPr>
      <xdr:spPr>
        <a:xfrm>
          <a:off x="1752111" y="1001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108411</xdr:rowOff>
    </xdr:from>
    <xdr:ext cx="534377" cy="259045"/>
    <xdr:sp macro="" textlink="">
      <xdr:nvSpPr>
        <xdr:cNvPr id="132" name="テキスト ボックス 131"/>
        <xdr:cNvSpPr txBox="1"/>
      </xdr:nvSpPr>
      <xdr:spPr>
        <a:xfrm>
          <a:off x="863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93535</xdr:rowOff>
    </xdr:from>
    <xdr:to>
      <xdr:col>6</xdr:col>
      <xdr:colOff>561975</xdr:colOff>
      <xdr:row>58</xdr:row>
      <xdr:rowOff>23685</xdr:rowOff>
    </xdr:to>
    <xdr:sp macro="" textlink="">
      <xdr:nvSpPr>
        <xdr:cNvPr id="138" name="円/楕円 137"/>
        <xdr:cNvSpPr/>
      </xdr:nvSpPr>
      <xdr:spPr>
        <a:xfrm>
          <a:off x="4584700" y="986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116412</xdr:rowOff>
    </xdr:from>
    <xdr:ext cx="534377" cy="259045"/>
    <xdr:sp macro="" textlink="">
      <xdr:nvSpPr>
        <xdr:cNvPr id="139" name="物件費該当値テキスト"/>
        <xdr:cNvSpPr txBox="1"/>
      </xdr:nvSpPr>
      <xdr:spPr>
        <a:xfrm>
          <a:off x="4686300" y="971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49,135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97028</xdr:rowOff>
    </xdr:from>
    <xdr:to>
      <xdr:col>5</xdr:col>
      <xdr:colOff>409575</xdr:colOff>
      <xdr:row>58</xdr:row>
      <xdr:rowOff>27178</xdr:rowOff>
    </xdr:to>
    <xdr:sp macro="" textlink="">
      <xdr:nvSpPr>
        <xdr:cNvPr id="140" name="円/楕円 139"/>
        <xdr:cNvSpPr/>
      </xdr:nvSpPr>
      <xdr:spPr>
        <a:xfrm>
          <a:off x="3746500" y="986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43705</xdr:rowOff>
    </xdr:from>
    <xdr:ext cx="534377" cy="259045"/>
    <xdr:sp macro="" textlink="">
      <xdr:nvSpPr>
        <xdr:cNvPr id="141" name="テキスト ボックス 140"/>
        <xdr:cNvSpPr txBox="1"/>
      </xdr:nvSpPr>
      <xdr:spPr>
        <a:xfrm>
          <a:off x="3530111" y="964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48,860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106146</xdr:rowOff>
    </xdr:from>
    <xdr:to>
      <xdr:col>4</xdr:col>
      <xdr:colOff>206375</xdr:colOff>
      <xdr:row>58</xdr:row>
      <xdr:rowOff>36296</xdr:rowOff>
    </xdr:to>
    <xdr:sp macro="" textlink="">
      <xdr:nvSpPr>
        <xdr:cNvPr id="142" name="円/楕円 141"/>
        <xdr:cNvSpPr/>
      </xdr:nvSpPr>
      <xdr:spPr>
        <a:xfrm>
          <a:off x="2857500" y="987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52823</xdr:rowOff>
    </xdr:from>
    <xdr:ext cx="534377" cy="259045"/>
    <xdr:sp macro="" textlink="">
      <xdr:nvSpPr>
        <xdr:cNvPr id="143" name="テキスト ボックス 142"/>
        <xdr:cNvSpPr txBox="1"/>
      </xdr:nvSpPr>
      <xdr:spPr>
        <a:xfrm>
          <a:off x="2641111" y="96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48,142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142735</xdr:rowOff>
    </xdr:from>
    <xdr:to>
      <xdr:col>3</xdr:col>
      <xdr:colOff>3175</xdr:colOff>
      <xdr:row>58</xdr:row>
      <xdr:rowOff>72885</xdr:rowOff>
    </xdr:to>
    <xdr:sp macro="" textlink="">
      <xdr:nvSpPr>
        <xdr:cNvPr id="144" name="円/楕円 143"/>
        <xdr:cNvSpPr/>
      </xdr:nvSpPr>
      <xdr:spPr>
        <a:xfrm>
          <a:off x="1968500" y="991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89412</xdr:rowOff>
    </xdr:from>
    <xdr:ext cx="534377" cy="259045"/>
    <xdr:sp macro="" textlink="">
      <xdr:nvSpPr>
        <xdr:cNvPr id="145" name="テキスト ボックス 144"/>
        <xdr:cNvSpPr txBox="1"/>
      </xdr:nvSpPr>
      <xdr:spPr>
        <a:xfrm>
          <a:off x="1752111" y="969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19863</xdr:rowOff>
    </xdr:from>
    <xdr:to>
      <xdr:col>1</xdr:col>
      <xdr:colOff>485775</xdr:colOff>
      <xdr:row>58</xdr:row>
      <xdr:rowOff>121463</xdr:rowOff>
    </xdr:to>
    <xdr:sp macro="" textlink="">
      <xdr:nvSpPr>
        <xdr:cNvPr id="146" name="円/楕円 145"/>
        <xdr:cNvSpPr/>
      </xdr:nvSpPr>
      <xdr:spPr>
        <a:xfrm>
          <a:off x="1079500" y="996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112590</xdr:rowOff>
    </xdr:from>
    <xdr:ext cx="534377" cy="259045"/>
    <xdr:sp macro="" textlink="">
      <xdr:nvSpPr>
        <xdr:cNvPr id="147" name="テキスト ボックス 146"/>
        <xdr:cNvSpPr txBox="1"/>
      </xdr:nvSpPr>
      <xdr:spPr>
        <a:xfrm>
          <a:off x="863111" y="1005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143002</xdr:rowOff>
    </xdr:from>
    <xdr:to>
      <xdr:col>6</xdr:col>
      <xdr:colOff>511175</xdr:colOff>
      <xdr:row>74</xdr:row>
      <xdr:rowOff>167259</xdr:rowOff>
    </xdr:to>
    <xdr:cxnSp macro="">
      <xdr:nvCxnSpPr>
        <xdr:cNvPr id="176" name="直線コネクタ 175"/>
        <xdr:cNvCxnSpPr/>
      </xdr:nvCxnSpPr>
      <xdr:spPr>
        <a:xfrm flipV="1">
          <a:off x="3797300" y="12830302"/>
          <a:ext cx="838200"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135272</xdr:rowOff>
    </xdr:from>
    <xdr:ext cx="469744" cy="259045"/>
    <xdr:sp macro="" textlink="">
      <xdr:nvSpPr>
        <xdr:cNvPr id="177" name="維持補修費平均値テキスト"/>
        <xdr:cNvSpPr txBox="1"/>
      </xdr:nvSpPr>
      <xdr:spPr>
        <a:xfrm>
          <a:off x="4686300" y="12994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167259</xdr:rowOff>
    </xdr:from>
    <xdr:to>
      <xdr:col>5</xdr:col>
      <xdr:colOff>358775</xdr:colOff>
      <xdr:row>74</xdr:row>
      <xdr:rowOff>169164</xdr:rowOff>
    </xdr:to>
    <xdr:cxnSp macro="">
      <xdr:nvCxnSpPr>
        <xdr:cNvPr id="179" name="直線コネクタ 178"/>
        <xdr:cNvCxnSpPr/>
      </xdr:nvCxnSpPr>
      <xdr:spPr>
        <a:xfrm flipV="1">
          <a:off x="2908300" y="1285455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86504</xdr:rowOff>
    </xdr:from>
    <xdr:ext cx="469744" cy="259045"/>
    <xdr:sp macro="" textlink="">
      <xdr:nvSpPr>
        <xdr:cNvPr id="181" name="テキスト ボックス 180"/>
        <xdr:cNvSpPr txBox="1"/>
      </xdr:nvSpPr>
      <xdr:spPr>
        <a:xfrm>
          <a:off x="3562427" y="1311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169164</xdr:rowOff>
    </xdr:from>
    <xdr:to>
      <xdr:col>4</xdr:col>
      <xdr:colOff>155575</xdr:colOff>
      <xdr:row>75</xdr:row>
      <xdr:rowOff>42672</xdr:rowOff>
    </xdr:to>
    <xdr:cxnSp macro="">
      <xdr:nvCxnSpPr>
        <xdr:cNvPr id="182" name="直線コネクタ 181"/>
        <xdr:cNvCxnSpPr/>
      </xdr:nvCxnSpPr>
      <xdr:spPr>
        <a:xfrm flipV="1">
          <a:off x="2019300" y="12856464"/>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95521</xdr:rowOff>
    </xdr:from>
    <xdr:ext cx="469744" cy="259045"/>
    <xdr:sp macro="" textlink="">
      <xdr:nvSpPr>
        <xdr:cNvPr id="184" name="テキスト ボックス 183"/>
        <xdr:cNvSpPr txBox="1"/>
      </xdr:nvSpPr>
      <xdr:spPr>
        <a:xfrm>
          <a:off x="2673427" y="131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42672</xdr:rowOff>
    </xdr:from>
    <xdr:to>
      <xdr:col>2</xdr:col>
      <xdr:colOff>638175</xdr:colOff>
      <xdr:row>75</xdr:row>
      <xdr:rowOff>117729</xdr:rowOff>
    </xdr:to>
    <xdr:cxnSp macro="">
      <xdr:nvCxnSpPr>
        <xdr:cNvPr id="185" name="直線コネクタ 184"/>
        <xdr:cNvCxnSpPr/>
      </xdr:nvCxnSpPr>
      <xdr:spPr>
        <a:xfrm flipV="1">
          <a:off x="1130300" y="12901422"/>
          <a:ext cx="8890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64788</xdr:rowOff>
    </xdr:from>
    <xdr:ext cx="469744" cy="259045"/>
    <xdr:sp macro="" textlink="">
      <xdr:nvSpPr>
        <xdr:cNvPr id="187" name="テキスト ボックス 186"/>
        <xdr:cNvSpPr txBox="1"/>
      </xdr:nvSpPr>
      <xdr:spPr>
        <a:xfrm>
          <a:off x="1784427"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88" name="フローチャート : 判断 187"/>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63516</xdr:rowOff>
    </xdr:from>
    <xdr:ext cx="469744" cy="259045"/>
    <xdr:sp macro="" textlink="">
      <xdr:nvSpPr>
        <xdr:cNvPr id="189" name="テキスト ボックス 188"/>
        <xdr:cNvSpPr txBox="1"/>
      </xdr:nvSpPr>
      <xdr:spPr>
        <a:xfrm>
          <a:off x="895427" y="1309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92202</xdr:rowOff>
    </xdr:from>
    <xdr:to>
      <xdr:col>6</xdr:col>
      <xdr:colOff>561975</xdr:colOff>
      <xdr:row>75</xdr:row>
      <xdr:rowOff>22352</xdr:rowOff>
    </xdr:to>
    <xdr:sp macro="" textlink="">
      <xdr:nvSpPr>
        <xdr:cNvPr id="195" name="円/楕円 194"/>
        <xdr:cNvSpPr/>
      </xdr:nvSpPr>
      <xdr:spPr>
        <a:xfrm>
          <a:off x="4584700" y="1277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115079</xdr:rowOff>
    </xdr:from>
    <xdr:ext cx="469744" cy="259045"/>
    <xdr:sp macro="" textlink="">
      <xdr:nvSpPr>
        <xdr:cNvPr id="196" name="維持補修費該当値テキスト"/>
        <xdr:cNvSpPr txBox="1"/>
      </xdr:nvSpPr>
      <xdr:spPr>
        <a:xfrm>
          <a:off x="4686300" y="1263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5,974</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116459</xdr:rowOff>
    </xdr:from>
    <xdr:to>
      <xdr:col>5</xdr:col>
      <xdr:colOff>409575</xdr:colOff>
      <xdr:row>75</xdr:row>
      <xdr:rowOff>46609</xdr:rowOff>
    </xdr:to>
    <xdr:sp macro="" textlink="">
      <xdr:nvSpPr>
        <xdr:cNvPr id="197" name="円/楕円 196"/>
        <xdr:cNvSpPr/>
      </xdr:nvSpPr>
      <xdr:spPr>
        <a:xfrm>
          <a:off x="3746500" y="1280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63136</xdr:rowOff>
    </xdr:from>
    <xdr:ext cx="469744" cy="259045"/>
    <xdr:sp macro="" textlink="">
      <xdr:nvSpPr>
        <xdr:cNvPr id="198" name="テキスト ボックス 197"/>
        <xdr:cNvSpPr txBox="1"/>
      </xdr:nvSpPr>
      <xdr:spPr>
        <a:xfrm>
          <a:off x="3562427" y="1257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5,783</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118364</xdr:rowOff>
    </xdr:from>
    <xdr:to>
      <xdr:col>4</xdr:col>
      <xdr:colOff>206375</xdr:colOff>
      <xdr:row>75</xdr:row>
      <xdr:rowOff>48514</xdr:rowOff>
    </xdr:to>
    <xdr:sp macro="" textlink="">
      <xdr:nvSpPr>
        <xdr:cNvPr id="199" name="円/楕円 198"/>
        <xdr:cNvSpPr/>
      </xdr:nvSpPr>
      <xdr:spPr>
        <a:xfrm>
          <a:off x="2857500" y="1280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65041</xdr:rowOff>
    </xdr:from>
    <xdr:ext cx="469744" cy="259045"/>
    <xdr:sp macro="" textlink="">
      <xdr:nvSpPr>
        <xdr:cNvPr id="200" name="テキスト ボックス 199"/>
        <xdr:cNvSpPr txBox="1"/>
      </xdr:nvSpPr>
      <xdr:spPr>
        <a:xfrm>
          <a:off x="2673427" y="1258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163322</xdr:rowOff>
    </xdr:from>
    <xdr:to>
      <xdr:col>3</xdr:col>
      <xdr:colOff>3175</xdr:colOff>
      <xdr:row>75</xdr:row>
      <xdr:rowOff>93472</xdr:rowOff>
    </xdr:to>
    <xdr:sp macro="" textlink="">
      <xdr:nvSpPr>
        <xdr:cNvPr id="201" name="円/楕円 200"/>
        <xdr:cNvSpPr/>
      </xdr:nvSpPr>
      <xdr:spPr>
        <a:xfrm>
          <a:off x="1968500" y="1285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109999</xdr:rowOff>
    </xdr:from>
    <xdr:ext cx="469744" cy="259045"/>
    <xdr:sp macro="" textlink="">
      <xdr:nvSpPr>
        <xdr:cNvPr id="202" name="テキスト ボックス 201"/>
        <xdr:cNvSpPr txBox="1"/>
      </xdr:nvSpPr>
      <xdr:spPr>
        <a:xfrm>
          <a:off x="1784427" y="1262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66929</xdr:rowOff>
    </xdr:from>
    <xdr:to>
      <xdr:col>1</xdr:col>
      <xdr:colOff>485775</xdr:colOff>
      <xdr:row>75</xdr:row>
      <xdr:rowOff>168529</xdr:rowOff>
    </xdr:to>
    <xdr:sp macro="" textlink="">
      <xdr:nvSpPr>
        <xdr:cNvPr id="203" name="円/楕円 202"/>
        <xdr:cNvSpPr/>
      </xdr:nvSpPr>
      <xdr:spPr>
        <a:xfrm>
          <a:off x="1079500" y="1292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13606</xdr:rowOff>
    </xdr:from>
    <xdr:ext cx="469744" cy="259045"/>
    <xdr:sp macro="" textlink="">
      <xdr:nvSpPr>
        <xdr:cNvPr id="204" name="テキスト ボックス 203"/>
        <xdr:cNvSpPr txBox="1"/>
      </xdr:nvSpPr>
      <xdr:spPr>
        <a:xfrm>
          <a:off x="895427" y="1270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66903</xdr:rowOff>
    </xdr:from>
    <xdr:to>
      <xdr:col>6</xdr:col>
      <xdr:colOff>511175</xdr:colOff>
      <xdr:row>96</xdr:row>
      <xdr:rowOff>115075</xdr:rowOff>
    </xdr:to>
    <xdr:cxnSp macro="">
      <xdr:nvCxnSpPr>
        <xdr:cNvPr id="234" name="直線コネクタ 233"/>
        <xdr:cNvCxnSpPr/>
      </xdr:nvCxnSpPr>
      <xdr:spPr>
        <a:xfrm flipV="1">
          <a:off x="3797300" y="16526103"/>
          <a:ext cx="838200" cy="4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99077</xdr:rowOff>
    </xdr:from>
    <xdr:ext cx="599010" cy="259045"/>
    <xdr:sp macro="" textlink="">
      <xdr:nvSpPr>
        <xdr:cNvPr id="235" name="扶助費平均値テキスト"/>
        <xdr:cNvSpPr txBox="1"/>
      </xdr:nvSpPr>
      <xdr:spPr>
        <a:xfrm>
          <a:off x="4686300" y="16215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115075</xdr:rowOff>
    </xdr:from>
    <xdr:to>
      <xdr:col>5</xdr:col>
      <xdr:colOff>358775</xdr:colOff>
      <xdr:row>97</xdr:row>
      <xdr:rowOff>5766</xdr:rowOff>
    </xdr:to>
    <xdr:cxnSp macro="">
      <xdr:nvCxnSpPr>
        <xdr:cNvPr id="237" name="直線コネクタ 236"/>
        <xdr:cNvCxnSpPr/>
      </xdr:nvCxnSpPr>
      <xdr:spPr>
        <a:xfrm flipV="1">
          <a:off x="2908300" y="16574275"/>
          <a:ext cx="889000" cy="6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88409</xdr:rowOff>
    </xdr:from>
    <xdr:ext cx="599010" cy="259045"/>
    <xdr:sp macro="" textlink="">
      <xdr:nvSpPr>
        <xdr:cNvPr id="239" name="テキスト ボックス 238"/>
        <xdr:cNvSpPr txBox="1"/>
      </xdr:nvSpPr>
      <xdr:spPr>
        <a:xfrm>
          <a:off x="3497794"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5766</xdr:rowOff>
    </xdr:from>
    <xdr:to>
      <xdr:col>4</xdr:col>
      <xdr:colOff>155575</xdr:colOff>
      <xdr:row>97</xdr:row>
      <xdr:rowOff>73913</xdr:rowOff>
    </xdr:to>
    <xdr:cxnSp macro="">
      <xdr:nvCxnSpPr>
        <xdr:cNvPr id="240" name="直線コネクタ 239"/>
        <xdr:cNvCxnSpPr/>
      </xdr:nvCxnSpPr>
      <xdr:spPr>
        <a:xfrm flipV="1">
          <a:off x="2019300" y="16636416"/>
          <a:ext cx="889000" cy="6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126179</xdr:rowOff>
    </xdr:from>
    <xdr:ext cx="534377" cy="259045"/>
    <xdr:sp macro="" textlink="">
      <xdr:nvSpPr>
        <xdr:cNvPr id="242" name="テキスト ボックス 241"/>
        <xdr:cNvSpPr txBox="1"/>
      </xdr:nvSpPr>
      <xdr:spPr>
        <a:xfrm>
          <a:off x="2641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73913</xdr:rowOff>
    </xdr:from>
    <xdr:to>
      <xdr:col>2</xdr:col>
      <xdr:colOff>638175</xdr:colOff>
      <xdr:row>97</xdr:row>
      <xdr:rowOff>100876</xdr:rowOff>
    </xdr:to>
    <xdr:cxnSp macro="">
      <xdr:nvCxnSpPr>
        <xdr:cNvPr id="243" name="直線コネクタ 242"/>
        <xdr:cNvCxnSpPr/>
      </xdr:nvCxnSpPr>
      <xdr:spPr>
        <a:xfrm flipV="1">
          <a:off x="1130300" y="16704563"/>
          <a:ext cx="889000" cy="2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24249</xdr:rowOff>
    </xdr:from>
    <xdr:ext cx="534377" cy="259045"/>
    <xdr:sp macro="" textlink="">
      <xdr:nvSpPr>
        <xdr:cNvPr id="245" name="テキスト ボックス 244"/>
        <xdr:cNvSpPr txBox="1"/>
      </xdr:nvSpPr>
      <xdr:spPr>
        <a:xfrm>
          <a:off x="1752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6" name="フローチャート : 判断 245"/>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46080</xdr:rowOff>
    </xdr:from>
    <xdr:ext cx="534377" cy="259045"/>
    <xdr:sp macro="" textlink="">
      <xdr:nvSpPr>
        <xdr:cNvPr id="247" name="テキスト ボックス 246"/>
        <xdr:cNvSpPr txBox="1"/>
      </xdr:nvSpPr>
      <xdr:spPr>
        <a:xfrm>
          <a:off x="863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16103</xdr:rowOff>
    </xdr:from>
    <xdr:to>
      <xdr:col>6</xdr:col>
      <xdr:colOff>561975</xdr:colOff>
      <xdr:row>96</xdr:row>
      <xdr:rowOff>117703</xdr:rowOff>
    </xdr:to>
    <xdr:sp macro="" textlink="">
      <xdr:nvSpPr>
        <xdr:cNvPr id="253" name="円/楕円 252"/>
        <xdr:cNvSpPr/>
      </xdr:nvSpPr>
      <xdr:spPr>
        <a:xfrm>
          <a:off x="4584700" y="164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165980</xdr:rowOff>
    </xdr:from>
    <xdr:ext cx="534377" cy="259045"/>
    <xdr:sp macro="" textlink="">
      <xdr:nvSpPr>
        <xdr:cNvPr id="254" name="扶助費該当値テキスト"/>
        <xdr:cNvSpPr txBox="1"/>
      </xdr:nvSpPr>
      <xdr:spPr>
        <a:xfrm>
          <a:off x="4686300"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98,732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64275</xdr:rowOff>
    </xdr:from>
    <xdr:to>
      <xdr:col>5</xdr:col>
      <xdr:colOff>409575</xdr:colOff>
      <xdr:row>96</xdr:row>
      <xdr:rowOff>165875</xdr:rowOff>
    </xdr:to>
    <xdr:sp macro="" textlink="">
      <xdr:nvSpPr>
        <xdr:cNvPr id="255" name="円/楕円 254"/>
        <xdr:cNvSpPr/>
      </xdr:nvSpPr>
      <xdr:spPr>
        <a:xfrm>
          <a:off x="3746500" y="165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157002</xdr:rowOff>
    </xdr:from>
    <xdr:ext cx="534377" cy="259045"/>
    <xdr:sp macro="" textlink="">
      <xdr:nvSpPr>
        <xdr:cNvPr id="256" name="テキスト ボックス 255"/>
        <xdr:cNvSpPr txBox="1"/>
      </xdr:nvSpPr>
      <xdr:spPr>
        <a:xfrm>
          <a:off x="3530111" y="166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94,939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126416</xdr:rowOff>
    </xdr:from>
    <xdr:to>
      <xdr:col>4</xdr:col>
      <xdr:colOff>206375</xdr:colOff>
      <xdr:row>97</xdr:row>
      <xdr:rowOff>56566</xdr:rowOff>
    </xdr:to>
    <xdr:sp macro="" textlink="">
      <xdr:nvSpPr>
        <xdr:cNvPr id="257" name="円/楕円 256"/>
        <xdr:cNvSpPr/>
      </xdr:nvSpPr>
      <xdr:spPr>
        <a:xfrm>
          <a:off x="2857500" y="1658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47693</xdr:rowOff>
    </xdr:from>
    <xdr:ext cx="534377" cy="259045"/>
    <xdr:sp macro="" textlink="">
      <xdr:nvSpPr>
        <xdr:cNvPr id="258" name="テキスト ボックス 257"/>
        <xdr:cNvSpPr txBox="1"/>
      </xdr:nvSpPr>
      <xdr:spPr>
        <a:xfrm>
          <a:off x="2641111" y="1667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90,046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23113</xdr:rowOff>
    </xdr:from>
    <xdr:to>
      <xdr:col>3</xdr:col>
      <xdr:colOff>3175</xdr:colOff>
      <xdr:row>97</xdr:row>
      <xdr:rowOff>124713</xdr:rowOff>
    </xdr:to>
    <xdr:sp macro="" textlink="">
      <xdr:nvSpPr>
        <xdr:cNvPr id="259" name="円/楕円 258"/>
        <xdr:cNvSpPr/>
      </xdr:nvSpPr>
      <xdr:spPr>
        <a:xfrm>
          <a:off x="1968500" y="1665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115840</xdr:rowOff>
    </xdr:from>
    <xdr:ext cx="534377" cy="259045"/>
    <xdr:sp macro="" textlink="">
      <xdr:nvSpPr>
        <xdr:cNvPr id="260" name="テキスト ボックス 259"/>
        <xdr:cNvSpPr txBox="1"/>
      </xdr:nvSpPr>
      <xdr:spPr>
        <a:xfrm>
          <a:off x="1752111" y="1674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84,680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50076</xdr:rowOff>
    </xdr:from>
    <xdr:to>
      <xdr:col>1</xdr:col>
      <xdr:colOff>485775</xdr:colOff>
      <xdr:row>97</xdr:row>
      <xdr:rowOff>151676</xdr:rowOff>
    </xdr:to>
    <xdr:sp macro="" textlink="">
      <xdr:nvSpPr>
        <xdr:cNvPr id="261" name="円/楕円 260"/>
        <xdr:cNvSpPr/>
      </xdr:nvSpPr>
      <xdr:spPr>
        <a:xfrm>
          <a:off x="1079500" y="1668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142803</xdr:rowOff>
    </xdr:from>
    <xdr:ext cx="534377" cy="259045"/>
    <xdr:sp macro="" textlink="">
      <xdr:nvSpPr>
        <xdr:cNvPr id="262" name="テキスト ボックス 261"/>
        <xdr:cNvSpPr txBox="1"/>
      </xdr:nvSpPr>
      <xdr:spPr>
        <a:xfrm>
          <a:off x="863111" y="167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100586</xdr:rowOff>
    </xdr:from>
    <xdr:to>
      <xdr:col>15</xdr:col>
      <xdr:colOff>180975</xdr:colOff>
      <xdr:row>35</xdr:row>
      <xdr:rowOff>155473</xdr:rowOff>
    </xdr:to>
    <xdr:cxnSp macro="">
      <xdr:nvCxnSpPr>
        <xdr:cNvPr id="289" name="直線コネクタ 288"/>
        <xdr:cNvCxnSpPr/>
      </xdr:nvCxnSpPr>
      <xdr:spPr>
        <a:xfrm>
          <a:off x="9639300" y="6101336"/>
          <a:ext cx="838200" cy="5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139689</xdr:rowOff>
    </xdr:from>
    <xdr:ext cx="534377" cy="259045"/>
    <xdr:sp macro="" textlink="">
      <xdr:nvSpPr>
        <xdr:cNvPr id="290" name="補助費等平均値テキスト"/>
        <xdr:cNvSpPr txBox="1"/>
      </xdr:nvSpPr>
      <xdr:spPr>
        <a:xfrm>
          <a:off x="10528300" y="579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100586</xdr:rowOff>
    </xdr:from>
    <xdr:to>
      <xdr:col>14</xdr:col>
      <xdr:colOff>28575</xdr:colOff>
      <xdr:row>35</xdr:row>
      <xdr:rowOff>117686</xdr:rowOff>
    </xdr:to>
    <xdr:cxnSp macro="">
      <xdr:nvCxnSpPr>
        <xdr:cNvPr id="292" name="直線コネクタ 291"/>
        <xdr:cNvCxnSpPr/>
      </xdr:nvCxnSpPr>
      <xdr:spPr>
        <a:xfrm flipV="1">
          <a:off x="8750300" y="6101336"/>
          <a:ext cx="889000" cy="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63512</xdr:rowOff>
    </xdr:from>
    <xdr:ext cx="534377" cy="259045"/>
    <xdr:sp macro="" textlink="">
      <xdr:nvSpPr>
        <xdr:cNvPr id="294" name="テキスト ボックス 293"/>
        <xdr:cNvSpPr txBox="1"/>
      </xdr:nvSpPr>
      <xdr:spPr>
        <a:xfrm>
          <a:off x="9372111" y="57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117686</xdr:rowOff>
    </xdr:from>
    <xdr:to>
      <xdr:col>12</xdr:col>
      <xdr:colOff>511175</xdr:colOff>
      <xdr:row>35</xdr:row>
      <xdr:rowOff>136477</xdr:rowOff>
    </xdr:to>
    <xdr:cxnSp macro="">
      <xdr:nvCxnSpPr>
        <xdr:cNvPr id="295" name="直線コネクタ 294"/>
        <xdr:cNvCxnSpPr/>
      </xdr:nvCxnSpPr>
      <xdr:spPr>
        <a:xfrm flipV="1">
          <a:off x="7861300" y="6118436"/>
          <a:ext cx="8890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68404</xdr:rowOff>
    </xdr:from>
    <xdr:ext cx="534377" cy="259045"/>
    <xdr:sp macro="" textlink="">
      <xdr:nvSpPr>
        <xdr:cNvPr id="297" name="テキスト ボックス 296"/>
        <xdr:cNvSpPr txBox="1"/>
      </xdr:nvSpPr>
      <xdr:spPr>
        <a:xfrm>
          <a:off x="8483111" y="572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136477</xdr:rowOff>
    </xdr:from>
    <xdr:to>
      <xdr:col>11</xdr:col>
      <xdr:colOff>307975</xdr:colOff>
      <xdr:row>35</xdr:row>
      <xdr:rowOff>168344</xdr:rowOff>
    </xdr:to>
    <xdr:cxnSp macro="">
      <xdr:nvCxnSpPr>
        <xdr:cNvPr id="298" name="直線コネクタ 297"/>
        <xdr:cNvCxnSpPr/>
      </xdr:nvCxnSpPr>
      <xdr:spPr>
        <a:xfrm flipV="1">
          <a:off x="6972300" y="6137227"/>
          <a:ext cx="889000" cy="3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68267</xdr:rowOff>
    </xdr:from>
    <xdr:ext cx="534377" cy="259045"/>
    <xdr:sp macro="" textlink="">
      <xdr:nvSpPr>
        <xdr:cNvPr id="300" name="テキスト ボックス 299"/>
        <xdr:cNvSpPr txBox="1"/>
      </xdr:nvSpPr>
      <xdr:spPr>
        <a:xfrm>
          <a:off x="7594111" y="57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1" name="フローチャート : 判断 300"/>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67764</xdr:rowOff>
    </xdr:from>
    <xdr:ext cx="534377" cy="259045"/>
    <xdr:sp macro="" textlink="">
      <xdr:nvSpPr>
        <xdr:cNvPr id="302" name="テキスト ボックス 301"/>
        <xdr:cNvSpPr txBox="1"/>
      </xdr:nvSpPr>
      <xdr:spPr>
        <a:xfrm>
          <a:off x="6705111" y="572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104673</xdr:rowOff>
    </xdr:from>
    <xdr:to>
      <xdr:col>15</xdr:col>
      <xdr:colOff>231775</xdr:colOff>
      <xdr:row>36</xdr:row>
      <xdr:rowOff>34823</xdr:rowOff>
    </xdr:to>
    <xdr:sp macro="" textlink="">
      <xdr:nvSpPr>
        <xdr:cNvPr id="308" name="円/楕円 307"/>
        <xdr:cNvSpPr/>
      </xdr:nvSpPr>
      <xdr:spPr>
        <a:xfrm>
          <a:off x="10426700" y="610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83100</xdr:rowOff>
    </xdr:from>
    <xdr:ext cx="534377" cy="259045"/>
    <xdr:sp macro="" textlink="">
      <xdr:nvSpPr>
        <xdr:cNvPr id="309" name="補助費等該当値テキスト"/>
        <xdr:cNvSpPr txBox="1"/>
      </xdr:nvSpPr>
      <xdr:spPr>
        <a:xfrm>
          <a:off x="10528300" y="608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21,810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49786</xdr:rowOff>
    </xdr:from>
    <xdr:to>
      <xdr:col>14</xdr:col>
      <xdr:colOff>79375</xdr:colOff>
      <xdr:row>35</xdr:row>
      <xdr:rowOff>151386</xdr:rowOff>
    </xdr:to>
    <xdr:sp macro="" textlink="">
      <xdr:nvSpPr>
        <xdr:cNvPr id="310" name="円/楕円 309"/>
        <xdr:cNvSpPr/>
      </xdr:nvSpPr>
      <xdr:spPr>
        <a:xfrm>
          <a:off x="9588500" y="60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142513</xdr:rowOff>
    </xdr:from>
    <xdr:ext cx="534377" cy="259045"/>
    <xdr:sp macro="" textlink="">
      <xdr:nvSpPr>
        <xdr:cNvPr id="311" name="テキスト ボックス 310"/>
        <xdr:cNvSpPr txBox="1"/>
      </xdr:nvSpPr>
      <xdr:spPr>
        <a:xfrm>
          <a:off x="9372111" y="61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24,211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66886</xdr:rowOff>
    </xdr:from>
    <xdr:to>
      <xdr:col>12</xdr:col>
      <xdr:colOff>561975</xdr:colOff>
      <xdr:row>35</xdr:row>
      <xdr:rowOff>168486</xdr:rowOff>
    </xdr:to>
    <xdr:sp macro="" textlink="">
      <xdr:nvSpPr>
        <xdr:cNvPr id="312" name="円/楕円 311"/>
        <xdr:cNvSpPr/>
      </xdr:nvSpPr>
      <xdr:spPr>
        <a:xfrm>
          <a:off x="8699500" y="606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159613</xdr:rowOff>
    </xdr:from>
    <xdr:ext cx="534377" cy="259045"/>
    <xdr:sp macro="" textlink="">
      <xdr:nvSpPr>
        <xdr:cNvPr id="313" name="テキスト ボックス 312"/>
        <xdr:cNvSpPr txBox="1"/>
      </xdr:nvSpPr>
      <xdr:spPr>
        <a:xfrm>
          <a:off x="8483111" y="6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85677</xdr:rowOff>
    </xdr:from>
    <xdr:to>
      <xdr:col>11</xdr:col>
      <xdr:colOff>358775</xdr:colOff>
      <xdr:row>36</xdr:row>
      <xdr:rowOff>15827</xdr:rowOff>
    </xdr:to>
    <xdr:sp macro="" textlink="">
      <xdr:nvSpPr>
        <xdr:cNvPr id="314" name="円/楕円 313"/>
        <xdr:cNvSpPr/>
      </xdr:nvSpPr>
      <xdr:spPr>
        <a:xfrm>
          <a:off x="7810500" y="608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6954</xdr:rowOff>
    </xdr:from>
    <xdr:ext cx="534377" cy="259045"/>
    <xdr:sp macro="" textlink="">
      <xdr:nvSpPr>
        <xdr:cNvPr id="315" name="テキスト ボックス 314"/>
        <xdr:cNvSpPr txBox="1"/>
      </xdr:nvSpPr>
      <xdr:spPr>
        <a:xfrm>
          <a:off x="7594111" y="617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117544</xdr:rowOff>
    </xdr:from>
    <xdr:to>
      <xdr:col>10</xdr:col>
      <xdr:colOff>155575</xdr:colOff>
      <xdr:row>36</xdr:row>
      <xdr:rowOff>47694</xdr:rowOff>
    </xdr:to>
    <xdr:sp macro="" textlink="">
      <xdr:nvSpPr>
        <xdr:cNvPr id="316" name="円/楕円 315"/>
        <xdr:cNvSpPr/>
      </xdr:nvSpPr>
      <xdr:spPr>
        <a:xfrm>
          <a:off x="6921500" y="611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38821</xdr:rowOff>
    </xdr:from>
    <xdr:ext cx="534377" cy="259045"/>
    <xdr:sp macro="" textlink="">
      <xdr:nvSpPr>
        <xdr:cNvPr id="317" name="テキスト ボックス 316"/>
        <xdr:cNvSpPr txBox="1"/>
      </xdr:nvSpPr>
      <xdr:spPr>
        <a:xfrm>
          <a:off x="6705111" y="621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40925</xdr:rowOff>
    </xdr:from>
    <xdr:to>
      <xdr:col>15</xdr:col>
      <xdr:colOff>180975</xdr:colOff>
      <xdr:row>58</xdr:row>
      <xdr:rowOff>149568</xdr:rowOff>
    </xdr:to>
    <xdr:cxnSp macro="">
      <xdr:nvCxnSpPr>
        <xdr:cNvPr id="347" name="直線コネクタ 346"/>
        <xdr:cNvCxnSpPr/>
      </xdr:nvCxnSpPr>
      <xdr:spPr>
        <a:xfrm>
          <a:off x="9639300" y="9813575"/>
          <a:ext cx="838200" cy="28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28052</xdr:rowOff>
    </xdr:from>
    <xdr:ext cx="534377" cy="259045"/>
    <xdr:sp macro="" textlink="">
      <xdr:nvSpPr>
        <xdr:cNvPr id="348" name="普通建設事業費平均値テキスト"/>
        <xdr:cNvSpPr txBox="1"/>
      </xdr:nvSpPr>
      <xdr:spPr>
        <a:xfrm>
          <a:off x="10528300" y="94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40925</xdr:rowOff>
    </xdr:from>
    <xdr:to>
      <xdr:col>14</xdr:col>
      <xdr:colOff>28575</xdr:colOff>
      <xdr:row>59</xdr:row>
      <xdr:rowOff>11684</xdr:rowOff>
    </xdr:to>
    <xdr:cxnSp macro="">
      <xdr:nvCxnSpPr>
        <xdr:cNvPr id="350" name="直線コネクタ 349"/>
        <xdr:cNvCxnSpPr/>
      </xdr:nvCxnSpPr>
      <xdr:spPr>
        <a:xfrm flipV="1">
          <a:off x="8750300" y="9813575"/>
          <a:ext cx="889000" cy="31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37863</xdr:rowOff>
    </xdr:from>
    <xdr:ext cx="534377" cy="259045"/>
    <xdr:sp macro="" textlink="">
      <xdr:nvSpPr>
        <xdr:cNvPr id="352" name="テキスト ボックス 351"/>
        <xdr:cNvSpPr txBox="1"/>
      </xdr:nvSpPr>
      <xdr:spPr>
        <a:xfrm>
          <a:off x="9372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36296</xdr:rowOff>
    </xdr:from>
    <xdr:to>
      <xdr:col>12</xdr:col>
      <xdr:colOff>511175</xdr:colOff>
      <xdr:row>59</xdr:row>
      <xdr:rowOff>11684</xdr:rowOff>
    </xdr:to>
    <xdr:cxnSp macro="">
      <xdr:nvCxnSpPr>
        <xdr:cNvPr id="353" name="直線コネクタ 352"/>
        <xdr:cNvCxnSpPr/>
      </xdr:nvCxnSpPr>
      <xdr:spPr>
        <a:xfrm>
          <a:off x="7861300" y="9980396"/>
          <a:ext cx="889000" cy="14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4" name="フローチャート : 判断 353"/>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23899</xdr:rowOff>
    </xdr:from>
    <xdr:ext cx="534377" cy="259045"/>
    <xdr:sp macro="" textlink="">
      <xdr:nvSpPr>
        <xdr:cNvPr id="355" name="テキスト ボックス 354"/>
        <xdr:cNvSpPr txBox="1"/>
      </xdr:nvSpPr>
      <xdr:spPr>
        <a:xfrm>
          <a:off x="8483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4521</xdr:rowOff>
    </xdr:from>
    <xdr:to>
      <xdr:col>11</xdr:col>
      <xdr:colOff>307975</xdr:colOff>
      <xdr:row>58</xdr:row>
      <xdr:rowOff>36296</xdr:rowOff>
    </xdr:to>
    <xdr:cxnSp macro="">
      <xdr:nvCxnSpPr>
        <xdr:cNvPr id="356" name="直線コネクタ 355"/>
        <xdr:cNvCxnSpPr/>
      </xdr:nvCxnSpPr>
      <xdr:spPr>
        <a:xfrm>
          <a:off x="6972300" y="9948621"/>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7" name="フローチャート : 判断 356"/>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98880</xdr:rowOff>
    </xdr:from>
    <xdr:ext cx="534377" cy="259045"/>
    <xdr:sp macro="" textlink="">
      <xdr:nvSpPr>
        <xdr:cNvPr id="358" name="テキスト ボックス 357"/>
        <xdr:cNvSpPr txBox="1"/>
      </xdr:nvSpPr>
      <xdr:spPr>
        <a:xfrm>
          <a:off x="7594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59" name="フローチャート : 判断 358"/>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41197</xdr:rowOff>
    </xdr:from>
    <xdr:ext cx="534377" cy="259045"/>
    <xdr:sp macro="" textlink="">
      <xdr:nvSpPr>
        <xdr:cNvPr id="360" name="テキスト ボックス 359"/>
        <xdr:cNvSpPr txBox="1"/>
      </xdr:nvSpPr>
      <xdr:spPr>
        <a:xfrm>
          <a:off x="6705111" y="94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98768</xdr:rowOff>
    </xdr:from>
    <xdr:to>
      <xdr:col>15</xdr:col>
      <xdr:colOff>231775</xdr:colOff>
      <xdr:row>59</xdr:row>
      <xdr:rowOff>28918</xdr:rowOff>
    </xdr:to>
    <xdr:sp macro="" textlink="">
      <xdr:nvSpPr>
        <xdr:cNvPr id="366" name="円/楕円 365"/>
        <xdr:cNvSpPr/>
      </xdr:nvSpPr>
      <xdr:spPr>
        <a:xfrm>
          <a:off x="10426700" y="100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13695</xdr:rowOff>
    </xdr:from>
    <xdr:ext cx="534377" cy="259045"/>
    <xdr:sp macro="" textlink="">
      <xdr:nvSpPr>
        <xdr:cNvPr id="367" name="普通建設事業費該当値テキスト"/>
        <xdr:cNvSpPr txBox="1"/>
      </xdr:nvSpPr>
      <xdr:spPr>
        <a:xfrm>
          <a:off x="10528300" y="995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23,482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161575</xdr:rowOff>
    </xdr:from>
    <xdr:to>
      <xdr:col>14</xdr:col>
      <xdr:colOff>79375</xdr:colOff>
      <xdr:row>57</xdr:row>
      <xdr:rowOff>91725</xdr:rowOff>
    </xdr:to>
    <xdr:sp macro="" textlink="">
      <xdr:nvSpPr>
        <xdr:cNvPr id="368" name="円/楕円 367"/>
        <xdr:cNvSpPr/>
      </xdr:nvSpPr>
      <xdr:spPr>
        <a:xfrm>
          <a:off x="9588500" y="97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82852</xdr:rowOff>
    </xdr:from>
    <xdr:ext cx="534377" cy="259045"/>
    <xdr:sp macro="" textlink="">
      <xdr:nvSpPr>
        <xdr:cNvPr id="369" name="テキスト ボックス 368"/>
        <xdr:cNvSpPr txBox="1"/>
      </xdr:nvSpPr>
      <xdr:spPr>
        <a:xfrm>
          <a:off x="9372111" y="98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132334</xdr:rowOff>
    </xdr:from>
    <xdr:to>
      <xdr:col>12</xdr:col>
      <xdr:colOff>561975</xdr:colOff>
      <xdr:row>59</xdr:row>
      <xdr:rowOff>62484</xdr:rowOff>
    </xdr:to>
    <xdr:sp macro="" textlink="">
      <xdr:nvSpPr>
        <xdr:cNvPr id="370" name="円/楕円 369"/>
        <xdr:cNvSpPr/>
      </xdr:nvSpPr>
      <xdr:spPr>
        <a:xfrm>
          <a:off x="8699500" y="1007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53611</xdr:rowOff>
    </xdr:from>
    <xdr:ext cx="534377" cy="259045"/>
    <xdr:sp macro="" textlink="">
      <xdr:nvSpPr>
        <xdr:cNvPr id="371" name="テキスト ボックス 370"/>
        <xdr:cNvSpPr txBox="1"/>
      </xdr:nvSpPr>
      <xdr:spPr>
        <a:xfrm>
          <a:off x="8483111" y="1016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156946</xdr:rowOff>
    </xdr:from>
    <xdr:to>
      <xdr:col>11</xdr:col>
      <xdr:colOff>358775</xdr:colOff>
      <xdr:row>58</xdr:row>
      <xdr:rowOff>87096</xdr:rowOff>
    </xdr:to>
    <xdr:sp macro="" textlink="">
      <xdr:nvSpPr>
        <xdr:cNvPr id="372" name="円/楕円 371"/>
        <xdr:cNvSpPr/>
      </xdr:nvSpPr>
      <xdr:spPr>
        <a:xfrm>
          <a:off x="7810500" y="992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78223</xdr:rowOff>
    </xdr:from>
    <xdr:ext cx="534377" cy="259045"/>
    <xdr:sp macro="" textlink="">
      <xdr:nvSpPr>
        <xdr:cNvPr id="373" name="テキスト ボックス 372"/>
        <xdr:cNvSpPr txBox="1"/>
      </xdr:nvSpPr>
      <xdr:spPr>
        <a:xfrm>
          <a:off x="7594111" y="100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29,428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125171</xdr:rowOff>
    </xdr:from>
    <xdr:to>
      <xdr:col>10</xdr:col>
      <xdr:colOff>155575</xdr:colOff>
      <xdr:row>58</xdr:row>
      <xdr:rowOff>55321</xdr:rowOff>
    </xdr:to>
    <xdr:sp macro="" textlink="">
      <xdr:nvSpPr>
        <xdr:cNvPr id="374" name="円/楕円 373"/>
        <xdr:cNvSpPr/>
      </xdr:nvSpPr>
      <xdr:spPr>
        <a:xfrm>
          <a:off x="6921500" y="989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46448</xdr:rowOff>
    </xdr:from>
    <xdr:ext cx="534377" cy="259045"/>
    <xdr:sp macro="" textlink="">
      <xdr:nvSpPr>
        <xdr:cNvPr id="375" name="テキスト ボックス 374"/>
        <xdr:cNvSpPr txBox="1"/>
      </xdr:nvSpPr>
      <xdr:spPr>
        <a:xfrm>
          <a:off x="6705111" y="999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85841</xdr:rowOff>
    </xdr:from>
    <xdr:to>
      <xdr:col>15</xdr:col>
      <xdr:colOff>180975</xdr:colOff>
      <xdr:row>78</xdr:row>
      <xdr:rowOff>86779</xdr:rowOff>
    </xdr:to>
    <xdr:cxnSp macro="">
      <xdr:nvCxnSpPr>
        <xdr:cNvPr id="402" name="直線コネクタ 401"/>
        <xdr:cNvCxnSpPr/>
      </xdr:nvCxnSpPr>
      <xdr:spPr>
        <a:xfrm>
          <a:off x="9639300" y="13287491"/>
          <a:ext cx="838200" cy="17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160492</xdr:rowOff>
    </xdr:from>
    <xdr:ext cx="534377" cy="259045"/>
    <xdr:sp macro="" textlink="">
      <xdr:nvSpPr>
        <xdr:cNvPr id="403" name="普通建設事業費 （ うち新規整備　）平均値テキスト"/>
        <xdr:cNvSpPr txBox="1"/>
      </xdr:nvSpPr>
      <xdr:spPr>
        <a:xfrm>
          <a:off x="10528300" y="13019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85841</xdr:rowOff>
    </xdr:from>
    <xdr:to>
      <xdr:col>14</xdr:col>
      <xdr:colOff>28575</xdr:colOff>
      <xdr:row>77</xdr:row>
      <xdr:rowOff>114531</xdr:rowOff>
    </xdr:to>
    <xdr:cxnSp macro="">
      <xdr:nvCxnSpPr>
        <xdr:cNvPr id="405" name="直線コネクタ 404"/>
        <xdr:cNvCxnSpPr/>
      </xdr:nvCxnSpPr>
      <xdr:spPr>
        <a:xfrm flipV="1">
          <a:off x="8750300" y="13287491"/>
          <a:ext cx="8890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6" name="フローチャート : 判断 405"/>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136961</xdr:rowOff>
    </xdr:from>
    <xdr:ext cx="534377" cy="259045"/>
    <xdr:sp macro="" textlink="">
      <xdr:nvSpPr>
        <xdr:cNvPr id="407" name="テキスト ボックス 406"/>
        <xdr:cNvSpPr txBox="1"/>
      </xdr:nvSpPr>
      <xdr:spPr>
        <a:xfrm>
          <a:off x="9372111" y="128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8" name="フローチャート : 判断 407"/>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116661</xdr:rowOff>
    </xdr:from>
    <xdr:ext cx="534377" cy="259045"/>
    <xdr:sp macro="" textlink="">
      <xdr:nvSpPr>
        <xdr:cNvPr id="409" name="テキスト ボックス 408"/>
        <xdr:cNvSpPr txBox="1"/>
      </xdr:nvSpPr>
      <xdr:spPr>
        <a:xfrm>
          <a:off x="8483111" y="128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35979</xdr:rowOff>
    </xdr:from>
    <xdr:to>
      <xdr:col>15</xdr:col>
      <xdr:colOff>231775</xdr:colOff>
      <xdr:row>78</xdr:row>
      <xdr:rowOff>137579</xdr:rowOff>
    </xdr:to>
    <xdr:sp macro="" textlink="">
      <xdr:nvSpPr>
        <xdr:cNvPr id="415" name="円/楕円 414"/>
        <xdr:cNvSpPr/>
      </xdr:nvSpPr>
      <xdr:spPr>
        <a:xfrm>
          <a:off x="10426700" y="1340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122356</xdr:rowOff>
    </xdr:from>
    <xdr:ext cx="469744" cy="259045"/>
    <xdr:sp macro="" textlink="">
      <xdr:nvSpPr>
        <xdr:cNvPr id="416" name="普通建設事業費 （ うち新規整備　）該当値テキスト"/>
        <xdr:cNvSpPr txBox="1"/>
      </xdr:nvSpPr>
      <xdr:spPr>
        <a:xfrm>
          <a:off x="10528300" y="133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35041</xdr:rowOff>
    </xdr:from>
    <xdr:to>
      <xdr:col>14</xdr:col>
      <xdr:colOff>79375</xdr:colOff>
      <xdr:row>77</xdr:row>
      <xdr:rowOff>136641</xdr:rowOff>
    </xdr:to>
    <xdr:sp macro="" textlink="">
      <xdr:nvSpPr>
        <xdr:cNvPr id="417" name="円/楕円 416"/>
        <xdr:cNvSpPr/>
      </xdr:nvSpPr>
      <xdr:spPr>
        <a:xfrm>
          <a:off x="9588500" y="1323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127768</xdr:rowOff>
    </xdr:from>
    <xdr:ext cx="469744" cy="259045"/>
    <xdr:sp macro="" textlink="">
      <xdr:nvSpPr>
        <xdr:cNvPr id="418" name="テキスト ボックス 417"/>
        <xdr:cNvSpPr txBox="1"/>
      </xdr:nvSpPr>
      <xdr:spPr>
        <a:xfrm>
          <a:off x="9404427" y="1332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63731</xdr:rowOff>
    </xdr:from>
    <xdr:to>
      <xdr:col>12</xdr:col>
      <xdr:colOff>561975</xdr:colOff>
      <xdr:row>77</xdr:row>
      <xdr:rowOff>165331</xdr:rowOff>
    </xdr:to>
    <xdr:sp macro="" textlink="">
      <xdr:nvSpPr>
        <xdr:cNvPr id="419" name="円/楕円 418"/>
        <xdr:cNvSpPr/>
      </xdr:nvSpPr>
      <xdr:spPr>
        <a:xfrm>
          <a:off x="8699500" y="1326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156458</xdr:rowOff>
    </xdr:from>
    <xdr:ext cx="469744" cy="259045"/>
    <xdr:sp macro="" textlink="">
      <xdr:nvSpPr>
        <xdr:cNvPr id="420" name="テキスト ボックス 419"/>
        <xdr:cNvSpPr txBox="1"/>
      </xdr:nvSpPr>
      <xdr:spPr>
        <a:xfrm>
          <a:off x="8515427" y="1335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3" name="テキスト ボックス 44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47" name="直線コネクタ 446"/>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12735</xdr:rowOff>
    </xdr:from>
    <xdr:ext cx="469744" cy="259045"/>
    <xdr:sp macro="" textlink="">
      <xdr:nvSpPr>
        <xdr:cNvPr id="448" name="普通建設事業費 （ うち更新整備　）最小値テキスト"/>
        <xdr:cNvSpPr txBox="1"/>
      </xdr:nvSpPr>
      <xdr:spPr>
        <a:xfrm>
          <a:off x="10528300" y="171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49" name="直線コネクタ 448"/>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85070</xdr:rowOff>
    </xdr:from>
    <xdr:ext cx="534377" cy="259045"/>
    <xdr:sp macro="" textlink="">
      <xdr:nvSpPr>
        <xdr:cNvPr id="450" name="普通建設事業費 （ うち更新整備　）最大値テキスト"/>
        <xdr:cNvSpPr txBox="1"/>
      </xdr:nvSpPr>
      <xdr:spPr>
        <a:xfrm>
          <a:off x="10528300" y="153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1" name="直線コネクタ 450"/>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66385</xdr:rowOff>
    </xdr:from>
    <xdr:to>
      <xdr:col>15</xdr:col>
      <xdr:colOff>180975</xdr:colOff>
      <xdr:row>98</xdr:row>
      <xdr:rowOff>51623</xdr:rowOff>
    </xdr:to>
    <xdr:cxnSp macro="">
      <xdr:nvCxnSpPr>
        <xdr:cNvPr id="452" name="直線コネクタ 451"/>
        <xdr:cNvCxnSpPr/>
      </xdr:nvCxnSpPr>
      <xdr:spPr>
        <a:xfrm>
          <a:off x="9639300" y="16697035"/>
          <a:ext cx="838200" cy="15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159718</xdr:rowOff>
    </xdr:from>
    <xdr:ext cx="534377" cy="259045"/>
    <xdr:sp macro="" textlink="">
      <xdr:nvSpPr>
        <xdr:cNvPr id="453" name="普通建設事業費 （ うち更新整備　）平均値テキスト"/>
        <xdr:cNvSpPr txBox="1"/>
      </xdr:nvSpPr>
      <xdr:spPr>
        <a:xfrm>
          <a:off x="10528300" y="16447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4" name="フローチャート : 判断 453"/>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66385</xdr:rowOff>
    </xdr:from>
    <xdr:to>
      <xdr:col>14</xdr:col>
      <xdr:colOff>28575</xdr:colOff>
      <xdr:row>99</xdr:row>
      <xdr:rowOff>119421</xdr:rowOff>
    </xdr:to>
    <xdr:cxnSp macro="">
      <xdr:nvCxnSpPr>
        <xdr:cNvPr id="455" name="直線コネクタ 454"/>
        <xdr:cNvCxnSpPr/>
      </xdr:nvCxnSpPr>
      <xdr:spPr>
        <a:xfrm flipV="1">
          <a:off x="8750300" y="16697035"/>
          <a:ext cx="889000" cy="39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148727</xdr:rowOff>
    </xdr:from>
    <xdr:to>
      <xdr:col>14</xdr:col>
      <xdr:colOff>79375</xdr:colOff>
      <xdr:row>97</xdr:row>
      <xdr:rowOff>78877</xdr:rowOff>
    </xdr:to>
    <xdr:sp macro="" textlink="">
      <xdr:nvSpPr>
        <xdr:cNvPr id="456" name="フローチャート : 判断 455"/>
        <xdr:cNvSpPr/>
      </xdr:nvSpPr>
      <xdr:spPr>
        <a:xfrm>
          <a:off x="9588500" y="1660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95404</xdr:rowOff>
    </xdr:from>
    <xdr:ext cx="534377" cy="259045"/>
    <xdr:sp macro="" textlink="">
      <xdr:nvSpPr>
        <xdr:cNvPr id="457" name="テキスト ボックス 456"/>
        <xdr:cNvSpPr txBox="1"/>
      </xdr:nvSpPr>
      <xdr:spPr>
        <a:xfrm>
          <a:off x="9372111" y="1638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167277</xdr:rowOff>
    </xdr:from>
    <xdr:to>
      <xdr:col>12</xdr:col>
      <xdr:colOff>561975</xdr:colOff>
      <xdr:row>97</xdr:row>
      <xdr:rowOff>97427</xdr:rowOff>
    </xdr:to>
    <xdr:sp macro="" textlink="">
      <xdr:nvSpPr>
        <xdr:cNvPr id="458" name="フローチャート : 判断 457"/>
        <xdr:cNvSpPr/>
      </xdr:nvSpPr>
      <xdr:spPr>
        <a:xfrm>
          <a:off x="8699500" y="1662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113954</xdr:rowOff>
    </xdr:from>
    <xdr:ext cx="534377" cy="259045"/>
    <xdr:sp macro="" textlink="">
      <xdr:nvSpPr>
        <xdr:cNvPr id="459" name="テキスト ボックス 458"/>
        <xdr:cNvSpPr txBox="1"/>
      </xdr:nvSpPr>
      <xdr:spPr>
        <a:xfrm>
          <a:off x="8483111" y="1640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823</xdr:rowOff>
    </xdr:from>
    <xdr:to>
      <xdr:col>15</xdr:col>
      <xdr:colOff>231775</xdr:colOff>
      <xdr:row>98</xdr:row>
      <xdr:rowOff>102423</xdr:rowOff>
    </xdr:to>
    <xdr:sp macro="" textlink="">
      <xdr:nvSpPr>
        <xdr:cNvPr id="465" name="円/楕円 464"/>
        <xdr:cNvSpPr/>
      </xdr:nvSpPr>
      <xdr:spPr>
        <a:xfrm>
          <a:off x="10426700" y="1680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150700</xdr:rowOff>
    </xdr:from>
    <xdr:ext cx="534377" cy="259045"/>
    <xdr:sp macro="" textlink="">
      <xdr:nvSpPr>
        <xdr:cNvPr id="466" name="普通建設事業費 （ うち更新整備　）該当値テキスト"/>
        <xdr:cNvSpPr txBox="1"/>
      </xdr:nvSpPr>
      <xdr:spPr>
        <a:xfrm>
          <a:off x="10528300" y="1678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16,697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15585</xdr:rowOff>
    </xdr:from>
    <xdr:to>
      <xdr:col>14</xdr:col>
      <xdr:colOff>79375</xdr:colOff>
      <xdr:row>97</xdr:row>
      <xdr:rowOff>117185</xdr:rowOff>
    </xdr:to>
    <xdr:sp macro="" textlink="">
      <xdr:nvSpPr>
        <xdr:cNvPr id="467" name="円/楕円 466"/>
        <xdr:cNvSpPr/>
      </xdr:nvSpPr>
      <xdr:spPr>
        <a:xfrm>
          <a:off x="9588500" y="1664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108312</xdr:rowOff>
    </xdr:from>
    <xdr:ext cx="534377" cy="259045"/>
    <xdr:sp macro="" textlink="">
      <xdr:nvSpPr>
        <xdr:cNvPr id="468" name="テキスト ボックス 467"/>
        <xdr:cNvSpPr txBox="1"/>
      </xdr:nvSpPr>
      <xdr:spPr>
        <a:xfrm>
          <a:off x="9372111" y="167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21,495</a:t>
          </a:r>
          <a:endParaRPr kumimoji="1" lang="ja-JP" altLang="en-US" sz="1000" b="1">
            <a:solidFill>
              <a:srgbClr val="FF0000"/>
            </a:solidFill>
            <a:latin typeface="ＭＳ Ｐゴシック"/>
          </a:endParaRPr>
        </a:p>
      </xdr:txBody>
    </xdr:sp>
    <xdr:clientData/>
  </xdr:oneCellAnchor>
  <xdr:twoCellAnchor>
    <xdr:from>
      <xdr:col>12</xdr:col>
      <xdr:colOff>460375</xdr:colOff>
      <xdr:row>99</xdr:row>
      <xdr:rowOff>68621</xdr:rowOff>
    </xdr:from>
    <xdr:to>
      <xdr:col>12</xdr:col>
      <xdr:colOff>561975</xdr:colOff>
      <xdr:row>99</xdr:row>
      <xdr:rowOff>170221</xdr:rowOff>
    </xdr:to>
    <xdr:sp macro="" textlink="">
      <xdr:nvSpPr>
        <xdr:cNvPr id="469" name="円/楕円 468"/>
        <xdr:cNvSpPr/>
      </xdr:nvSpPr>
      <xdr:spPr>
        <a:xfrm>
          <a:off x="8699500" y="1704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161348</xdr:rowOff>
    </xdr:from>
    <xdr:ext cx="469744" cy="259045"/>
    <xdr:sp macro="" textlink="">
      <xdr:nvSpPr>
        <xdr:cNvPr id="470" name="テキスト ボックス 469"/>
        <xdr:cNvSpPr txBox="1"/>
      </xdr:nvSpPr>
      <xdr:spPr>
        <a:xfrm>
          <a:off x="8515427" y="1713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4" name="テキスト ボックス 48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6" name="テキスト ボックス 48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8" name="テキスト ボックス 48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0" name="テキスト ボックス 48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6" name="直線コネクタ 495"/>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7"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9"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0" name="直線コネクタ 499"/>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88004</xdr:rowOff>
    </xdr:from>
    <xdr:to>
      <xdr:col>23</xdr:col>
      <xdr:colOff>517525</xdr:colOff>
      <xdr:row>39</xdr:row>
      <xdr:rowOff>98878</xdr:rowOff>
    </xdr:to>
    <xdr:cxnSp macro="">
      <xdr:nvCxnSpPr>
        <xdr:cNvPr id="501" name="直線コネクタ 500"/>
        <xdr:cNvCxnSpPr/>
      </xdr:nvCxnSpPr>
      <xdr:spPr>
        <a:xfrm>
          <a:off x="15481300" y="6774554"/>
          <a:ext cx="838200" cy="1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502"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3" name="フローチャート : 判断 502"/>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88004</xdr:rowOff>
    </xdr:from>
    <xdr:to>
      <xdr:col>22</xdr:col>
      <xdr:colOff>365125</xdr:colOff>
      <xdr:row>39</xdr:row>
      <xdr:rowOff>88200</xdr:rowOff>
    </xdr:to>
    <xdr:cxnSp macro="">
      <xdr:nvCxnSpPr>
        <xdr:cNvPr id="504" name="直線コネクタ 503"/>
        <xdr:cNvCxnSpPr/>
      </xdr:nvCxnSpPr>
      <xdr:spPr>
        <a:xfrm flipV="1">
          <a:off x="14592300" y="6774554"/>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5" name="フローチャート : 判断 504"/>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506" name="テキスト ボックス 505"/>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88200</xdr:rowOff>
    </xdr:from>
    <xdr:to>
      <xdr:col>21</xdr:col>
      <xdr:colOff>161925</xdr:colOff>
      <xdr:row>39</xdr:row>
      <xdr:rowOff>98715</xdr:rowOff>
    </xdr:to>
    <xdr:cxnSp macro="">
      <xdr:nvCxnSpPr>
        <xdr:cNvPr id="507" name="直線コネクタ 506"/>
        <xdr:cNvCxnSpPr/>
      </xdr:nvCxnSpPr>
      <xdr:spPr>
        <a:xfrm flipV="1">
          <a:off x="13703300" y="6774750"/>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8" name="フローチャート : 判断 507"/>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134691</xdr:rowOff>
    </xdr:from>
    <xdr:ext cx="378565" cy="259045"/>
    <xdr:sp macro="" textlink="">
      <xdr:nvSpPr>
        <xdr:cNvPr id="509" name="テキスト ボックス 508"/>
        <xdr:cNvSpPr txBox="1"/>
      </xdr:nvSpPr>
      <xdr:spPr>
        <a:xfrm>
          <a:off x="14403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98715</xdr:rowOff>
    </xdr:from>
    <xdr:to>
      <xdr:col>19</xdr:col>
      <xdr:colOff>644525</xdr:colOff>
      <xdr:row>39</xdr:row>
      <xdr:rowOff>98878</xdr:rowOff>
    </xdr:to>
    <xdr:cxnSp macro="">
      <xdr:nvCxnSpPr>
        <xdr:cNvPr id="510" name="直線コネクタ 509"/>
        <xdr:cNvCxnSpPr/>
      </xdr:nvCxnSpPr>
      <xdr:spPr>
        <a:xfrm flipV="1">
          <a:off x="12814300" y="678526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1" name="フローチャート : 判断 510"/>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133777</xdr:rowOff>
    </xdr:from>
    <xdr:ext cx="378565" cy="259045"/>
    <xdr:sp macro="" textlink="">
      <xdr:nvSpPr>
        <xdr:cNvPr id="512" name="テキスト ボックス 511"/>
        <xdr:cNvSpPr txBox="1"/>
      </xdr:nvSpPr>
      <xdr:spPr>
        <a:xfrm>
          <a:off x="13514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3" name="フローチャート : 判断 512"/>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121171</xdr:rowOff>
    </xdr:from>
    <xdr:ext cx="469744" cy="259045"/>
    <xdr:sp macro="" textlink="">
      <xdr:nvSpPr>
        <xdr:cNvPr id="514" name="テキスト ボックス 513"/>
        <xdr:cNvSpPr txBox="1"/>
      </xdr:nvSpPr>
      <xdr:spPr>
        <a:xfrm>
          <a:off x="12579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0" name="円/楕円 51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153313</xdr:rowOff>
    </xdr:from>
    <xdr:ext cx="249299" cy="259045"/>
    <xdr:sp macro="" textlink="">
      <xdr:nvSpPr>
        <xdr:cNvPr id="521" name="災害復旧事業費該当値テキスト"/>
        <xdr:cNvSpPr txBox="1"/>
      </xdr:nvSpPr>
      <xdr:spPr>
        <a:xfrm>
          <a:off x="16370300" y="6668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37204</xdr:rowOff>
    </xdr:from>
    <xdr:to>
      <xdr:col>22</xdr:col>
      <xdr:colOff>415925</xdr:colOff>
      <xdr:row>39</xdr:row>
      <xdr:rowOff>138804</xdr:rowOff>
    </xdr:to>
    <xdr:sp macro="" textlink="">
      <xdr:nvSpPr>
        <xdr:cNvPr id="522" name="円/楕円 521"/>
        <xdr:cNvSpPr/>
      </xdr:nvSpPr>
      <xdr:spPr>
        <a:xfrm>
          <a:off x="15430500" y="672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129931</xdr:rowOff>
    </xdr:from>
    <xdr:ext cx="378565" cy="259045"/>
    <xdr:sp macro="" textlink="">
      <xdr:nvSpPr>
        <xdr:cNvPr id="523" name="テキスト ボックス 522"/>
        <xdr:cNvSpPr txBox="1"/>
      </xdr:nvSpPr>
      <xdr:spPr>
        <a:xfrm>
          <a:off x="15292017" y="6816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37400</xdr:rowOff>
    </xdr:from>
    <xdr:to>
      <xdr:col>21</xdr:col>
      <xdr:colOff>212725</xdr:colOff>
      <xdr:row>39</xdr:row>
      <xdr:rowOff>139000</xdr:rowOff>
    </xdr:to>
    <xdr:sp macro="" textlink="">
      <xdr:nvSpPr>
        <xdr:cNvPr id="524" name="円/楕円 523"/>
        <xdr:cNvSpPr/>
      </xdr:nvSpPr>
      <xdr:spPr>
        <a:xfrm>
          <a:off x="14541500" y="672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130127</xdr:rowOff>
    </xdr:from>
    <xdr:ext cx="378565" cy="259045"/>
    <xdr:sp macro="" textlink="">
      <xdr:nvSpPr>
        <xdr:cNvPr id="525" name="テキスト ボックス 524"/>
        <xdr:cNvSpPr txBox="1"/>
      </xdr:nvSpPr>
      <xdr:spPr>
        <a:xfrm>
          <a:off x="14403017" y="6816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47915</xdr:rowOff>
    </xdr:from>
    <xdr:to>
      <xdr:col>20</xdr:col>
      <xdr:colOff>9525</xdr:colOff>
      <xdr:row>39</xdr:row>
      <xdr:rowOff>149515</xdr:rowOff>
    </xdr:to>
    <xdr:sp macro="" textlink="">
      <xdr:nvSpPr>
        <xdr:cNvPr id="526" name="円/楕円 525"/>
        <xdr:cNvSpPr/>
      </xdr:nvSpPr>
      <xdr:spPr>
        <a:xfrm>
          <a:off x="13652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140642</xdr:rowOff>
    </xdr:from>
    <xdr:ext cx="249299" cy="259045"/>
    <xdr:sp macro="" textlink="">
      <xdr:nvSpPr>
        <xdr:cNvPr id="527" name="テキスト ボックス 526"/>
        <xdr:cNvSpPr txBox="1"/>
      </xdr:nvSpPr>
      <xdr:spPr>
        <a:xfrm>
          <a:off x="13578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8" name="円/楕円 52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29" name="テキスト ボックス 528"/>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9" name="テキスト ボックス 58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1" name="テキスト ボックス 59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1" name="テキスト ボックス 60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3" name="テキスト ボックス 60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5" name="直線コネクタ 604"/>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6"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7" name="直線コネクタ 606"/>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8"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09" name="直線コネクタ 608"/>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80819</xdr:rowOff>
    </xdr:from>
    <xdr:to>
      <xdr:col>23</xdr:col>
      <xdr:colOff>517525</xdr:colOff>
      <xdr:row>74</xdr:row>
      <xdr:rowOff>134834</xdr:rowOff>
    </xdr:to>
    <xdr:cxnSp macro="">
      <xdr:nvCxnSpPr>
        <xdr:cNvPr id="610" name="直線コネクタ 609"/>
        <xdr:cNvCxnSpPr/>
      </xdr:nvCxnSpPr>
      <xdr:spPr>
        <a:xfrm>
          <a:off x="15481300" y="12768119"/>
          <a:ext cx="838200" cy="5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89</xdr:rowOff>
    </xdr:from>
    <xdr:ext cx="534377" cy="259045"/>
    <xdr:sp macro="" textlink="">
      <xdr:nvSpPr>
        <xdr:cNvPr id="611" name="公債費平均値テキスト"/>
        <xdr:cNvSpPr txBox="1"/>
      </xdr:nvSpPr>
      <xdr:spPr>
        <a:xfrm>
          <a:off x="16370300" y="12515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2" name="フローチャート : 判断 611"/>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15962</xdr:rowOff>
    </xdr:from>
    <xdr:to>
      <xdr:col>22</xdr:col>
      <xdr:colOff>365125</xdr:colOff>
      <xdr:row>74</xdr:row>
      <xdr:rowOff>80819</xdr:rowOff>
    </xdr:to>
    <xdr:cxnSp macro="">
      <xdr:nvCxnSpPr>
        <xdr:cNvPr id="613" name="直線コネクタ 612"/>
        <xdr:cNvCxnSpPr/>
      </xdr:nvCxnSpPr>
      <xdr:spPr>
        <a:xfrm>
          <a:off x="14592300" y="12703262"/>
          <a:ext cx="889000" cy="6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4" name="フローチャート : 判断 613"/>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89755</xdr:rowOff>
    </xdr:from>
    <xdr:ext cx="534377" cy="259045"/>
    <xdr:sp macro="" textlink="">
      <xdr:nvSpPr>
        <xdr:cNvPr id="615" name="テキスト ボックス 614"/>
        <xdr:cNvSpPr txBox="1"/>
      </xdr:nvSpPr>
      <xdr:spPr>
        <a:xfrm>
          <a:off x="15214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3030</xdr:rowOff>
    </xdr:from>
    <xdr:to>
      <xdr:col>21</xdr:col>
      <xdr:colOff>161925</xdr:colOff>
      <xdr:row>74</xdr:row>
      <xdr:rowOff>15962</xdr:rowOff>
    </xdr:to>
    <xdr:cxnSp macro="">
      <xdr:nvCxnSpPr>
        <xdr:cNvPr id="616" name="直線コネクタ 615"/>
        <xdr:cNvCxnSpPr/>
      </xdr:nvCxnSpPr>
      <xdr:spPr>
        <a:xfrm>
          <a:off x="13703300" y="12690330"/>
          <a:ext cx="8890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17" name="フローチャート : 判断 616"/>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17550</xdr:rowOff>
    </xdr:from>
    <xdr:ext cx="534377" cy="259045"/>
    <xdr:sp macro="" textlink="">
      <xdr:nvSpPr>
        <xdr:cNvPr id="618" name="テキスト ボックス 617"/>
        <xdr:cNvSpPr txBox="1"/>
      </xdr:nvSpPr>
      <xdr:spPr>
        <a:xfrm>
          <a:off x="14325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94568</xdr:rowOff>
    </xdr:from>
    <xdr:to>
      <xdr:col>19</xdr:col>
      <xdr:colOff>644525</xdr:colOff>
      <xdr:row>74</xdr:row>
      <xdr:rowOff>3030</xdr:rowOff>
    </xdr:to>
    <xdr:cxnSp macro="">
      <xdr:nvCxnSpPr>
        <xdr:cNvPr id="619" name="直線コネクタ 618"/>
        <xdr:cNvCxnSpPr/>
      </xdr:nvCxnSpPr>
      <xdr:spPr>
        <a:xfrm>
          <a:off x="12814300" y="12610418"/>
          <a:ext cx="889000" cy="7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56472</xdr:rowOff>
    </xdr:from>
    <xdr:to>
      <xdr:col>20</xdr:col>
      <xdr:colOff>9525</xdr:colOff>
      <xdr:row>73</xdr:row>
      <xdr:rowOff>158072</xdr:rowOff>
    </xdr:to>
    <xdr:sp macro="" textlink="">
      <xdr:nvSpPr>
        <xdr:cNvPr id="620" name="フローチャート : 判断 619"/>
        <xdr:cNvSpPr/>
      </xdr:nvSpPr>
      <xdr:spPr>
        <a:xfrm>
          <a:off x="13652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3149</xdr:rowOff>
    </xdr:from>
    <xdr:ext cx="534377" cy="259045"/>
    <xdr:sp macro="" textlink="">
      <xdr:nvSpPr>
        <xdr:cNvPr id="621" name="テキスト ボックス 620"/>
        <xdr:cNvSpPr txBox="1"/>
      </xdr:nvSpPr>
      <xdr:spPr>
        <a:xfrm>
          <a:off x="13436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38249</xdr:rowOff>
    </xdr:from>
    <xdr:to>
      <xdr:col>18</xdr:col>
      <xdr:colOff>492125</xdr:colOff>
      <xdr:row>73</xdr:row>
      <xdr:rowOff>139849</xdr:rowOff>
    </xdr:to>
    <xdr:sp macro="" textlink="">
      <xdr:nvSpPr>
        <xdr:cNvPr id="622" name="フローチャート : 判断 621"/>
        <xdr:cNvSpPr/>
      </xdr:nvSpPr>
      <xdr:spPr>
        <a:xfrm>
          <a:off x="12763500" y="1255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156376</xdr:rowOff>
    </xdr:from>
    <xdr:ext cx="534377" cy="259045"/>
    <xdr:sp macro="" textlink="">
      <xdr:nvSpPr>
        <xdr:cNvPr id="623" name="テキスト ボックス 622"/>
        <xdr:cNvSpPr txBox="1"/>
      </xdr:nvSpPr>
      <xdr:spPr>
        <a:xfrm>
          <a:off x="12547111" y="1232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84034</xdr:rowOff>
    </xdr:from>
    <xdr:to>
      <xdr:col>23</xdr:col>
      <xdr:colOff>568325</xdr:colOff>
      <xdr:row>75</xdr:row>
      <xdr:rowOff>14184</xdr:rowOff>
    </xdr:to>
    <xdr:sp macro="" textlink="">
      <xdr:nvSpPr>
        <xdr:cNvPr id="629" name="円/楕円 628"/>
        <xdr:cNvSpPr/>
      </xdr:nvSpPr>
      <xdr:spPr>
        <a:xfrm>
          <a:off x="16268700" y="1277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62461</xdr:rowOff>
    </xdr:from>
    <xdr:ext cx="534377" cy="259045"/>
    <xdr:sp macro="" textlink="">
      <xdr:nvSpPr>
        <xdr:cNvPr id="630" name="公債費該当値テキスト"/>
        <xdr:cNvSpPr txBox="1"/>
      </xdr:nvSpPr>
      <xdr:spPr>
        <a:xfrm>
          <a:off x="16370300" y="1274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35,149</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30019</xdr:rowOff>
    </xdr:from>
    <xdr:to>
      <xdr:col>22</xdr:col>
      <xdr:colOff>415925</xdr:colOff>
      <xdr:row>74</xdr:row>
      <xdr:rowOff>131619</xdr:rowOff>
    </xdr:to>
    <xdr:sp macro="" textlink="">
      <xdr:nvSpPr>
        <xdr:cNvPr id="631" name="円/楕円 630"/>
        <xdr:cNvSpPr/>
      </xdr:nvSpPr>
      <xdr:spPr>
        <a:xfrm>
          <a:off x="15430500" y="1271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122746</xdr:rowOff>
    </xdr:from>
    <xdr:ext cx="534377" cy="259045"/>
    <xdr:sp macro="" textlink="">
      <xdr:nvSpPr>
        <xdr:cNvPr id="632" name="テキスト ボックス 631"/>
        <xdr:cNvSpPr txBox="1"/>
      </xdr:nvSpPr>
      <xdr:spPr>
        <a:xfrm>
          <a:off x="15214111" y="1281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36,803</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136612</xdr:rowOff>
    </xdr:from>
    <xdr:to>
      <xdr:col>21</xdr:col>
      <xdr:colOff>212725</xdr:colOff>
      <xdr:row>74</xdr:row>
      <xdr:rowOff>66762</xdr:rowOff>
    </xdr:to>
    <xdr:sp macro="" textlink="">
      <xdr:nvSpPr>
        <xdr:cNvPr id="633" name="円/楕円 632"/>
        <xdr:cNvSpPr/>
      </xdr:nvSpPr>
      <xdr:spPr>
        <a:xfrm>
          <a:off x="14541500" y="1265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57889</xdr:rowOff>
    </xdr:from>
    <xdr:ext cx="534377" cy="259045"/>
    <xdr:sp macro="" textlink="">
      <xdr:nvSpPr>
        <xdr:cNvPr id="634" name="テキスト ボックス 633"/>
        <xdr:cNvSpPr txBox="1"/>
      </xdr:nvSpPr>
      <xdr:spPr>
        <a:xfrm>
          <a:off x="14325111" y="1274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38,789</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123680</xdr:rowOff>
    </xdr:from>
    <xdr:to>
      <xdr:col>20</xdr:col>
      <xdr:colOff>9525</xdr:colOff>
      <xdr:row>74</xdr:row>
      <xdr:rowOff>53830</xdr:rowOff>
    </xdr:to>
    <xdr:sp macro="" textlink="">
      <xdr:nvSpPr>
        <xdr:cNvPr id="635" name="円/楕円 634"/>
        <xdr:cNvSpPr/>
      </xdr:nvSpPr>
      <xdr:spPr>
        <a:xfrm>
          <a:off x="13652500" y="1263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44957</xdr:rowOff>
    </xdr:from>
    <xdr:ext cx="534377" cy="259045"/>
    <xdr:sp macro="" textlink="">
      <xdr:nvSpPr>
        <xdr:cNvPr id="636" name="テキスト ボックス 635"/>
        <xdr:cNvSpPr txBox="1"/>
      </xdr:nvSpPr>
      <xdr:spPr>
        <a:xfrm>
          <a:off x="13436111" y="1273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39,185</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43768</xdr:rowOff>
    </xdr:from>
    <xdr:to>
      <xdr:col>18</xdr:col>
      <xdr:colOff>492125</xdr:colOff>
      <xdr:row>73</xdr:row>
      <xdr:rowOff>145368</xdr:rowOff>
    </xdr:to>
    <xdr:sp macro="" textlink="">
      <xdr:nvSpPr>
        <xdr:cNvPr id="637" name="円/楕円 636"/>
        <xdr:cNvSpPr/>
      </xdr:nvSpPr>
      <xdr:spPr>
        <a:xfrm>
          <a:off x="12763500" y="1255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136495</xdr:rowOff>
    </xdr:from>
    <xdr:ext cx="534377" cy="259045"/>
    <xdr:sp macro="" textlink="">
      <xdr:nvSpPr>
        <xdr:cNvPr id="638" name="テキスト ボックス 637"/>
        <xdr:cNvSpPr txBox="1"/>
      </xdr:nvSpPr>
      <xdr:spPr>
        <a:xfrm>
          <a:off x="12547111" y="1265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0" name="直線コネクタ 659"/>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1"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2" name="直線コネクタ 661"/>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3"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4" name="直線コネクタ 663"/>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95900</xdr:rowOff>
    </xdr:from>
    <xdr:to>
      <xdr:col>23</xdr:col>
      <xdr:colOff>517525</xdr:colOff>
      <xdr:row>98</xdr:row>
      <xdr:rowOff>35641</xdr:rowOff>
    </xdr:to>
    <xdr:cxnSp macro="">
      <xdr:nvCxnSpPr>
        <xdr:cNvPr id="665" name="直線コネクタ 664"/>
        <xdr:cNvCxnSpPr/>
      </xdr:nvCxnSpPr>
      <xdr:spPr>
        <a:xfrm flipV="1">
          <a:off x="15481300" y="16726550"/>
          <a:ext cx="838200" cy="11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162617</xdr:rowOff>
    </xdr:from>
    <xdr:ext cx="469744" cy="259045"/>
    <xdr:sp macro="" textlink="">
      <xdr:nvSpPr>
        <xdr:cNvPr id="666" name="積立金平均値テキスト"/>
        <xdr:cNvSpPr txBox="1"/>
      </xdr:nvSpPr>
      <xdr:spPr>
        <a:xfrm>
          <a:off x="16370300" y="1645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7" name="フローチャート : 判断 666"/>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162880</xdr:rowOff>
    </xdr:from>
    <xdr:to>
      <xdr:col>22</xdr:col>
      <xdr:colOff>365125</xdr:colOff>
      <xdr:row>98</xdr:row>
      <xdr:rowOff>35641</xdr:rowOff>
    </xdr:to>
    <xdr:cxnSp macro="">
      <xdr:nvCxnSpPr>
        <xdr:cNvPr id="668" name="直線コネクタ 667"/>
        <xdr:cNvCxnSpPr/>
      </xdr:nvCxnSpPr>
      <xdr:spPr>
        <a:xfrm>
          <a:off x="14592300" y="16622080"/>
          <a:ext cx="889000" cy="21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69" name="フローチャート : 判断 668"/>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68039</xdr:rowOff>
    </xdr:from>
    <xdr:ext cx="469744" cy="259045"/>
    <xdr:sp macro="" textlink="">
      <xdr:nvSpPr>
        <xdr:cNvPr id="670" name="テキスト ボックス 669"/>
        <xdr:cNvSpPr txBox="1"/>
      </xdr:nvSpPr>
      <xdr:spPr>
        <a:xfrm>
          <a:off x="15246427"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131654</xdr:rowOff>
    </xdr:from>
    <xdr:to>
      <xdr:col>21</xdr:col>
      <xdr:colOff>161925</xdr:colOff>
      <xdr:row>96</xdr:row>
      <xdr:rowOff>162880</xdr:rowOff>
    </xdr:to>
    <xdr:cxnSp macro="">
      <xdr:nvCxnSpPr>
        <xdr:cNvPr id="671" name="直線コネクタ 670"/>
        <xdr:cNvCxnSpPr/>
      </xdr:nvCxnSpPr>
      <xdr:spPr>
        <a:xfrm>
          <a:off x="13703300" y="16590854"/>
          <a:ext cx="889000" cy="3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72" name="フローチャート : 判断 671"/>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158518</xdr:rowOff>
    </xdr:from>
    <xdr:ext cx="469744" cy="259045"/>
    <xdr:sp macro="" textlink="">
      <xdr:nvSpPr>
        <xdr:cNvPr id="673" name="テキスト ボックス 672"/>
        <xdr:cNvSpPr txBox="1"/>
      </xdr:nvSpPr>
      <xdr:spPr>
        <a:xfrm>
          <a:off x="14357427"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131654</xdr:rowOff>
    </xdr:from>
    <xdr:to>
      <xdr:col>19</xdr:col>
      <xdr:colOff>644525</xdr:colOff>
      <xdr:row>97</xdr:row>
      <xdr:rowOff>97272</xdr:rowOff>
    </xdr:to>
    <xdr:cxnSp macro="">
      <xdr:nvCxnSpPr>
        <xdr:cNvPr id="674" name="直線コネクタ 673"/>
        <xdr:cNvCxnSpPr/>
      </xdr:nvCxnSpPr>
      <xdr:spPr>
        <a:xfrm flipV="1">
          <a:off x="12814300" y="16590854"/>
          <a:ext cx="889000" cy="13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75" name="フローチャート : 判断 674"/>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105894</xdr:rowOff>
    </xdr:from>
    <xdr:ext cx="469744" cy="259045"/>
    <xdr:sp macro="" textlink="">
      <xdr:nvSpPr>
        <xdr:cNvPr id="676" name="テキスト ボックス 675"/>
        <xdr:cNvSpPr txBox="1"/>
      </xdr:nvSpPr>
      <xdr:spPr>
        <a:xfrm>
          <a:off x="13468427"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77" name="フローチャート : 判断 676"/>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118604</xdr:rowOff>
    </xdr:from>
    <xdr:ext cx="469744" cy="259045"/>
    <xdr:sp macro="" textlink="">
      <xdr:nvSpPr>
        <xdr:cNvPr id="678" name="テキスト ボックス 677"/>
        <xdr:cNvSpPr txBox="1"/>
      </xdr:nvSpPr>
      <xdr:spPr>
        <a:xfrm>
          <a:off x="12579427" y="1623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45100</xdr:rowOff>
    </xdr:from>
    <xdr:to>
      <xdr:col>23</xdr:col>
      <xdr:colOff>568325</xdr:colOff>
      <xdr:row>97</xdr:row>
      <xdr:rowOff>146700</xdr:rowOff>
    </xdr:to>
    <xdr:sp macro="" textlink="">
      <xdr:nvSpPr>
        <xdr:cNvPr id="684" name="円/楕円 683"/>
        <xdr:cNvSpPr/>
      </xdr:nvSpPr>
      <xdr:spPr>
        <a:xfrm>
          <a:off x="16268700" y="1667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23527</xdr:rowOff>
    </xdr:from>
    <xdr:ext cx="469744" cy="259045"/>
    <xdr:sp macro="" textlink="">
      <xdr:nvSpPr>
        <xdr:cNvPr id="685" name="積立金該当値テキスト"/>
        <xdr:cNvSpPr txBox="1"/>
      </xdr:nvSpPr>
      <xdr:spPr>
        <a:xfrm>
          <a:off x="16370300" y="1665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156291</xdr:rowOff>
    </xdr:from>
    <xdr:to>
      <xdr:col>22</xdr:col>
      <xdr:colOff>415925</xdr:colOff>
      <xdr:row>98</xdr:row>
      <xdr:rowOff>86441</xdr:rowOff>
    </xdr:to>
    <xdr:sp macro="" textlink="">
      <xdr:nvSpPr>
        <xdr:cNvPr id="686" name="円/楕円 685"/>
        <xdr:cNvSpPr/>
      </xdr:nvSpPr>
      <xdr:spPr>
        <a:xfrm>
          <a:off x="15430500" y="1678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77568</xdr:rowOff>
    </xdr:from>
    <xdr:ext cx="469744" cy="259045"/>
    <xdr:sp macro="" textlink="">
      <xdr:nvSpPr>
        <xdr:cNvPr id="687" name="テキスト ボックス 686"/>
        <xdr:cNvSpPr txBox="1"/>
      </xdr:nvSpPr>
      <xdr:spPr>
        <a:xfrm>
          <a:off x="15246427" y="1687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112080</xdr:rowOff>
    </xdr:from>
    <xdr:to>
      <xdr:col>21</xdr:col>
      <xdr:colOff>212725</xdr:colOff>
      <xdr:row>97</xdr:row>
      <xdr:rowOff>42230</xdr:rowOff>
    </xdr:to>
    <xdr:sp macro="" textlink="">
      <xdr:nvSpPr>
        <xdr:cNvPr id="688" name="円/楕円 687"/>
        <xdr:cNvSpPr/>
      </xdr:nvSpPr>
      <xdr:spPr>
        <a:xfrm>
          <a:off x="14541500" y="1657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33357</xdr:rowOff>
    </xdr:from>
    <xdr:ext cx="469744" cy="259045"/>
    <xdr:sp macro="" textlink="">
      <xdr:nvSpPr>
        <xdr:cNvPr id="689" name="テキスト ボックス 688"/>
        <xdr:cNvSpPr txBox="1"/>
      </xdr:nvSpPr>
      <xdr:spPr>
        <a:xfrm>
          <a:off x="14357427" y="1666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80854</xdr:rowOff>
    </xdr:from>
    <xdr:to>
      <xdr:col>20</xdr:col>
      <xdr:colOff>9525</xdr:colOff>
      <xdr:row>97</xdr:row>
      <xdr:rowOff>11004</xdr:rowOff>
    </xdr:to>
    <xdr:sp macro="" textlink="">
      <xdr:nvSpPr>
        <xdr:cNvPr id="690" name="円/楕円 689"/>
        <xdr:cNvSpPr/>
      </xdr:nvSpPr>
      <xdr:spPr>
        <a:xfrm>
          <a:off x="13652500" y="165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2131</xdr:rowOff>
    </xdr:from>
    <xdr:ext cx="469744" cy="259045"/>
    <xdr:sp macro="" textlink="">
      <xdr:nvSpPr>
        <xdr:cNvPr id="691" name="テキスト ボックス 690"/>
        <xdr:cNvSpPr txBox="1"/>
      </xdr:nvSpPr>
      <xdr:spPr>
        <a:xfrm>
          <a:off x="13468427" y="1663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46472</xdr:rowOff>
    </xdr:from>
    <xdr:to>
      <xdr:col>18</xdr:col>
      <xdr:colOff>492125</xdr:colOff>
      <xdr:row>97</xdr:row>
      <xdr:rowOff>148072</xdr:rowOff>
    </xdr:to>
    <xdr:sp macro="" textlink="">
      <xdr:nvSpPr>
        <xdr:cNvPr id="692" name="円/楕円 691"/>
        <xdr:cNvSpPr/>
      </xdr:nvSpPr>
      <xdr:spPr>
        <a:xfrm>
          <a:off x="12763500" y="1667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139199</xdr:rowOff>
    </xdr:from>
    <xdr:ext cx="469744" cy="259045"/>
    <xdr:sp macro="" textlink="">
      <xdr:nvSpPr>
        <xdr:cNvPr id="693" name="テキスト ボックス 692"/>
        <xdr:cNvSpPr txBox="1"/>
      </xdr:nvSpPr>
      <xdr:spPr>
        <a:xfrm>
          <a:off x="12579427" y="1676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19" name="直線コネクタ 718"/>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2"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3" name="直線コネクタ 722"/>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132025</xdr:rowOff>
    </xdr:from>
    <xdr:to>
      <xdr:col>32</xdr:col>
      <xdr:colOff>187325</xdr:colOff>
      <xdr:row>38</xdr:row>
      <xdr:rowOff>161907</xdr:rowOff>
    </xdr:to>
    <xdr:cxnSp macro="">
      <xdr:nvCxnSpPr>
        <xdr:cNvPr id="724" name="直線コネクタ 723"/>
        <xdr:cNvCxnSpPr/>
      </xdr:nvCxnSpPr>
      <xdr:spPr>
        <a:xfrm flipV="1">
          <a:off x="21323300" y="6647125"/>
          <a:ext cx="838200" cy="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102143</xdr:rowOff>
    </xdr:from>
    <xdr:ext cx="469744" cy="259045"/>
    <xdr:sp macro="" textlink="">
      <xdr:nvSpPr>
        <xdr:cNvPr id="725" name="投資及び出資金平均値テキスト"/>
        <xdr:cNvSpPr txBox="1"/>
      </xdr:nvSpPr>
      <xdr:spPr>
        <a:xfrm>
          <a:off x="22212300" y="6274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6" name="フローチャート : 判断 725"/>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105247</xdr:rowOff>
    </xdr:from>
    <xdr:to>
      <xdr:col>31</xdr:col>
      <xdr:colOff>34925</xdr:colOff>
      <xdr:row>38</xdr:row>
      <xdr:rowOff>161907</xdr:rowOff>
    </xdr:to>
    <xdr:cxnSp macro="">
      <xdr:nvCxnSpPr>
        <xdr:cNvPr id="727" name="直線コネクタ 726"/>
        <xdr:cNvCxnSpPr/>
      </xdr:nvCxnSpPr>
      <xdr:spPr>
        <a:xfrm>
          <a:off x="20434300" y="6620347"/>
          <a:ext cx="889000" cy="5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8" name="フローチャート : 判断 727"/>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37863</xdr:rowOff>
    </xdr:from>
    <xdr:ext cx="469744" cy="259045"/>
    <xdr:sp macro="" textlink="">
      <xdr:nvSpPr>
        <xdr:cNvPr id="729" name="テキスト ボックス 728"/>
        <xdr:cNvSpPr txBox="1"/>
      </xdr:nvSpPr>
      <xdr:spPr>
        <a:xfrm>
          <a:off x="21088427"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83530</xdr:rowOff>
    </xdr:from>
    <xdr:to>
      <xdr:col>29</xdr:col>
      <xdr:colOff>517525</xdr:colOff>
      <xdr:row>38</xdr:row>
      <xdr:rowOff>105247</xdr:rowOff>
    </xdr:to>
    <xdr:cxnSp macro="">
      <xdr:nvCxnSpPr>
        <xdr:cNvPr id="730" name="直線コネクタ 729"/>
        <xdr:cNvCxnSpPr/>
      </xdr:nvCxnSpPr>
      <xdr:spPr>
        <a:xfrm>
          <a:off x="19545300" y="6598630"/>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31" name="フローチャート : 判断 730"/>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18595</xdr:rowOff>
    </xdr:from>
    <xdr:ext cx="469744" cy="259045"/>
    <xdr:sp macro="" textlink="">
      <xdr:nvSpPr>
        <xdr:cNvPr id="732" name="テキスト ボックス 731"/>
        <xdr:cNvSpPr txBox="1"/>
      </xdr:nvSpPr>
      <xdr:spPr>
        <a:xfrm>
          <a:off x="20199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52179</xdr:rowOff>
    </xdr:from>
    <xdr:to>
      <xdr:col>28</xdr:col>
      <xdr:colOff>314325</xdr:colOff>
      <xdr:row>38</xdr:row>
      <xdr:rowOff>83530</xdr:rowOff>
    </xdr:to>
    <xdr:cxnSp macro="">
      <xdr:nvCxnSpPr>
        <xdr:cNvPr id="733" name="直線コネクタ 732"/>
        <xdr:cNvCxnSpPr/>
      </xdr:nvCxnSpPr>
      <xdr:spPr>
        <a:xfrm>
          <a:off x="18656300" y="6567279"/>
          <a:ext cx="8890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4" name="フローチャート : 判断 733"/>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115261</xdr:rowOff>
    </xdr:from>
    <xdr:ext cx="469744" cy="259045"/>
    <xdr:sp macro="" textlink="">
      <xdr:nvSpPr>
        <xdr:cNvPr id="735" name="テキスト ボックス 734"/>
        <xdr:cNvSpPr txBox="1"/>
      </xdr:nvSpPr>
      <xdr:spPr>
        <a:xfrm>
          <a:off x="19310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36" name="フローチャート : 判断 735"/>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102851</xdr:rowOff>
    </xdr:from>
    <xdr:ext cx="469744" cy="259045"/>
    <xdr:sp macro="" textlink="">
      <xdr:nvSpPr>
        <xdr:cNvPr id="737" name="テキスト ボックス 736"/>
        <xdr:cNvSpPr txBox="1"/>
      </xdr:nvSpPr>
      <xdr:spPr>
        <a:xfrm>
          <a:off x="18421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81225</xdr:rowOff>
    </xdr:from>
    <xdr:to>
      <xdr:col>32</xdr:col>
      <xdr:colOff>238125</xdr:colOff>
      <xdr:row>39</xdr:row>
      <xdr:rowOff>11375</xdr:rowOff>
    </xdr:to>
    <xdr:sp macro="" textlink="">
      <xdr:nvSpPr>
        <xdr:cNvPr id="743" name="円/楕円 742"/>
        <xdr:cNvSpPr/>
      </xdr:nvSpPr>
      <xdr:spPr>
        <a:xfrm>
          <a:off x="22110700" y="659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59652</xdr:rowOff>
    </xdr:from>
    <xdr:ext cx="378565" cy="259045"/>
    <xdr:sp macro="" textlink="">
      <xdr:nvSpPr>
        <xdr:cNvPr id="744" name="投資及び出資金該当値テキスト"/>
        <xdr:cNvSpPr txBox="1"/>
      </xdr:nvSpPr>
      <xdr:spPr>
        <a:xfrm>
          <a:off x="22212300" y="657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111107</xdr:rowOff>
    </xdr:from>
    <xdr:to>
      <xdr:col>31</xdr:col>
      <xdr:colOff>85725</xdr:colOff>
      <xdr:row>39</xdr:row>
      <xdr:rowOff>41257</xdr:rowOff>
    </xdr:to>
    <xdr:sp macro="" textlink="">
      <xdr:nvSpPr>
        <xdr:cNvPr id="745" name="円/楕円 744"/>
        <xdr:cNvSpPr/>
      </xdr:nvSpPr>
      <xdr:spPr>
        <a:xfrm>
          <a:off x="21272500" y="662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32384</xdr:rowOff>
    </xdr:from>
    <xdr:ext cx="378565" cy="259045"/>
    <xdr:sp macro="" textlink="">
      <xdr:nvSpPr>
        <xdr:cNvPr id="746" name="テキスト ボックス 745"/>
        <xdr:cNvSpPr txBox="1"/>
      </xdr:nvSpPr>
      <xdr:spPr>
        <a:xfrm>
          <a:off x="21134017" y="6718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54447</xdr:rowOff>
    </xdr:from>
    <xdr:to>
      <xdr:col>29</xdr:col>
      <xdr:colOff>568325</xdr:colOff>
      <xdr:row>38</xdr:row>
      <xdr:rowOff>156047</xdr:rowOff>
    </xdr:to>
    <xdr:sp macro="" textlink="">
      <xdr:nvSpPr>
        <xdr:cNvPr id="747" name="円/楕円 746"/>
        <xdr:cNvSpPr/>
      </xdr:nvSpPr>
      <xdr:spPr>
        <a:xfrm>
          <a:off x="20383500" y="656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147174</xdr:rowOff>
    </xdr:from>
    <xdr:ext cx="469744" cy="259045"/>
    <xdr:sp macro="" textlink="">
      <xdr:nvSpPr>
        <xdr:cNvPr id="748" name="テキスト ボックス 747"/>
        <xdr:cNvSpPr txBox="1"/>
      </xdr:nvSpPr>
      <xdr:spPr>
        <a:xfrm>
          <a:off x="20199427" y="666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32730</xdr:rowOff>
    </xdr:from>
    <xdr:to>
      <xdr:col>28</xdr:col>
      <xdr:colOff>365125</xdr:colOff>
      <xdr:row>38</xdr:row>
      <xdr:rowOff>134330</xdr:rowOff>
    </xdr:to>
    <xdr:sp macro="" textlink="">
      <xdr:nvSpPr>
        <xdr:cNvPr id="749" name="円/楕円 748"/>
        <xdr:cNvSpPr/>
      </xdr:nvSpPr>
      <xdr:spPr>
        <a:xfrm>
          <a:off x="19494500" y="654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125457</xdr:rowOff>
    </xdr:from>
    <xdr:ext cx="469744" cy="259045"/>
    <xdr:sp macro="" textlink="">
      <xdr:nvSpPr>
        <xdr:cNvPr id="750" name="テキスト ボックス 749"/>
        <xdr:cNvSpPr txBox="1"/>
      </xdr:nvSpPr>
      <xdr:spPr>
        <a:xfrm>
          <a:off x="19310427" y="664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1379</xdr:rowOff>
    </xdr:from>
    <xdr:to>
      <xdr:col>27</xdr:col>
      <xdr:colOff>161925</xdr:colOff>
      <xdr:row>38</xdr:row>
      <xdr:rowOff>102979</xdr:rowOff>
    </xdr:to>
    <xdr:sp macro="" textlink="">
      <xdr:nvSpPr>
        <xdr:cNvPr id="751" name="円/楕円 750"/>
        <xdr:cNvSpPr/>
      </xdr:nvSpPr>
      <xdr:spPr>
        <a:xfrm>
          <a:off x="18605500" y="65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94106</xdr:rowOff>
    </xdr:from>
    <xdr:ext cx="469744" cy="259045"/>
    <xdr:sp macro="" textlink="">
      <xdr:nvSpPr>
        <xdr:cNvPr id="752" name="テキスト ボックス 751"/>
        <xdr:cNvSpPr txBox="1"/>
      </xdr:nvSpPr>
      <xdr:spPr>
        <a:xfrm>
          <a:off x="18421427" y="66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3" name="直線コネクタ 76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4" name="テキスト ボックス 76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5" name="直線コネクタ 76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6" name="テキスト ボックス 76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7" name="直線コネクタ 76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8" name="テキスト ボックス 76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9" name="直線コネクタ 76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0" name="テキスト ボックス 76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1" name="直線コネクタ 77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2" name="テキスト ボックス 77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3" name="直線コネクタ 77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4" name="テキスト ボックス 77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8" name="直線コネクタ 777"/>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79"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0" name="直線コネクタ 779"/>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1"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2" name="直線コネクタ 781"/>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118995</xdr:rowOff>
    </xdr:from>
    <xdr:to>
      <xdr:col>32</xdr:col>
      <xdr:colOff>187325</xdr:colOff>
      <xdr:row>59</xdr:row>
      <xdr:rowOff>30168</xdr:rowOff>
    </xdr:to>
    <xdr:cxnSp macro="">
      <xdr:nvCxnSpPr>
        <xdr:cNvPr id="783" name="直線コネクタ 782"/>
        <xdr:cNvCxnSpPr/>
      </xdr:nvCxnSpPr>
      <xdr:spPr>
        <a:xfrm flipV="1">
          <a:off x="21323300" y="10063095"/>
          <a:ext cx="838200" cy="8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156452</xdr:rowOff>
    </xdr:from>
    <xdr:ext cx="469744" cy="259045"/>
    <xdr:sp macro="" textlink="">
      <xdr:nvSpPr>
        <xdr:cNvPr id="784" name="貸付金平均値テキスト"/>
        <xdr:cNvSpPr txBox="1"/>
      </xdr:nvSpPr>
      <xdr:spPr>
        <a:xfrm>
          <a:off x="22212300" y="9757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5" name="フローチャート : 判断 784"/>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131731</xdr:rowOff>
    </xdr:from>
    <xdr:to>
      <xdr:col>31</xdr:col>
      <xdr:colOff>34925</xdr:colOff>
      <xdr:row>59</xdr:row>
      <xdr:rowOff>30168</xdr:rowOff>
    </xdr:to>
    <xdr:cxnSp macro="">
      <xdr:nvCxnSpPr>
        <xdr:cNvPr id="786" name="直線コネクタ 785"/>
        <xdr:cNvCxnSpPr/>
      </xdr:nvCxnSpPr>
      <xdr:spPr>
        <a:xfrm>
          <a:off x="20434300" y="9732931"/>
          <a:ext cx="889000" cy="41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7" name="フローチャート : 判断 786"/>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78391</xdr:rowOff>
    </xdr:from>
    <xdr:ext cx="469744" cy="259045"/>
    <xdr:sp macro="" textlink="">
      <xdr:nvSpPr>
        <xdr:cNvPr id="788" name="テキスト ボックス 787"/>
        <xdr:cNvSpPr txBox="1"/>
      </xdr:nvSpPr>
      <xdr:spPr>
        <a:xfrm>
          <a:off x="21088427"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131731</xdr:rowOff>
    </xdr:from>
    <xdr:to>
      <xdr:col>29</xdr:col>
      <xdr:colOff>517525</xdr:colOff>
      <xdr:row>59</xdr:row>
      <xdr:rowOff>37124</xdr:rowOff>
    </xdr:to>
    <xdr:cxnSp macro="">
      <xdr:nvCxnSpPr>
        <xdr:cNvPr id="789" name="直線コネクタ 788"/>
        <xdr:cNvCxnSpPr/>
      </xdr:nvCxnSpPr>
      <xdr:spPr>
        <a:xfrm flipV="1">
          <a:off x="19545300" y="9732931"/>
          <a:ext cx="889000" cy="4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90" name="フローチャート : 判断 789"/>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12528</xdr:rowOff>
    </xdr:from>
    <xdr:ext cx="469744" cy="259045"/>
    <xdr:sp macro="" textlink="">
      <xdr:nvSpPr>
        <xdr:cNvPr id="791" name="テキスト ボックス 790"/>
        <xdr:cNvSpPr txBox="1"/>
      </xdr:nvSpPr>
      <xdr:spPr>
        <a:xfrm>
          <a:off x="20199427" y="995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25139</xdr:rowOff>
    </xdr:from>
    <xdr:to>
      <xdr:col>28</xdr:col>
      <xdr:colOff>314325</xdr:colOff>
      <xdr:row>59</xdr:row>
      <xdr:rowOff>37124</xdr:rowOff>
    </xdr:to>
    <xdr:cxnSp macro="">
      <xdr:nvCxnSpPr>
        <xdr:cNvPr id="792" name="直線コネクタ 791"/>
        <xdr:cNvCxnSpPr/>
      </xdr:nvCxnSpPr>
      <xdr:spPr>
        <a:xfrm>
          <a:off x="18656300" y="10140689"/>
          <a:ext cx="8890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93" name="フローチャート : 判断 792"/>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16864</xdr:rowOff>
    </xdr:from>
    <xdr:ext cx="469744" cy="259045"/>
    <xdr:sp macro="" textlink="">
      <xdr:nvSpPr>
        <xdr:cNvPr id="794" name="テキスト ボックス 793"/>
        <xdr:cNvSpPr txBox="1"/>
      </xdr:nvSpPr>
      <xdr:spPr>
        <a:xfrm>
          <a:off x="19310427" y="96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95" name="フローチャート : 判断 794"/>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160393</xdr:rowOff>
    </xdr:from>
    <xdr:ext cx="534377" cy="259045"/>
    <xdr:sp macro="" textlink="">
      <xdr:nvSpPr>
        <xdr:cNvPr id="796" name="テキスト ボックス 795"/>
        <xdr:cNvSpPr txBox="1"/>
      </xdr:nvSpPr>
      <xdr:spPr>
        <a:xfrm>
          <a:off x="18389111" y="959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68195</xdr:rowOff>
    </xdr:from>
    <xdr:to>
      <xdr:col>32</xdr:col>
      <xdr:colOff>238125</xdr:colOff>
      <xdr:row>58</xdr:row>
      <xdr:rowOff>169795</xdr:rowOff>
    </xdr:to>
    <xdr:sp macro="" textlink="">
      <xdr:nvSpPr>
        <xdr:cNvPr id="802" name="円/楕円 801"/>
        <xdr:cNvSpPr/>
      </xdr:nvSpPr>
      <xdr:spPr>
        <a:xfrm>
          <a:off x="22110700" y="1001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46622</xdr:rowOff>
    </xdr:from>
    <xdr:ext cx="469744" cy="259045"/>
    <xdr:sp macro="" textlink="">
      <xdr:nvSpPr>
        <xdr:cNvPr id="803" name="貸付金該当値テキスト"/>
        <xdr:cNvSpPr txBox="1"/>
      </xdr:nvSpPr>
      <xdr:spPr>
        <a:xfrm>
          <a:off x="22212300" y="999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150818</xdr:rowOff>
    </xdr:from>
    <xdr:to>
      <xdr:col>31</xdr:col>
      <xdr:colOff>85725</xdr:colOff>
      <xdr:row>59</xdr:row>
      <xdr:rowOff>80968</xdr:rowOff>
    </xdr:to>
    <xdr:sp macro="" textlink="">
      <xdr:nvSpPr>
        <xdr:cNvPr id="804" name="円/楕円 803"/>
        <xdr:cNvSpPr/>
      </xdr:nvSpPr>
      <xdr:spPr>
        <a:xfrm>
          <a:off x="21272500" y="1009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72095</xdr:rowOff>
    </xdr:from>
    <xdr:ext cx="469744" cy="259045"/>
    <xdr:sp macro="" textlink="">
      <xdr:nvSpPr>
        <xdr:cNvPr id="805" name="テキスト ボックス 804"/>
        <xdr:cNvSpPr txBox="1"/>
      </xdr:nvSpPr>
      <xdr:spPr>
        <a:xfrm>
          <a:off x="21088427" y="1018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2,104</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80931</xdr:rowOff>
    </xdr:from>
    <xdr:to>
      <xdr:col>29</xdr:col>
      <xdr:colOff>568325</xdr:colOff>
      <xdr:row>57</xdr:row>
      <xdr:rowOff>11081</xdr:rowOff>
    </xdr:to>
    <xdr:sp macro="" textlink="">
      <xdr:nvSpPr>
        <xdr:cNvPr id="806" name="円/楕円 805"/>
        <xdr:cNvSpPr/>
      </xdr:nvSpPr>
      <xdr:spPr>
        <a:xfrm>
          <a:off x="20383500" y="96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27608</xdr:rowOff>
    </xdr:from>
    <xdr:ext cx="534377" cy="259045"/>
    <xdr:sp macro="" textlink="">
      <xdr:nvSpPr>
        <xdr:cNvPr id="807" name="テキスト ボックス 806"/>
        <xdr:cNvSpPr txBox="1"/>
      </xdr:nvSpPr>
      <xdr:spPr>
        <a:xfrm>
          <a:off x="20167111" y="945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157774</xdr:rowOff>
    </xdr:from>
    <xdr:to>
      <xdr:col>28</xdr:col>
      <xdr:colOff>365125</xdr:colOff>
      <xdr:row>59</xdr:row>
      <xdr:rowOff>87924</xdr:rowOff>
    </xdr:to>
    <xdr:sp macro="" textlink="">
      <xdr:nvSpPr>
        <xdr:cNvPr id="808" name="円/楕円 807"/>
        <xdr:cNvSpPr/>
      </xdr:nvSpPr>
      <xdr:spPr>
        <a:xfrm>
          <a:off x="19494500" y="1010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79051</xdr:rowOff>
    </xdr:from>
    <xdr:ext cx="469744" cy="259045"/>
    <xdr:sp macro="" textlink="">
      <xdr:nvSpPr>
        <xdr:cNvPr id="809" name="テキスト ボックス 808"/>
        <xdr:cNvSpPr txBox="1"/>
      </xdr:nvSpPr>
      <xdr:spPr>
        <a:xfrm>
          <a:off x="19310427" y="1019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145789</xdr:rowOff>
    </xdr:from>
    <xdr:to>
      <xdr:col>27</xdr:col>
      <xdr:colOff>161925</xdr:colOff>
      <xdr:row>59</xdr:row>
      <xdr:rowOff>75939</xdr:rowOff>
    </xdr:to>
    <xdr:sp macro="" textlink="">
      <xdr:nvSpPr>
        <xdr:cNvPr id="810" name="円/楕円 809"/>
        <xdr:cNvSpPr/>
      </xdr:nvSpPr>
      <xdr:spPr>
        <a:xfrm>
          <a:off x="18605500" y="1008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67066</xdr:rowOff>
    </xdr:from>
    <xdr:ext cx="469744" cy="259045"/>
    <xdr:sp macro="" textlink="">
      <xdr:nvSpPr>
        <xdr:cNvPr id="811" name="テキスト ボックス 810"/>
        <xdr:cNvSpPr txBox="1"/>
      </xdr:nvSpPr>
      <xdr:spPr>
        <a:xfrm>
          <a:off x="18421427" y="10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2" name="テキスト ボックス 83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4" name="テキスト ボックス 83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8" name="直線コネクタ 837"/>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39"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0" name="直線コネクタ 839"/>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1"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2" name="直線コネクタ 841"/>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117754</xdr:rowOff>
    </xdr:from>
    <xdr:to>
      <xdr:col>32</xdr:col>
      <xdr:colOff>187325</xdr:colOff>
      <xdr:row>77</xdr:row>
      <xdr:rowOff>140615</xdr:rowOff>
    </xdr:to>
    <xdr:cxnSp macro="">
      <xdr:nvCxnSpPr>
        <xdr:cNvPr id="843" name="直線コネクタ 842"/>
        <xdr:cNvCxnSpPr/>
      </xdr:nvCxnSpPr>
      <xdr:spPr>
        <a:xfrm flipV="1">
          <a:off x="21323300" y="1331940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54202</xdr:rowOff>
    </xdr:from>
    <xdr:ext cx="534377" cy="259045"/>
    <xdr:sp macro="" textlink="">
      <xdr:nvSpPr>
        <xdr:cNvPr id="844" name="繰出金平均値テキスト"/>
        <xdr:cNvSpPr txBox="1"/>
      </xdr:nvSpPr>
      <xdr:spPr>
        <a:xfrm>
          <a:off x="22212300" y="12912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5" name="フローチャート : 判断 844"/>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140615</xdr:rowOff>
    </xdr:from>
    <xdr:to>
      <xdr:col>31</xdr:col>
      <xdr:colOff>34925</xdr:colOff>
      <xdr:row>77</xdr:row>
      <xdr:rowOff>170659</xdr:rowOff>
    </xdr:to>
    <xdr:cxnSp macro="">
      <xdr:nvCxnSpPr>
        <xdr:cNvPr id="846" name="直線コネクタ 845"/>
        <xdr:cNvCxnSpPr/>
      </xdr:nvCxnSpPr>
      <xdr:spPr>
        <a:xfrm flipV="1">
          <a:off x="20434300" y="13342265"/>
          <a:ext cx="8890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7" name="フローチャート : 判断 846"/>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154025</xdr:rowOff>
    </xdr:from>
    <xdr:ext cx="534377" cy="259045"/>
    <xdr:sp macro="" textlink="">
      <xdr:nvSpPr>
        <xdr:cNvPr id="848" name="テキスト ボックス 847"/>
        <xdr:cNvSpPr txBox="1"/>
      </xdr:nvSpPr>
      <xdr:spPr>
        <a:xfrm>
          <a:off x="21056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170659</xdr:rowOff>
    </xdr:from>
    <xdr:to>
      <xdr:col>29</xdr:col>
      <xdr:colOff>517525</xdr:colOff>
      <xdr:row>78</xdr:row>
      <xdr:rowOff>55705</xdr:rowOff>
    </xdr:to>
    <xdr:cxnSp macro="">
      <xdr:nvCxnSpPr>
        <xdr:cNvPr id="849" name="直線コネクタ 848"/>
        <xdr:cNvCxnSpPr/>
      </xdr:nvCxnSpPr>
      <xdr:spPr>
        <a:xfrm flipV="1">
          <a:off x="19545300" y="13372309"/>
          <a:ext cx="889000" cy="5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50" name="フローチャート : 判断 849"/>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64446</xdr:rowOff>
    </xdr:from>
    <xdr:ext cx="534377" cy="259045"/>
    <xdr:sp macro="" textlink="">
      <xdr:nvSpPr>
        <xdr:cNvPr id="851" name="テキスト ボックス 850"/>
        <xdr:cNvSpPr txBox="1"/>
      </xdr:nvSpPr>
      <xdr:spPr>
        <a:xfrm>
          <a:off x="20167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41370</xdr:rowOff>
    </xdr:from>
    <xdr:to>
      <xdr:col>28</xdr:col>
      <xdr:colOff>314325</xdr:colOff>
      <xdr:row>78</xdr:row>
      <xdr:rowOff>55705</xdr:rowOff>
    </xdr:to>
    <xdr:cxnSp macro="">
      <xdr:nvCxnSpPr>
        <xdr:cNvPr id="852" name="直線コネクタ 851"/>
        <xdr:cNvCxnSpPr/>
      </xdr:nvCxnSpPr>
      <xdr:spPr>
        <a:xfrm>
          <a:off x="18656300" y="13414470"/>
          <a:ext cx="889000" cy="1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53" name="フローチャート : 判断 852"/>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95634</xdr:rowOff>
    </xdr:from>
    <xdr:ext cx="534377" cy="259045"/>
    <xdr:sp macro="" textlink="">
      <xdr:nvSpPr>
        <xdr:cNvPr id="854" name="テキスト ボックス 853"/>
        <xdr:cNvSpPr txBox="1"/>
      </xdr:nvSpPr>
      <xdr:spPr>
        <a:xfrm>
          <a:off x="19278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55" name="フローチャート : 判断 854"/>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108664</xdr:rowOff>
    </xdr:from>
    <xdr:ext cx="534377" cy="259045"/>
    <xdr:sp macro="" textlink="">
      <xdr:nvSpPr>
        <xdr:cNvPr id="856" name="テキスト ボックス 855"/>
        <xdr:cNvSpPr txBox="1"/>
      </xdr:nvSpPr>
      <xdr:spPr>
        <a:xfrm>
          <a:off x="18389111" y="1296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66954</xdr:rowOff>
    </xdr:from>
    <xdr:to>
      <xdr:col>32</xdr:col>
      <xdr:colOff>238125</xdr:colOff>
      <xdr:row>77</xdr:row>
      <xdr:rowOff>168554</xdr:rowOff>
    </xdr:to>
    <xdr:sp macro="" textlink="">
      <xdr:nvSpPr>
        <xdr:cNvPr id="862" name="円/楕円 861"/>
        <xdr:cNvSpPr/>
      </xdr:nvSpPr>
      <xdr:spPr>
        <a:xfrm>
          <a:off x="22110700" y="132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45381</xdr:rowOff>
    </xdr:from>
    <xdr:ext cx="534377" cy="259045"/>
    <xdr:sp macro="" textlink="">
      <xdr:nvSpPr>
        <xdr:cNvPr id="863" name="繰出金該当値テキスト"/>
        <xdr:cNvSpPr txBox="1"/>
      </xdr:nvSpPr>
      <xdr:spPr>
        <a:xfrm>
          <a:off x="22212300" y="1324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29,922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89815</xdr:rowOff>
    </xdr:from>
    <xdr:to>
      <xdr:col>31</xdr:col>
      <xdr:colOff>85725</xdr:colOff>
      <xdr:row>78</xdr:row>
      <xdr:rowOff>19965</xdr:rowOff>
    </xdr:to>
    <xdr:sp macro="" textlink="">
      <xdr:nvSpPr>
        <xdr:cNvPr id="864" name="円/楕円 863"/>
        <xdr:cNvSpPr/>
      </xdr:nvSpPr>
      <xdr:spPr>
        <a:xfrm>
          <a:off x="21272500" y="1329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11092</xdr:rowOff>
    </xdr:from>
    <xdr:ext cx="534377" cy="259045"/>
    <xdr:sp macro="" textlink="">
      <xdr:nvSpPr>
        <xdr:cNvPr id="865" name="テキスト ボックス 864"/>
        <xdr:cNvSpPr txBox="1"/>
      </xdr:nvSpPr>
      <xdr:spPr>
        <a:xfrm>
          <a:off x="21056111" y="1338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119859</xdr:rowOff>
    </xdr:from>
    <xdr:to>
      <xdr:col>29</xdr:col>
      <xdr:colOff>568325</xdr:colOff>
      <xdr:row>78</xdr:row>
      <xdr:rowOff>50009</xdr:rowOff>
    </xdr:to>
    <xdr:sp macro="" textlink="">
      <xdr:nvSpPr>
        <xdr:cNvPr id="866" name="円/楕円 865"/>
        <xdr:cNvSpPr/>
      </xdr:nvSpPr>
      <xdr:spPr>
        <a:xfrm>
          <a:off x="20383500" y="1332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41136</xdr:rowOff>
    </xdr:from>
    <xdr:ext cx="534377" cy="259045"/>
    <xdr:sp macro="" textlink="">
      <xdr:nvSpPr>
        <xdr:cNvPr id="867" name="テキスト ボックス 866"/>
        <xdr:cNvSpPr txBox="1"/>
      </xdr:nvSpPr>
      <xdr:spPr>
        <a:xfrm>
          <a:off x="20167111" y="1341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28,302</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4905</xdr:rowOff>
    </xdr:from>
    <xdr:to>
      <xdr:col>28</xdr:col>
      <xdr:colOff>365125</xdr:colOff>
      <xdr:row>78</xdr:row>
      <xdr:rowOff>106505</xdr:rowOff>
    </xdr:to>
    <xdr:sp macro="" textlink="">
      <xdr:nvSpPr>
        <xdr:cNvPr id="868" name="円/楕円 867"/>
        <xdr:cNvSpPr/>
      </xdr:nvSpPr>
      <xdr:spPr>
        <a:xfrm>
          <a:off x="19494500" y="1337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97632</xdr:rowOff>
    </xdr:from>
    <xdr:ext cx="534377" cy="259045"/>
    <xdr:sp macro="" textlink="">
      <xdr:nvSpPr>
        <xdr:cNvPr id="869" name="テキスト ボックス 868"/>
        <xdr:cNvSpPr txBox="1"/>
      </xdr:nvSpPr>
      <xdr:spPr>
        <a:xfrm>
          <a:off x="19278111" y="1347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162020</xdr:rowOff>
    </xdr:from>
    <xdr:to>
      <xdr:col>27</xdr:col>
      <xdr:colOff>161925</xdr:colOff>
      <xdr:row>78</xdr:row>
      <xdr:rowOff>92170</xdr:rowOff>
    </xdr:to>
    <xdr:sp macro="" textlink="">
      <xdr:nvSpPr>
        <xdr:cNvPr id="870" name="円/楕円 869"/>
        <xdr:cNvSpPr/>
      </xdr:nvSpPr>
      <xdr:spPr>
        <a:xfrm>
          <a:off x="18605500" y="133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83297</xdr:rowOff>
    </xdr:from>
    <xdr:ext cx="534377" cy="259045"/>
    <xdr:sp macro="" textlink="">
      <xdr:nvSpPr>
        <xdr:cNvPr id="871" name="テキスト ボックス 870"/>
        <xdr:cNvSpPr txBox="1"/>
      </xdr:nvSpPr>
      <xdr:spPr>
        <a:xfrm>
          <a:off x="18389111" y="1345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性質別歳出においては、類似団体と比較して人件費が高い水準となっている。人件費総額は、これまで実施した給与制度全般の見直し等の効果により近年は減少傾向にあったが、退職手当を除いては平成</a:t>
          </a:r>
          <a:r>
            <a:rPr kumimoji="1" lang="en-US" altLang="ja-JP" sz="1300">
              <a:latin typeface="ＭＳ Ｐゴシック"/>
            </a:rPr>
            <a:t>26</a:t>
          </a:r>
          <a:r>
            <a:rPr kumimoji="1" lang="ja-JP" altLang="en-US" sz="1300">
              <a:latin typeface="ＭＳ Ｐゴシック"/>
            </a:rPr>
            <a:t>年度以降、人事院勧告に準じた給与改定を行ったことにより、地域手当や期末勤勉手当が増となったほか、被用者年金一元化法の施行に伴う共済費の増などにより増加に転じた。今後については平成</a:t>
          </a:r>
          <a:r>
            <a:rPr kumimoji="1" lang="en-US" altLang="ja-JP" sz="1300">
              <a:latin typeface="ＭＳ Ｐゴシック"/>
            </a:rPr>
            <a:t>29</a:t>
          </a:r>
          <a:r>
            <a:rPr kumimoji="1" lang="ja-JP" altLang="en-US" sz="1300">
              <a:latin typeface="ＭＳ Ｐゴシック"/>
            </a:rPr>
            <a:t>年度より、職務給の原則をより一層徹底した給与制度に見直し、給料水準を抑制する効果のある給料表を導入しており、事務の効率化や適正な定員管理も合わせて総人件費の抑制に努める。</a:t>
          </a:r>
        </a:p>
        <a:p>
          <a:r>
            <a:rPr kumimoji="1" lang="ja-JP" altLang="en-US" sz="1300">
              <a:latin typeface="ＭＳ Ｐゴシック"/>
            </a:rPr>
            <a:t>　普通建設事業費は類似団体と比較して低い水準となっているが、今後については施設の老朽化対策などの対応のため増加が見込まれる。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485,788
479,440
99.96
169,270,635
166,413,881
2,472,317
98,196,676
144,554,428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29.1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171269</xdr:rowOff>
    </xdr:from>
    <xdr:to>
      <xdr:col>6</xdr:col>
      <xdr:colOff>511175</xdr:colOff>
      <xdr:row>35</xdr:row>
      <xdr:rowOff>116296</xdr:rowOff>
    </xdr:to>
    <xdr:cxnSp macro="">
      <xdr:nvCxnSpPr>
        <xdr:cNvPr id="63" name="直線コネクタ 62"/>
        <xdr:cNvCxnSpPr/>
      </xdr:nvCxnSpPr>
      <xdr:spPr>
        <a:xfrm>
          <a:off x="3797300" y="6000569"/>
          <a:ext cx="838200" cy="11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171269</xdr:rowOff>
    </xdr:from>
    <xdr:to>
      <xdr:col>5</xdr:col>
      <xdr:colOff>358775</xdr:colOff>
      <xdr:row>35</xdr:row>
      <xdr:rowOff>52070</xdr:rowOff>
    </xdr:to>
    <xdr:cxnSp macro="">
      <xdr:nvCxnSpPr>
        <xdr:cNvPr id="66" name="直線コネクタ 65"/>
        <xdr:cNvCxnSpPr/>
      </xdr:nvCxnSpPr>
      <xdr:spPr>
        <a:xfrm flipV="1">
          <a:off x="2908300" y="600056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170016</xdr:rowOff>
    </xdr:from>
    <xdr:ext cx="469744" cy="259045"/>
    <xdr:sp macro="" textlink="">
      <xdr:nvSpPr>
        <xdr:cNvPr id="68" name="テキスト ボックス 67"/>
        <xdr:cNvSpPr txBox="1"/>
      </xdr:nvSpPr>
      <xdr:spPr>
        <a:xfrm>
          <a:off x="3562427"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168003</xdr:rowOff>
    </xdr:from>
    <xdr:to>
      <xdr:col>4</xdr:col>
      <xdr:colOff>155575</xdr:colOff>
      <xdr:row>35</xdr:row>
      <xdr:rowOff>52070</xdr:rowOff>
    </xdr:to>
    <xdr:cxnSp macro="">
      <xdr:nvCxnSpPr>
        <xdr:cNvPr id="69" name="直線コネクタ 68"/>
        <xdr:cNvCxnSpPr/>
      </xdr:nvCxnSpPr>
      <xdr:spPr>
        <a:xfrm>
          <a:off x="2019300" y="599730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39931</xdr:rowOff>
    </xdr:from>
    <xdr:ext cx="469744" cy="259045"/>
    <xdr:sp macro="" textlink="">
      <xdr:nvSpPr>
        <xdr:cNvPr id="71" name="テキスト ボックス 70"/>
        <xdr:cNvSpPr txBox="1"/>
      </xdr:nvSpPr>
      <xdr:spPr>
        <a:xfrm>
          <a:off x="2673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134257</xdr:rowOff>
    </xdr:from>
    <xdr:to>
      <xdr:col>2</xdr:col>
      <xdr:colOff>638175</xdr:colOff>
      <xdr:row>34</xdr:row>
      <xdr:rowOff>168003</xdr:rowOff>
    </xdr:to>
    <xdr:cxnSp macro="">
      <xdr:nvCxnSpPr>
        <xdr:cNvPr id="72" name="直線コネクタ 71"/>
        <xdr:cNvCxnSpPr/>
      </xdr:nvCxnSpPr>
      <xdr:spPr>
        <a:xfrm>
          <a:off x="1130300" y="5963557"/>
          <a:ext cx="8890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59526</xdr:rowOff>
    </xdr:from>
    <xdr:ext cx="469744" cy="259045"/>
    <xdr:sp macro="" textlink="">
      <xdr:nvSpPr>
        <xdr:cNvPr id="74" name="テキスト ボックス 73"/>
        <xdr:cNvSpPr txBox="1"/>
      </xdr:nvSpPr>
      <xdr:spPr>
        <a:xfrm>
          <a:off x="1784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5097</xdr:rowOff>
    </xdr:from>
    <xdr:ext cx="469744" cy="259045"/>
    <xdr:sp macro="" textlink="">
      <xdr:nvSpPr>
        <xdr:cNvPr id="76" name="テキスト ボックス 75"/>
        <xdr:cNvSpPr txBox="1"/>
      </xdr:nvSpPr>
      <xdr:spPr>
        <a:xfrm>
          <a:off x="895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65496</xdr:rowOff>
    </xdr:from>
    <xdr:to>
      <xdr:col>6</xdr:col>
      <xdr:colOff>561975</xdr:colOff>
      <xdr:row>35</xdr:row>
      <xdr:rowOff>167096</xdr:rowOff>
    </xdr:to>
    <xdr:sp macro="" textlink="">
      <xdr:nvSpPr>
        <xdr:cNvPr id="82" name="円/楕円 81"/>
        <xdr:cNvSpPr/>
      </xdr:nvSpPr>
      <xdr:spPr>
        <a:xfrm>
          <a:off x="4584700" y="606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43923</xdr:rowOff>
    </xdr:from>
    <xdr:ext cx="469744" cy="259045"/>
    <xdr:sp macro="" textlink="">
      <xdr:nvSpPr>
        <xdr:cNvPr id="83" name="議会費該当値テキスト"/>
        <xdr:cNvSpPr txBox="1"/>
      </xdr:nvSpPr>
      <xdr:spPr>
        <a:xfrm>
          <a:off x="4686300" y="604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120469</xdr:rowOff>
    </xdr:from>
    <xdr:to>
      <xdr:col>5</xdr:col>
      <xdr:colOff>409575</xdr:colOff>
      <xdr:row>35</xdr:row>
      <xdr:rowOff>50619</xdr:rowOff>
    </xdr:to>
    <xdr:sp macro="" textlink="">
      <xdr:nvSpPr>
        <xdr:cNvPr id="84" name="円/楕円 83"/>
        <xdr:cNvSpPr/>
      </xdr:nvSpPr>
      <xdr:spPr>
        <a:xfrm>
          <a:off x="3746500" y="59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41746</xdr:rowOff>
    </xdr:from>
    <xdr:ext cx="469744" cy="259045"/>
    <xdr:sp macro="" textlink="">
      <xdr:nvSpPr>
        <xdr:cNvPr id="85" name="テキスト ボックス 84"/>
        <xdr:cNvSpPr txBox="1"/>
      </xdr:nvSpPr>
      <xdr:spPr>
        <a:xfrm>
          <a:off x="3562427" y="604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1270</xdr:rowOff>
    </xdr:from>
    <xdr:to>
      <xdr:col>4</xdr:col>
      <xdr:colOff>206375</xdr:colOff>
      <xdr:row>35</xdr:row>
      <xdr:rowOff>102870</xdr:rowOff>
    </xdr:to>
    <xdr:sp macro="" textlink="">
      <xdr:nvSpPr>
        <xdr:cNvPr id="86" name="円/楕円 85"/>
        <xdr:cNvSpPr/>
      </xdr:nvSpPr>
      <xdr:spPr>
        <a:xfrm>
          <a:off x="28575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93997</xdr:rowOff>
    </xdr:from>
    <xdr:ext cx="469744" cy="259045"/>
    <xdr:sp macro="" textlink="">
      <xdr:nvSpPr>
        <xdr:cNvPr id="87" name="テキスト ボックス 86"/>
        <xdr:cNvSpPr txBox="1"/>
      </xdr:nvSpPr>
      <xdr:spPr>
        <a:xfrm>
          <a:off x="2673427"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117203</xdr:rowOff>
    </xdr:from>
    <xdr:to>
      <xdr:col>3</xdr:col>
      <xdr:colOff>3175</xdr:colOff>
      <xdr:row>35</xdr:row>
      <xdr:rowOff>47353</xdr:rowOff>
    </xdr:to>
    <xdr:sp macro="" textlink="">
      <xdr:nvSpPr>
        <xdr:cNvPr id="88" name="円/楕円 87"/>
        <xdr:cNvSpPr/>
      </xdr:nvSpPr>
      <xdr:spPr>
        <a:xfrm>
          <a:off x="1968500" y="594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38480</xdr:rowOff>
    </xdr:from>
    <xdr:ext cx="469744" cy="259045"/>
    <xdr:sp macro="" textlink="">
      <xdr:nvSpPr>
        <xdr:cNvPr id="89" name="テキスト ボックス 88"/>
        <xdr:cNvSpPr txBox="1"/>
      </xdr:nvSpPr>
      <xdr:spPr>
        <a:xfrm>
          <a:off x="1784427" y="603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83457</xdr:rowOff>
    </xdr:from>
    <xdr:to>
      <xdr:col>1</xdr:col>
      <xdr:colOff>485775</xdr:colOff>
      <xdr:row>35</xdr:row>
      <xdr:rowOff>13607</xdr:rowOff>
    </xdr:to>
    <xdr:sp macro="" textlink="">
      <xdr:nvSpPr>
        <xdr:cNvPr id="90" name="円/楕円 89"/>
        <xdr:cNvSpPr/>
      </xdr:nvSpPr>
      <xdr:spPr>
        <a:xfrm>
          <a:off x="1079500" y="591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4734</xdr:rowOff>
    </xdr:from>
    <xdr:ext cx="469744" cy="259045"/>
    <xdr:sp macro="" textlink="">
      <xdr:nvSpPr>
        <xdr:cNvPr id="91" name="テキスト ボックス 90"/>
        <xdr:cNvSpPr txBox="1"/>
      </xdr:nvSpPr>
      <xdr:spPr>
        <a:xfrm>
          <a:off x="895427" y="60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87481</xdr:rowOff>
    </xdr:from>
    <xdr:to>
      <xdr:col>6</xdr:col>
      <xdr:colOff>511175</xdr:colOff>
      <xdr:row>57</xdr:row>
      <xdr:rowOff>104104</xdr:rowOff>
    </xdr:to>
    <xdr:cxnSp macro="">
      <xdr:nvCxnSpPr>
        <xdr:cNvPr id="123" name="直線コネクタ 122"/>
        <xdr:cNvCxnSpPr/>
      </xdr:nvCxnSpPr>
      <xdr:spPr>
        <a:xfrm flipV="1">
          <a:off x="3797300" y="9860131"/>
          <a:ext cx="8382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43850</xdr:rowOff>
    </xdr:from>
    <xdr:ext cx="534377" cy="259045"/>
    <xdr:sp macro="" textlink="">
      <xdr:nvSpPr>
        <xdr:cNvPr id="124" name="総務費平均値テキスト"/>
        <xdr:cNvSpPr txBox="1"/>
      </xdr:nvSpPr>
      <xdr:spPr>
        <a:xfrm>
          <a:off x="4686300" y="94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10247</xdr:rowOff>
    </xdr:from>
    <xdr:to>
      <xdr:col>5</xdr:col>
      <xdr:colOff>358775</xdr:colOff>
      <xdr:row>57</xdr:row>
      <xdr:rowOff>104104</xdr:rowOff>
    </xdr:to>
    <xdr:cxnSp macro="">
      <xdr:nvCxnSpPr>
        <xdr:cNvPr id="126" name="直線コネクタ 125"/>
        <xdr:cNvCxnSpPr/>
      </xdr:nvCxnSpPr>
      <xdr:spPr>
        <a:xfrm>
          <a:off x="2908300" y="9782897"/>
          <a:ext cx="889000" cy="9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114673</xdr:rowOff>
    </xdr:from>
    <xdr:ext cx="534377" cy="259045"/>
    <xdr:sp macro="" textlink="">
      <xdr:nvSpPr>
        <xdr:cNvPr id="128" name="テキスト ボックス 127"/>
        <xdr:cNvSpPr txBox="1"/>
      </xdr:nvSpPr>
      <xdr:spPr>
        <a:xfrm>
          <a:off x="3530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4826</xdr:rowOff>
    </xdr:from>
    <xdr:to>
      <xdr:col>4</xdr:col>
      <xdr:colOff>155575</xdr:colOff>
      <xdr:row>57</xdr:row>
      <xdr:rowOff>10247</xdr:rowOff>
    </xdr:to>
    <xdr:cxnSp macro="">
      <xdr:nvCxnSpPr>
        <xdr:cNvPr id="129" name="直線コネクタ 128"/>
        <xdr:cNvCxnSpPr/>
      </xdr:nvCxnSpPr>
      <xdr:spPr>
        <a:xfrm>
          <a:off x="2019300" y="9777476"/>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30" name="フローチャート : 判断 129"/>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109023</xdr:rowOff>
    </xdr:from>
    <xdr:ext cx="534377" cy="259045"/>
    <xdr:sp macro="" textlink="">
      <xdr:nvSpPr>
        <xdr:cNvPr id="131" name="テキスト ボックス 130"/>
        <xdr:cNvSpPr txBox="1"/>
      </xdr:nvSpPr>
      <xdr:spPr>
        <a:xfrm>
          <a:off x="2641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4826</xdr:rowOff>
    </xdr:from>
    <xdr:to>
      <xdr:col>2</xdr:col>
      <xdr:colOff>638175</xdr:colOff>
      <xdr:row>57</xdr:row>
      <xdr:rowOff>89930</xdr:rowOff>
    </xdr:to>
    <xdr:cxnSp macro="">
      <xdr:nvCxnSpPr>
        <xdr:cNvPr id="132" name="直線コネクタ 131"/>
        <xdr:cNvCxnSpPr/>
      </xdr:nvCxnSpPr>
      <xdr:spPr>
        <a:xfrm flipV="1">
          <a:off x="1130300" y="9777476"/>
          <a:ext cx="889000" cy="8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112152</xdr:rowOff>
    </xdr:from>
    <xdr:to>
      <xdr:col>3</xdr:col>
      <xdr:colOff>3175</xdr:colOff>
      <xdr:row>56</xdr:row>
      <xdr:rowOff>42302</xdr:rowOff>
    </xdr:to>
    <xdr:sp macro="" textlink="">
      <xdr:nvSpPr>
        <xdr:cNvPr id="133" name="フローチャート : 判断 132"/>
        <xdr:cNvSpPr/>
      </xdr:nvSpPr>
      <xdr:spPr>
        <a:xfrm>
          <a:off x="1968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58829</xdr:rowOff>
    </xdr:from>
    <xdr:ext cx="534377" cy="259045"/>
    <xdr:sp macro="" textlink="">
      <xdr:nvSpPr>
        <xdr:cNvPr id="134" name="テキスト ボックス 133"/>
        <xdr:cNvSpPr txBox="1"/>
      </xdr:nvSpPr>
      <xdr:spPr>
        <a:xfrm>
          <a:off x="1752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53075</xdr:rowOff>
    </xdr:from>
    <xdr:to>
      <xdr:col>1</xdr:col>
      <xdr:colOff>485775</xdr:colOff>
      <xdr:row>55</xdr:row>
      <xdr:rowOff>154675</xdr:rowOff>
    </xdr:to>
    <xdr:sp macro="" textlink="">
      <xdr:nvSpPr>
        <xdr:cNvPr id="135" name="フローチャート : 判断 134"/>
        <xdr:cNvSpPr/>
      </xdr:nvSpPr>
      <xdr:spPr>
        <a:xfrm>
          <a:off x="1079500" y="948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171202</xdr:rowOff>
    </xdr:from>
    <xdr:ext cx="534377" cy="259045"/>
    <xdr:sp macro="" textlink="">
      <xdr:nvSpPr>
        <xdr:cNvPr id="136" name="テキスト ボックス 135"/>
        <xdr:cNvSpPr txBox="1"/>
      </xdr:nvSpPr>
      <xdr:spPr>
        <a:xfrm>
          <a:off x="863111" y="92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36681</xdr:rowOff>
    </xdr:from>
    <xdr:to>
      <xdr:col>6</xdr:col>
      <xdr:colOff>561975</xdr:colOff>
      <xdr:row>57</xdr:row>
      <xdr:rowOff>138281</xdr:rowOff>
    </xdr:to>
    <xdr:sp macro="" textlink="">
      <xdr:nvSpPr>
        <xdr:cNvPr id="142" name="円/楕円 141"/>
        <xdr:cNvSpPr/>
      </xdr:nvSpPr>
      <xdr:spPr>
        <a:xfrm>
          <a:off x="4584700" y="980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15108</xdr:rowOff>
    </xdr:from>
    <xdr:ext cx="534377" cy="259045"/>
    <xdr:sp macro="" textlink="">
      <xdr:nvSpPr>
        <xdr:cNvPr id="143" name="総務費該当値テキスト"/>
        <xdr:cNvSpPr txBox="1"/>
      </xdr:nvSpPr>
      <xdr:spPr>
        <a:xfrm>
          <a:off x="4686300" y="978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30,849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53304</xdr:rowOff>
    </xdr:from>
    <xdr:to>
      <xdr:col>5</xdr:col>
      <xdr:colOff>409575</xdr:colOff>
      <xdr:row>57</xdr:row>
      <xdr:rowOff>154904</xdr:rowOff>
    </xdr:to>
    <xdr:sp macro="" textlink="">
      <xdr:nvSpPr>
        <xdr:cNvPr id="144" name="円/楕円 143"/>
        <xdr:cNvSpPr/>
      </xdr:nvSpPr>
      <xdr:spPr>
        <a:xfrm>
          <a:off x="3746500" y="982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146031</xdr:rowOff>
    </xdr:from>
    <xdr:ext cx="534377" cy="259045"/>
    <xdr:sp macro="" textlink="">
      <xdr:nvSpPr>
        <xdr:cNvPr id="145" name="テキスト ボックス 144"/>
        <xdr:cNvSpPr txBox="1"/>
      </xdr:nvSpPr>
      <xdr:spPr>
        <a:xfrm>
          <a:off x="3530111" y="991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30,340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130897</xdr:rowOff>
    </xdr:from>
    <xdr:to>
      <xdr:col>4</xdr:col>
      <xdr:colOff>206375</xdr:colOff>
      <xdr:row>57</xdr:row>
      <xdr:rowOff>61047</xdr:rowOff>
    </xdr:to>
    <xdr:sp macro="" textlink="">
      <xdr:nvSpPr>
        <xdr:cNvPr id="146" name="円/楕円 145"/>
        <xdr:cNvSpPr/>
      </xdr:nvSpPr>
      <xdr:spPr>
        <a:xfrm>
          <a:off x="2857500" y="973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52174</xdr:rowOff>
    </xdr:from>
    <xdr:ext cx="534377" cy="259045"/>
    <xdr:sp macro="" textlink="">
      <xdr:nvSpPr>
        <xdr:cNvPr id="147" name="テキスト ボックス 146"/>
        <xdr:cNvSpPr txBox="1"/>
      </xdr:nvSpPr>
      <xdr:spPr>
        <a:xfrm>
          <a:off x="2641111" y="982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125476</xdr:rowOff>
    </xdr:from>
    <xdr:to>
      <xdr:col>3</xdr:col>
      <xdr:colOff>3175</xdr:colOff>
      <xdr:row>57</xdr:row>
      <xdr:rowOff>55626</xdr:rowOff>
    </xdr:to>
    <xdr:sp macro="" textlink="">
      <xdr:nvSpPr>
        <xdr:cNvPr id="148" name="円/楕円 147"/>
        <xdr:cNvSpPr/>
      </xdr:nvSpPr>
      <xdr:spPr>
        <a:xfrm>
          <a:off x="1968500" y="972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46753</xdr:rowOff>
    </xdr:from>
    <xdr:ext cx="534377" cy="259045"/>
    <xdr:sp macro="" textlink="">
      <xdr:nvSpPr>
        <xdr:cNvPr id="149" name="テキスト ボックス 148"/>
        <xdr:cNvSpPr txBox="1"/>
      </xdr:nvSpPr>
      <xdr:spPr>
        <a:xfrm>
          <a:off x="1752111" y="981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39130</xdr:rowOff>
    </xdr:from>
    <xdr:to>
      <xdr:col>1</xdr:col>
      <xdr:colOff>485775</xdr:colOff>
      <xdr:row>57</xdr:row>
      <xdr:rowOff>140730</xdr:rowOff>
    </xdr:to>
    <xdr:sp macro="" textlink="">
      <xdr:nvSpPr>
        <xdr:cNvPr id="150" name="円/楕円 149"/>
        <xdr:cNvSpPr/>
      </xdr:nvSpPr>
      <xdr:spPr>
        <a:xfrm>
          <a:off x="1079500" y="9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131857</xdr:rowOff>
    </xdr:from>
    <xdr:ext cx="534377" cy="259045"/>
    <xdr:sp macro="" textlink="">
      <xdr:nvSpPr>
        <xdr:cNvPr id="151" name="テキスト ボックス 150"/>
        <xdr:cNvSpPr txBox="1"/>
      </xdr:nvSpPr>
      <xdr:spPr>
        <a:xfrm>
          <a:off x="863111" y="9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6" name="直線コネクタ 175"/>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7"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8" name="直線コネクタ 177"/>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79"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80" name="直線コネクタ 179"/>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149631</xdr:rowOff>
    </xdr:from>
    <xdr:to>
      <xdr:col>6</xdr:col>
      <xdr:colOff>511175</xdr:colOff>
      <xdr:row>76</xdr:row>
      <xdr:rowOff>155614</xdr:rowOff>
    </xdr:to>
    <xdr:cxnSp macro="">
      <xdr:nvCxnSpPr>
        <xdr:cNvPr id="181" name="直線コネクタ 180"/>
        <xdr:cNvCxnSpPr/>
      </xdr:nvCxnSpPr>
      <xdr:spPr>
        <a:xfrm>
          <a:off x="3797300" y="13179831"/>
          <a:ext cx="838200" cy="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4310</xdr:rowOff>
    </xdr:from>
    <xdr:ext cx="599010" cy="259045"/>
    <xdr:sp macro="" textlink="">
      <xdr:nvSpPr>
        <xdr:cNvPr id="182" name="民生費平均値テキスト"/>
        <xdr:cNvSpPr txBox="1"/>
      </xdr:nvSpPr>
      <xdr:spPr>
        <a:xfrm>
          <a:off x="4686300" y="128630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83" name="フローチャート : 判断 182"/>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149631</xdr:rowOff>
    </xdr:from>
    <xdr:to>
      <xdr:col>5</xdr:col>
      <xdr:colOff>358775</xdr:colOff>
      <xdr:row>77</xdr:row>
      <xdr:rowOff>107062</xdr:rowOff>
    </xdr:to>
    <xdr:cxnSp macro="">
      <xdr:nvCxnSpPr>
        <xdr:cNvPr id="184" name="直線コネクタ 183"/>
        <xdr:cNvCxnSpPr/>
      </xdr:nvCxnSpPr>
      <xdr:spPr>
        <a:xfrm flipV="1">
          <a:off x="2908300" y="13179831"/>
          <a:ext cx="889000" cy="12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63182</xdr:rowOff>
    </xdr:from>
    <xdr:to>
      <xdr:col>5</xdr:col>
      <xdr:colOff>409575</xdr:colOff>
      <xdr:row>76</xdr:row>
      <xdr:rowOff>164782</xdr:rowOff>
    </xdr:to>
    <xdr:sp macro="" textlink="">
      <xdr:nvSpPr>
        <xdr:cNvPr id="185" name="フローチャート : 判断 184"/>
        <xdr:cNvSpPr/>
      </xdr:nvSpPr>
      <xdr:spPr>
        <a:xfrm>
          <a:off x="3746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xdr:rowOff>
    </xdr:from>
    <xdr:ext cx="599010" cy="259045"/>
    <xdr:sp macro="" textlink="">
      <xdr:nvSpPr>
        <xdr:cNvPr id="186" name="テキスト ボックス 185"/>
        <xdr:cNvSpPr txBox="1"/>
      </xdr:nvSpPr>
      <xdr:spPr>
        <a:xfrm>
          <a:off x="3497794"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107062</xdr:rowOff>
    </xdr:from>
    <xdr:to>
      <xdr:col>4</xdr:col>
      <xdr:colOff>155575</xdr:colOff>
      <xdr:row>78</xdr:row>
      <xdr:rowOff>48450</xdr:rowOff>
    </xdr:to>
    <xdr:cxnSp macro="">
      <xdr:nvCxnSpPr>
        <xdr:cNvPr id="187" name="直線コネクタ 186"/>
        <xdr:cNvCxnSpPr/>
      </xdr:nvCxnSpPr>
      <xdr:spPr>
        <a:xfrm flipV="1">
          <a:off x="2019300" y="13308712"/>
          <a:ext cx="889000" cy="11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101955</xdr:rowOff>
    </xdr:from>
    <xdr:to>
      <xdr:col>4</xdr:col>
      <xdr:colOff>206375</xdr:colOff>
      <xdr:row>77</xdr:row>
      <xdr:rowOff>32105</xdr:rowOff>
    </xdr:to>
    <xdr:sp macro="" textlink="">
      <xdr:nvSpPr>
        <xdr:cNvPr id="188" name="フローチャート : 判断 187"/>
        <xdr:cNvSpPr/>
      </xdr:nvSpPr>
      <xdr:spPr>
        <a:xfrm>
          <a:off x="2857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48633</xdr:rowOff>
    </xdr:from>
    <xdr:ext cx="599010" cy="259045"/>
    <xdr:sp macro="" textlink="">
      <xdr:nvSpPr>
        <xdr:cNvPr id="189" name="テキスト ボックス 188"/>
        <xdr:cNvSpPr txBox="1"/>
      </xdr:nvSpPr>
      <xdr:spPr>
        <a:xfrm>
          <a:off x="2608794"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48450</xdr:rowOff>
    </xdr:from>
    <xdr:to>
      <xdr:col>2</xdr:col>
      <xdr:colOff>638175</xdr:colOff>
      <xdr:row>78</xdr:row>
      <xdr:rowOff>95834</xdr:rowOff>
    </xdr:to>
    <xdr:cxnSp macro="">
      <xdr:nvCxnSpPr>
        <xdr:cNvPr id="190" name="直線コネクタ 189"/>
        <xdr:cNvCxnSpPr/>
      </xdr:nvCxnSpPr>
      <xdr:spPr>
        <a:xfrm flipV="1">
          <a:off x="1130300" y="13421550"/>
          <a:ext cx="889000" cy="4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48425</xdr:rowOff>
    </xdr:from>
    <xdr:to>
      <xdr:col>3</xdr:col>
      <xdr:colOff>3175</xdr:colOff>
      <xdr:row>77</xdr:row>
      <xdr:rowOff>150025</xdr:rowOff>
    </xdr:to>
    <xdr:sp macro="" textlink="">
      <xdr:nvSpPr>
        <xdr:cNvPr id="191" name="フローチャート : 判断 190"/>
        <xdr:cNvSpPr/>
      </xdr:nvSpPr>
      <xdr:spPr>
        <a:xfrm>
          <a:off x="1968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166552</xdr:rowOff>
    </xdr:from>
    <xdr:ext cx="599010" cy="259045"/>
    <xdr:sp macro="" textlink="">
      <xdr:nvSpPr>
        <xdr:cNvPr id="192" name="テキスト ボックス 191"/>
        <xdr:cNvSpPr txBox="1"/>
      </xdr:nvSpPr>
      <xdr:spPr>
        <a:xfrm>
          <a:off x="1719794"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94856</xdr:rowOff>
    </xdr:from>
    <xdr:to>
      <xdr:col>1</xdr:col>
      <xdr:colOff>485775</xdr:colOff>
      <xdr:row>78</xdr:row>
      <xdr:rowOff>25006</xdr:rowOff>
    </xdr:to>
    <xdr:sp macro="" textlink="">
      <xdr:nvSpPr>
        <xdr:cNvPr id="193" name="フローチャート : 判断 192"/>
        <xdr:cNvSpPr/>
      </xdr:nvSpPr>
      <xdr:spPr>
        <a:xfrm>
          <a:off x="1079500" y="1329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41533</xdr:rowOff>
    </xdr:from>
    <xdr:ext cx="599010" cy="259045"/>
    <xdr:sp macro="" textlink="">
      <xdr:nvSpPr>
        <xdr:cNvPr id="194" name="テキスト ボックス 193"/>
        <xdr:cNvSpPr txBox="1"/>
      </xdr:nvSpPr>
      <xdr:spPr>
        <a:xfrm>
          <a:off x="830794" y="1307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104814</xdr:rowOff>
    </xdr:from>
    <xdr:to>
      <xdr:col>6</xdr:col>
      <xdr:colOff>561975</xdr:colOff>
      <xdr:row>77</xdr:row>
      <xdr:rowOff>34964</xdr:rowOff>
    </xdr:to>
    <xdr:sp macro="" textlink="">
      <xdr:nvSpPr>
        <xdr:cNvPr id="200" name="円/楕円 199"/>
        <xdr:cNvSpPr/>
      </xdr:nvSpPr>
      <xdr:spPr>
        <a:xfrm>
          <a:off x="4584700" y="131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83241</xdr:rowOff>
    </xdr:from>
    <xdr:ext cx="599010" cy="259045"/>
    <xdr:sp macro="" textlink="">
      <xdr:nvSpPr>
        <xdr:cNvPr id="201" name="民生費該当値テキスト"/>
        <xdr:cNvSpPr txBox="1"/>
      </xdr:nvSpPr>
      <xdr:spPr>
        <a:xfrm>
          <a:off x="4686300" y="13113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151,747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98831</xdr:rowOff>
    </xdr:from>
    <xdr:to>
      <xdr:col>5</xdr:col>
      <xdr:colOff>409575</xdr:colOff>
      <xdr:row>77</xdr:row>
      <xdr:rowOff>28981</xdr:rowOff>
    </xdr:to>
    <xdr:sp macro="" textlink="">
      <xdr:nvSpPr>
        <xdr:cNvPr id="202" name="円/楕円 201"/>
        <xdr:cNvSpPr/>
      </xdr:nvSpPr>
      <xdr:spPr>
        <a:xfrm>
          <a:off x="3746500" y="1312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20108</xdr:rowOff>
    </xdr:from>
    <xdr:ext cx="599010" cy="259045"/>
    <xdr:sp macro="" textlink="">
      <xdr:nvSpPr>
        <xdr:cNvPr id="203" name="テキスト ボックス 202"/>
        <xdr:cNvSpPr txBox="1"/>
      </xdr:nvSpPr>
      <xdr:spPr>
        <a:xfrm>
          <a:off x="3497794" y="1322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152,218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56262</xdr:rowOff>
    </xdr:from>
    <xdr:to>
      <xdr:col>4</xdr:col>
      <xdr:colOff>206375</xdr:colOff>
      <xdr:row>77</xdr:row>
      <xdr:rowOff>157862</xdr:rowOff>
    </xdr:to>
    <xdr:sp macro="" textlink="">
      <xdr:nvSpPr>
        <xdr:cNvPr id="204" name="円/楕円 203"/>
        <xdr:cNvSpPr/>
      </xdr:nvSpPr>
      <xdr:spPr>
        <a:xfrm>
          <a:off x="2857500" y="1325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148989</xdr:rowOff>
    </xdr:from>
    <xdr:ext cx="599010" cy="259045"/>
    <xdr:sp macro="" textlink="">
      <xdr:nvSpPr>
        <xdr:cNvPr id="205" name="テキスト ボックス 204"/>
        <xdr:cNvSpPr txBox="1"/>
      </xdr:nvSpPr>
      <xdr:spPr>
        <a:xfrm>
          <a:off x="2608794" y="1335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142,070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169100</xdr:rowOff>
    </xdr:from>
    <xdr:to>
      <xdr:col>3</xdr:col>
      <xdr:colOff>3175</xdr:colOff>
      <xdr:row>78</xdr:row>
      <xdr:rowOff>99250</xdr:rowOff>
    </xdr:to>
    <xdr:sp macro="" textlink="">
      <xdr:nvSpPr>
        <xdr:cNvPr id="206" name="円/楕円 205"/>
        <xdr:cNvSpPr/>
      </xdr:nvSpPr>
      <xdr:spPr>
        <a:xfrm>
          <a:off x="1968500" y="1337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90377</xdr:rowOff>
    </xdr:from>
    <xdr:ext cx="599010" cy="259045"/>
    <xdr:sp macro="" textlink="">
      <xdr:nvSpPr>
        <xdr:cNvPr id="207" name="テキスト ボックス 206"/>
        <xdr:cNvSpPr txBox="1"/>
      </xdr:nvSpPr>
      <xdr:spPr>
        <a:xfrm>
          <a:off x="1719794" y="1346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133,185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45034</xdr:rowOff>
    </xdr:from>
    <xdr:to>
      <xdr:col>1</xdr:col>
      <xdr:colOff>485775</xdr:colOff>
      <xdr:row>78</xdr:row>
      <xdr:rowOff>146634</xdr:rowOff>
    </xdr:to>
    <xdr:sp macro="" textlink="">
      <xdr:nvSpPr>
        <xdr:cNvPr id="208" name="円/楕円 207"/>
        <xdr:cNvSpPr/>
      </xdr:nvSpPr>
      <xdr:spPr>
        <a:xfrm>
          <a:off x="1079500" y="1341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137761</xdr:rowOff>
    </xdr:from>
    <xdr:ext cx="599010" cy="259045"/>
    <xdr:sp macro="" textlink="">
      <xdr:nvSpPr>
        <xdr:cNvPr id="209" name="テキスト ボックス 208"/>
        <xdr:cNvSpPr txBox="1"/>
      </xdr:nvSpPr>
      <xdr:spPr>
        <a:xfrm>
          <a:off x="830794" y="1351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2" name="直線コネクタ 231"/>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3"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4" name="直線コネクタ 233"/>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5"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6" name="直線コネクタ 235"/>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15410</xdr:rowOff>
    </xdr:from>
    <xdr:to>
      <xdr:col>6</xdr:col>
      <xdr:colOff>511175</xdr:colOff>
      <xdr:row>97</xdr:row>
      <xdr:rowOff>103787</xdr:rowOff>
    </xdr:to>
    <xdr:cxnSp macro="">
      <xdr:nvCxnSpPr>
        <xdr:cNvPr id="237" name="直線コネクタ 236"/>
        <xdr:cNvCxnSpPr/>
      </xdr:nvCxnSpPr>
      <xdr:spPr>
        <a:xfrm flipV="1">
          <a:off x="3797300" y="16646060"/>
          <a:ext cx="838200" cy="8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124843</xdr:rowOff>
    </xdr:from>
    <xdr:ext cx="534377" cy="259045"/>
    <xdr:sp macro="" textlink="">
      <xdr:nvSpPr>
        <xdr:cNvPr id="238" name="衛生費平均値テキスト"/>
        <xdr:cNvSpPr txBox="1"/>
      </xdr:nvSpPr>
      <xdr:spPr>
        <a:xfrm>
          <a:off x="4686300" y="16584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9" name="フローチャート : 判断 238"/>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101752</xdr:rowOff>
    </xdr:from>
    <xdr:to>
      <xdr:col>5</xdr:col>
      <xdr:colOff>358775</xdr:colOff>
      <xdr:row>97</xdr:row>
      <xdr:rowOff>103787</xdr:rowOff>
    </xdr:to>
    <xdr:cxnSp macro="">
      <xdr:nvCxnSpPr>
        <xdr:cNvPr id="240" name="直線コネクタ 239"/>
        <xdr:cNvCxnSpPr/>
      </xdr:nvCxnSpPr>
      <xdr:spPr>
        <a:xfrm>
          <a:off x="2908300" y="16732402"/>
          <a:ext cx="8890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1" name="フローチャート : 判断 240"/>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63512</xdr:rowOff>
    </xdr:from>
    <xdr:ext cx="534377" cy="259045"/>
    <xdr:sp macro="" textlink="">
      <xdr:nvSpPr>
        <xdr:cNvPr id="242" name="テキスト ボックス 241"/>
        <xdr:cNvSpPr txBox="1"/>
      </xdr:nvSpPr>
      <xdr:spPr>
        <a:xfrm>
          <a:off x="3530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101752</xdr:rowOff>
    </xdr:from>
    <xdr:to>
      <xdr:col>4</xdr:col>
      <xdr:colOff>155575</xdr:colOff>
      <xdr:row>97</xdr:row>
      <xdr:rowOff>145301</xdr:rowOff>
    </xdr:to>
    <xdr:cxnSp macro="">
      <xdr:nvCxnSpPr>
        <xdr:cNvPr id="243" name="直線コネクタ 242"/>
        <xdr:cNvCxnSpPr/>
      </xdr:nvCxnSpPr>
      <xdr:spPr>
        <a:xfrm flipV="1">
          <a:off x="2019300" y="16732402"/>
          <a:ext cx="889000" cy="4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4" name="フローチャート : 判断 243"/>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104843</xdr:rowOff>
    </xdr:from>
    <xdr:ext cx="534377" cy="259045"/>
    <xdr:sp macro="" textlink="">
      <xdr:nvSpPr>
        <xdr:cNvPr id="245" name="テキスト ボックス 244"/>
        <xdr:cNvSpPr txBox="1"/>
      </xdr:nvSpPr>
      <xdr:spPr>
        <a:xfrm>
          <a:off x="2641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121069</xdr:rowOff>
    </xdr:from>
    <xdr:to>
      <xdr:col>2</xdr:col>
      <xdr:colOff>638175</xdr:colOff>
      <xdr:row>97</xdr:row>
      <xdr:rowOff>145301</xdr:rowOff>
    </xdr:to>
    <xdr:cxnSp macro="">
      <xdr:nvCxnSpPr>
        <xdr:cNvPr id="246" name="直線コネクタ 245"/>
        <xdr:cNvCxnSpPr/>
      </xdr:nvCxnSpPr>
      <xdr:spPr>
        <a:xfrm>
          <a:off x="1130300" y="16580269"/>
          <a:ext cx="889000" cy="19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7" name="フローチャート : 判断 246"/>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139133</xdr:rowOff>
    </xdr:from>
    <xdr:ext cx="534377" cy="259045"/>
    <xdr:sp macro="" textlink="">
      <xdr:nvSpPr>
        <xdr:cNvPr id="248" name="テキスト ボックス 247"/>
        <xdr:cNvSpPr txBox="1"/>
      </xdr:nvSpPr>
      <xdr:spPr>
        <a:xfrm>
          <a:off x="1752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49" name="フローチャート : 判断 248"/>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101961</xdr:rowOff>
    </xdr:from>
    <xdr:ext cx="534377" cy="259045"/>
    <xdr:sp macro="" textlink="">
      <xdr:nvSpPr>
        <xdr:cNvPr id="250" name="テキスト ボックス 249"/>
        <xdr:cNvSpPr txBox="1"/>
      </xdr:nvSpPr>
      <xdr:spPr>
        <a:xfrm>
          <a:off x="863111" y="1673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136060</xdr:rowOff>
    </xdr:from>
    <xdr:to>
      <xdr:col>6</xdr:col>
      <xdr:colOff>561975</xdr:colOff>
      <xdr:row>97</xdr:row>
      <xdr:rowOff>66210</xdr:rowOff>
    </xdr:to>
    <xdr:sp macro="" textlink="">
      <xdr:nvSpPr>
        <xdr:cNvPr id="256" name="円/楕円 255"/>
        <xdr:cNvSpPr/>
      </xdr:nvSpPr>
      <xdr:spPr>
        <a:xfrm>
          <a:off x="4584700" y="1659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158937</xdr:rowOff>
    </xdr:from>
    <xdr:ext cx="534377" cy="259045"/>
    <xdr:sp macro="" textlink="">
      <xdr:nvSpPr>
        <xdr:cNvPr id="257" name="衛生費該当値テキスト"/>
        <xdr:cNvSpPr txBox="1"/>
      </xdr:nvSpPr>
      <xdr:spPr>
        <a:xfrm>
          <a:off x="4686300" y="1644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32,937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52987</xdr:rowOff>
    </xdr:from>
    <xdr:to>
      <xdr:col>5</xdr:col>
      <xdr:colOff>409575</xdr:colOff>
      <xdr:row>97</xdr:row>
      <xdr:rowOff>154587</xdr:rowOff>
    </xdr:to>
    <xdr:sp macro="" textlink="">
      <xdr:nvSpPr>
        <xdr:cNvPr id="258" name="円/楕円 257"/>
        <xdr:cNvSpPr/>
      </xdr:nvSpPr>
      <xdr:spPr>
        <a:xfrm>
          <a:off x="3746500" y="1668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145714</xdr:rowOff>
    </xdr:from>
    <xdr:ext cx="534377" cy="259045"/>
    <xdr:sp macro="" textlink="">
      <xdr:nvSpPr>
        <xdr:cNvPr id="259" name="テキスト ボックス 258"/>
        <xdr:cNvSpPr txBox="1"/>
      </xdr:nvSpPr>
      <xdr:spPr>
        <a:xfrm>
          <a:off x="3530111" y="1677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29,071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50952</xdr:rowOff>
    </xdr:from>
    <xdr:to>
      <xdr:col>4</xdr:col>
      <xdr:colOff>206375</xdr:colOff>
      <xdr:row>97</xdr:row>
      <xdr:rowOff>152552</xdr:rowOff>
    </xdr:to>
    <xdr:sp macro="" textlink="">
      <xdr:nvSpPr>
        <xdr:cNvPr id="260" name="円/楕円 259"/>
        <xdr:cNvSpPr/>
      </xdr:nvSpPr>
      <xdr:spPr>
        <a:xfrm>
          <a:off x="2857500" y="1668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143679</xdr:rowOff>
    </xdr:from>
    <xdr:ext cx="534377" cy="259045"/>
    <xdr:sp macro="" textlink="">
      <xdr:nvSpPr>
        <xdr:cNvPr id="261" name="テキスト ボックス 260"/>
        <xdr:cNvSpPr txBox="1"/>
      </xdr:nvSpPr>
      <xdr:spPr>
        <a:xfrm>
          <a:off x="2641111" y="1677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94501</xdr:rowOff>
    </xdr:from>
    <xdr:to>
      <xdr:col>3</xdr:col>
      <xdr:colOff>3175</xdr:colOff>
      <xdr:row>98</xdr:row>
      <xdr:rowOff>24651</xdr:rowOff>
    </xdr:to>
    <xdr:sp macro="" textlink="">
      <xdr:nvSpPr>
        <xdr:cNvPr id="262" name="円/楕円 261"/>
        <xdr:cNvSpPr/>
      </xdr:nvSpPr>
      <xdr:spPr>
        <a:xfrm>
          <a:off x="1968500" y="1672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15778</xdr:rowOff>
    </xdr:from>
    <xdr:ext cx="534377" cy="259045"/>
    <xdr:sp macro="" textlink="">
      <xdr:nvSpPr>
        <xdr:cNvPr id="263" name="テキスト ボックス 262"/>
        <xdr:cNvSpPr txBox="1"/>
      </xdr:nvSpPr>
      <xdr:spPr>
        <a:xfrm>
          <a:off x="1752111" y="1681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70269</xdr:rowOff>
    </xdr:from>
    <xdr:to>
      <xdr:col>1</xdr:col>
      <xdr:colOff>485775</xdr:colOff>
      <xdr:row>97</xdr:row>
      <xdr:rowOff>419</xdr:rowOff>
    </xdr:to>
    <xdr:sp macro="" textlink="">
      <xdr:nvSpPr>
        <xdr:cNvPr id="264" name="円/楕円 263"/>
        <xdr:cNvSpPr/>
      </xdr:nvSpPr>
      <xdr:spPr>
        <a:xfrm>
          <a:off x="1079500" y="1652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16946</xdr:rowOff>
    </xdr:from>
    <xdr:ext cx="534377" cy="259045"/>
    <xdr:sp macro="" textlink="">
      <xdr:nvSpPr>
        <xdr:cNvPr id="265" name="テキスト ボックス 264"/>
        <xdr:cNvSpPr txBox="1"/>
      </xdr:nvSpPr>
      <xdr:spPr>
        <a:xfrm>
          <a:off x="863111" y="1630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7" name="直線コネクタ 286"/>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88"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89" name="直線コネクタ 288"/>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90"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91" name="直線コネクタ 290"/>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157988</xdr:rowOff>
    </xdr:from>
    <xdr:to>
      <xdr:col>15</xdr:col>
      <xdr:colOff>180975</xdr:colOff>
      <xdr:row>37</xdr:row>
      <xdr:rowOff>8484</xdr:rowOff>
    </xdr:to>
    <xdr:cxnSp macro="">
      <xdr:nvCxnSpPr>
        <xdr:cNvPr id="292" name="直線コネクタ 291"/>
        <xdr:cNvCxnSpPr/>
      </xdr:nvCxnSpPr>
      <xdr:spPr>
        <a:xfrm>
          <a:off x="9639300" y="6330188"/>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140123</xdr:rowOff>
    </xdr:from>
    <xdr:ext cx="378565" cy="259045"/>
    <xdr:sp macro="" textlink="">
      <xdr:nvSpPr>
        <xdr:cNvPr id="293" name="労働費平均値テキスト"/>
        <xdr:cNvSpPr txBox="1"/>
      </xdr:nvSpPr>
      <xdr:spPr>
        <a:xfrm>
          <a:off x="10528300" y="6140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4" name="フローチャート : 判断 293"/>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157988</xdr:rowOff>
    </xdr:from>
    <xdr:to>
      <xdr:col>14</xdr:col>
      <xdr:colOff>28575</xdr:colOff>
      <xdr:row>37</xdr:row>
      <xdr:rowOff>11227</xdr:rowOff>
    </xdr:to>
    <xdr:cxnSp macro="">
      <xdr:nvCxnSpPr>
        <xdr:cNvPr id="295" name="直線コネクタ 294"/>
        <xdr:cNvCxnSpPr/>
      </xdr:nvCxnSpPr>
      <xdr:spPr>
        <a:xfrm flipV="1">
          <a:off x="8750300" y="6330188"/>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6" name="フローチャート : 判断 295"/>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22775</xdr:rowOff>
    </xdr:from>
    <xdr:ext cx="378565" cy="259045"/>
    <xdr:sp macro="" textlink="">
      <xdr:nvSpPr>
        <xdr:cNvPr id="297" name="テキスト ボックス 296"/>
        <xdr:cNvSpPr txBox="1"/>
      </xdr:nvSpPr>
      <xdr:spPr>
        <a:xfrm>
          <a:off x="9450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168504</xdr:rowOff>
    </xdr:from>
    <xdr:to>
      <xdr:col>12</xdr:col>
      <xdr:colOff>511175</xdr:colOff>
      <xdr:row>37</xdr:row>
      <xdr:rowOff>11227</xdr:rowOff>
    </xdr:to>
    <xdr:cxnSp macro="">
      <xdr:nvCxnSpPr>
        <xdr:cNvPr id="298" name="直線コネクタ 297"/>
        <xdr:cNvCxnSpPr/>
      </xdr:nvCxnSpPr>
      <xdr:spPr>
        <a:xfrm>
          <a:off x="7861300" y="6340704"/>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299" name="フローチャート : 判断 298"/>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112387</xdr:rowOff>
    </xdr:from>
    <xdr:ext cx="378565" cy="259045"/>
    <xdr:sp macro="" textlink="">
      <xdr:nvSpPr>
        <xdr:cNvPr id="300" name="テキスト ボックス 299"/>
        <xdr:cNvSpPr txBox="1"/>
      </xdr:nvSpPr>
      <xdr:spPr>
        <a:xfrm>
          <a:off x="8561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157988</xdr:rowOff>
    </xdr:from>
    <xdr:to>
      <xdr:col>11</xdr:col>
      <xdr:colOff>307975</xdr:colOff>
      <xdr:row>36</xdr:row>
      <xdr:rowOff>168504</xdr:rowOff>
    </xdr:to>
    <xdr:cxnSp macro="">
      <xdr:nvCxnSpPr>
        <xdr:cNvPr id="301" name="直線コネクタ 300"/>
        <xdr:cNvCxnSpPr/>
      </xdr:nvCxnSpPr>
      <xdr:spPr>
        <a:xfrm>
          <a:off x="6972300" y="6330188"/>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65583</xdr:rowOff>
    </xdr:from>
    <xdr:to>
      <xdr:col>11</xdr:col>
      <xdr:colOff>358775</xdr:colOff>
      <xdr:row>35</xdr:row>
      <xdr:rowOff>167183</xdr:rowOff>
    </xdr:to>
    <xdr:sp macro="" textlink="">
      <xdr:nvSpPr>
        <xdr:cNvPr id="302" name="フローチャート : 判断 301"/>
        <xdr:cNvSpPr/>
      </xdr:nvSpPr>
      <xdr:spPr>
        <a:xfrm>
          <a:off x="7810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12260</xdr:rowOff>
    </xdr:from>
    <xdr:ext cx="469744" cy="259045"/>
    <xdr:sp macro="" textlink="">
      <xdr:nvSpPr>
        <xdr:cNvPr id="303" name="テキスト ボックス 302"/>
        <xdr:cNvSpPr txBox="1"/>
      </xdr:nvSpPr>
      <xdr:spPr>
        <a:xfrm>
          <a:off x="7626427"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164338</xdr:rowOff>
    </xdr:from>
    <xdr:to>
      <xdr:col>10</xdr:col>
      <xdr:colOff>155575</xdr:colOff>
      <xdr:row>35</xdr:row>
      <xdr:rowOff>94488</xdr:rowOff>
    </xdr:to>
    <xdr:sp macro="" textlink="">
      <xdr:nvSpPr>
        <xdr:cNvPr id="304" name="フローチャート : 判断 303"/>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111015</xdr:rowOff>
    </xdr:from>
    <xdr:ext cx="469744" cy="259045"/>
    <xdr:sp macro="" textlink="">
      <xdr:nvSpPr>
        <xdr:cNvPr id="305" name="テキスト ボックス 304"/>
        <xdr:cNvSpPr txBox="1"/>
      </xdr:nvSpPr>
      <xdr:spPr>
        <a:xfrm>
          <a:off x="6737427" y="57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129134</xdr:rowOff>
    </xdr:from>
    <xdr:to>
      <xdr:col>15</xdr:col>
      <xdr:colOff>231775</xdr:colOff>
      <xdr:row>37</xdr:row>
      <xdr:rowOff>59284</xdr:rowOff>
    </xdr:to>
    <xdr:sp macro="" textlink="">
      <xdr:nvSpPr>
        <xdr:cNvPr id="311" name="円/楕円 310"/>
        <xdr:cNvSpPr/>
      </xdr:nvSpPr>
      <xdr:spPr>
        <a:xfrm>
          <a:off x="10426700" y="63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107561</xdr:rowOff>
    </xdr:from>
    <xdr:ext cx="378565" cy="259045"/>
    <xdr:sp macro="" textlink="">
      <xdr:nvSpPr>
        <xdr:cNvPr id="312" name="労働費該当値テキスト"/>
        <xdr:cNvSpPr txBox="1"/>
      </xdr:nvSpPr>
      <xdr:spPr>
        <a:xfrm>
          <a:off x="10528300" y="62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107188</xdr:rowOff>
    </xdr:from>
    <xdr:to>
      <xdr:col>14</xdr:col>
      <xdr:colOff>79375</xdr:colOff>
      <xdr:row>37</xdr:row>
      <xdr:rowOff>37338</xdr:rowOff>
    </xdr:to>
    <xdr:sp macro="" textlink="">
      <xdr:nvSpPr>
        <xdr:cNvPr id="313" name="円/楕円 312"/>
        <xdr:cNvSpPr/>
      </xdr:nvSpPr>
      <xdr:spPr>
        <a:xfrm>
          <a:off x="9588500" y="62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28465</xdr:rowOff>
    </xdr:from>
    <xdr:ext cx="378565" cy="259045"/>
    <xdr:sp macro="" textlink="">
      <xdr:nvSpPr>
        <xdr:cNvPr id="314" name="テキスト ボックス 313"/>
        <xdr:cNvSpPr txBox="1"/>
      </xdr:nvSpPr>
      <xdr:spPr>
        <a:xfrm>
          <a:off x="9450017" y="6372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131877</xdr:rowOff>
    </xdr:from>
    <xdr:to>
      <xdr:col>12</xdr:col>
      <xdr:colOff>561975</xdr:colOff>
      <xdr:row>37</xdr:row>
      <xdr:rowOff>62027</xdr:rowOff>
    </xdr:to>
    <xdr:sp macro="" textlink="">
      <xdr:nvSpPr>
        <xdr:cNvPr id="315" name="円/楕円 314"/>
        <xdr:cNvSpPr/>
      </xdr:nvSpPr>
      <xdr:spPr>
        <a:xfrm>
          <a:off x="8699500" y="63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53154</xdr:rowOff>
    </xdr:from>
    <xdr:ext cx="378565" cy="259045"/>
    <xdr:sp macro="" textlink="">
      <xdr:nvSpPr>
        <xdr:cNvPr id="316" name="テキスト ボックス 315"/>
        <xdr:cNvSpPr txBox="1"/>
      </xdr:nvSpPr>
      <xdr:spPr>
        <a:xfrm>
          <a:off x="8561017" y="6396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117704</xdr:rowOff>
    </xdr:from>
    <xdr:to>
      <xdr:col>11</xdr:col>
      <xdr:colOff>358775</xdr:colOff>
      <xdr:row>37</xdr:row>
      <xdr:rowOff>47854</xdr:rowOff>
    </xdr:to>
    <xdr:sp macro="" textlink="">
      <xdr:nvSpPr>
        <xdr:cNvPr id="317" name="円/楕円 316"/>
        <xdr:cNvSpPr/>
      </xdr:nvSpPr>
      <xdr:spPr>
        <a:xfrm>
          <a:off x="7810500" y="62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38981</xdr:rowOff>
    </xdr:from>
    <xdr:ext cx="378565" cy="259045"/>
    <xdr:sp macro="" textlink="">
      <xdr:nvSpPr>
        <xdr:cNvPr id="318" name="テキスト ボックス 317"/>
        <xdr:cNvSpPr txBox="1"/>
      </xdr:nvSpPr>
      <xdr:spPr>
        <a:xfrm>
          <a:off x="7672017" y="6382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107188</xdr:rowOff>
    </xdr:from>
    <xdr:to>
      <xdr:col>10</xdr:col>
      <xdr:colOff>155575</xdr:colOff>
      <xdr:row>37</xdr:row>
      <xdr:rowOff>37338</xdr:rowOff>
    </xdr:to>
    <xdr:sp macro="" textlink="">
      <xdr:nvSpPr>
        <xdr:cNvPr id="319" name="円/楕円 318"/>
        <xdr:cNvSpPr/>
      </xdr:nvSpPr>
      <xdr:spPr>
        <a:xfrm>
          <a:off x="6921500" y="62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28465</xdr:rowOff>
    </xdr:from>
    <xdr:ext cx="378565" cy="259045"/>
    <xdr:sp macro="" textlink="">
      <xdr:nvSpPr>
        <xdr:cNvPr id="320" name="テキスト ボックス 319"/>
        <xdr:cNvSpPr txBox="1"/>
      </xdr:nvSpPr>
      <xdr:spPr>
        <a:xfrm>
          <a:off x="6783017" y="6372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6" name="直線コネクタ 345"/>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7"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48" name="直線コネクタ 347"/>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49"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0" name="直線コネクタ 349"/>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53594</xdr:rowOff>
    </xdr:from>
    <xdr:to>
      <xdr:col>15</xdr:col>
      <xdr:colOff>180975</xdr:colOff>
      <xdr:row>59</xdr:row>
      <xdr:rowOff>62847</xdr:rowOff>
    </xdr:to>
    <xdr:cxnSp macro="">
      <xdr:nvCxnSpPr>
        <xdr:cNvPr id="351" name="直線コネクタ 350"/>
        <xdr:cNvCxnSpPr/>
      </xdr:nvCxnSpPr>
      <xdr:spPr>
        <a:xfrm flipV="1">
          <a:off x="9639300" y="10169144"/>
          <a:ext cx="838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40149</xdr:rowOff>
    </xdr:from>
    <xdr:ext cx="469744" cy="259045"/>
    <xdr:sp macro="" textlink="">
      <xdr:nvSpPr>
        <xdr:cNvPr id="352" name="農林水産業費平均値テキスト"/>
        <xdr:cNvSpPr txBox="1"/>
      </xdr:nvSpPr>
      <xdr:spPr>
        <a:xfrm>
          <a:off x="10528300" y="946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3" name="フローチャート : 判断 352"/>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62847</xdr:rowOff>
    </xdr:from>
    <xdr:to>
      <xdr:col>14</xdr:col>
      <xdr:colOff>28575</xdr:colOff>
      <xdr:row>59</xdr:row>
      <xdr:rowOff>63500</xdr:rowOff>
    </xdr:to>
    <xdr:cxnSp macro="">
      <xdr:nvCxnSpPr>
        <xdr:cNvPr id="354" name="直線コネクタ 353"/>
        <xdr:cNvCxnSpPr/>
      </xdr:nvCxnSpPr>
      <xdr:spPr>
        <a:xfrm flipV="1">
          <a:off x="8750300" y="10178397"/>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5" name="フローチャート : 判断 354"/>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153469</xdr:rowOff>
    </xdr:from>
    <xdr:ext cx="469744" cy="259045"/>
    <xdr:sp macro="" textlink="">
      <xdr:nvSpPr>
        <xdr:cNvPr id="356" name="テキスト ボックス 355"/>
        <xdr:cNvSpPr txBox="1"/>
      </xdr:nvSpPr>
      <xdr:spPr>
        <a:xfrm>
          <a:off x="9404427" y="94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63500</xdr:rowOff>
    </xdr:from>
    <xdr:to>
      <xdr:col>12</xdr:col>
      <xdr:colOff>511175</xdr:colOff>
      <xdr:row>59</xdr:row>
      <xdr:rowOff>64044</xdr:rowOff>
    </xdr:to>
    <xdr:cxnSp macro="">
      <xdr:nvCxnSpPr>
        <xdr:cNvPr id="357" name="直線コネクタ 356"/>
        <xdr:cNvCxnSpPr/>
      </xdr:nvCxnSpPr>
      <xdr:spPr>
        <a:xfrm flipV="1">
          <a:off x="7861300" y="10179050"/>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58" name="フローチャート : 判断 357"/>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142801</xdr:rowOff>
    </xdr:from>
    <xdr:ext cx="469744" cy="259045"/>
    <xdr:sp macro="" textlink="">
      <xdr:nvSpPr>
        <xdr:cNvPr id="359" name="テキスト ボックス 358"/>
        <xdr:cNvSpPr txBox="1"/>
      </xdr:nvSpPr>
      <xdr:spPr>
        <a:xfrm>
          <a:off x="8515427" y="940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62738</xdr:rowOff>
    </xdr:from>
    <xdr:to>
      <xdr:col>11</xdr:col>
      <xdr:colOff>307975</xdr:colOff>
      <xdr:row>59</xdr:row>
      <xdr:rowOff>64044</xdr:rowOff>
    </xdr:to>
    <xdr:cxnSp macro="">
      <xdr:nvCxnSpPr>
        <xdr:cNvPr id="360" name="直線コネクタ 359"/>
        <xdr:cNvCxnSpPr/>
      </xdr:nvCxnSpPr>
      <xdr:spPr>
        <a:xfrm>
          <a:off x="6972300" y="10178288"/>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61" name="フローチャート : 判断 360"/>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14785</xdr:rowOff>
    </xdr:from>
    <xdr:ext cx="469744" cy="259045"/>
    <xdr:sp macro="" textlink="">
      <xdr:nvSpPr>
        <xdr:cNvPr id="362" name="テキスト ボックス 361"/>
        <xdr:cNvSpPr txBox="1"/>
      </xdr:nvSpPr>
      <xdr:spPr>
        <a:xfrm>
          <a:off x="7626427" y="944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63" name="フローチャート : 判断 362"/>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89</xdr:rowOff>
    </xdr:from>
    <xdr:ext cx="469744" cy="259045"/>
    <xdr:sp macro="" textlink="">
      <xdr:nvSpPr>
        <xdr:cNvPr id="364" name="テキスト ボックス 363"/>
        <xdr:cNvSpPr txBox="1"/>
      </xdr:nvSpPr>
      <xdr:spPr>
        <a:xfrm>
          <a:off x="6737427" y="942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2794</xdr:rowOff>
    </xdr:from>
    <xdr:to>
      <xdr:col>15</xdr:col>
      <xdr:colOff>231775</xdr:colOff>
      <xdr:row>59</xdr:row>
      <xdr:rowOff>104394</xdr:rowOff>
    </xdr:to>
    <xdr:sp macro="" textlink="">
      <xdr:nvSpPr>
        <xdr:cNvPr id="370" name="円/楕円 369"/>
        <xdr:cNvSpPr/>
      </xdr:nvSpPr>
      <xdr:spPr>
        <a:xfrm>
          <a:off x="10426700" y="1011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89171</xdr:rowOff>
    </xdr:from>
    <xdr:ext cx="378565" cy="259045"/>
    <xdr:sp macro="" textlink="">
      <xdr:nvSpPr>
        <xdr:cNvPr id="371" name="農林水産業費該当値テキスト"/>
        <xdr:cNvSpPr txBox="1"/>
      </xdr:nvSpPr>
      <xdr:spPr>
        <a:xfrm>
          <a:off x="10528300" y="10033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12047</xdr:rowOff>
    </xdr:from>
    <xdr:to>
      <xdr:col>14</xdr:col>
      <xdr:colOff>79375</xdr:colOff>
      <xdr:row>59</xdr:row>
      <xdr:rowOff>113647</xdr:rowOff>
    </xdr:to>
    <xdr:sp macro="" textlink="">
      <xdr:nvSpPr>
        <xdr:cNvPr id="372" name="円/楕円 371"/>
        <xdr:cNvSpPr/>
      </xdr:nvSpPr>
      <xdr:spPr>
        <a:xfrm>
          <a:off x="9588500" y="1012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104774</xdr:rowOff>
    </xdr:from>
    <xdr:ext cx="378565" cy="259045"/>
    <xdr:sp macro="" textlink="">
      <xdr:nvSpPr>
        <xdr:cNvPr id="373" name="テキスト ボックス 372"/>
        <xdr:cNvSpPr txBox="1"/>
      </xdr:nvSpPr>
      <xdr:spPr>
        <a:xfrm>
          <a:off x="9450017" y="10220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12700</xdr:rowOff>
    </xdr:from>
    <xdr:to>
      <xdr:col>12</xdr:col>
      <xdr:colOff>561975</xdr:colOff>
      <xdr:row>59</xdr:row>
      <xdr:rowOff>114300</xdr:rowOff>
    </xdr:to>
    <xdr:sp macro="" textlink="">
      <xdr:nvSpPr>
        <xdr:cNvPr id="374" name="円/楕円 373"/>
        <xdr:cNvSpPr/>
      </xdr:nvSpPr>
      <xdr:spPr>
        <a:xfrm>
          <a:off x="8699500" y="1012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105427</xdr:rowOff>
    </xdr:from>
    <xdr:ext cx="378565" cy="259045"/>
    <xdr:sp macro="" textlink="">
      <xdr:nvSpPr>
        <xdr:cNvPr id="375" name="テキスト ボックス 374"/>
        <xdr:cNvSpPr txBox="1"/>
      </xdr:nvSpPr>
      <xdr:spPr>
        <a:xfrm>
          <a:off x="8561017" y="1022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13244</xdr:rowOff>
    </xdr:from>
    <xdr:to>
      <xdr:col>11</xdr:col>
      <xdr:colOff>358775</xdr:colOff>
      <xdr:row>59</xdr:row>
      <xdr:rowOff>114844</xdr:rowOff>
    </xdr:to>
    <xdr:sp macro="" textlink="">
      <xdr:nvSpPr>
        <xdr:cNvPr id="376" name="円/楕円 375"/>
        <xdr:cNvSpPr/>
      </xdr:nvSpPr>
      <xdr:spPr>
        <a:xfrm>
          <a:off x="7810500" y="1012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105971</xdr:rowOff>
    </xdr:from>
    <xdr:ext cx="378565" cy="259045"/>
    <xdr:sp macro="" textlink="">
      <xdr:nvSpPr>
        <xdr:cNvPr id="377" name="テキスト ボックス 376"/>
        <xdr:cNvSpPr txBox="1"/>
      </xdr:nvSpPr>
      <xdr:spPr>
        <a:xfrm>
          <a:off x="7672017" y="1022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11938</xdr:rowOff>
    </xdr:from>
    <xdr:to>
      <xdr:col>10</xdr:col>
      <xdr:colOff>155575</xdr:colOff>
      <xdr:row>59</xdr:row>
      <xdr:rowOff>113538</xdr:rowOff>
    </xdr:to>
    <xdr:sp macro="" textlink="">
      <xdr:nvSpPr>
        <xdr:cNvPr id="378" name="円/楕円 377"/>
        <xdr:cNvSpPr/>
      </xdr:nvSpPr>
      <xdr:spPr>
        <a:xfrm>
          <a:off x="6921500" y="1012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104665</xdr:rowOff>
    </xdr:from>
    <xdr:ext cx="378565" cy="259045"/>
    <xdr:sp macro="" textlink="">
      <xdr:nvSpPr>
        <xdr:cNvPr id="379" name="テキスト ボックス 378"/>
        <xdr:cNvSpPr txBox="1"/>
      </xdr:nvSpPr>
      <xdr:spPr>
        <a:xfrm>
          <a:off x="6783017" y="1022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1" name="直線コネクタ 400"/>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2"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3" name="直線コネクタ 402"/>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4"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5" name="直線コネクタ 404"/>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88219</xdr:rowOff>
    </xdr:from>
    <xdr:to>
      <xdr:col>15</xdr:col>
      <xdr:colOff>180975</xdr:colOff>
      <xdr:row>78</xdr:row>
      <xdr:rowOff>104541</xdr:rowOff>
    </xdr:to>
    <xdr:cxnSp macro="">
      <xdr:nvCxnSpPr>
        <xdr:cNvPr id="406" name="直線コネクタ 405"/>
        <xdr:cNvCxnSpPr/>
      </xdr:nvCxnSpPr>
      <xdr:spPr>
        <a:xfrm>
          <a:off x="9639300" y="13461319"/>
          <a:ext cx="8382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26669</xdr:rowOff>
    </xdr:from>
    <xdr:ext cx="534377" cy="259045"/>
    <xdr:sp macro="" textlink="">
      <xdr:nvSpPr>
        <xdr:cNvPr id="407" name="商工費平均値テキスト"/>
        <xdr:cNvSpPr txBox="1"/>
      </xdr:nvSpPr>
      <xdr:spPr>
        <a:xfrm>
          <a:off x="10528300" y="13056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08" name="フローチャート : 判断 407"/>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88219</xdr:rowOff>
    </xdr:from>
    <xdr:to>
      <xdr:col>14</xdr:col>
      <xdr:colOff>28575</xdr:colOff>
      <xdr:row>78</xdr:row>
      <xdr:rowOff>106736</xdr:rowOff>
    </xdr:to>
    <xdr:cxnSp macro="">
      <xdr:nvCxnSpPr>
        <xdr:cNvPr id="409" name="直線コネクタ 408"/>
        <xdr:cNvCxnSpPr/>
      </xdr:nvCxnSpPr>
      <xdr:spPr>
        <a:xfrm flipV="1">
          <a:off x="8750300" y="13461319"/>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0" name="フローチャート : 判断 409"/>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95950</xdr:rowOff>
    </xdr:from>
    <xdr:ext cx="534377" cy="259045"/>
    <xdr:sp macro="" textlink="">
      <xdr:nvSpPr>
        <xdr:cNvPr id="411" name="テキスト ボックス 410"/>
        <xdr:cNvSpPr txBox="1"/>
      </xdr:nvSpPr>
      <xdr:spPr>
        <a:xfrm>
          <a:off x="9372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106736</xdr:rowOff>
    </xdr:from>
    <xdr:to>
      <xdr:col>12</xdr:col>
      <xdr:colOff>511175</xdr:colOff>
      <xdr:row>78</xdr:row>
      <xdr:rowOff>107764</xdr:rowOff>
    </xdr:to>
    <xdr:cxnSp macro="">
      <xdr:nvCxnSpPr>
        <xdr:cNvPr id="412" name="直線コネクタ 411"/>
        <xdr:cNvCxnSpPr/>
      </xdr:nvCxnSpPr>
      <xdr:spPr>
        <a:xfrm flipV="1">
          <a:off x="7861300" y="13479836"/>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3" name="フローチャート : 判断 412"/>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99745</xdr:rowOff>
    </xdr:from>
    <xdr:ext cx="534377" cy="259045"/>
    <xdr:sp macro="" textlink="">
      <xdr:nvSpPr>
        <xdr:cNvPr id="414" name="テキスト ボックス 413"/>
        <xdr:cNvSpPr txBox="1"/>
      </xdr:nvSpPr>
      <xdr:spPr>
        <a:xfrm>
          <a:off x="8483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105273</xdr:rowOff>
    </xdr:from>
    <xdr:to>
      <xdr:col>11</xdr:col>
      <xdr:colOff>307975</xdr:colOff>
      <xdr:row>78</xdr:row>
      <xdr:rowOff>107764</xdr:rowOff>
    </xdr:to>
    <xdr:cxnSp macro="">
      <xdr:nvCxnSpPr>
        <xdr:cNvPr id="415" name="直線コネクタ 414"/>
        <xdr:cNvCxnSpPr/>
      </xdr:nvCxnSpPr>
      <xdr:spPr>
        <a:xfrm>
          <a:off x="6972300" y="13478373"/>
          <a:ext cx="8890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6" name="フローチャート : 判断 415"/>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91767</xdr:rowOff>
    </xdr:from>
    <xdr:ext cx="534377" cy="259045"/>
    <xdr:sp macro="" textlink="">
      <xdr:nvSpPr>
        <xdr:cNvPr id="417" name="テキスト ボックス 416"/>
        <xdr:cNvSpPr txBox="1"/>
      </xdr:nvSpPr>
      <xdr:spPr>
        <a:xfrm>
          <a:off x="7594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18" name="フローチャート : 判断 417"/>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80405</xdr:rowOff>
    </xdr:from>
    <xdr:ext cx="534377" cy="259045"/>
    <xdr:sp macro="" textlink="">
      <xdr:nvSpPr>
        <xdr:cNvPr id="419" name="テキスト ボックス 418"/>
        <xdr:cNvSpPr txBox="1"/>
      </xdr:nvSpPr>
      <xdr:spPr>
        <a:xfrm>
          <a:off x="6705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53741</xdr:rowOff>
    </xdr:from>
    <xdr:to>
      <xdr:col>15</xdr:col>
      <xdr:colOff>231775</xdr:colOff>
      <xdr:row>78</xdr:row>
      <xdr:rowOff>155341</xdr:rowOff>
    </xdr:to>
    <xdr:sp macro="" textlink="">
      <xdr:nvSpPr>
        <xdr:cNvPr id="425" name="円/楕円 424"/>
        <xdr:cNvSpPr/>
      </xdr:nvSpPr>
      <xdr:spPr>
        <a:xfrm>
          <a:off x="10426700" y="1342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140118</xdr:rowOff>
    </xdr:from>
    <xdr:ext cx="469744" cy="259045"/>
    <xdr:sp macro="" textlink="">
      <xdr:nvSpPr>
        <xdr:cNvPr id="426" name="商工費該当値テキスト"/>
        <xdr:cNvSpPr txBox="1"/>
      </xdr:nvSpPr>
      <xdr:spPr>
        <a:xfrm>
          <a:off x="10528300" y="1334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37419</xdr:rowOff>
    </xdr:from>
    <xdr:to>
      <xdr:col>14</xdr:col>
      <xdr:colOff>79375</xdr:colOff>
      <xdr:row>78</xdr:row>
      <xdr:rowOff>139019</xdr:rowOff>
    </xdr:to>
    <xdr:sp macro="" textlink="">
      <xdr:nvSpPr>
        <xdr:cNvPr id="427" name="円/楕円 426"/>
        <xdr:cNvSpPr/>
      </xdr:nvSpPr>
      <xdr:spPr>
        <a:xfrm>
          <a:off x="9588500" y="1341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130146</xdr:rowOff>
    </xdr:from>
    <xdr:ext cx="469744" cy="259045"/>
    <xdr:sp macro="" textlink="">
      <xdr:nvSpPr>
        <xdr:cNvPr id="428" name="テキスト ボックス 427"/>
        <xdr:cNvSpPr txBox="1"/>
      </xdr:nvSpPr>
      <xdr:spPr>
        <a:xfrm>
          <a:off x="9404427" y="1350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55936</xdr:rowOff>
    </xdr:from>
    <xdr:to>
      <xdr:col>12</xdr:col>
      <xdr:colOff>561975</xdr:colOff>
      <xdr:row>78</xdr:row>
      <xdr:rowOff>157536</xdr:rowOff>
    </xdr:to>
    <xdr:sp macro="" textlink="">
      <xdr:nvSpPr>
        <xdr:cNvPr id="429" name="円/楕円 428"/>
        <xdr:cNvSpPr/>
      </xdr:nvSpPr>
      <xdr:spPr>
        <a:xfrm>
          <a:off x="8699500" y="134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148663</xdr:rowOff>
    </xdr:from>
    <xdr:ext cx="469744" cy="259045"/>
    <xdr:sp macro="" textlink="">
      <xdr:nvSpPr>
        <xdr:cNvPr id="430" name="テキスト ボックス 429"/>
        <xdr:cNvSpPr txBox="1"/>
      </xdr:nvSpPr>
      <xdr:spPr>
        <a:xfrm>
          <a:off x="8515427" y="135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56964</xdr:rowOff>
    </xdr:from>
    <xdr:to>
      <xdr:col>11</xdr:col>
      <xdr:colOff>358775</xdr:colOff>
      <xdr:row>78</xdr:row>
      <xdr:rowOff>158564</xdr:rowOff>
    </xdr:to>
    <xdr:sp macro="" textlink="">
      <xdr:nvSpPr>
        <xdr:cNvPr id="431" name="円/楕円 430"/>
        <xdr:cNvSpPr/>
      </xdr:nvSpPr>
      <xdr:spPr>
        <a:xfrm>
          <a:off x="7810500" y="1343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149691</xdr:rowOff>
    </xdr:from>
    <xdr:ext cx="469744" cy="259045"/>
    <xdr:sp macro="" textlink="">
      <xdr:nvSpPr>
        <xdr:cNvPr id="432" name="テキスト ボックス 431"/>
        <xdr:cNvSpPr txBox="1"/>
      </xdr:nvSpPr>
      <xdr:spPr>
        <a:xfrm>
          <a:off x="7626427" y="1352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54473</xdr:rowOff>
    </xdr:from>
    <xdr:to>
      <xdr:col>10</xdr:col>
      <xdr:colOff>155575</xdr:colOff>
      <xdr:row>78</xdr:row>
      <xdr:rowOff>156073</xdr:rowOff>
    </xdr:to>
    <xdr:sp macro="" textlink="">
      <xdr:nvSpPr>
        <xdr:cNvPr id="433" name="円/楕円 432"/>
        <xdr:cNvSpPr/>
      </xdr:nvSpPr>
      <xdr:spPr>
        <a:xfrm>
          <a:off x="6921500" y="1342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147200</xdr:rowOff>
    </xdr:from>
    <xdr:ext cx="469744" cy="259045"/>
    <xdr:sp macro="" textlink="">
      <xdr:nvSpPr>
        <xdr:cNvPr id="434" name="テキスト ボックス 433"/>
        <xdr:cNvSpPr txBox="1"/>
      </xdr:nvSpPr>
      <xdr:spPr>
        <a:xfrm>
          <a:off x="6737427" y="1352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59" name="直線コネクタ 458"/>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0"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1" name="直線コネクタ 460"/>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2"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3" name="直線コネクタ 462"/>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100285</xdr:rowOff>
    </xdr:from>
    <xdr:to>
      <xdr:col>15</xdr:col>
      <xdr:colOff>180975</xdr:colOff>
      <xdr:row>97</xdr:row>
      <xdr:rowOff>125603</xdr:rowOff>
    </xdr:to>
    <xdr:cxnSp macro="">
      <xdr:nvCxnSpPr>
        <xdr:cNvPr id="464" name="直線コネクタ 463"/>
        <xdr:cNvCxnSpPr/>
      </xdr:nvCxnSpPr>
      <xdr:spPr>
        <a:xfrm flipV="1">
          <a:off x="9639300" y="16730935"/>
          <a:ext cx="838200" cy="2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82554</xdr:rowOff>
    </xdr:from>
    <xdr:ext cx="534377" cy="259045"/>
    <xdr:sp macro="" textlink="">
      <xdr:nvSpPr>
        <xdr:cNvPr id="465" name="土木費平均値テキスト"/>
        <xdr:cNvSpPr txBox="1"/>
      </xdr:nvSpPr>
      <xdr:spPr>
        <a:xfrm>
          <a:off x="10528300" y="1637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6" name="フローチャート : 判断 465"/>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69862</xdr:rowOff>
    </xdr:from>
    <xdr:to>
      <xdr:col>14</xdr:col>
      <xdr:colOff>28575</xdr:colOff>
      <xdr:row>97</xdr:row>
      <xdr:rowOff>125603</xdr:rowOff>
    </xdr:to>
    <xdr:cxnSp macro="">
      <xdr:nvCxnSpPr>
        <xdr:cNvPr id="467" name="直線コネクタ 466"/>
        <xdr:cNvCxnSpPr/>
      </xdr:nvCxnSpPr>
      <xdr:spPr>
        <a:xfrm>
          <a:off x="8750300" y="16529062"/>
          <a:ext cx="889000" cy="22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68" name="フローチャート : 判断 467"/>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19690</xdr:rowOff>
    </xdr:from>
    <xdr:ext cx="534377" cy="259045"/>
    <xdr:sp macro="" textlink="">
      <xdr:nvSpPr>
        <xdr:cNvPr id="469" name="テキスト ボックス 468"/>
        <xdr:cNvSpPr txBox="1"/>
      </xdr:nvSpPr>
      <xdr:spPr>
        <a:xfrm>
          <a:off x="9372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69862</xdr:rowOff>
    </xdr:from>
    <xdr:to>
      <xdr:col>12</xdr:col>
      <xdr:colOff>511175</xdr:colOff>
      <xdr:row>97</xdr:row>
      <xdr:rowOff>112058</xdr:rowOff>
    </xdr:to>
    <xdr:cxnSp macro="">
      <xdr:nvCxnSpPr>
        <xdr:cNvPr id="470" name="直線コネクタ 469"/>
        <xdr:cNvCxnSpPr/>
      </xdr:nvCxnSpPr>
      <xdr:spPr>
        <a:xfrm flipV="1">
          <a:off x="7861300" y="16529062"/>
          <a:ext cx="889000" cy="21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71" name="フローチャート : 判断 470"/>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127836</xdr:rowOff>
    </xdr:from>
    <xdr:ext cx="534377" cy="259045"/>
    <xdr:sp macro="" textlink="">
      <xdr:nvSpPr>
        <xdr:cNvPr id="472" name="テキスト ボックス 471"/>
        <xdr:cNvSpPr txBox="1"/>
      </xdr:nvSpPr>
      <xdr:spPr>
        <a:xfrm>
          <a:off x="8483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90875</xdr:rowOff>
    </xdr:from>
    <xdr:to>
      <xdr:col>11</xdr:col>
      <xdr:colOff>307975</xdr:colOff>
      <xdr:row>97</xdr:row>
      <xdr:rowOff>112058</xdr:rowOff>
    </xdr:to>
    <xdr:cxnSp macro="">
      <xdr:nvCxnSpPr>
        <xdr:cNvPr id="473" name="直線コネクタ 472"/>
        <xdr:cNvCxnSpPr/>
      </xdr:nvCxnSpPr>
      <xdr:spPr>
        <a:xfrm>
          <a:off x="6972300" y="16721525"/>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4" name="フローチャート : 判断 473"/>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125722</xdr:rowOff>
    </xdr:from>
    <xdr:ext cx="534377" cy="259045"/>
    <xdr:sp macro="" textlink="">
      <xdr:nvSpPr>
        <xdr:cNvPr id="475" name="テキスト ボックス 474"/>
        <xdr:cNvSpPr txBox="1"/>
      </xdr:nvSpPr>
      <xdr:spPr>
        <a:xfrm>
          <a:off x="7594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6" name="フローチャート : 判断 475"/>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9002</xdr:rowOff>
    </xdr:from>
    <xdr:ext cx="534377" cy="259045"/>
    <xdr:sp macro="" textlink="">
      <xdr:nvSpPr>
        <xdr:cNvPr id="477" name="テキスト ボックス 476"/>
        <xdr:cNvSpPr txBox="1"/>
      </xdr:nvSpPr>
      <xdr:spPr>
        <a:xfrm>
          <a:off x="6705111" y="162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49485</xdr:rowOff>
    </xdr:from>
    <xdr:to>
      <xdr:col>15</xdr:col>
      <xdr:colOff>231775</xdr:colOff>
      <xdr:row>97</xdr:row>
      <xdr:rowOff>151085</xdr:rowOff>
    </xdr:to>
    <xdr:sp macro="" textlink="">
      <xdr:nvSpPr>
        <xdr:cNvPr id="483" name="円/楕円 482"/>
        <xdr:cNvSpPr/>
      </xdr:nvSpPr>
      <xdr:spPr>
        <a:xfrm>
          <a:off x="10426700" y="166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27912</xdr:rowOff>
    </xdr:from>
    <xdr:ext cx="534377" cy="259045"/>
    <xdr:sp macro="" textlink="">
      <xdr:nvSpPr>
        <xdr:cNvPr id="484" name="土木費該当値テキスト"/>
        <xdr:cNvSpPr txBox="1"/>
      </xdr:nvSpPr>
      <xdr:spPr>
        <a:xfrm>
          <a:off x="10528300" y="1665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35,069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74803</xdr:rowOff>
    </xdr:from>
    <xdr:to>
      <xdr:col>14</xdr:col>
      <xdr:colOff>79375</xdr:colOff>
      <xdr:row>98</xdr:row>
      <xdr:rowOff>4953</xdr:rowOff>
    </xdr:to>
    <xdr:sp macro="" textlink="">
      <xdr:nvSpPr>
        <xdr:cNvPr id="485" name="円/楕円 484"/>
        <xdr:cNvSpPr/>
      </xdr:nvSpPr>
      <xdr:spPr>
        <a:xfrm>
          <a:off x="9588500" y="167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167530</xdr:rowOff>
    </xdr:from>
    <xdr:ext cx="534377" cy="259045"/>
    <xdr:sp macro="" textlink="">
      <xdr:nvSpPr>
        <xdr:cNvPr id="486" name="テキスト ボックス 485"/>
        <xdr:cNvSpPr txBox="1"/>
      </xdr:nvSpPr>
      <xdr:spPr>
        <a:xfrm>
          <a:off x="9372111" y="167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19062</xdr:rowOff>
    </xdr:from>
    <xdr:to>
      <xdr:col>12</xdr:col>
      <xdr:colOff>561975</xdr:colOff>
      <xdr:row>96</xdr:row>
      <xdr:rowOff>120662</xdr:rowOff>
    </xdr:to>
    <xdr:sp macro="" textlink="">
      <xdr:nvSpPr>
        <xdr:cNvPr id="487" name="円/楕円 486"/>
        <xdr:cNvSpPr/>
      </xdr:nvSpPr>
      <xdr:spPr>
        <a:xfrm>
          <a:off x="8699500" y="1647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111789</xdr:rowOff>
    </xdr:from>
    <xdr:ext cx="534377" cy="259045"/>
    <xdr:sp macro="" textlink="">
      <xdr:nvSpPr>
        <xdr:cNvPr id="488" name="テキスト ボックス 487"/>
        <xdr:cNvSpPr txBox="1"/>
      </xdr:nvSpPr>
      <xdr:spPr>
        <a:xfrm>
          <a:off x="8483111" y="1657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45,666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61258</xdr:rowOff>
    </xdr:from>
    <xdr:to>
      <xdr:col>11</xdr:col>
      <xdr:colOff>358775</xdr:colOff>
      <xdr:row>97</xdr:row>
      <xdr:rowOff>162858</xdr:rowOff>
    </xdr:to>
    <xdr:sp macro="" textlink="">
      <xdr:nvSpPr>
        <xdr:cNvPr id="489" name="円/楕円 488"/>
        <xdr:cNvSpPr/>
      </xdr:nvSpPr>
      <xdr:spPr>
        <a:xfrm>
          <a:off x="7810500" y="1669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153985</xdr:rowOff>
    </xdr:from>
    <xdr:ext cx="534377" cy="259045"/>
    <xdr:sp macro="" textlink="">
      <xdr:nvSpPr>
        <xdr:cNvPr id="490" name="テキスト ボックス 489"/>
        <xdr:cNvSpPr txBox="1"/>
      </xdr:nvSpPr>
      <xdr:spPr>
        <a:xfrm>
          <a:off x="7594111" y="167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40075</xdr:rowOff>
    </xdr:from>
    <xdr:to>
      <xdr:col>10</xdr:col>
      <xdr:colOff>155575</xdr:colOff>
      <xdr:row>97</xdr:row>
      <xdr:rowOff>141675</xdr:rowOff>
    </xdr:to>
    <xdr:sp macro="" textlink="">
      <xdr:nvSpPr>
        <xdr:cNvPr id="491" name="円/楕円 490"/>
        <xdr:cNvSpPr/>
      </xdr:nvSpPr>
      <xdr:spPr>
        <a:xfrm>
          <a:off x="6921500" y="1667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132802</xdr:rowOff>
    </xdr:from>
    <xdr:ext cx="534377" cy="259045"/>
    <xdr:sp macro="" textlink="">
      <xdr:nvSpPr>
        <xdr:cNvPr id="492" name="テキスト ボックス 491"/>
        <xdr:cNvSpPr txBox="1"/>
      </xdr:nvSpPr>
      <xdr:spPr>
        <a:xfrm>
          <a:off x="6705111" y="167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19" name="直線コネクタ 518"/>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20"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21" name="直線コネクタ 520"/>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22"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3" name="直線コネクタ 522"/>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150150</xdr:rowOff>
    </xdr:from>
    <xdr:to>
      <xdr:col>23</xdr:col>
      <xdr:colOff>517525</xdr:colOff>
      <xdr:row>37</xdr:row>
      <xdr:rowOff>76345</xdr:rowOff>
    </xdr:to>
    <xdr:cxnSp macro="">
      <xdr:nvCxnSpPr>
        <xdr:cNvPr id="524" name="直線コネクタ 523"/>
        <xdr:cNvCxnSpPr/>
      </xdr:nvCxnSpPr>
      <xdr:spPr>
        <a:xfrm flipV="1">
          <a:off x="15481300" y="6322350"/>
          <a:ext cx="838200" cy="9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140842</xdr:rowOff>
    </xdr:from>
    <xdr:ext cx="534377" cy="259045"/>
    <xdr:sp macro="" textlink="">
      <xdr:nvSpPr>
        <xdr:cNvPr id="525" name="消防費平均値テキスト"/>
        <xdr:cNvSpPr txBox="1"/>
      </xdr:nvSpPr>
      <xdr:spPr>
        <a:xfrm>
          <a:off x="16370300" y="5970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6" name="フローチャート : 判断 525"/>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131046</xdr:rowOff>
    </xdr:from>
    <xdr:to>
      <xdr:col>22</xdr:col>
      <xdr:colOff>365125</xdr:colOff>
      <xdr:row>37</xdr:row>
      <xdr:rowOff>76345</xdr:rowOff>
    </xdr:to>
    <xdr:cxnSp macro="">
      <xdr:nvCxnSpPr>
        <xdr:cNvPr id="527" name="直線コネクタ 526"/>
        <xdr:cNvCxnSpPr/>
      </xdr:nvCxnSpPr>
      <xdr:spPr>
        <a:xfrm>
          <a:off x="14592300" y="6131796"/>
          <a:ext cx="889000" cy="28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28" name="フローチャート : 判断 527"/>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33781</xdr:rowOff>
    </xdr:from>
    <xdr:ext cx="534377" cy="259045"/>
    <xdr:sp macro="" textlink="">
      <xdr:nvSpPr>
        <xdr:cNvPr id="529" name="テキスト ボックス 528"/>
        <xdr:cNvSpPr txBox="1"/>
      </xdr:nvSpPr>
      <xdr:spPr>
        <a:xfrm>
          <a:off x="15214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131046</xdr:rowOff>
    </xdr:from>
    <xdr:to>
      <xdr:col>21</xdr:col>
      <xdr:colOff>161925</xdr:colOff>
      <xdr:row>36</xdr:row>
      <xdr:rowOff>71773</xdr:rowOff>
    </xdr:to>
    <xdr:cxnSp macro="">
      <xdr:nvCxnSpPr>
        <xdr:cNvPr id="530" name="直線コネクタ 529"/>
        <xdr:cNvCxnSpPr/>
      </xdr:nvCxnSpPr>
      <xdr:spPr>
        <a:xfrm flipV="1">
          <a:off x="13703300" y="6131796"/>
          <a:ext cx="889000" cy="11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31" name="フローチャート : 判断 530"/>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6839</xdr:rowOff>
    </xdr:from>
    <xdr:ext cx="534377" cy="259045"/>
    <xdr:sp macro="" textlink="">
      <xdr:nvSpPr>
        <xdr:cNvPr id="532" name="テキスト ボックス 531"/>
        <xdr:cNvSpPr txBox="1"/>
      </xdr:nvSpPr>
      <xdr:spPr>
        <a:xfrm>
          <a:off x="14325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71773</xdr:rowOff>
    </xdr:from>
    <xdr:to>
      <xdr:col>19</xdr:col>
      <xdr:colOff>644525</xdr:colOff>
      <xdr:row>37</xdr:row>
      <xdr:rowOff>61813</xdr:rowOff>
    </xdr:to>
    <xdr:cxnSp macro="">
      <xdr:nvCxnSpPr>
        <xdr:cNvPr id="533" name="直線コネクタ 532"/>
        <xdr:cNvCxnSpPr/>
      </xdr:nvCxnSpPr>
      <xdr:spPr>
        <a:xfrm flipV="1">
          <a:off x="12814300" y="6243973"/>
          <a:ext cx="889000" cy="16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159439</xdr:rowOff>
    </xdr:from>
    <xdr:to>
      <xdr:col>20</xdr:col>
      <xdr:colOff>9525</xdr:colOff>
      <xdr:row>36</xdr:row>
      <xdr:rowOff>89589</xdr:rowOff>
    </xdr:to>
    <xdr:sp macro="" textlink="">
      <xdr:nvSpPr>
        <xdr:cNvPr id="534" name="フローチャート : 判断 533"/>
        <xdr:cNvSpPr/>
      </xdr:nvSpPr>
      <xdr:spPr>
        <a:xfrm>
          <a:off x="13652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106116</xdr:rowOff>
    </xdr:from>
    <xdr:ext cx="534377" cy="259045"/>
    <xdr:sp macro="" textlink="">
      <xdr:nvSpPr>
        <xdr:cNvPr id="535" name="テキスト ボックス 534"/>
        <xdr:cNvSpPr txBox="1"/>
      </xdr:nvSpPr>
      <xdr:spPr>
        <a:xfrm>
          <a:off x="13436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120251</xdr:rowOff>
    </xdr:from>
    <xdr:to>
      <xdr:col>18</xdr:col>
      <xdr:colOff>492125</xdr:colOff>
      <xdr:row>36</xdr:row>
      <xdr:rowOff>50401</xdr:rowOff>
    </xdr:to>
    <xdr:sp macro="" textlink="">
      <xdr:nvSpPr>
        <xdr:cNvPr id="536" name="フローチャート : 判断 535"/>
        <xdr:cNvSpPr/>
      </xdr:nvSpPr>
      <xdr:spPr>
        <a:xfrm>
          <a:off x="12763500" y="61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66928</xdr:rowOff>
    </xdr:from>
    <xdr:ext cx="534377" cy="259045"/>
    <xdr:sp macro="" textlink="">
      <xdr:nvSpPr>
        <xdr:cNvPr id="537" name="テキスト ボックス 536"/>
        <xdr:cNvSpPr txBox="1"/>
      </xdr:nvSpPr>
      <xdr:spPr>
        <a:xfrm>
          <a:off x="12547111" y="58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99350</xdr:rowOff>
    </xdr:from>
    <xdr:to>
      <xdr:col>23</xdr:col>
      <xdr:colOff>568325</xdr:colOff>
      <xdr:row>37</xdr:row>
      <xdr:rowOff>29500</xdr:rowOff>
    </xdr:to>
    <xdr:sp macro="" textlink="">
      <xdr:nvSpPr>
        <xdr:cNvPr id="543" name="円/楕円 542"/>
        <xdr:cNvSpPr/>
      </xdr:nvSpPr>
      <xdr:spPr>
        <a:xfrm>
          <a:off x="16268700" y="627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77777</xdr:rowOff>
    </xdr:from>
    <xdr:ext cx="534377" cy="259045"/>
    <xdr:sp macro="" textlink="">
      <xdr:nvSpPr>
        <xdr:cNvPr id="544" name="消防費該当値テキスト"/>
        <xdr:cNvSpPr txBox="1"/>
      </xdr:nvSpPr>
      <xdr:spPr>
        <a:xfrm>
          <a:off x="16370300" y="624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10,836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25545</xdr:rowOff>
    </xdr:from>
    <xdr:to>
      <xdr:col>22</xdr:col>
      <xdr:colOff>415925</xdr:colOff>
      <xdr:row>37</xdr:row>
      <xdr:rowOff>127145</xdr:rowOff>
    </xdr:to>
    <xdr:sp macro="" textlink="">
      <xdr:nvSpPr>
        <xdr:cNvPr id="545" name="円/楕円 544"/>
        <xdr:cNvSpPr/>
      </xdr:nvSpPr>
      <xdr:spPr>
        <a:xfrm>
          <a:off x="15430500" y="63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118272</xdr:rowOff>
    </xdr:from>
    <xdr:ext cx="534377" cy="259045"/>
    <xdr:sp macro="" textlink="">
      <xdr:nvSpPr>
        <xdr:cNvPr id="546" name="テキスト ボックス 545"/>
        <xdr:cNvSpPr txBox="1"/>
      </xdr:nvSpPr>
      <xdr:spPr>
        <a:xfrm>
          <a:off x="15214111" y="646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10,238</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80246</xdr:rowOff>
    </xdr:from>
    <xdr:to>
      <xdr:col>21</xdr:col>
      <xdr:colOff>212725</xdr:colOff>
      <xdr:row>36</xdr:row>
      <xdr:rowOff>10396</xdr:rowOff>
    </xdr:to>
    <xdr:sp macro="" textlink="">
      <xdr:nvSpPr>
        <xdr:cNvPr id="547" name="円/楕円 546"/>
        <xdr:cNvSpPr/>
      </xdr:nvSpPr>
      <xdr:spPr>
        <a:xfrm>
          <a:off x="14541500" y="608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1523</xdr:rowOff>
    </xdr:from>
    <xdr:ext cx="534377" cy="259045"/>
    <xdr:sp macro="" textlink="">
      <xdr:nvSpPr>
        <xdr:cNvPr id="548" name="テキスト ボックス 547"/>
        <xdr:cNvSpPr txBox="1"/>
      </xdr:nvSpPr>
      <xdr:spPr>
        <a:xfrm>
          <a:off x="14325111" y="617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20973</xdr:rowOff>
    </xdr:from>
    <xdr:to>
      <xdr:col>20</xdr:col>
      <xdr:colOff>9525</xdr:colOff>
      <xdr:row>36</xdr:row>
      <xdr:rowOff>122573</xdr:rowOff>
    </xdr:to>
    <xdr:sp macro="" textlink="">
      <xdr:nvSpPr>
        <xdr:cNvPr id="549" name="円/楕円 548"/>
        <xdr:cNvSpPr/>
      </xdr:nvSpPr>
      <xdr:spPr>
        <a:xfrm>
          <a:off x="13652500" y="619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113700</xdr:rowOff>
    </xdr:from>
    <xdr:ext cx="534377" cy="259045"/>
    <xdr:sp macro="" textlink="">
      <xdr:nvSpPr>
        <xdr:cNvPr id="550" name="テキスト ボックス 549"/>
        <xdr:cNvSpPr txBox="1"/>
      </xdr:nvSpPr>
      <xdr:spPr>
        <a:xfrm>
          <a:off x="13436111" y="628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11013</xdr:rowOff>
    </xdr:from>
    <xdr:to>
      <xdr:col>18</xdr:col>
      <xdr:colOff>492125</xdr:colOff>
      <xdr:row>37</xdr:row>
      <xdr:rowOff>112613</xdr:rowOff>
    </xdr:to>
    <xdr:sp macro="" textlink="">
      <xdr:nvSpPr>
        <xdr:cNvPr id="551" name="円/楕円 550"/>
        <xdr:cNvSpPr/>
      </xdr:nvSpPr>
      <xdr:spPr>
        <a:xfrm>
          <a:off x="12763500" y="635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103740</xdr:rowOff>
    </xdr:from>
    <xdr:ext cx="534377" cy="259045"/>
    <xdr:sp macro="" textlink="">
      <xdr:nvSpPr>
        <xdr:cNvPr id="552" name="テキスト ボックス 551"/>
        <xdr:cNvSpPr txBox="1"/>
      </xdr:nvSpPr>
      <xdr:spPr>
        <a:xfrm>
          <a:off x="12547111" y="644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5" name="直線コネクタ 574"/>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6"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7" name="直線コネクタ 576"/>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78"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79" name="直線コネクタ 578"/>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50912</xdr:rowOff>
    </xdr:from>
    <xdr:to>
      <xdr:col>23</xdr:col>
      <xdr:colOff>517525</xdr:colOff>
      <xdr:row>55</xdr:row>
      <xdr:rowOff>161440</xdr:rowOff>
    </xdr:to>
    <xdr:cxnSp macro="">
      <xdr:nvCxnSpPr>
        <xdr:cNvPr id="580" name="直線コネクタ 579"/>
        <xdr:cNvCxnSpPr/>
      </xdr:nvCxnSpPr>
      <xdr:spPr>
        <a:xfrm>
          <a:off x="15481300" y="9309212"/>
          <a:ext cx="838200" cy="28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118282</xdr:rowOff>
    </xdr:from>
    <xdr:ext cx="534377" cy="259045"/>
    <xdr:sp macro="" textlink="">
      <xdr:nvSpPr>
        <xdr:cNvPr id="581" name="教育費平均値テキスト"/>
        <xdr:cNvSpPr txBox="1"/>
      </xdr:nvSpPr>
      <xdr:spPr>
        <a:xfrm>
          <a:off x="16370300" y="9548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2" name="フローチャート : 判断 581"/>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50912</xdr:rowOff>
    </xdr:from>
    <xdr:to>
      <xdr:col>22</xdr:col>
      <xdr:colOff>365125</xdr:colOff>
      <xdr:row>56</xdr:row>
      <xdr:rowOff>4483</xdr:rowOff>
    </xdr:to>
    <xdr:cxnSp macro="">
      <xdr:nvCxnSpPr>
        <xdr:cNvPr id="583" name="直線コネクタ 582"/>
        <xdr:cNvCxnSpPr/>
      </xdr:nvCxnSpPr>
      <xdr:spPr>
        <a:xfrm flipV="1">
          <a:off x="14592300" y="9309212"/>
          <a:ext cx="889000" cy="29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4" name="フローチャート : 判断 583"/>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171408</xdr:rowOff>
    </xdr:from>
    <xdr:ext cx="534377" cy="259045"/>
    <xdr:sp macro="" textlink="">
      <xdr:nvSpPr>
        <xdr:cNvPr id="585" name="テキスト ボックス 584"/>
        <xdr:cNvSpPr txBox="1"/>
      </xdr:nvSpPr>
      <xdr:spPr>
        <a:xfrm>
          <a:off x="15214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6678</xdr:rowOff>
    </xdr:from>
    <xdr:to>
      <xdr:col>21</xdr:col>
      <xdr:colOff>161925</xdr:colOff>
      <xdr:row>56</xdr:row>
      <xdr:rowOff>4483</xdr:rowOff>
    </xdr:to>
    <xdr:cxnSp macro="">
      <xdr:nvCxnSpPr>
        <xdr:cNvPr id="586" name="直線コネクタ 585"/>
        <xdr:cNvCxnSpPr/>
      </xdr:nvCxnSpPr>
      <xdr:spPr>
        <a:xfrm>
          <a:off x="13703300" y="9436428"/>
          <a:ext cx="889000" cy="16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7" name="フローチャート : 判断 586"/>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60677</xdr:rowOff>
    </xdr:from>
    <xdr:ext cx="534377" cy="259045"/>
    <xdr:sp macro="" textlink="">
      <xdr:nvSpPr>
        <xdr:cNvPr id="588" name="テキスト ボックス 587"/>
        <xdr:cNvSpPr txBox="1"/>
      </xdr:nvSpPr>
      <xdr:spPr>
        <a:xfrm>
          <a:off x="14325111" y="931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6678</xdr:rowOff>
    </xdr:from>
    <xdr:to>
      <xdr:col>19</xdr:col>
      <xdr:colOff>644525</xdr:colOff>
      <xdr:row>56</xdr:row>
      <xdr:rowOff>61907</xdr:rowOff>
    </xdr:to>
    <xdr:cxnSp macro="">
      <xdr:nvCxnSpPr>
        <xdr:cNvPr id="589" name="直線コネクタ 588"/>
        <xdr:cNvCxnSpPr/>
      </xdr:nvCxnSpPr>
      <xdr:spPr>
        <a:xfrm flipV="1">
          <a:off x="12814300" y="9436428"/>
          <a:ext cx="889000" cy="22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90" name="フローチャート : 判断 589"/>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90187</xdr:rowOff>
    </xdr:from>
    <xdr:ext cx="534377" cy="259045"/>
    <xdr:sp macro="" textlink="">
      <xdr:nvSpPr>
        <xdr:cNvPr id="591" name="テキスト ボックス 590"/>
        <xdr:cNvSpPr txBox="1"/>
      </xdr:nvSpPr>
      <xdr:spPr>
        <a:xfrm>
          <a:off x="13436111" y="969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92" name="フローチャート : 判断 591"/>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160984</xdr:rowOff>
    </xdr:from>
    <xdr:ext cx="534377" cy="259045"/>
    <xdr:sp macro="" textlink="">
      <xdr:nvSpPr>
        <xdr:cNvPr id="593" name="テキスト ボックス 592"/>
        <xdr:cNvSpPr txBox="1"/>
      </xdr:nvSpPr>
      <xdr:spPr>
        <a:xfrm>
          <a:off x="12547111" y="97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110640</xdr:rowOff>
    </xdr:from>
    <xdr:to>
      <xdr:col>23</xdr:col>
      <xdr:colOff>568325</xdr:colOff>
      <xdr:row>56</xdr:row>
      <xdr:rowOff>40790</xdr:rowOff>
    </xdr:to>
    <xdr:sp macro="" textlink="">
      <xdr:nvSpPr>
        <xdr:cNvPr id="599" name="円/楕円 598"/>
        <xdr:cNvSpPr/>
      </xdr:nvSpPr>
      <xdr:spPr>
        <a:xfrm>
          <a:off x="16268700" y="954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133517</xdr:rowOff>
    </xdr:from>
    <xdr:ext cx="534377" cy="259045"/>
    <xdr:sp macro="" textlink="">
      <xdr:nvSpPr>
        <xdr:cNvPr id="600" name="教育費該当値テキスト"/>
        <xdr:cNvSpPr txBox="1"/>
      </xdr:nvSpPr>
      <xdr:spPr>
        <a:xfrm>
          <a:off x="16370300" y="939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41,549</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112</xdr:rowOff>
    </xdr:from>
    <xdr:to>
      <xdr:col>22</xdr:col>
      <xdr:colOff>415925</xdr:colOff>
      <xdr:row>54</xdr:row>
      <xdr:rowOff>101712</xdr:rowOff>
    </xdr:to>
    <xdr:sp macro="" textlink="">
      <xdr:nvSpPr>
        <xdr:cNvPr id="601" name="円/楕円 600"/>
        <xdr:cNvSpPr/>
      </xdr:nvSpPr>
      <xdr:spPr>
        <a:xfrm>
          <a:off x="15430500" y="925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118239</xdr:rowOff>
    </xdr:from>
    <xdr:ext cx="534377" cy="259045"/>
    <xdr:sp macro="" textlink="">
      <xdr:nvSpPr>
        <xdr:cNvPr id="602" name="テキスト ボックス 601"/>
        <xdr:cNvSpPr txBox="1"/>
      </xdr:nvSpPr>
      <xdr:spPr>
        <a:xfrm>
          <a:off x="15214111" y="903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53,884</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125133</xdr:rowOff>
    </xdr:from>
    <xdr:to>
      <xdr:col>21</xdr:col>
      <xdr:colOff>212725</xdr:colOff>
      <xdr:row>56</xdr:row>
      <xdr:rowOff>55283</xdr:rowOff>
    </xdr:to>
    <xdr:sp macro="" textlink="">
      <xdr:nvSpPr>
        <xdr:cNvPr id="603" name="円/楕円 602"/>
        <xdr:cNvSpPr/>
      </xdr:nvSpPr>
      <xdr:spPr>
        <a:xfrm>
          <a:off x="14541500" y="95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46410</xdr:rowOff>
    </xdr:from>
    <xdr:ext cx="534377" cy="259045"/>
    <xdr:sp macro="" textlink="">
      <xdr:nvSpPr>
        <xdr:cNvPr id="604" name="テキスト ボックス 603"/>
        <xdr:cNvSpPr txBox="1"/>
      </xdr:nvSpPr>
      <xdr:spPr>
        <a:xfrm>
          <a:off x="14325111" y="964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40,915</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127328</xdr:rowOff>
    </xdr:from>
    <xdr:to>
      <xdr:col>20</xdr:col>
      <xdr:colOff>9525</xdr:colOff>
      <xdr:row>55</xdr:row>
      <xdr:rowOff>57478</xdr:rowOff>
    </xdr:to>
    <xdr:sp macro="" textlink="">
      <xdr:nvSpPr>
        <xdr:cNvPr id="605" name="円/楕円 604"/>
        <xdr:cNvSpPr/>
      </xdr:nvSpPr>
      <xdr:spPr>
        <a:xfrm>
          <a:off x="13652500" y="938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74005</xdr:rowOff>
    </xdr:from>
    <xdr:ext cx="534377" cy="259045"/>
    <xdr:sp macro="" textlink="">
      <xdr:nvSpPr>
        <xdr:cNvPr id="606" name="テキスト ボックス 605"/>
        <xdr:cNvSpPr txBox="1"/>
      </xdr:nvSpPr>
      <xdr:spPr>
        <a:xfrm>
          <a:off x="13436111" y="916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11107</xdr:rowOff>
    </xdr:from>
    <xdr:to>
      <xdr:col>18</xdr:col>
      <xdr:colOff>492125</xdr:colOff>
      <xdr:row>56</xdr:row>
      <xdr:rowOff>112707</xdr:rowOff>
    </xdr:to>
    <xdr:sp macro="" textlink="">
      <xdr:nvSpPr>
        <xdr:cNvPr id="607" name="円/楕円 606"/>
        <xdr:cNvSpPr/>
      </xdr:nvSpPr>
      <xdr:spPr>
        <a:xfrm>
          <a:off x="12763500" y="96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129234</xdr:rowOff>
    </xdr:from>
    <xdr:ext cx="534377" cy="259045"/>
    <xdr:sp macro="" textlink="">
      <xdr:nvSpPr>
        <xdr:cNvPr id="608" name="テキスト ボックス 607"/>
        <xdr:cNvSpPr txBox="1"/>
      </xdr:nvSpPr>
      <xdr:spPr>
        <a:xfrm>
          <a:off x="12547111" y="938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38,403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4" name="直線コネクタ 633"/>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5"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7"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38" name="直線コネクタ 637"/>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88004</xdr:rowOff>
    </xdr:from>
    <xdr:to>
      <xdr:col>23</xdr:col>
      <xdr:colOff>517525</xdr:colOff>
      <xdr:row>79</xdr:row>
      <xdr:rowOff>98879</xdr:rowOff>
    </xdr:to>
    <xdr:cxnSp macro="">
      <xdr:nvCxnSpPr>
        <xdr:cNvPr id="639" name="直線コネクタ 638"/>
        <xdr:cNvCxnSpPr/>
      </xdr:nvCxnSpPr>
      <xdr:spPr>
        <a:xfrm>
          <a:off x="15481300" y="13632554"/>
          <a:ext cx="8382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40"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41" name="フローチャート : 判断 640"/>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88004</xdr:rowOff>
    </xdr:from>
    <xdr:to>
      <xdr:col>22</xdr:col>
      <xdr:colOff>365125</xdr:colOff>
      <xdr:row>79</xdr:row>
      <xdr:rowOff>88199</xdr:rowOff>
    </xdr:to>
    <xdr:cxnSp macro="">
      <xdr:nvCxnSpPr>
        <xdr:cNvPr id="642" name="直線コネクタ 641"/>
        <xdr:cNvCxnSpPr/>
      </xdr:nvCxnSpPr>
      <xdr:spPr>
        <a:xfrm flipV="1">
          <a:off x="14592300" y="13632554"/>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3" name="フローチャート : 判断 642"/>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4" name="テキスト ボックス 643"/>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88199</xdr:rowOff>
    </xdr:from>
    <xdr:to>
      <xdr:col>21</xdr:col>
      <xdr:colOff>161925</xdr:colOff>
      <xdr:row>79</xdr:row>
      <xdr:rowOff>98715</xdr:rowOff>
    </xdr:to>
    <xdr:cxnSp macro="">
      <xdr:nvCxnSpPr>
        <xdr:cNvPr id="645" name="直線コネクタ 644"/>
        <xdr:cNvCxnSpPr/>
      </xdr:nvCxnSpPr>
      <xdr:spPr>
        <a:xfrm flipV="1">
          <a:off x="13703300" y="13632749"/>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6" name="フローチャート : 判断 645"/>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134692</xdr:rowOff>
    </xdr:from>
    <xdr:ext cx="378565" cy="259045"/>
    <xdr:sp macro="" textlink="">
      <xdr:nvSpPr>
        <xdr:cNvPr id="647" name="テキスト ボックス 646"/>
        <xdr:cNvSpPr txBox="1"/>
      </xdr:nvSpPr>
      <xdr:spPr>
        <a:xfrm>
          <a:off x="14403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98715</xdr:rowOff>
    </xdr:from>
    <xdr:to>
      <xdr:col>19</xdr:col>
      <xdr:colOff>644525</xdr:colOff>
      <xdr:row>79</xdr:row>
      <xdr:rowOff>98879</xdr:rowOff>
    </xdr:to>
    <xdr:cxnSp macro="">
      <xdr:nvCxnSpPr>
        <xdr:cNvPr id="648" name="直線コネクタ 647"/>
        <xdr:cNvCxnSpPr/>
      </xdr:nvCxnSpPr>
      <xdr:spPr>
        <a:xfrm flipV="1">
          <a:off x="12814300" y="13643265"/>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49" name="フローチャート : 判断 648"/>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133777</xdr:rowOff>
    </xdr:from>
    <xdr:ext cx="378565" cy="259045"/>
    <xdr:sp macro="" textlink="">
      <xdr:nvSpPr>
        <xdr:cNvPr id="650" name="テキスト ボックス 649"/>
        <xdr:cNvSpPr txBox="1"/>
      </xdr:nvSpPr>
      <xdr:spPr>
        <a:xfrm>
          <a:off x="13514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51" name="フローチャート : 判断 650"/>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121172</xdr:rowOff>
    </xdr:from>
    <xdr:ext cx="469744" cy="259045"/>
    <xdr:sp macro="" textlink="">
      <xdr:nvSpPr>
        <xdr:cNvPr id="652" name="テキスト ボックス 651"/>
        <xdr:cNvSpPr txBox="1"/>
      </xdr:nvSpPr>
      <xdr:spPr>
        <a:xfrm>
          <a:off x="12579427"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8" name="円/楕円 65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153314</xdr:rowOff>
    </xdr:from>
    <xdr:ext cx="249299" cy="259045"/>
    <xdr:sp macro="" textlink="">
      <xdr:nvSpPr>
        <xdr:cNvPr id="659" name="災害復旧費該当値テキスト"/>
        <xdr:cNvSpPr txBox="1"/>
      </xdr:nvSpPr>
      <xdr:spPr>
        <a:xfrm>
          <a:off x="16370300" y="13526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37204</xdr:rowOff>
    </xdr:from>
    <xdr:to>
      <xdr:col>22</xdr:col>
      <xdr:colOff>415925</xdr:colOff>
      <xdr:row>79</xdr:row>
      <xdr:rowOff>138804</xdr:rowOff>
    </xdr:to>
    <xdr:sp macro="" textlink="">
      <xdr:nvSpPr>
        <xdr:cNvPr id="660" name="円/楕円 659"/>
        <xdr:cNvSpPr/>
      </xdr:nvSpPr>
      <xdr:spPr>
        <a:xfrm>
          <a:off x="15430500" y="1358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129931</xdr:rowOff>
    </xdr:from>
    <xdr:ext cx="378565" cy="259045"/>
    <xdr:sp macro="" textlink="">
      <xdr:nvSpPr>
        <xdr:cNvPr id="661" name="テキスト ボックス 660"/>
        <xdr:cNvSpPr txBox="1"/>
      </xdr:nvSpPr>
      <xdr:spPr>
        <a:xfrm>
          <a:off x="15292017" y="13674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37399</xdr:rowOff>
    </xdr:from>
    <xdr:to>
      <xdr:col>21</xdr:col>
      <xdr:colOff>212725</xdr:colOff>
      <xdr:row>79</xdr:row>
      <xdr:rowOff>138999</xdr:rowOff>
    </xdr:to>
    <xdr:sp macro="" textlink="">
      <xdr:nvSpPr>
        <xdr:cNvPr id="662" name="円/楕円 661"/>
        <xdr:cNvSpPr/>
      </xdr:nvSpPr>
      <xdr:spPr>
        <a:xfrm>
          <a:off x="14541500" y="1358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130126</xdr:rowOff>
    </xdr:from>
    <xdr:ext cx="378565" cy="259045"/>
    <xdr:sp macro="" textlink="">
      <xdr:nvSpPr>
        <xdr:cNvPr id="663" name="テキスト ボックス 662"/>
        <xdr:cNvSpPr txBox="1"/>
      </xdr:nvSpPr>
      <xdr:spPr>
        <a:xfrm>
          <a:off x="14403017" y="13674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47915</xdr:rowOff>
    </xdr:from>
    <xdr:to>
      <xdr:col>20</xdr:col>
      <xdr:colOff>9525</xdr:colOff>
      <xdr:row>79</xdr:row>
      <xdr:rowOff>149515</xdr:rowOff>
    </xdr:to>
    <xdr:sp macro="" textlink="">
      <xdr:nvSpPr>
        <xdr:cNvPr id="664" name="円/楕円 663"/>
        <xdr:cNvSpPr/>
      </xdr:nvSpPr>
      <xdr:spPr>
        <a:xfrm>
          <a:off x="13652500" y="1359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140642</xdr:rowOff>
    </xdr:from>
    <xdr:ext cx="249299" cy="259045"/>
    <xdr:sp macro="" textlink="">
      <xdr:nvSpPr>
        <xdr:cNvPr id="665" name="テキスト ボックス 664"/>
        <xdr:cNvSpPr txBox="1"/>
      </xdr:nvSpPr>
      <xdr:spPr>
        <a:xfrm>
          <a:off x="13578649" y="13685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6" name="円/楕円 66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7" name="テキスト ボックス 666"/>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4" name="直線コネクタ 693"/>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5"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6" name="直線コネクタ 695"/>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7"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698" name="直線コネクタ 697"/>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80820</xdr:rowOff>
    </xdr:from>
    <xdr:to>
      <xdr:col>23</xdr:col>
      <xdr:colOff>517525</xdr:colOff>
      <xdr:row>94</xdr:row>
      <xdr:rowOff>134834</xdr:rowOff>
    </xdr:to>
    <xdr:cxnSp macro="">
      <xdr:nvCxnSpPr>
        <xdr:cNvPr id="699" name="直線コネクタ 698"/>
        <xdr:cNvCxnSpPr/>
      </xdr:nvCxnSpPr>
      <xdr:spPr>
        <a:xfrm>
          <a:off x="15481300" y="16197120"/>
          <a:ext cx="838200" cy="5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57</xdr:rowOff>
    </xdr:from>
    <xdr:ext cx="534377" cy="259045"/>
    <xdr:sp macro="" textlink="">
      <xdr:nvSpPr>
        <xdr:cNvPr id="700" name="公債費平均値テキスト"/>
        <xdr:cNvSpPr txBox="1"/>
      </xdr:nvSpPr>
      <xdr:spPr>
        <a:xfrm>
          <a:off x="16370300" y="15944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701" name="フローチャート : 判断 700"/>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15962</xdr:rowOff>
    </xdr:from>
    <xdr:to>
      <xdr:col>22</xdr:col>
      <xdr:colOff>365125</xdr:colOff>
      <xdr:row>94</xdr:row>
      <xdr:rowOff>80820</xdr:rowOff>
    </xdr:to>
    <xdr:cxnSp macro="">
      <xdr:nvCxnSpPr>
        <xdr:cNvPr id="702" name="直線コネクタ 701"/>
        <xdr:cNvCxnSpPr/>
      </xdr:nvCxnSpPr>
      <xdr:spPr>
        <a:xfrm>
          <a:off x="14592300" y="16132262"/>
          <a:ext cx="889000" cy="6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703" name="フローチャート : 判断 702"/>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89625</xdr:rowOff>
    </xdr:from>
    <xdr:ext cx="534377" cy="259045"/>
    <xdr:sp macro="" textlink="">
      <xdr:nvSpPr>
        <xdr:cNvPr id="704" name="テキスト ボックス 703"/>
        <xdr:cNvSpPr txBox="1"/>
      </xdr:nvSpPr>
      <xdr:spPr>
        <a:xfrm>
          <a:off x="15214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3029</xdr:rowOff>
    </xdr:from>
    <xdr:to>
      <xdr:col>21</xdr:col>
      <xdr:colOff>161925</xdr:colOff>
      <xdr:row>94</xdr:row>
      <xdr:rowOff>15962</xdr:rowOff>
    </xdr:to>
    <xdr:cxnSp macro="">
      <xdr:nvCxnSpPr>
        <xdr:cNvPr id="705" name="直線コネクタ 704"/>
        <xdr:cNvCxnSpPr/>
      </xdr:nvCxnSpPr>
      <xdr:spPr>
        <a:xfrm>
          <a:off x="13703300" y="16119329"/>
          <a:ext cx="889000" cy="1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706" name="フローチャート : 判断 705"/>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17485</xdr:rowOff>
    </xdr:from>
    <xdr:ext cx="534377" cy="259045"/>
    <xdr:sp macro="" textlink="">
      <xdr:nvSpPr>
        <xdr:cNvPr id="707" name="テキスト ボックス 706"/>
        <xdr:cNvSpPr txBox="1"/>
      </xdr:nvSpPr>
      <xdr:spPr>
        <a:xfrm>
          <a:off x="14325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94568</xdr:rowOff>
    </xdr:from>
    <xdr:to>
      <xdr:col>19</xdr:col>
      <xdr:colOff>644525</xdr:colOff>
      <xdr:row>94</xdr:row>
      <xdr:rowOff>3029</xdr:rowOff>
    </xdr:to>
    <xdr:cxnSp macro="">
      <xdr:nvCxnSpPr>
        <xdr:cNvPr id="708" name="直線コネクタ 707"/>
        <xdr:cNvCxnSpPr/>
      </xdr:nvCxnSpPr>
      <xdr:spPr>
        <a:xfrm>
          <a:off x="12814300" y="16039418"/>
          <a:ext cx="889000" cy="7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56341</xdr:rowOff>
    </xdr:from>
    <xdr:to>
      <xdr:col>20</xdr:col>
      <xdr:colOff>9525</xdr:colOff>
      <xdr:row>93</xdr:row>
      <xdr:rowOff>157941</xdr:rowOff>
    </xdr:to>
    <xdr:sp macro="" textlink="">
      <xdr:nvSpPr>
        <xdr:cNvPr id="709" name="フローチャート : 判断 708"/>
        <xdr:cNvSpPr/>
      </xdr:nvSpPr>
      <xdr:spPr>
        <a:xfrm>
          <a:off x="13652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3018</xdr:rowOff>
    </xdr:from>
    <xdr:ext cx="534377" cy="259045"/>
    <xdr:sp macro="" textlink="">
      <xdr:nvSpPr>
        <xdr:cNvPr id="710" name="テキスト ボックス 709"/>
        <xdr:cNvSpPr txBox="1"/>
      </xdr:nvSpPr>
      <xdr:spPr>
        <a:xfrm>
          <a:off x="13436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38151</xdr:rowOff>
    </xdr:from>
    <xdr:to>
      <xdr:col>18</xdr:col>
      <xdr:colOff>492125</xdr:colOff>
      <xdr:row>93</xdr:row>
      <xdr:rowOff>139751</xdr:rowOff>
    </xdr:to>
    <xdr:sp macro="" textlink="">
      <xdr:nvSpPr>
        <xdr:cNvPr id="711" name="フローチャート : 判断 710"/>
        <xdr:cNvSpPr/>
      </xdr:nvSpPr>
      <xdr:spPr>
        <a:xfrm>
          <a:off x="12763500" y="159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156278</xdr:rowOff>
    </xdr:from>
    <xdr:ext cx="534377" cy="259045"/>
    <xdr:sp macro="" textlink="">
      <xdr:nvSpPr>
        <xdr:cNvPr id="712" name="テキスト ボックス 711"/>
        <xdr:cNvSpPr txBox="1"/>
      </xdr:nvSpPr>
      <xdr:spPr>
        <a:xfrm>
          <a:off x="12547111" y="15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84034</xdr:rowOff>
    </xdr:from>
    <xdr:to>
      <xdr:col>23</xdr:col>
      <xdr:colOff>568325</xdr:colOff>
      <xdr:row>95</xdr:row>
      <xdr:rowOff>14184</xdr:rowOff>
    </xdr:to>
    <xdr:sp macro="" textlink="">
      <xdr:nvSpPr>
        <xdr:cNvPr id="718" name="円/楕円 717"/>
        <xdr:cNvSpPr/>
      </xdr:nvSpPr>
      <xdr:spPr>
        <a:xfrm>
          <a:off x="16268700" y="162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62461</xdr:rowOff>
    </xdr:from>
    <xdr:ext cx="534377" cy="259045"/>
    <xdr:sp macro="" textlink="">
      <xdr:nvSpPr>
        <xdr:cNvPr id="719" name="公債費該当値テキスト"/>
        <xdr:cNvSpPr txBox="1"/>
      </xdr:nvSpPr>
      <xdr:spPr>
        <a:xfrm>
          <a:off x="16370300" y="161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35,149</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30020</xdr:rowOff>
    </xdr:from>
    <xdr:to>
      <xdr:col>22</xdr:col>
      <xdr:colOff>415925</xdr:colOff>
      <xdr:row>94</xdr:row>
      <xdr:rowOff>131620</xdr:rowOff>
    </xdr:to>
    <xdr:sp macro="" textlink="">
      <xdr:nvSpPr>
        <xdr:cNvPr id="720" name="円/楕円 719"/>
        <xdr:cNvSpPr/>
      </xdr:nvSpPr>
      <xdr:spPr>
        <a:xfrm>
          <a:off x="15430500" y="1614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122747</xdr:rowOff>
    </xdr:from>
    <xdr:ext cx="534377" cy="259045"/>
    <xdr:sp macro="" textlink="">
      <xdr:nvSpPr>
        <xdr:cNvPr id="721" name="テキスト ボックス 720"/>
        <xdr:cNvSpPr txBox="1"/>
      </xdr:nvSpPr>
      <xdr:spPr>
        <a:xfrm>
          <a:off x="15214111" y="162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36,803</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136612</xdr:rowOff>
    </xdr:from>
    <xdr:to>
      <xdr:col>21</xdr:col>
      <xdr:colOff>212725</xdr:colOff>
      <xdr:row>94</xdr:row>
      <xdr:rowOff>66762</xdr:rowOff>
    </xdr:to>
    <xdr:sp macro="" textlink="">
      <xdr:nvSpPr>
        <xdr:cNvPr id="722" name="円/楕円 721"/>
        <xdr:cNvSpPr/>
      </xdr:nvSpPr>
      <xdr:spPr>
        <a:xfrm>
          <a:off x="14541500" y="160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57889</xdr:rowOff>
    </xdr:from>
    <xdr:ext cx="534377" cy="259045"/>
    <xdr:sp macro="" textlink="">
      <xdr:nvSpPr>
        <xdr:cNvPr id="723" name="テキスト ボックス 722"/>
        <xdr:cNvSpPr txBox="1"/>
      </xdr:nvSpPr>
      <xdr:spPr>
        <a:xfrm>
          <a:off x="14325111" y="1617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38,789</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123679</xdr:rowOff>
    </xdr:from>
    <xdr:to>
      <xdr:col>20</xdr:col>
      <xdr:colOff>9525</xdr:colOff>
      <xdr:row>94</xdr:row>
      <xdr:rowOff>53829</xdr:rowOff>
    </xdr:to>
    <xdr:sp macro="" textlink="">
      <xdr:nvSpPr>
        <xdr:cNvPr id="724" name="円/楕円 723"/>
        <xdr:cNvSpPr/>
      </xdr:nvSpPr>
      <xdr:spPr>
        <a:xfrm>
          <a:off x="13652500" y="1606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44956</xdr:rowOff>
    </xdr:from>
    <xdr:ext cx="534377" cy="259045"/>
    <xdr:sp macro="" textlink="">
      <xdr:nvSpPr>
        <xdr:cNvPr id="725" name="テキスト ボックス 724"/>
        <xdr:cNvSpPr txBox="1"/>
      </xdr:nvSpPr>
      <xdr:spPr>
        <a:xfrm>
          <a:off x="13436111" y="1616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39,185</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43768</xdr:rowOff>
    </xdr:from>
    <xdr:to>
      <xdr:col>18</xdr:col>
      <xdr:colOff>492125</xdr:colOff>
      <xdr:row>93</xdr:row>
      <xdr:rowOff>145368</xdr:rowOff>
    </xdr:to>
    <xdr:sp macro="" textlink="">
      <xdr:nvSpPr>
        <xdr:cNvPr id="726" name="円/楕円 725"/>
        <xdr:cNvSpPr/>
      </xdr:nvSpPr>
      <xdr:spPr>
        <a:xfrm>
          <a:off x="12763500" y="1598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136495</xdr:rowOff>
    </xdr:from>
    <xdr:ext cx="534377" cy="259045"/>
    <xdr:sp macro="" textlink="">
      <xdr:nvSpPr>
        <xdr:cNvPr id="727" name="テキスト ボックス 726"/>
        <xdr:cNvSpPr txBox="1"/>
      </xdr:nvSpPr>
      <xdr:spPr>
        <a:xfrm>
          <a:off x="12547111" y="160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1" name="テキスト ボックス 74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3" name="テキスト ボックス 74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5" name="テキスト ボックス 74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7" name="テキスト ボックス 74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53" name="直線コネクタ 752"/>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6"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7" name="直線コネクタ 756"/>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8" name="直線コネクタ 75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157497</xdr:rowOff>
    </xdr:from>
    <xdr:ext cx="378565" cy="259045"/>
    <xdr:sp macro="" textlink="">
      <xdr:nvSpPr>
        <xdr:cNvPr id="759" name="諸支出金平均値テキスト"/>
        <xdr:cNvSpPr txBox="1"/>
      </xdr:nvSpPr>
      <xdr:spPr>
        <a:xfrm>
          <a:off x="22212300" y="65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60" name="フローチャート : 判断 759"/>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61" name="直線コネクタ 76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62" name="フローチャート : 判断 761"/>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35250</xdr:rowOff>
    </xdr:from>
    <xdr:ext cx="378565" cy="259045"/>
    <xdr:sp macro="" textlink="">
      <xdr:nvSpPr>
        <xdr:cNvPr id="763" name="テキスト ボックス 762"/>
        <xdr:cNvSpPr txBox="1"/>
      </xdr:nvSpPr>
      <xdr:spPr>
        <a:xfrm>
          <a:off x="21134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4" name="直線コネクタ 76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5" name="フローチャート : 判断 764"/>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92727</xdr:rowOff>
    </xdr:from>
    <xdr:ext cx="378565" cy="259045"/>
    <xdr:sp macro="" textlink="">
      <xdr:nvSpPr>
        <xdr:cNvPr id="766" name="テキスト ボックス 765"/>
        <xdr:cNvSpPr txBox="1"/>
      </xdr:nvSpPr>
      <xdr:spPr>
        <a:xfrm>
          <a:off x="20245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7" name="直線コネクタ 76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68" name="フローチャート : 判断 767"/>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54845</xdr:rowOff>
    </xdr:from>
    <xdr:ext cx="378565" cy="259045"/>
    <xdr:sp macro="" textlink="">
      <xdr:nvSpPr>
        <xdr:cNvPr id="769" name="テキスト ボックス 768"/>
        <xdr:cNvSpPr txBox="1"/>
      </xdr:nvSpPr>
      <xdr:spPr>
        <a:xfrm>
          <a:off x="19356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70" name="フローチャート : 判断 769"/>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634</xdr:rowOff>
    </xdr:from>
    <xdr:ext cx="469744" cy="259045"/>
    <xdr:sp macro="" textlink="">
      <xdr:nvSpPr>
        <xdr:cNvPr id="771" name="テキスト ボックス 770"/>
        <xdr:cNvSpPr txBox="1"/>
      </xdr:nvSpPr>
      <xdr:spPr>
        <a:xfrm>
          <a:off x="18421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7" name="円/楕円 77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9" name="円/楕円 77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80" name="テキスト ボックス 77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81" name="円/楕円 78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2" name="テキスト ボックス 78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3" name="円/楕円 78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4" name="テキスト ボックス 78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5" name="円/楕円 78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6" name="テキスト ボックス 78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本市の目的別歳出においては類似団体と比較して、ほとんどの費目で同等、若しくは低い水準となっている。特に農林水産業費及び商工費は低くなる傾向がある。教育費については平成</a:t>
          </a:r>
          <a:r>
            <a:rPr kumimoji="1" lang="en-US" altLang="ja-JP" sz="1300">
              <a:latin typeface="ＭＳ Ｐゴシック"/>
            </a:rPr>
            <a:t>25</a:t>
          </a:r>
          <a:r>
            <a:rPr kumimoji="1" lang="ja-JP" altLang="en-US" sz="1300">
              <a:latin typeface="ＭＳ Ｐゴシック"/>
            </a:rPr>
            <a:t>年度より学校給食が公金化されたことや、小中学校において自校調理方式で給食を実施していること、及び高等学校を２校有していることにより類似団体平均よりも高いが、平成</a:t>
          </a:r>
          <a:r>
            <a:rPr kumimoji="1" lang="en-US" altLang="ja-JP" sz="1300">
              <a:latin typeface="ＭＳ Ｐゴシック"/>
            </a:rPr>
            <a:t>26</a:t>
          </a:r>
          <a:r>
            <a:rPr kumimoji="1" lang="ja-JP" altLang="en-US" sz="1300">
              <a:latin typeface="ＭＳ Ｐゴシック"/>
            </a:rPr>
            <a:t>年度や</a:t>
          </a:r>
          <a:r>
            <a:rPr kumimoji="1" lang="en-US" altLang="ja-JP" sz="1300">
              <a:latin typeface="ＭＳ Ｐゴシック"/>
            </a:rPr>
            <a:t>28</a:t>
          </a:r>
          <a:r>
            <a:rPr kumimoji="1" lang="ja-JP" altLang="en-US" sz="1300">
              <a:latin typeface="ＭＳ Ｐゴシック"/>
            </a:rPr>
            <a:t>年度については普通建設事業費が大幅に減となったことなどにより、類似団体と同等の水準にとどまった。土木費についても類似団体を下回る数値となっているが、これも普通建設事業費が低い水準となっ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実質単年度収支は平成</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年度以降、</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を除いて黒字となっており、財政調整基金の残高も増加傾向となっているが、今後は公共施設の老朽化対策などの経費が増大していくことが想定されるため、財政基金の活用が見込まれる。今後の財政運営については、社会情勢の変化に的確に対応するとともに、将来にわたって安定的な財政運営が行えるよう、施策・事業の一層の見直しを図るとともに、必要な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毎年度、単年での資金不足が生じている病院事業会計を除き、実質赤字は発生していない。病院事業会計に対しては平成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年度と</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一般会計より長期貸付を行い資金不足を圧縮している。今後の推移については、病院事業会計において引き続き資金不足額が生じることが懸念され、水道事業会計においても給水量の減少が見込まれるため、経営状況は一段と厳しくなると想定される。さらに一般会計においても扶助費等の社会保障関係経費や公共施設の老朽化対策などの投資的経費の増大が見込まれることなどから、厳しい財政運営が想定さ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2049_&#35199;&#23470;&#24066;_2016(2kaie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 val="公会計指標分析・財政指標組合せ分析表 (2)"/>
      <sheetName val="施設類型別ストック情報分析表① (2)"/>
      <sheetName val="施設類型別ストック情報分析表② (2)"/>
    </sheetNames>
    <sheetDataSet>
      <sheetData sheetId="0">
        <row r="50">
          <cell r="K50" t="str">
            <v>H24</v>
          </cell>
          <cell r="L50" t="str">
            <v>H25</v>
          </cell>
          <cell r="M50" t="str">
            <v>H26</v>
          </cell>
          <cell r="N50" t="str">
            <v>H27</v>
          </cell>
          <cell r="O50" t="str">
            <v>H28</v>
          </cell>
        </row>
        <row r="51">
          <cell r="G51" t="str">
            <v>当該団体値</v>
          </cell>
          <cell r="N51">
            <v>33.9</v>
          </cell>
        </row>
        <row r="53">
          <cell r="N53">
            <v>63.1</v>
          </cell>
        </row>
        <row r="55">
          <cell r="G55" t="str">
            <v>類似団体内平均値</v>
          </cell>
          <cell r="N55">
            <v>41.4</v>
          </cell>
        </row>
        <row r="57">
          <cell r="N57">
            <v>60.2</v>
          </cell>
        </row>
        <row r="72">
          <cell r="K72" t="str">
            <v>H24</v>
          </cell>
          <cell r="L72" t="str">
            <v>H25</v>
          </cell>
          <cell r="M72" t="str">
            <v>H26</v>
          </cell>
          <cell r="N72" t="str">
            <v>H27</v>
          </cell>
          <cell r="O72" t="str">
            <v>H28</v>
          </cell>
        </row>
        <row r="73">
          <cell r="G73" t="str">
            <v>当該団体値</v>
          </cell>
          <cell r="K73">
            <v>54.8</v>
          </cell>
          <cell r="L73">
            <v>43</v>
          </cell>
          <cell r="M73">
            <v>36.6</v>
          </cell>
          <cell r="N73">
            <v>33.9</v>
          </cell>
          <cell r="O73">
            <v>29.1</v>
          </cell>
        </row>
        <row r="75">
          <cell r="K75">
            <v>8.5</v>
          </cell>
          <cell r="L75">
            <v>7.1</v>
          </cell>
          <cell r="M75">
            <v>5.5</v>
          </cell>
          <cell r="N75">
            <v>4.7</v>
          </cell>
          <cell r="O75">
            <v>3.9</v>
          </cell>
        </row>
        <row r="77">
          <cell r="G77" t="str">
            <v>類似団体内平均値</v>
          </cell>
          <cell r="K77">
            <v>62.7</v>
          </cell>
          <cell r="L77">
            <v>54.4</v>
          </cell>
          <cell r="M77">
            <v>47</v>
          </cell>
          <cell r="N77">
            <v>41.4</v>
          </cell>
          <cell r="O77">
            <v>38.9</v>
          </cell>
        </row>
        <row r="79">
          <cell r="K79">
            <v>8.6</v>
          </cell>
          <cell r="L79">
            <v>8.1</v>
          </cell>
          <cell r="M79">
            <v>7.3</v>
          </cell>
          <cell r="N79">
            <v>6.7</v>
          </cell>
          <cell r="O79">
            <v>6.4</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169270635</v>
      </c>
      <c r="BO4" s="411"/>
      <c r="BP4" s="411"/>
      <c r="BQ4" s="411"/>
      <c r="BR4" s="411"/>
      <c r="BS4" s="411"/>
      <c r="BT4" s="411"/>
      <c r="BU4" s="412"/>
      <c r="BV4" s="410">
        <v>173379069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2.5</v>
      </c>
      <c r="CU4" s="588"/>
      <c r="CV4" s="588"/>
      <c r="CW4" s="588"/>
      <c r="CX4" s="588"/>
      <c r="CY4" s="588"/>
      <c r="CZ4" s="588"/>
      <c r="DA4" s="589"/>
      <c r="DB4" s="587">
        <v>2.7</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166413881</v>
      </c>
      <c r="BO5" s="416"/>
      <c r="BP5" s="416"/>
      <c r="BQ5" s="416"/>
      <c r="BR5" s="416"/>
      <c r="BS5" s="416"/>
      <c r="BT5" s="416"/>
      <c r="BU5" s="417"/>
      <c r="BV5" s="415">
        <v>170605547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95.9</v>
      </c>
      <c r="CU5" s="386"/>
      <c r="CV5" s="386"/>
      <c r="CW5" s="386"/>
      <c r="CX5" s="386"/>
      <c r="CY5" s="386"/>
      <c r="CZ5" s="386"/>
      <c r="DA5" s="387"/>
      <c r="DB5" s="385">
        <v>93.8</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2856754</v>
      </c>
      <c r="BO6" s="416"/>
      <c r="BP6" s="416"/>
      <c r="BQ6" s="416"/>
      <c r="BR6" s="416"/>
      <c r="BS6" s="416"/>
      <c r="BT6" s="416"/>
      <c r="BU6" s="417"/>
      <c r="BV6" s="415">
        <v>2773522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101.4</v>
      </c>
      <c r="CU6" s="562"/>
      <c r="CV6" s="562"/>
      <c r="CW6" s="562"/>
      <c r="CX6" s="562"/>
      <c r="CY6" s="562"/>
      <c r="CZ6" s="562"/>
      <c r="DA6" s="563"/>
      <c r="DB6" s="561">
        <v>100.4</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384437</v>
      </c>
      <c r="BO7" s="416"/>
      <c r="BP7" s="416"/>
      <c r="BQ7" s="416"/>
      <c r="BR7" s="416"/>
      <c r="BS7" s="416"/>
      <c r="BT7" s="416"/>
      <c r="BU7" s="417"/>
      <c r="BV7" s="415">
        <v>133732</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98196676</v>
      </c>
      <c r="CU7" s="416"/>
      <c r="CV7" s="416"/>
      <c r="CW7" s="416"/>
      <c r="CX7" s="416"/>
      <c r="CY7" s="416"/>
      <c r="CZ7" s="416"/>
      <c r="DA7" s="417"/>
      <c r="DB7" s="415">
        <v>97583202</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2472317</v>
      </c>
      <c r="BO8" s="416"/>
      <c r="BP8" s="416"/>
      <c r="BQ8" s="416"/>
      <c r="BR8" s="416"/>
      <c r="BS8" s="416"/>
      <c r="BT8" s="416"/>
      <c r="BU8" s="417"/>
      <c r="BV8" s="415">
        <v>2639790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0.91</v>
      </c>
      <c r="CU8" s="525"/>
      <c r="CV8" s="525"/>
      <c r="CW8" s="525"/>
      <c r="CX8" s="525"/>
      <c r="CY8" s="525"/>
      <c r="CZ8" s="525"/>
      <c r="DA8" s="526"/>
      <c r="DB8" s="524">
        <v>0.9</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487850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-167473</v>
      </c>
      <c r="BO9" s="416"/>
      <c r="BP9" s="416"/>
      <c r="BQ9" s="416"/>
      <c r="BR9" s="416"/>
      <c r="BS9" s="416"/>
      <c r="BT9" s="416"/>
      <c r="BU9" s="417"/>
      <c r="BV9" s="415">
        <v>2149205</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15</v>
      </c>
      <c r="CU9" s="386"/>
      <c r="CV9" s="386"/>
      <c r="CW9" s="386"/>
      <c r="CX9" s="386"/>
      <c r="CY9" s="386"/>
      <c r="CZ9" s="386"/>
      <c r="DA9" s="387"/>
      <c r="DB9" s="385">
        <v>15.6</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482640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100</v>
      </c>
      <c r="AV10" s="473"/>
      <c r="AW10" s="473"/>
      <c r="AX10" s="473"/>
      <c r="AY10" s="395" t="s">
        <v>105</v>
      </c>
      <c r="AZ10" s="396"/>
      <c r="BA10" s="396"/>
      <c r="BB10" s="396"/>
      <c r="BC10" s="396"/>
      <c r="BD10" s="396"/>
      <c r="BE10" s="396"/>
      <c r="BF10" s="396"/>
      <c r="BG10" s="396"/>
      <c r="BH10" s="396"/>
      <c r="BI10" s="396"/>
      <c r="BJ10" s="396"/>
      <c r="BK10" s="396"/>
      <c r="BL10" s="396"/>
      <c r="BM10" s="397"/>
      <c r="BN10" s="415">
        <v>1327837</v>
      </c>
      <c r="BO10" s="416"/>
      <c r="BP10" s="416"/>
      <c r="BQ10" s="416"/>
      <c r="BR10" s="416"/>
      <c r="BS10" s="416"/>
      <c r="BT10" s="416"/>
      <c r="BU10" s="417"/>
      <c r="BV10" s="415">
        <v>252988</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485788</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479440</v>
      </c>
      <c r="S13" s="517"/>
      <c r="T13" s="517"/>
      <c r="U13" s="517"/>
      <c r="V13" s="518"/>
      <c r="W13" s="504" t="s">
        <v>123</v>
      </c>
      <c r="X13" s="428"/>
      <c r="Y13" s="428"/>
      <c r="Z13" s="428"/>
      <c r="AA13" s="428"/>
      <c r="AB13" s="429"/>
      <c r="AC13" s="391">
        <v>646</v>
      </c>
      <c r="AD13" s="392"/>
      <c r="AE13" s="392"/>
      <c r="AF13" s="392"/>
      <c r="AG13" s="393"/>
      <c r="AH13" s="391">
        <v>632</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1160364</v>
      </c>
      <c r="BO13" s="416"/>
      <c r="BP13" s="416"/>
      <c r="BQ13" s="416"/>
      <c r="BR13" s="416"/>
      <c r="BS13" s="416"/>
      <c r="BT13" s="416"/>
      <c r="BU13" s="417"/>
      <c r="BV13" s="415">
        <v>2402193</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3.9</v>
      </c>
      <c r="CU13" s="386"/>
      <c r="CV13" s="386"/>
      <c r="CW13" s="386"/>
      <c r="CX13" s="386"/>
      <c r="CY13" s="386"/>
      <c r="CZ13" s="386"/>
      <c r="DA13" s="387"/>
      <c r="DB13" s="385">
        <v>4.7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484892</v>
      </c>
      <c r="S14" s="517"/>
      <c r="T14" s="517"/>
      <c r="U14" s="517"/>
      <c r="V14" s="518"/>
      <c r="W14" s="519"/>
      <c r="X14" s="431"/>
      <c r="Y14" s="431"/>
      <c r="Z14" s="431"/>
      <c r="AA14" s="431"/>
      <c r="AB14" s="432"/>
      <c r="AC14" s="509">
        <v>0.3</v>
      </c>
      <c r="AD14" s="510"/>
      <c r="AE14" s="510"/>
      <c r="AF14" s="510"/>
      <c r="AG14" s="511"/>
      <c r="AH14" s="509">
        <v>0.3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29.1</v>
      </c>
      <c r="CU14" s="488"/>
      <c r="CV14" s="488"/>
      <c r="CW14" s="488"/>
      <c r="CX14" s="488"/>
      <c r="CY14" s="488"/>
      <c r="CZ14" s="488"/>
      <c r="DA14" s="489"/>
      <c r="DB14" s="520">
        <v>33.9</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478690</v>
      </c>
      <c r="S15" s="517"/>
      <c r="T15" s="517"/>
      <c r="U15" s="517"/>
      <c r="V15" s="518"/>
      <c r="W15" s="504" t="s">
        <v>130</v>
      </c>
      <c r="X15" s="428"/>
      <c r="Y15" s="428"/>
      <c r="Z15" s="428"/>
      <c r="AA15" s="428"/>
      <c r="AB15" s="429"/>
      <c r="AC15" s="391">
        <v>38197</v>
      </c>
      <c r="AD15" s="392"/>
      <c r="AE15" s="392"/>
      <c r="AF15" s="392"/>
      <c r="AG15" s="393"/>
      <c r="AH15" s="391">
        <v>38783</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67082127</v>
      </c>
      <c r="BO15" s="411"/>
      <c r="BP15" s="411"/>
      <c r="BQ15" s="411"/>
      <c r="BR15" s="411"/>
      <c r="BS15" s="411"/>
      <c r="BT15" s="411"/>
      <c r="BU15" s="412"/>
      <c r="BV15" s="410">
        <v>64758523</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19.7</v>
      </c>
      <c r="AD16" s="510"/>
      <c r="AE16" s="510"/>
      <c r="AF16" s="510"/>
      <c r="AG16" s="511"/>
      <c r="AH16" s="509">
        <v>19.3</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72170678</v>
      </c>
      <c r="BO16" s="416"/>
      <c r="BP16" s="416"/>
      <c r="BQ16" s="416"/>
      <c r="BR16" s="416"/>
      <c r="BS16" s="416"/>
      <c r="BT16" s="416"/>
      <c r="BU16" s="417"/>
      <c r="BV16" s="415">
        <v>70909511</v>
      </c>
      <c r="BW16" s="416"/>
      <c r="BX16" s="416"/>
      <c r="BY16" s="416"/>
      <c r="BZ16" s="416"/>
      <c r="CA16" s="416"/>
      <c r="CB16" s="416"/>
      <c r="CC16" s="417"/>
      <c r="CD16" s="154"/>
      <c r="CE16" s="413" t="s">
        <v>136</v>
      </c>
      <c r="CF16" s="413"/>
      <c r="CG16" s="413"/>
      <c r="CH16" s="413"/>
      <c r="CI16" s="413"/>
      <c r="CJ16" s="413"/>
      <c r="CK16" s="413"/>
      <c r="CL16" s="413"/>
      <c r="CM16" s="413"/>
      <c r="CN16" s="413"/>
      <c r="CO16" s="413"/>
      <c r="CP16" s="413"/>
      <c r="CQ16" s="413"/>
      <c r="CR16" s="413"/>
      <c r="CS16" s="414"/>
      <c r="CT16" s="385">
        <v>0.5</v>
      </c>
      <c r="CU16" s="386"/>
      <c r="CV16" s="386"/>
      <c r="CW16" s="386"/>
      <c r="CX16" s="386"/>
      <c r="CY16" s="386"/>
      <c r="CZ16" s="386"/>
      <c r="DA16" s="387"/>
      <c r="DB16" s="385">
        <v>6.1</v>
      </c>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134</v>
      </c>
      <c r="S17" s="502"/>
      <c r="T17" s="502"/>
      <c r="U17" s="502"/>
      <c r="V17" s="503"/>
      <c r="W17" s="504" t="s">
        <v>138</v>
      </c>
      <c r="X17" s="428"/>
      <c r="Y17" s="428"/>
      <c r="Z17" s="428"/>
      <c r="AA17" s="428"/>
      <c r="AB17" s="429"/>
      <c r="AC17" s="391">
        <v>155543</v>
      </c>
      <c r="AD17" s="392"/>
      <c r="AE17" s="392"/>
      <c r="AF17" s="392"/>
      <c r="AG17" s="393"/>
      <c r="AH17" s="391">
        <v>161758</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87808738</v>
      </c>
      <c r="BO17" s="416"/>
      <c r="BP17" s="416"/>
      <c r="BQ17" s="416"/>
      <c r="BR17" s="416"/>
      <c r="BS17" s="416"/>
      <c r="BT17" s="416"/>
      <c r="BU17" s="417"/>
      <c r="BV17" s="415">
        <v>84729926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99.96</v>
      </c>
      <c r="M18" s="480"/>
      <c r="N18" s="480"/>
      <c r="O18" s="480"/>
      <c r="P18" s="480"/>
      <c r="Q18" s="480"/>
      <c r="R18" s="481"/>
      <c r="S18" s="481"/>
      <c r="T18" s="481"/>
      <c r="U18" s="481"/>
      <c r="V18" s="482"/>
      <c r="W18" s="496"/>
      <c r="X18" s="497"/>
      <c r="Y18" s="497"/>
      <c r="Z18" s="497"/>
      <c r="AA18" s="497"/>
      <c r="AB18" s="505"/>
      <c r="AC18" s="379">
        <v>80</v>
      </c>
      <c r="AD18" s="380"/>
      <c r="AE18" s="380"/>
      <c r="AF18" s="380"/>
      <c r="AG18" s="483"/>
      <c r="AH18" s="379">
        <v>80.400000000000006</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95530765</v>
      </c>
      <c r="BO18" s="416"/>
      <c r="BP18" s="416"/>
      <c r="BQ18" s="416"/>
      <c r="BR18" s="416"/>
      <c r="BS18" s="416"/>
      <c r="BT18" s="416"/>
      <c r="BU18" s="417"/>
      <c r="BV18" s="415">
        <v>95747470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4880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111555389</v>
      </c>
      <c r="BO19" s="416"/>
      <c r="BP19" s="416"/>
      <c r="BQ19" s="416"/>
      <c r="BR19" s="416"/>
      <c r="BS19" s="416"/>
      <c r="BT19" s="416"/>
      <c r="BU19" s="417"/>
      <c r="BV19" s="415">
        <v>112300894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210965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144554428</v>
      </c>
      <c r="BO23" s="416"/>
      <c r="BP23" s="416"/>
      <c r="BQ23" s="416"/>
      <c r="BR23" s="416"/>
      <c r="BS23" s="416"/>
      <c r="BT23" s="416"/>
      <c r="BU23" s="417"/>
      <c r="BV23" s="415">
        <v>150071298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12060</v>
      </c>
      <c r="R24" s="392"/>
      <c r="S24" s="392"/>
      <c r="T24" s="392"/>
      <c r="U24" s="392"/>
      <c r="V24" s="393"/>
      <c r="W24" s="457"/>
      <c r="X24" s="448"/>
      <c r="Y24" s="449"/>
      <c r="Z24" s="388" t="s">
        <v>154</v>
      </c>
      <c r="AA24" s="389"/>
      <c r="AB24" s="389"/>
      <c r="AC24" s="389"/>
      <c r="AD24" s="389"/>
      <c r="AE24" s="389"/>
      <c r="AF24" s="389"/>
      <c r="AG24" s="390"/>
      <c r="AH24" s="391">
        <v>2980</v>
      </c>
      <c r="AI24" s="392"/>
      <c r="AJ24" s="392"/>
      <c r="AK24" s="392"/>
      <c r="AL24" s="393"/>
      <c r="AM24" s="391">
        <v>9261840</v>
      </c>
      <c r="AN24" s="392"/>
      <c r="AO24" s="392"/>
      <c r="AP24" s="392"/>
      <c r="AQ24" s="392"/>
      <c r="AR24" s="393"/>
      <c r="AS24" s="391">
        <v>3108</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129257977</v>
      </c>
      <c r="BO24" s="416"/>
      <c r="BP24" s="416"/>
      <c r="BQ24" s="416"/>
      <c r="BR24" s="416"/>
      <c r="BS24" s="416"/>
      <c r="BT24" s="416"/>
      <c r="BU24" s="417"/>
      <c r="BV24" s="415">
        <v>133804001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2</v>
      </c>
      <c r="M25" s="392"/>
      <c r="N25" s="392"/>
      <c r="O25" s="392"/>
      <c r="P25" s="393"/>
      <c r="Q25" s="391">
        <v>9740</v>
      </c>
      <c r="R25" s="392"/>
      <c r="S25" s="392"/>
      <c r="T25" s="392"/>
      <c r="U25" s="392"/>
      <c r="V25" s="393"/>
      <c r="W25" s="457"/>
      <c r="X25" s="448"/>
      <c r="Y25" s="449"/>
      <c r="Z25" s="388" t="s">
        <v>157</v>
      </c>
      <c r="AA25" s="389"/>
      <c r="AB25" s="389"/>
      <c r="AC25" s="389"/>
      <c r="AD25" s="389"/>
      <c r="AE25" s="389"/>
      <c r="AF25" s="389"/>
      <c r="AG25" s="390"/>
      <c r="AH25" s="391">
        <v>441</v>
      </c>
      <c r="AI25" s="392"/>
      <c r="AJ25" s="392"/>
      <c r="AK25" s="392"/>
      <c r="AL25" s="393"/>
      <c r="AM25" s="391">
        <v>1279782</v>
      </c>
      <c r="AN25" s="392"/>
      <c r="AO25" s="392"/>
      <c r="AP25" s="392"/>
      <c r="AQ25" s="392"/>
      <c r="AR25" s="393"/>
      <c r="AS25" s="391">
        <v>2902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36811496</v>
      </c>
      <c r="BO25" s="411"/>
      <c r="BP25" s="411"/>
      <c r="BQ25" s="411"/>
      <c r="BR25" s="411"/>
      <c r="BS25" s="411"/>
      <c r="BT25" s="411"/>
      <c r="BU25" s="412"/>
      <c r="BV25" s="410">
        <v>41047192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8270</v>
      </c>
      <c r="R26" s="392"/>
      <c r="S26" s="392"/>
      <c r="T26" s="392"/>
      <c r="U26" s="392"/>
      <c r="V26" s="393"/>
      <c r="W26" s="457"/>
      <c r="X26" s="448"/>
      <c r="Y26" s="449"/>
      <c r="Z26" s="388" t="s">
        <v>160</v>
      </c>
      <c r="AA26" s="470"/>
      <c r="AB26" s="470"/>
      <c r="AC26" s="470"/>
      <c r="AD26" s="470"/>
      <c r="AE26" s="470"/>
      <c r="AF26" s="470"/>
      <c r="AG26" s="471"/>
      <c r="AH26" s="391">
        <v>456</v>
      </c>
      <c r="AI26" s="392"/>
      <c r="AJ26" s="392"/>
      <c r="AK26" s="392"/>
      <c r="AL26" s="393"/>
      <c r="AM26" s="391">
        <v>1664856</v>
      </c>
      <c r="AN26" s="392"/>
      <c r="AO26" s="392"/>
      <c r="AP26" s="392"/>
      <c r="AQ26" s="392"/>
      <c r="AR26" s="393"/>
      <c r="AS26" s="391">
        <v>3651</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8270</v>
      </c>
      <c r="R27" s="392"/>
      <c r="S27" s="392"/>
      <c r="T27" s="392"/>
      <c r="U27" s="392"/>
      <c r="V27" s="393"/>
      <c r="W27" s="457"/>
      <c r="X27" s="448"/>
      <c r="Y27" s="449"/>
      <c r="Z27" s="388" t="s">
        <v>163</v>
      </c>
      <c r="AA27" s="389"/>
      <c r="AB27" s="389"/>
      <c r="AC27" s="389"/>
      <c r="AD27" s="389"/>
      <c r="AE27" s="389"/>
      <c r="AF27" s="389"/>
      <c r="AG27" s="390"/>
      <c r="AH27" s="391">
        <v>195</v>
      </c>
      <c r="AI27" s="392"/>
      <c r="AJ27" s="392"/>
      <c r="AK27" s="392"/>
      <c r="AL27" s="393"/>
      <c r="AM27" s="391">
        <v>779375</v>
      </c>
      <c r="AN27" s="392"/>
      <c r="AO27" s="392"/>
      <c r="AP27" s="392"/>
      <c r="AQ27" s="392"/>
      <c r="AR27" s="393"/>
      <c r="AS27" s="391">
        <v>3997</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t="s">
        <v>120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7480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20022350</v>
      </c>
      <c r="BO28" s="411"/>
      <c r="BP28" s="411"/>
      <c r="BQ28" s="411"/>
      <c r="BR28" s="411"/>
      <c r="BS28" s="411"/>
      <c r="BT28" s="411"/>
      <c r="BU28" s="412"/>
      <c r="BV28" s="410">
        <v>18694513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39</v>
      </c>
      <c r="M29" s="392"/>
      <c r="N29" s="392"/>
      <c r="O29" s="392"/>
      <c r="P29" s="393"/>
      <c r="Q29" s="391">
        <v>6870</v>
      </c>
      <c r="R29" s="392"/>
      <c r="S29" s="392"/>
      <c r="T29" s="392"/>
      <c r="U29" s="392"/>
      <c r="V29" s="393"/>
      <c r="W29" s="458"/>
      <c r="X29" s="459"/>
      <c r="Y29" s="460"/>
      <c r="Z29" s="388" t="s">
        <v>170</v>
      </c>
      <c r="AA29" s="389"/>
      <c r="AB29" s="389"/>
      <c r="AC29" s="389"/>
      <c r="AD29" s="389"/>
      <c r="AE29" s="389"/>
      <c r="AF29" s="389"/>
      <c r="AG29" s="390"/>
      <c r="AH29" s="391">
        <v>3175</v>
      </c>
      <c r="AI29" s="392"/>
      <c r="AJ29" s="392"/>
      <c r="AK29" s="392"/>
      <c r="AL29" s="393"/>
      <c r="AM29" s="391">
        <v>10041215</v>
      </c>
      <c r="AN29" s="392"/>
      <c r="AO29" s="392"/>
      <c r="AP29" s="392"/>
      <c r="AQ29" s="392"/>
      <c r="AR29" s="393"/>
      <c r="AS29" s="391">
        <v>3163</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3530427</v>
      </c>
      <c r="BO29" s="416"/>
      <c r="BP29" s="416"/>
      <c r="BQ29" s="416"/>
      <c r="BR29" s="416"/>
      <c r="BS29" s="416"/>
      <c r="BT29" s="416"/>
      <c r="BU29" s="417"/>
      <c r="BV29" s="415">
        <v>3521165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101.3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5534631</v>
      </c>
      <c r="BO30" s="419"/>
      <c r="BP30" s="419"/>
      <c r="BQ30" s="419"/>
      <c r="BR30" s="419"/>
      <c r="BS30" s="419"/>
      <c r="BT30" s="419"/>
      <c r="BU30" s="420"/>
      <c r="BV30" s="418">
        <v>4746346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6</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10</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14</v>
      </c>
      <c r="BF34" s="375"/>
      <c r="BG34" s="374" t="str">
        <f>IF('各会計、関係団体の財政状況及び健全化判断比率'!B36="","",'各会計、関係団体の財政状況及び健全化判断比率'!B36)</f>
        <v>食肉センター特別会計</v>
      </c>
      <c r="BH34" s="374"/>
      <c r="BI34" s="374"/>
      <c r="BJ34" s="374"/>
      <c r="BK34" s="374"/>
      <c r="BL34" s="374"/>
      <c r="BM34" s="374"/>
      <c r="BN34" s="374"/>
      <c r="BO34" s="374"/>
      <c r="BP34" s="374"/>
      <c r="BQ34" s="374"/>
      <c r="BR34" s="374"/>
      <c r="BS34" s="374"/>
      <c r="BT34" s="374"/>
      <c r="BU34" s="374"/>
      <c r="BV34" s="167"/>
      <c r="BW34" s="375">
        <f>IF(BY34="","",MAX(C34:D43,U34:V43,AM34:AN43,BE34:BF43)+1)</f>
        <v>16</v>
      </c>
      <c r="BX34" s="375"/>
      <c r="BY34" s="374" t="str">
        <f>IF('各会計、関係団体の財政状況及び健全化判断比率'!B68="","",'各会計、関係団体の財政状況及び健全化判断比率'!B68)</f>
        <v>阪神水道企業団</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公益財団法人　西宮文化振興財団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区画整理清算費特別会計</v>
      </c>
      <c r="F35" s="374"/>
      <c r="G35" s="374"/>
      <c r="H35" s="374"/>
      <c r="I35" s="374"/>
      <c r="J35" s="374"/>
      <c r="K35" s="374"/>
      <c r="L35" s="374"/>
      <c r="M35" s="374"/>
      <c r="N35" s="374"/>
      <c r="O35" s="374"/>
      <c r="P35" s="374"/>
      <c r="Q35" s="374"/>
      <c r="R35" s="374"/>
      <c r="S35" s="374"/>
      <c r="T35" s="167"/>
      <c r="U35" s="375">
        <f>IF(W35="","",U34+1)</f>
        <v>7</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11</v>
      </c>
      <c r="AN35" s="375"/>
      <c r="AO35" s="374" t="str">
        <f>IF('各会計、関係団体の財政状況及び健全化判断比率'!B33="","",'各会計、関係団体の財政状況及び健全化判断比率'!B33)</f>
        <v>工業用水道事業会計</v>
      </c>
      <c r="AP35" s="374"/>
      <c r="AQ35" s="374"/>
      <c r="AR35" s="374"/>
      <c r="AS35" s="374"/>
      <c r="AT35" s="374"/>
      <c r="AU35" s="374"/>
      <c r="AV35" s="374"/>
      <c r="AW35" s="374"/>
      <c r="AX35" s="374"/>
      <c r="AY35" s="374"/>
      <c r="AZ35" s="374"/>
      <c r="BA35" s="374"/>
      <c r="BB35" s="374"/>
      <c r="BC35" s="374"/>
      <c r="BD35" s="167"/>
      <c r="BE35" s="375">
        <f t="shared" ref="BE35:BE43" si="1">IF(BG35="","",BE34+1)</f>
        <v>15</v>
      </c>
      <c r="BF35" s="375"/>
      <c r="BG35" s="374" t="str">
        <f>IF('各会計、関係団体の財政状況及び健全化判断比率'!B37="","",'各会計、関係団体の財政状況及び健全化判断比率'!B37)</f>
        <v>市街地整備事業特別会計</v>
      </c>
      <c r="BH35" s="374"/>
      <c r="BI35" s="374"/>
      <c r="BJ35" s="374"/>
      <c r="BK35" s="374"/>
      <c r="BL35" s="374"/>
      <c r="BM35" s="374"/>
      <c r="BN35" s="374"/>
      <c r="BO35" s="374"/>
      <c r="BP35" s="374"/>
      <c r="BQ35" s="374"/>
      <c r="BR35" s="374"/>
      <c r="BS35" s="374"/>
      <c r="BT35" s="374"/>
      <c r="BU35" s="374"/>
      <c r="BV35" s="167"/>
      <c r="BW35" s="375">
        <f t="shared" ref="BW35:BW43" si="2">IF(BY35="","",BW34+1)</f>
        <v>17</v>
      </c>
      <c r="BX35" s="375"/>
      <c r="BY35" s="374" t="str">
        <f>IF('各会計、関係団体の財政状況及び健全化判断比率'!B69="","",'各会計、関係団体の財政状況及び健全化判断比率'!B69)</f>
        <v>丹波少年自然の家事務組合</v>
      </c>
      <c r="BZ35" s="374"/>
      <c r="CA35" s="374"/>
      <c r="CB35" s="374"/>
      <c r="CC35" s="374"/>
      <c r="CD35" s="374"/>
      <c r="CE35" s="374"/>
      <c r="CF35" s="374"/>
      <c r="CG35" s="374"/>
      <c r="CH35" s="374"/>
      <c r="CI35" s="374"/>
      <c r="CJ35" s="374"/>
      <c r="CK35" s="374"/>
      <c r="CL35" s="374"/>
      <c r="CM35" s="374"/>
      <c r="CN35" s="167"/>
      <c r="CO35" s="375">
        <f t="shared" ref="CO35:CO43" si="3">IF(CQ35="","",CO34+1)</f>
        <v>21</v>
      </c>
      <c r="CP35" s="375"/>
      <c r="CQ35" s="374" t="str">
        <f>IF('各会計、関係団体の財政状況及び健全化判断比率'!BS8="","",'各会計、関係団体の財政状況及び健全化判断比率'!BS8)</f>
        <v>公益財団法人　西宮スポーツセンター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中小企業勤労者福祉共済事業特別会計</v>
      </c>
      <c r="F36" s="374"/>
      <c r="G36" s="374"/>
      <c r="H36" s="374"/>
      <c r="I36" s="374"/>
      <c r="J36" s="374"/>
      <c r="K36" s="374"/>
      <c r="L36" s="374"/>
      <c r="M36" s="374"/>
      <c r="N36" s="374"/>
      <c r="O36" s="374"/>
      <c r="P36" s="374"/>
      <c r="Q36" s="374"/>
      <c r="R36" s="374"/>
      <c r="S36" s="374"/>
      <c r="T36" s="167"/>
      <c r="U36" s="375">
        <f t="shared" ref="U36:U43" si="4">IF(W36="","",U35+1)</f>
        <v>8</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f t="shared" si="0"/>
        <v>12</v>
      </c>
      <c r="AN36" s="375"/>
      <c r="AO36" s="374" t="str">
        <f>IF('各会計、関係団体の財政状況及び健全化判断比率'!B34="","",'各会計、関係団体の財政状況及び健全化判断比率'!B34)</f>
        <v>下水道事業会計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18</v>
      </c>
      <c r="BX36" s="375"/>
      <c r="BY36" s="374" t="str">
        <f>IF('各会計、関係団体の財政状況及び健全化判断比率'!B70="","",'各会計、関係団体の財政状況及び健全化判断比率'!B70)</f>
        <v>兵庫県後期高齢者医療広域連合（一般会計）</v>
      </c>
      <c r="BZ36" s="374"/>
      <c r="CA36" s="374"/>
      <c r="CB36" s="374"/>
      <c r="CC36" s="374"/>
      <c r="CD36" s="374"/>
      <c r="CE36" s="374"/>
      <c r="CF36" s="374"/>
      <c r="CG36" s="374"/>
      <c r="CH36" s="374"/>
      <c r="CI36" s="374"/>
      <c r="CJ36" s="374"/>
      <c r="CK36" s="374"/>
      <c r="CL36" s="374"/>
      <c r="CM36" s="374"/>
      <c r="CN36" s="167"/>
      <c r="CO36" s="375">
        <f t="shared" si="3"/>
        <v>22</v>
      </c>
      <c r="CP36" s="375"/>
      <c r="CQ36" s="374" t="str">
        <f>IF('各会計、関係団体の財政状況及び健全化判断比率'!BS9="","",'各会計、関係団体の財政状況及び健全化判断比率'!BS9)</f>
        <v>公益財団法人　西宮市国際交流協会</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公共用地買収事業特別会計</v>
      </c>
      <c r="F37" s="374"/>
      <c r="G37" s="374"/>
      <c r="H37" s="374"/>
      <c r="I37" s="374"/>
      <c r="J37" s="374"/>
      <c r="K37" s="374"/>
      <c r="L37" s="374"/>
      <c r="M37" s="374"/>
      <c r="N37" s="374"/>
      <c r="O37" s="374"/>
      <c r="P37" s="374"/>
      <c r="Q37" s="374"/>
      <c r="R37" s="374"/>
      <c r="S37" s="374"/>
      <c r="T37" s="167"/>
      <c r="U37" s="375">
        <f t="shared" si="4"/>
        <v>9</v>
      </c>
      <c r="V37" s="375"/>
      <c r="W37" s="374" t="str">
        <f>IF('各会計、関係団体の財政状況及び健全化判断比率'!B31="","",'各会計、関係団体の財政状況及び健全化判断比率'!B31)</f>
        <v>農業共済事業特別会計</v>
      </c>
      <c r="X37" s="374"/>
      <c r="Y37" s="374"/>
      <c r="Z37" s="374"/>
      <c r="AA37" s="374"/>
      <c r="AB37" s="374"/>
      <c r="AC37" s="374"/>
      <c r="AD37" s="374"/>
      <c r="AE37" s="374"/>
      <c r="AF37" s="374"/>
      <c r="AG37" s="374"/>
      <c r="AH37" s="374"/>
      <c r="AI37" s="374"/>
      <c r="AJ37" s="374"/>
      <c r="AK37" s="374"/>
      <c r="AL37" s="167"/>
      <c r="AM37" s="375">
        <f t="shared" si="0"/>
        <v>13</v>
      </c>
      <c r="AN37" s="375"/>
      <c r="AO37" s="374" t="str">
        <f>IF('各会計、関係団体の財政状況及び健全化判断比率'!B35="","",'各会計、関係団体の財政状況及び健全化判断比率'!B35)</f>
        <v>病院事業会計</v>
      </c>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19</v>
      </c>
      <c r="BX37" s="375"/>
      <c r="BY37" s="374" t="str">
        <f>IF('各会計、関係団体の財政状況及び健全化判断比率'!B71="","",'各会計、関係団体の財政状況及び健全化判断比率'!B71)</f>
        <v>兵庫県後期高齢者医療広域連合（特別会計）</v>
      </c>
      <c r="BZ37" s="374"/>
      <c r="CA37" s="374"/>
      <c r="CB37" s="374"/>
      <c r="CC37" s="374"/>
      <c r="CD37" s="374"/>
      <c r="CE37" s="374"/>
      <c r="CF37" s="374"/>
      <c r="CG37" s="374"/>
      <c r="CH37" s="374"/>
      <c r="CI37" s="374"/>
      <c r="CJ37" s="374"/>
      <c r="CK37" s="374"/>
      <c r="CL37" s="374"/>
      <c r="CM37" s="374"/>
      <c r="CN37" s="167"/>
      <c r="CO37" s="375">
        <f t="shared" si="3"/>
        <v>23</v>
      </c>
      <c r="CP37" s="375"/>
      <c r="CQ37" s="374" t="str">
        <f>IF('各会計、関係団体の財政状況及び健全化判断比率'!BS10="","",'各会計、関係団体の財政状況及び健全化判断比率'!BS10)</f>
        <v>西宮市都市管理株式会社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f t="shared" ref="C38:C43" si="5">IF(E38="","",C37+1)</f>
        <v>5</v>
      </c>
      <c r="D38" s="375"/>
      <c r="E38" s="374" t="str">
        <f>IF('各会計、関係団体の財政状況及び健全化判断比率'!B11="","",'各会計、関係団体の財政状況及び健全化判断比率'!B11)</f>
        <v>母子父子寡婦福祉資金貸付事業特別会計</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f t="shared" si="3"/>
        <v>24</v>
      </c>
      <c r="CP38" s="375"/>
      <c r="CQ38" s="374" t="str">
        <f>IF('各会計、関係団体の財政状況及び健全化判断比率'!BS11="","",'各会計、関係団体の財政状況及び健全化判断比率'!BS11)</f>
        <v>株式会社　鳴尾ウォーターワールド</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f t="shared" si="3"/>
        <v>25</v>
      </c>
      <c r="CP39" s="375"/>
      <c r="CQ39" s="374" t="str">
        <f>IF('各会計、関係団体の財政状況及び健全化判断比率'!BS12="","",'各会計、関係団体の財政状況及び健全化判断比率'!BS12)</f>
        <v>一般財団法人西宮市都市整備公社</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f t="shared" si="3"/>
        <v>26</v>
      </c>
      <c r="CP40" s="375"/>
      <c r="CQ40" s="374" t="str">
        <f>IF('各会計、関係団体の財政状況及び健全化判断比率'!BS13="","",'各会計、関係団体の財政状況及び健全化判断比率'!BS13)</f>
        <v>西宮市土地開発公社</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f t="shared" si="3"/>
        <v>27</v>
      </c>
      <c r="CP41" s="375"/>
      <c r="CQ41" s="374" t="str">
        <f>IF('各会計、関係団体の財政状況及び健全化判断比率'!BS14="","",'各会計、関係団体の財政状況及び健全化判断比率'!BS14)</f>
        <v>社会福祉法人　阪神福祉事業団</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f t="shared" si="3"/>
        <v>28</v>
      </c>
      <c r="CP42" s="375"/>
      <c r="CQ42" s="374" t="str">
        <f>IF('各会計、関係団体の財政状況及び健全化判断比率'!BS15="","",'各会計、関係団体の財政状況及び健全化判断比率'!BS15)</f>
        <v>兵庫県信用保証協会</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f t="shared" si="3"/>
        <v>29</v>
      </c>
      <c r="CP43" s="375"/>
      <c r="CQ43" s="374" t="str">
        <f>IF('各会計、関係団体の財政状況及び健全化判断比率'!BS16="","",'各会計、関係団体の財政状況及び健全化判断比率'!BS16)</f>
        <v>西宮市住宅整備資金融資</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4" t="s">
        <v>531</v>
      </c>
      <c r="D34" s="1184"/>
      <c r="E34" s="1185"/>
      <c r="F34" s="32" t="s">
        <v>532</v>
      </c>
      <c r="G34" s="33" t="s">
        <v>533</v>
      </c>
      <c r="H34" s="33" t="s">
        <v>534</v>
      </c>
      <c r="I34" s="33" t="s">
        <v>535</v>
      </c>
      <c r="J34" s="34" t="s">
        <v>534</v>
      </c>
      <c r="K34" s="22"/>
      <c r="L34" s="22"/>
      <c r="M34" s="22"/>
      <c r="N34" s="22"/>
      <c r="O34" s="22"/>
      <c r="P34" s="22"/>
    </row>
    <row r="35" spans="1:16" ht="39" customHeight="1">
      <c r="A35" s="22"/>
      <c r="B35" s="35"/>
      <c r="C35" s="1178" t="s">
        <v>536</v>
      </c>
      <c r="D35" s="1179"/>
      <c r="E35" s="1180"/>
      <c r="F35" s="36">
        <v>2.74</v>
      </c>
      <c r="G35" s="37">
        <v>2.65</v>
      </c>
      <c r="H35" s="37">
        <v>2.2999999999999998</v>
      </c>
      <c r="I35" s="37">
        <v>2.38</v>
      </c>
      <c r="J35" s="38">
        <v>2.92</v>
      </c>
      <c r="K35" s="22"/>
      <c r="L35" s="22"/>
      <c r="M35" s="22"/>
      <c r="N35" s="22"/>
      <c r="O35" s="22"/>
      <c r="P35" s="22"/>
    </row>
    <row r="36" spans="1:16" ht="39" customHeight="1">
      <c r="A36" s="22"/>
      <c r="B36" s="35"/>
      <c r="C36" s="1178" t="s">
        <v>537</v>
      </c>
      <c r="D36" s="1179"/>
      <c r="E36" s="1180"/>
      <c r="F36" s="36">
        <v>2.11</v>
      </c>
      <c r="G36" s="37">
        <v>2.2200000000000002</v>
      </c>
      <c r="H36" s="37">
        <v>2.39</v>
      </c>
      <c r="I36" s="37">
        <v>2.52</v>
      </c>
      <c r="J36" s="38">
        <v>2.63</v>
      </c>
      <c r="K36" s="22"/>
      <c r="L36" s="22"/>
      <c r="M36" s="22"/>
      <c r="N36" s="22"/>
      <c r="O36" s="22"/>
      <c r="P36" s="22"/>
    </row>
    <row r="37" spans="1:16" ht="39" customHeight="1">
      <c r="A37" s="22"/>
      <c r="B37" s="35"/>
      <c r="C37" s="1178" t="s">
        <v>538</v>
      </c>
      <c r="D37" s="1179"/>
      <c r="E37" s="1180"/>
      <c r="F37" s="36">
        <v>3.97</v>
      </c>
      <c r="G37" s="37">
        <v>4.62</v>
      </c>
      <c r="H37" s="37">
        <v>0.49</v>
      </c>
      <c r="I37" s="37">
        <v>2.69</v>
      </c>
      <c r="J37" s="38">
        <v>2.5</v>
      </c>
      <c r="K37" s="22"/>
      <c r="L37" s="22"/>
      <c r="M37" s="22"/>
      <c r="N37" s="22"/>
      <c r="O37" s="22"/>
      <c r="P37" s="22"/>
    </row>
    <row r="38" spans="1:16" ht="39" customHeight="1">
      <c r="A38" s="22"/>
      <c r="B38" s="35"/>
      <c r="C38" s="1178" t="s">
        <v>539</v>
      </c>
      <c r="D38" s="1179"/>
      <c r="E38" s="1180"/>
      <c r="F38" s="36">
        <v>1.53</v>
      </c>
      <c r="G38" s="37">
        <v>1.45</v>
      </c>
      <c r="H38" s="37">
        <v>1.49</v>
      </c>
      <c r="I38" s="37">
        <v>1.35</v>
      </c>
      <c r="J38" s="38">
        <v>1.39</v>
      </c>
      <c r="K38" s="22"/>
      <c r="L38" s="22"/>
      <c r="M38" s="22"/>
      <c r="N38" s="22"/>
      <c r="O38" s="22"/>
      <c r="P38" s="22"/>
    </row>
    <row r="39" spans="1:16" ht="39" customHeight="1">
      <c r="A39" s="22"/>
      <c r="B39" s="35"/>
      <c r="C39" s="1178" t="s">
        <v>540</v>
      </c>
      <c r="D39" s="1179"/>
      <c r="E39" s="1180"/>
      <c r="F39" s="36">
        <v>0.16</v>
      </c>
      <c r="G39" s="37">
        <v>0.36</v>
      </c>
      <c r="H39" s="37">
        <v>0.42</v>
      </c>
      <c r="I39" s="37">
        <v>0.35</v>
      </c>
      <c r="J39" s="38">
        <v>0.57999999999999996</v>
      </c>
      <c r="K39" s="22"/>
      <c r="L39" s="22"/>
      <c r="M39" s="22"/>
      <c r="N39" s="22"/>
      <c r="O39" s="22"/>
      <c r="P39" s="22"/>
    </row>
    <row r="40" spans="1:16" ht="39" customHeight="1">
      <c r="A40" s="22"/>
      <c r="B40" s="35"/>
      <c r="C40" s="1178" t="s">
        <v>541</v>
      </c>
      <c r="D40" s="1179"/>
      <c r="E40" s="1180"/>
      <c r="F40" s="36">
        <v>1.54</v>
      </c>
      <c r="G40" s="37">
        <v>1.19</v>
      </c>
      <c r="H40" s="37">
        <v>0.76</v>
      </c>
      <c r="I40" s="37">
        <v>0.12</v>
      </c>
      <c r="J40" s="38">
        <v>0.4</v>
      </c>
      <c r="K40" s="22"/>
      <c r="L40" s="22"/>
      <c r="M40" s="22"/>
      <c r="N40" s="22"/>
      <c r="O40" s="22"/>
      <c r="P40" s="22"/>
    </row>
    <row r="41" spans="1:16" ht="39" customHeight="1">
      <c r="A41" s="22"/>
      <c r="B41" s="35"/>
      <c r="C41" s="1178" t="s">
        <v>542</v>
      </c>
      <c r="D41" s="1179"/>
      <c r="E41" s="1180"/>
      <c r="F41" s="36">
        <v>0.19</v>
      </c>
      <c r="G41" s="37">
        <v>0.2</v>
      </c>
      <c r="H41" s="37">
        <v>0.21</v>
      </c>
      <c r="I41" s="37">
        <v>0.21</v>
      </c>
      <c r="J41" s="38">
        <v>0.22</v>
      </c>
      <c r="K41" s="22"/>
      <c r="L41" s="22"/>
      <c r="M41" s="22"/>
      <c r="N41" s="22"/>
      <c r="O41" s="22"/>
      <c r="P41" s="22"/>
    </row>
    <row r="42" spans="1:16" ht="39" customHeight="1">
      <c r="A42" s="22"/>
      <c r="B42" s="39"/>
      <c r="C42" s="1178" t="s">
        <v>543</v>
      </c>
      <c r="D42" s="1179"/>
      <c r="E42" s="1180"/>
      <c r="F42" s="36" t="s">
        <v>500</v>
      </c>
      <c r="G42" s="37" t="s">
        <v>500</v>
      </c>
      <c r="H42" s="37" t="s">
        <v>500</v>
      </c>
      <c r="I42" s="37" t="s">
        <v>500</v>
      </c>
      <c r="J42" s="38" t="s">
        <v>500</v>
      </c>
      <c r="K42" s="22"/>
      <c r="L42" s="22"/>
      <c r="M42" s="22"/>
      <c r="N42" s="22"/>
      <c r="O42" s="22"/>
      <c r="P42" s="22"/>
    </row>
    <row r="43" spans="1:16" ht="39" customHeight="1" thickBot="1">
      <c r="A43" s="22"/>
      <c r="B43" s="40"/>
      <c r="C43" s="1181" t="s">
        <v>544</v>
      </c>
      <c r="D43" s="1182"/>
      <c r="E43" s="1183"/>
      <c r="F43" s="41">
        <v>0.01</v>
      </c>
      <c r="G43" s="42">
        <v>0.01</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4" t="s">
        <v>11</v>
      </c>
      <c r="C45" s="1195"/>
      <c r="D45" s="58"/>
      <c r="E45" s="1200" t="s">
        <v>12</v>
      </c>
      <c r="F45" s="1200"/>
      <c r="G45" s="1200"/>
      <c r="H45" s="1200"/>
      <c r="I45" s="1200"/>
      <c r="J45" s="1201"/>
      <c r="K45" s="59">
        <v>20383</v>
      </c>
      <c r="L45" s="60">
        <v>19266</v>
      </c>
      <c r="M45" s="60">
        <v>19081</v>
      </c>
      <c r="N45" s="60">
        <v>18190</v>
      </c>
      <c r="O45" s="61">
        <v>17388</v>
      </c>
      <c r="P45" s="48"/>
      <c r="Q45" s="48"/>
      <c r="R45" s="48"/>
      <c r="S45" s="48"/>
      <c r="T45" s="48"/>
      <c r="U45" s="48"/>
    </row>
    <row r="46" spans="1:21" ht="30.75" customHeight="1">
      <c r="A46" s="48"/>
      <c r="B46" s="1196"/>
      <c r="C46" s="1197"/>
      <c r="D46" s="62"/>
      <c r="E46" s="1188" t="s">
        <v>13</v>
      </c>
      <c r="F46" s="1188"/>
      <c r="G46" s="1188"/>
      <c r="H46" s="1188"/>
      <c r="I46" s="1188"/>
      <c r="J46" s="1189"/>
      <c r="K46" s="63" t="s">
        <v>500</v>
      </c>
      <c r="L46" s="64" t="s">
        <v>500</v>
      </c>
      <c r="M46" s="64" t="s">
        <v>500</v>
      </c>
      <c r="N46" s="64" t="s">
        <v>500</v>
      </c>
      <c r="O46" s="65" t="s">
        <v>500</v>
      </c>
      <c r="P46" s="48"/>
      <c r="Q46" s="48"/>
      <c r="R46" s="48"/>
      <c r="S46" s="48"/>
      <c r="T46" s="48"/>
      <c r="U46" s="48"/>
    </row>
    <row r="47" spans="1:21" ht="30.75" customHeight="1">
      <c r="A47" s="48"/>
      <c r="B47" s="1196"/>
      <c r="C47" s="1197"/>
      <c r="D47" s="62"/>
      <c r="E47" s="1188" t="s">
        <v>14</v>
      </c>
      <c r="F47" s="1188"/>
      <c r="G47" s="1188"/>
      <c r="H47" s="1188"/>
      <c r="I47" s="1188"/>
      <c r="J47" s="1189"/>
      <c r="K47" s="63" t="s">
        <v>500</v>
      </c>
      <c r="L47" s="64" t="s">
        <v>500</v>
      </c>
      <c r="M47" s="64" t="s">
        <v>500</v>
      </c>
      <c r="N47" s="64" t="s">
        <v>500</v>
      </c>
      <c r="O47" s="65" t="s">
        <v>500</v>
      </c>
      <c r="P47" s="48"/>
      <c r="Q47" s="48"/>
      <c r="R47" s="48"/>
      <c r="S47" s="48"/>
      <c r="T47" s="48"/>
      <c r="U47" s="48"/>
    </row>
    <row r="48" spans="1:21" ht="30.75" customHeight="1">
      <c r="A48" s="48"/>
      <c r="B48" s="1196"/>
      <c r="C48" s="1197"/>
      <c r="D48" s="62"/>
      <c r="E48" s="1188" t="s">
        <v>15</v>
      </c>
      <c r="F48" s="1188"/>
      <c r="G48" s="1188"/>
      <c r="H48" s="1188"/>
      <c r="I48" s="1188"/>
      <c r="J48" s="1189"/>
      <c r="K48" s="63">
        <v>4358</v>
      </c>
      <c r="L48" s="64">
        <v>4317</v>
      </c>
      <c r="M48" s="64">
        <v>4133</v>
      </c>
      <c r="N48" s="64">
        <v>4025</v>
      </c>
      <c r="O48" s="65">
        <v>4069</v>
      </c>
      <c r="P48" s="48"/>
      <c r="Q48" s="48"/>
      <c r="R48" s="48"/>
      <c r="S48" s="48"/>
      <c r="T48" s="48"/>
      <c r="U48" s="48"/>
    </row>
    <row r="49" spans="1:21" ht="30.75" customHeight="1">
      <c r="A49" s="48"/>
      <c r="B49" s="1196"/>
      <c r="C49" s="1197"/>
      <c r="D49" s="62"/>
      <c r="E49" s="1188" t="s">
        <v>16</v>
      </c>
      <c r="F49" s="1188"/>
      <c r="G49" s="1188"/>
      <c r="H49" s="1188"/>
      <c r="I49" s="1188"/>
      <c r="J49" s="1189"/>
      <c r="K49" s="63">
        <v>355</v>
      </c>
      <c r="L49" s="64">
        <v>339</v>
      </c>
      <c r="M49" s="64">
        <v>333</v>
      </c>
      <c r="N49" s="64">
        <v>339</v>
      </c>
      <c r="O49" s="65">
        <v>123</v>
      </c>
      <c r="P49" s="48"/>
      <c r="Q49" s="48"/>
      <c r="R49" s="48"/>
      <c r="S49" s="48"/>
      <c r="T49" s="48"/>
      <c r="U49" s="48"/>
    </row>
    <row r="50" spans="1:21" ht="30.75" customHeight="1">
      <c r="A50" s="48"/>
      <c r="B50" s="1196"/>
      <c r="C50" s="1197"/>
      <c r="D50" s="62"/>
      <c r="E50" s="1188" t="s">
        <v>17</v>
      </c>
      <c r="F50" s="1188"/>
      <c r="G50" s="1188"/>
      <c r="H50" s="1188"/>
      <c r="I50" s="1188"/>
      <c r="J50" s="1189"/>
      <c r="K50" s="63">
        <v>1240</v>
      </c>
      <c r="L50" s="64">
        <v>1224</v>
      </c>
      <c r="M50" s="64">
        <v>1221</v>
      </c>
      <c r="N50" s="64">
        <v>1207</v>
      </c>
      <c r="O50" s="65">
        <v>1135</v>
      </c>
      <c r="P50" s="48"/>
      <c r="Q50" s="48"/>
      <c r="R50" s="48"/>
      <c r="S50" s="48"/>
      <c r="T50" s="48"/>
      <c r="U50" s="48"/>
    </row>
    <row r="51" spans="1:21" ht="30.75" customHeight="1">
      <c r="A51" s="48"/>
      <c r="B51" s="1198"/>
      <c r="C51" s="1199"/>
      <c r="D51" s="66"/>
      <c r="E51" s="1188" t="s">
        <v>18</v>
      </c>
      <c r="F51" s="1188"/>
      <c r="G51" s="1188"/>
      <c r="H51" s="1188"/>
      <c r="I51" s="1188"/>
      <c r="J51" s="1189"/>
      <c r="K51" s="63">
        <v>0</v>
      </c>
      <c r="L51" s="64" t="s">
        <v>500</v>
      </c>
      <c r="M51" s="64" t="s">
        <v>500</v>
      </c>
      <c r="N51" s="64" t="s">
        <v>500</v>
      </c>
      <c r="O51" s="65" t="s">
        <v>500</v>
      </c>
      <c r="P51" s="48"/>
      <c r="Q51" s="48"/>
      <c r="R51" s="48"/>
      <c r="S51" s="48"/>
      <c r="T51" s="48"/>
      <c r="U51" s="48"/>
    </row>
    <row r="52" spans="1:21" ht="30.75" customHeight="1">
      <c r="A52" s="48"/>
      <c r="B52" s="1186" t="s">
        <v>19</v>
      </c>
      <c r="C52" s="1187"/>
      <c r="D52" s="66"/>
      <c r="E52" s="1188" t="s">
        <v>20</v>
      </c>
      <c r="F52" s="1188"/>
      <c r="G52" s="1188"/>
      <c r="H52" s="1188"/>
      <c r="I52" s="1188"/>
      <c r="J52" s="1189"/>
      <c r="K52" s="63">
        <v>21099</v>
      </c>
      <c r="L52" s="64">
        <v>20554</v>
      </c>
      <c r="M52" s="64">
        <v>20834</v>
      </c>
      <c r="N52" s="64">
        <v>20391</v>
      </c>
      <c r="O52" s="65">
        <v>19956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5237</v>
      </c>
      <c r="L53" s="69">
        <v>4592</v>
      </c>
      <c r="M53" s="69">
        <v>3934</v>
      </c>
      <c r="N53" s="69">
        <v>3370</v>
      </c>
      <c r="O53" s="70">
        <v>2759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214" t="s">
        <v>24</v>
      </c>
      <c r="C41" s="1215"/>
      <c r="D41" s="81"/>
      <c r="E41" s="1216" t="s">
        <v>25</v>
      </c>
      <c r="F41" s="1216"/>
      <c r="G41" s="1216"/>
      <c r="H41" s="1217"/>
      <c r="I41" s="82">
        <v>165776</v>
      </c>
      <c r="J41" s="83">
        <v>159512</v>
      </c>
      <c r="K41" s="83">
        <v>154270</v>
      </c>
      <c r="L41" s="83">
        <v>152664</v>
      </c>
      <c r="M41" s="84">
        <v>146868</v>
      </c>
    </row>
    <row r="42" spans="2:13" ht="27.75" customHeight="1">
      <c r="B42" s="1204"/>
      <c r="C42" s="1205"/>
      <c r="D42" s="85"/>
      <c r="E42" s="1208" t="s">
        <v>26</v>
      </c>
      <c r="F42" s="1208"/>
      <c r="G42" s="1208"/>
      <c r="H42" s="1209"/>
      <c r="I42" s="86">
        <v>12605</v>
      </c>
      <c r="J42" s="87">
        <v>11745</v>
      </c>
      <c r="K42" s="87">
        <v>10862</v>
      </c>
      <c r="L42" s="87">
        <v>9871</v>
      </c>
      <c r="M42" s="88">
        <v>9140</v>
      </c>
    </row>
    <row r="43" spans="2:13" ht="27.75" customHeight="1">
      <c r="B43" s="1204"/>
      <c r="C43" s="1205"/>
      <c r="D43" s="85"/>
      <c r="E43" s="1208" t="s">
        <v>27</v>
      </c>
      <c r="F43" s="1208"/>
      <c r="G43" s="1208"/>
      <c r="H43" s="1209"/>
      <c r="I43" s="86">
        <v>43659</v>
      </c>
      <c r="J43" s="87">
        <v>41669</v>
      </c>
      <c r="K43" s="87">
        <v>40867</v>
      </c>
      <c r="L43" s="87">
        <v>39272</v>
      </c>
      <c r="M43" s="88">
        <v>38619</v>
      </c>
    </row>
    <row r="44" spans="2:13" ht="27.75" customHeight="1">
      <c r="B44" s="1204"/>
      <c r="C44" s="1205"/>
      <c r="D44" s="85"/>
      <c r="E44" s="1208" t="s">
        <v>28</v>
      </c>
      <c r="F44" s="1208"/>
      <c r="G44" s="1208"/>
      <c r="H44" s="1209"/>
      <c r="I44" s="86">
        <v>1234</v>
      </c>
      <c r="J44" s="87">
        <v>919</v>
      </c>
      <c r="K44" s="87">
        <v>800</v>
      </c>
      <c r="L44" s="87">
        <v>477</v>
      </c>
      <c r="M44" s="88">
        <v>386</v>
      </c>
    </row>
    <row r="45" spans="2:13" ht="27.75" customHeight="1">
      <c r="B45" s="1204"/>
      <c r="C45" s="1205"/>
      <c r="D45" s="85"/>
      <c r="E45" s="1208" t="s">
        <v>29</v>
      </c>
      <c r="F45" s="1208"/>
      <c r="G45" s="1208"/>
      <c r="H45" s="1209"/>
      <c r="I45" s="86">
        <v>25493</v>
      </c>
      <c r="J45" s="87">
        <v>24180</v>
      </c>
      <c r="K45" s="87">
        <v>22870</v>
      </c>
      <c r="L45" s="87">
        <v>21861</v>
      </c>
      <c r="M45" s="88">
        <v>22265</v>
      </c>
    </row>
    <row r="46" spans="2:13" ht="27.75" customHeight="1">
      <c r="B46" s="1204"/>
      <c r="C46" s="1205"/>
      <c r="D46" s="89"/>
      <c r="E46" s="1208" t="s">
        <v>30</v>
      </c>
      <c r="F46" s="1208"/>
      <c r="G46" s="1208"/>
      <c r="H46" s="1209"/>
      <c r="I46" s="86">
        <v>87</v>
      </c>
      <c r="J46" s="87">
        <v>121</v>
      </c>
      <c r="K46" s="87">
        <v>129</v>
      </c>
      <c r="L46" s="87">
        <v>52</v>
      </c>
      <c r="M46" s="88">
        <v>43</v>
      </c>
    </row>
    <row r="47" spans="2:13" ht="27.75" customHeight="1">
      <c r="B47" s="1204"/>
      <c r="C47" s="1205"/>
      <c r="D47" s="90"/>
      <c r="E47" s="1218" t="s">
        <v>31</v>
      </c>
      <c r="F47" s="1219"/>
      <c r="G47" s="1219"/>
      <c r="H47" s="1220"/>
      <c r="I47" s="86" t="s">
        <v>500</v>
      </c>
      <c r="J47" s="87" t="s">
        <v>500</v>
      </c>
      <c r="K47" s="87" t="s">
        <v>500</v>
      </c>
      <c r="L47" s="87" t="s">
        <v>500</v>
      </c>
      <c r="M47" s="88" t="s">
        <v>500</v>
      </c>
    </row>
    <row r="48" spans="2:13" ht="27.75" customHeight="1">
      <c r="B48" s="1204"/>
      <c r="C48" s="1205"/>
      <c r="D48" s="85"/>
      <c r="E48" s="1208" t="s">
        <v>32</v>
      </c>
      <c r="F48" s="1208"/>
      <c r="G48" s="1208"/>
      <c r="H48" s="1209"/>
      <c r="I48" s="86" t="s">
        <v>500</v>
      </c>
      <c r="J48" s="87" t="s">
        <v>500</v>
      </c>
      <c r="K48" s="87" t="s">
        <v>500</v>
      </c>
      <c r="L48" s="87" t="s">
        <v>500</v>
      </c>
      <c r="M48" s="88" t="s">
        <v>500</v>
      </c>
    </row>
    <row r="49" spans="2:13" ht="27.75" customHeight="1">
      <c r="B49" s="1206"/>
      <c r="C49" s="1207"/>
      <c r="D49" s="85"/>
      <c r="E49" s="1208" t="s">
        <v>33</v>
      </c>
      <c r="F49" s="1208"/>
      <c r="G49" s="1208"/>
      <c r="H49" s="1209"/>
      <c r="I49" s="86" t="s">
        <v>500</v>
      </c>
      <c r="J49" s="87" t="s">
        <v>500</v>
      </c>
      <c r="K49" s="87" t="s">
        <v>500</v>
      </c>
      <c r="L49" s="87" t="s">
        <v>500</v>
      </c>
      <c r="M49" s="88" t="s">
        <v>500</v>
      </c>
    </row>
    <row r="50" spans="2:13" ht="27.75" customHeight="1">
      <c r="B50" s="1202" t="s">
        <v>34</v>
      </c>
      <c r="C50" s="1203"/>
      <c r="D50" s="91"/>
      <c r="E50" s="1208" t="s">
        <v>35</v>
      </c>
      <c r="F50" s="1208"/>
      <c r="G50" s="1208"/>
      <c r="H50" s="1209"/>
      <c r="I50" s="86">
        <v>22359</v>
      </c>
      <c r="J50" s="87">
        <v>27197</v>
      </c>
      <c r="K50" s="87">
        <v>29603</v>
      </c>
      <c r="L50" s="87">
        <v>31280</v>
      </c>
      <c r="M50" s="88">
        <v>33598</v>
      </c>
    </row>
    <row r="51" spans="2:13" ht="27.75" customHeight="1">
      <c r="B51" s="1204"/>
      <c r="C51" s="1205"/>
      <c r="D51" s="85"/>
      <c r="E51" s="1208" t="s">
        <v>36</v>
      </c>
      <c r="F51" s="1208"/>
      <c r="G51" s="1208"/>
      <c r="H51" s="1209"/>
      <c r="I51" s="86">
        <v>49212</v>
      </c>
      <c r="J51" s="87">
        <v>45369</v>
      </c>
      <c r="K51" s="87">
        <v>41587</v>
      </c>
      <c r="L51" s="87">
        <v>37028</v>
      </c>
      <c r="M51" s="88">
        <v>35245</v>
      </c>
    </row>
    <row r="52" spans="2:13" ht="27.75" customHeight="1">
      <c r="B52" s="1206"/>
      <c r="C52" s="1207"/>
      <c r="D52" s="85"/>
      <c r="E52" s="1208" t="s">
        <v>37</v>
      </c>
      <c r="F52" s="1208"/>
      <c r="G52" s="1208"/>
      <c r="H52" s="1209"/>
      <c r="I52" s="86">
        <v>132399</v>
      </c>
      <c r="J52" s="87">
        <v>129753</v>
      </c>
      <c r="K52" s="87">
        <v>128084</v>
      </c>
      <c r="L52" s="87">
        <v>127288</v>
      </c>
      <c r="M52" s="88">
        <v>123688</v>
      </c>
    </row>
    <row r="53" spans="2:13" ht="27.75" customHeight="1" thickBot="1">
      <c r="B53" s="1210" t="s">
        <v>21</v>
      </c>
      <c r="C53" s="1211"/>
      <c r="D53" s="92"/>
      <c r="E53" s="1212" t="s">
        <v>38</v>
      </c>
      <c r="F53" s="1212"/>
      <c r="G53" s="1212"/>
      <c r="H53" s="1213"/>
      <c r="I53" s="93">
        <v>44886</v>
      </c>
      <c r="J53" s="94">
        <v>35827</v>
      </c>
      <c r="K53" s="94">
        <v>30522</v>
      </c>
      <c r="L53" s="94">
        <v>28600</v>
      </c>
      <c r="M53" s="95">
        <v>24789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562</v>
      </c>
      <c r="C41" s="248"/>
      <c r="D41" s="248"/>
      <c r="E41" s="248"/>
      <c r="F41" s="248"/>
      <c r="G41" s="248"/>
      <c r="H41" s="248"/>
      <c r="I41" s="248"/>
      <c r="J41" s="248"/>
      <c r="K41" s="248"/>
      <c r="L41" s="248"/>
      <c r="M41" s="248"/>
      <c r="N41" s="248"/>
      <c r="O41" s="248"/>
      <c r="P41" s="249"/>
    </row>
    <row r="42" spans="2:17">
      <c r="B42" s="250"/>
      <c r="C42" s="246"/>
      <c r="D42" s="246"/>
      <c r="E42" s="246"/>
      <c r="F42" s="246"/>
      <c r="G42" s="353" t="s">
        <v>563</v>
      </c>
      <c r="I42" s="354"/>
      <c r="J42" s="354"/>
      <c r="K42" s="354"/>
      <c r="L42" s="246"/>
      <c r="M42" s="246"/>
      <c r="N42" s="246"/>
      <c r="O42" s="246"/>
    </row>
    <row r="43" spans="2:17">
      <c r="B43" s="250"/>
      <c r="C43" s="246"/>
      <c r="D43" s="246"/>
      <c r="E43" s="246"/>
      <c r="F43" s="246"/>
      <c r="G43" s="1221" t="s">
        <v>571</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564</v>
      </c>
    </row>
    <row r="50" spans="1:17">
      <c r="B50" s="250"/>
      <c r="C50" s="246"/>
      <c r="D50" s="246"/>
      <c r="E50" s="246"/>
      <c r="F50" s="246"/>
      <c r="G50" s="1230"/>
      <c r="H50" s="1231"/>
      <c r="I50" s="1231"/>
      <c r="J50" s="1232"/>
      <c r="K50" s="356" t="s">
        <v>525</v>
      </c>
      <c r="L50" s="356" t="s">
        <v>526</v>
      </c>
      <c r="M50" s="356" t="s">
        <v>527</v>
      </c>
      <c r="N50" s="356" t="s">
        <v>528</v>
      </c>
      <c r="O50" s="356" t="s">
        <v>529</v>
      </c>
    </row>
    <row r="51" spans="1:17">
      <c r="B51" s="250"/>
      <c r="C51" s="246"/>
      <c r="D51" s="246"/>
      <c r="E51" s="246"/>
      <c r="F51" s="246"/>
      <c r="G51" s="1233" t="s">
        <v>565</v>
      </c>
      <c r="H51" s="1234"/>
      <c r="I51" s="1239" t="s">
        <v>566</v>
      </c>
      <c r="J51" s="1239"/>
      <c r="K51" s="1241"/>
      <c r="L51" s="1241"/>
      <c r="M51" s="1241"/>
      <c r="N51" s="1242">
        <v>33.9</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572</v>
      </c>
      <c r="J53" s="1243"/>
      <c r="K53" s="1250"/>
      <c r="L53" s="1250"/>
      <c r="M53" s="1250"/>
      <c r="N53" s="1252">
        <v>63.1</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567</v>
      </c>
      <c r="H55" s="1245"/>
      <c r="I55" s="1243" t="s">
        <v>566</v>
      </c>
      <c r="J55" s="1243"/>
      <c r="K55" s="1241"/>
      <c r="L55" s="1241"/>
      <c r="M55" s="1241"/>
      <c r="N55" s="1242">
        <v>41.4</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572</v>
      </c>
      <c r="J57" s="1253"/>
      <c r="K57" s="1250"/>
      <c r="L57" s="1250"/>
      <c r="M57" s="1250"/>
      <c r="N57" s="1252">
        <v>60.2</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568</v>
      </c>
      <c r="C63" s="246"/>
      <c r="D63" s="246"/>
      <c r="E63" s="246"/>
      <c r="F63" s="246"/>
      <c r="G63" s="246"/>
      <c r="H63" s="246"/>
      <c r="I63" s="246"/>
      <c r="J63" s="246"/>
      <c r="K63" s="246"/>
      <c r="L63" s="246"/>
      <c r="M63" s="246"/>
      <c r="N63" s="246"/>
      <c r="O63" s="246"/>
    </row>
    <row r="64" spans="1:17">
      <c r="B64" s="250"/>
      <c r="C64" s="246"/>
      <c r="D64" s="246"/>
      <c r="E64" s="246"/>
      <c r="F64" s="246"/>
      <c r="G64" s="353" t="s">
        <v>563</v>
      </c>
      <c r="I64" s="354"/>
      <c r="J64" s="354"/>
      <c r="K64" s="354"/>
      <c r="L64" s="246"/>
      <c r="M64" s="246"/>
      <c r="N64" s="246"/>
      <c r="O64" s="246"/>
    </row>
    <row r="65" spans="2:30">
      <c r="B65" s="250"/>
      <c r="C65" s="246"/>
      <c r="D65" s="246"/>
      <c r="E65" s="246"/>
      <c r="F65" s="246"/>
      <c r="G65" s="1221" t="s">
        <v>573</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569</v>
      </c>
      <c r="I71" s="370"/>
      <c r="J71" s="366"/>
      <c r="K71" s="366"/>
      <c r="L71" s="367"/>
      <c r="M71" s="366"/>
      <c r="N71" s="367"/>
      <c r="O71" s="368"/>
    </row>
    <row r="72" spans="2:30">
      <c r="B72" s="250"/>
      <c r="C72" s="246"/>
      <c r="D72" s="246"/>
      <c r="E72" s="246"/>
      <c r="F72" s="246"/>
      <c r="G72" s="1230"/>
      <c r="H72" s="1231"/>
      <c r="I72" s="1231"/>
      <c r="J72" s="1232"/>
      <c r="K72" s="356" t="s">
        <v>525</v>
      </c>
      <c r="L72" s="356" t="s">
        <v>526</v>
      </c>
      <c r="M72" s="356" t="s">
        <v>527</v>
      </c>
      <c r="N72" s="356" t="s">
        <v>528</v>
      </c>
      <c r="O72" s="356" t="s">
        <v>529</v>
      </c>
    </row>
    <row r="73" spans="2:30">
      <c r="B73" s="250"/>
      <c r="C73" s="246"/>
      <c r="D73" s="246"/>
      <c r="E73" s="246"/>
      <c r="F73" s="246"/>
      <c r="G73" s="1233" t="s">
        <v>565</v>
      </c>
      <c r="H73" s="1234"/>
      <c r="I73" s="1239" t="s">
        <v>566</v>
      </c>
      <c r="J73" s="1239"/>
      <c r="K73" s="1254">
        <v>54.8</v>
      </c>
      <c r="L73" s="1254">
        <v>43</v>
      </c>
      <c r="M73" s="1242">
        <v>36.6</v>
      </c>
      <c r="N73" s="1242">
        <v>33.9</v>
      </c>
      <c r="O73" s="1242">
        <v>29.1</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570</v>
      </c>
      <c r="J75" s="1243"/>
      <c r="K75" s="1252">
        <v>8.5</v>
      </c>
      <c r="L75" s="1252">
        <v>7.1</v>
      </c>
      <c r="M75" s="1252">
        <v>5.5</v>
      </c>
      <c r="N75" s="1252">
        <v>4.7</v>
      </c>
      <c r="O75" s="1252">
        <v>3.9</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567</v>
      </c>
      <c r="H77" s="1245"/>
      <c r="I77" s="1243" t="s">
        <v>566</v>
      </c>
      <c r="J77" s="1243"/>
      <c r="K77" s="1254">
        <v>62.7</v>
      </c>
      <c r="L77" s="1254">
        <v>54.4</v>
      </c>
      <c r="M77" s="1242">
        <v>47</v>
      </c>
      <c r="N77" s="1242">
        <v>41.4</v>
      </c>
      <c r="O77" s="1242">
        <v>38.9</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570</v>
      </c>
      <c r="J79" s="1253"/>
      <c r="K79" s="1256">
        <v>8.6</v>
      </c>
      <c r="L79" s="1256">
        <v>8.1</v>
      </c>
      <c r="M79" s="1256">
        <v>7.3</v>
      </c>
      <c r="N79" s="1256">
        <v>6.7</v>
      </c>
      <c r="O79" s="1256">
        <v>6.4</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524</v>
      </c>
      <c r="G2" s="113"/>
      <c r="H2" s="114"/>
    </row>
    <row r="3" spans="1:8">
      <c r="A3" s="110" t="s">
        <v>517</v>
      </c>
      <c r="B3" s="115"/>
      <c r="C3" s="116"/>
      <c r="D3" s="117">
        <v>31096</v>
      </c>
      <c r="E3" s="118"/>
      <c r="F3" s="119">
        <v>41705</v>
      </c>
      <c r="G3" s="120"/>
      <c r="H3" s="121"/>
    </row>
    <row r="4" spans="1:8">
      <c r="A4" s="122"/>
      <c r="B4" s="123"/>
      <c r="C4" s="124"/>
      <c r="D4" s="125">
        <v>11829</v>
      </c>
      <c r="E4" s="126"/>
      <c r="F4" s="127">
        <v>22742</v>
      </c>
      <c r="G4" s="128"/>
      <c r="H4" s="129"/>
    </row>
    <row r="5" spans="1:8">
      <c r="A5" s="110" t="s">
        <v>519</v>
      </c>
      <c r="B5" s="115"/>
      <c r="C5" s="116"/>
      <c r="D5" s="117">
        <v>29428</v>
      </c>
      <c r="E5" s="118"/>
      <c r="F5" s="119">
        <v>47677</v>
      </c>
      <c r="G5" s="120"/>
      <c r="H5" s="121"/>
    </row>
    <row r="6" spans="1:8">
      <c r="A6" s="122"/>
      <c r="B6" s="123"/>
      <c r="C6" s="124"/>
      <c r="D6" s="125">
        <v>17140</v>
      </c>
      <c r="E6" s="126"/>
      <c r="F6" s="127">
        <v>23360</v>
      </c>
      <c r="G6" s="128"/>
      <c r="H6" s="129"/>
    </row>
    <row r="7" spans="1:8">
      <c r="A7" s="110" t="s">
        <v>520</v>
      </c>
      <c r="B7" s="115"/>
      <c r="C7" s="116"/>
      <c r="D7" s="117">
        <v>21720</v>
      </c>
      <c r="E7" s="118"/>
      <c r="F7" s="119">
        <v>51613</v>
      </c>
      <c r="G7" s="120"/>
      <c r="H7" s="121"/>
    </row>
    <row r="8" spans="1:8">
      <c r="A8" s="122"/>
      <c r="B8" s="123"/>
      <c r="C8" s="124"/>
      <c r="D8" s="125">
        <v>13738</v>
      </c>
      <c r="E8" s="126"/>
      <c r="F8" s="127">
        <v>25872</v>
      </c>
      <c r="G8" s="128"/>
      <c r="H8" s="129"/>
    </row>
    <row r="9" spans="1:8">
      <c r="A9" s="110" t="s">
        <v>521</v>
      </c>
      <c r="B9" s="115"/>
      <c r="C9" s="116"/>
      <c r="D9" s="117">
        <v>38185</v>
      </c>
      <c r="E9" s="118"/>
      <c r="F9" s="119">
        <v>50880</v>
      </c>
      <c r="G9" s="120"/>
      <c r="H9" s="121"/>
    </row>
    <row r="10" spans="1:8">
      <c r="A10" s="122"/>
      <c r="B10" s="123"/>
      <c r="C10" s="124"/>
      <c r="D10" s="125">
        <v>23086</v>
      </c>
      <c r="E10" s="126"/>
      <c r="F10" s="127">
        <v>27819</v>
      </c>
      <c r="G10" s="128"/>
      <c r="H10" s="129"/>
    </row>
    <row r="11" spans="1:8">
      <c r="A11" s="110" t="s">
        <v>522</v>
      </c>
      <c r="B11" s="115"/>
      <c r="C11" s="116"/>
      <c r="D11" s="117">
        <v>23482</v>
      </c>
      <c r="E11" s="118"/>
      <c r="F11" s="119">
        <v>46395</v>
      </c>
      <c r="G11" s="120"/>
      <c r="H11" s="121"/>
    </row>
    <row r="12" spans="1:8">
      <c r="A12" s="122"/>
      <c r="B12" s="123"/>
      <c r="C12" s="130"/>
      <c r="D12" s="125">
        <v>14432</v>
      </c>
      <c r="E12" s="126"/>
      <c r="F12" s="127">
        <v>26304</v>
      </c>
      <c r="G12" s="128"/>
      <c r="H12" s="129"/>
    </row>
    <row r="13" spans="1:8">
      <c r="A13" s="110"/>
      <c r="B13" s="115"/>
      <c r="C13" s="131"/>
      <c r="D13" s="132">
        <v>28782</v>
      </c>
      <c r="E13" s="133"/>
      <c r="F13" s="134">
        <v>47654</v>
      </c>
      <c r="G13" s="135"/>
      <c r="H13" s="121"/>
    </row>
    <row r="14" spans="1:8">
      <c r="A14" s="122"/>
      <c r="B14" s="123"/>
      <c r="C14" s="124"/>
      <c r="D14" s="125">
        <v>16045</v>
      </c>
      <c r="E14" s="126"/>
      <c r="F14" s="127">
        <v>25219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3.98</v>
      </c>
      <c r="C19" s="136">
        <f>ROUND(VALUE(SUBSTITUTE(実質収支比率等に係る経年分析!G$48,"▲","-")),2)</f>
        <v>4.63</v>
      </c>
      <c r="D19" s="136">
        <f>ROUND(VALUE(SUBSTITUTE(実質収支比率等に係る経年分析!H$48,"▲","-")),2)</f>
        <v>0.5</v>
      </c>
      <c r="E19" s="136">
        <f>ROUND(VALUE(SUBSTITUTE(実質収支比率等に係る経年分析!I$48,"▲","-")),2)</f>
        <v>2.71</v>
      </c>
      <c r="F19" s="136">
        <f>ROUND(VALUE(SUBSTITUTE(実質収支比率等に係る経年分析!J$48,"▲","-")),2)</f>
        <v>2.52</v>
      </c>
    </row>
    <row r="20" spans="1:11">
      <c r="A20" s="136" t="s">
        <v>43</v>
      </c>
      <c r="B20" s="136">
        <f>ROUND(VALUE(SUBSTITUTE(実質収支比率等に係る経年分析!F$47,"▲","-")),2)</f>
        <v>15.34</v>
      </c>
      <c r="C20" s="136">
        <f>ROUND(VALUE(SUBSTITUTE(実質収支比率等に係る経年分析!G$47,"▲","-")),2)</f>
        <v>18.59</v>
      </c>
      <c r="D20" s="136">
        <f>ROUND(VALUE(SUBSTITUTE(実質収支比率等に係る経年分析!H$47,"▲","-")),2)</f>
        <v>18.97</v>
      </c>
      <c r="E20" s="136">
        <f>ROUND(VALUE(SUBSTITUTE(実質収支比率等に係る経年分析!I$47,"▲","-")),2)</f>
        <v>19.16</v>
      </c>
      <c r="F20" s="136">
        <f>ROUND(VALUE(SUBSTITUTE(実質収支比率等に係る経年分析!J$47,"▲","-")),2)</f>
        <v>20.39</v>
      </c>
    </row>
    <row r="21" spans="1:11">
      <c r="A21" s="136" t="s">
        <v>44</v>
      </c>
      <c r="B21" s="136">
        <f>IF(ISNUMBER(VALUE(SUBSTITUTE(実質収支比率等に係る経年分析!F$49,"▲","-"))),ROUND(VALUE(SUBSTITUTE(実質収支比率等に係る経年分析!F$49,"▲","-")),2),NA())</f>
        <v>2.39</v>
      </c>
      <c r="C21" s="136">
        <f>IF(ISNUMBER(VALUE(SUBSTITUTE(実質収支比率等に係る経年分析!G$49,"▲","-"))),ROUND(VALUE(SUBSTITUTE(実質収支比率等に係る経年分析!G$49,"▲","-")),2),NA())</f>
        <v>4.03</v>
      </c>
      <c r="D21" s="136">
        <f>IF(ISNUMBER(VALUE(SUBSTITUTE(実質収支比率等に係る経年分析!H$49,"▲","-"))),ROUND(VALUE(SUBSTITUTE(実質収支比率等に係る経年分析!H$49,"▲","-")),2),NA())</f>
        <v>-3.64</v>
      </c>
      <c r="E21" s="136">
        <f>IF(ISNUMBER(VALUE(SUBSTITUTE(実質収支比率等に係る経年分析!I$49,"▲","-"))),ROUND(VALUE(SUBSTITUTE(実質収支比率等に係る経年分析!I$49,"▲","-")),2),NA())</f>
        <v>2.46</v>
      </c>
      <c r="F21" s="136">
        <f>IF(ISNUMBER(VALUE(SUBSTITUTE(実質収支比率等に係る経年分析!J$49,"▲","-"))),ROUND(VALUE(SUBSTITUTE(実質収支比率等に係る経年分析!J$49,"▲","-")),2),NA())</f>
        <v>1.18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0.19</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0.21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0.21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0.22</v>
      </c>
    </row>
    <row r="30" spans="1:11">
      <c r="A30" s="137" t="str">
        <f>IF(連結実質赤字比率に係る赤字・黒字の構成分析!C$40="",NA(),連結実質赤字比率に係る赤字・黒字の構成分析!C$40)</f>
        <v>国民健康保険特別会計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1.54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1.19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0.76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0.4</v>
      </c>
    </row>
    <row r="31" spans="1:11">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0.57999999999999996</v>
      </c>
    </row>
    <row r="32" spans="1:11">
      <c r="A32" s="137" t="str">
        <f>IF(連結実質赤字比率に係る赤字・黒字の構成分析!C$38="",NA(),連結実質赤字比率に係る赤字・黒字の構成分析!C$38)</f>
        <v>下水道事業会計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1.53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1.45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1.49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1.35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1.39</v>
      </c>
    </row>
    <row r="33" spans="1:16">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3.97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4.62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2.69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2.5</v>
      </c>
    </row>
    <row r="34" spans="1:16">
      <c r="A34" s="137" t="str">
        <f>IF(連結実質赤字比率に係る赤字・黒字の構成分析!C$36="",NA(),連結実質赤字比率に係る赤字・黒字の構成分析!C$36)</f>
        <v>工業用水道事業会計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2.11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2.2200000000000002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2.39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2.52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2.63</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2.74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2.65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2.2999999999999998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2.38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2.92</v>
      </c>
    </row>
    <row r="36" spans="1:16">
      <c r="A36" s="137" t="str">
        <f>IF(連結実質赤字比率に係る赤字・黒字の構成分析!C$34="",NA(),連結実質赤字比率に係る赤字・黒字の構成分析!C$34)</f>
        <v>病院事業会計</v>
      </c>
      <c r="B36" s="137">
        <f>IF(ROUND(VALUE(SUBSTITUTE(連結実質赤字比率に係る赤字・黒字の構成分析!F$34,"▲", "-")), 2) &lt; 0, ABS(ROUND(VALUE(SUBSTITUTE(連結実質赤字比率に係る赤字・黒字の構成分析!F$34,"▲", "-")), 2)), NA())</f>
        <v>0.04</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0.25</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0.02</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0.26</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0.02</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21099</v>
      </c>
      <c r="E42" s="138"/>
      <c r="F42" s="138"/>
      <c r="G42" s="138">
        <f>'実質公債費比率（分子）の構造'!L$52</f>
        <v>20554</v>
      </c>
      <c r="H42" s="138"/>
      <c r="I42" s="138"/>
      <c r="J42" s="138">
        <f>'実質公債費比率（分子）の構造'!M$52</f>
        <v>20834</v>
      </c>
      <c r="K42" s="138"/>
      <c r="L42" s="138"/>
      <c r="M42" s="138">
        <f>'実質公債費比率（分子）の構造'!N$52</f>
        <v>20391</v>
      </c>
      <c r="N42" s="138"/>
      <c r="O42" s="138"/>
      <c r="P42" s="138">
        <f>'実質公債費比率（分子）の構造'!O$52</f>
        <v>19956</v>
      </c>
    </row>
    <row r="43" spans="1:16">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1240</v>
      </c>
      <c r="C44" s="138"/>
      <c r="D44" s="138"/>
      <c r="E44" s="138">
        <f>'実質公債費比率（分子）の構造'!L$50</f>
        <v>1224</v>
      </c>
      <c r="F44" s="138"/>
      <c r="G44" s="138"/>
      <c r="H44" s="138">
        <f>'実質公債費比率（分子）の構造'!M$50</f>
        <v>1221</v>
      </c>
      <c r="I44" s="138"/>
      <c r="J44" s="138"/>
      <c r="K44" s="138">
        <f>'実質公債費比率（分子）の構造'!N$50</f>
        <v>1207</v>
      </c>
      <c r="L44" s="138"/>
      <c r="M44" s="138"/>
      <c r="N44" s="138">
        <f>'実質公債費比率（分子）の構造'!O$50</f>
        <v>1135</v>
      </c>
      <c r="O44" s="138"/>
      <c r="P44" s="138"/>
    </row>
    <row r="45" spans="1:16">
      <c r="A45" s="138" t="s">
        <v>54</v>
      </c>
      <c r="B45" s="138">
        <f>'実質公債費比率（分子）の構造'!K$49</f>
        <v>355</v>
      </c>
      <c r="C45" s="138"/>
      <c r="D45" s="138"/>
      <c r="E45" s="138">
        <f>'実質公債費比率（分子）の構造'!L$49</f>
        <v>339</v>
      </c>
      <c r="F45" s="138"/>
      <c r="G45" s="138"/>
      <c r="H45" s="138">
        <f>'実質公債費比率（分子）の構造'!M$49</f>
        <v>333</v>
      </c>
      <c r="I45" s="138"/>
      <c r="J45" s="138"/>
      <c r="K45" s="138">
        <f>'実質公債費比率（分子）の構造'!N$49</f>
        <v>339</v>
      </c>
      <c r="L45" s="138"/>
      <c r="M45" s="138"/>
      <c r="N45" s="138">
        <f>'実質公債費比率（分子）の構造'!O$49</f>
        <v>123</v>
      </c>
      <c r="O45" s="138"/>
      <c r="P45" s="138"/>
    </row>
    <row r="46" spans="1:16">
      <c r="A46" s="138" t="s">
        <v>55</v>
      </c>
      <c r="B46" s="138">
        <f>'実質公債費比率（分子）の構造'!K$48</f>
        <v>4358</v>
      </c>
      <c r="C46" s="138"/>
      <c r="D46" s="138"/>
      <c r="E46" s="138">
        <f>'実質公債費比率（分子）の構造'!L$48</f>
        <v>4317</v>
      </c>
      <c r="F46" s="138"/>
      <c r="G46" s="138"/>
      <c r="H46" s="138">
        <f>'実質公債費比率（分子）の構造'!M$48</f>
        <v>4133</v>
      </c>
      <c r="I46" s="138"/>
      <c r="J46" s="138"/>
      <c r="K46" s="138">
        <f>'実質公債費比率（分子）の構造'!N$48</f>
        <v>4025</v>
      </c>
      <c r="L46" s="138"/>
      <c r="M46" s="138"/>
      <c r="N46" s="138">
        <f>'実質公債費比率（分子）の構造'!O$48</f>
        <v>4069</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20383</v>
      </c>
      <c r="C49" s="138"/>
      <c r="D49" s="138"/>
      <c r="E49" s="138">
        <f>'実質公債費比率（分子）の構造'!L$45</f>
        <v>19266</v>
      </c>
      <c r="F49" s="138"/>
      <c r="G49" s="138"/>
      <c r="H49" s="138">
        <f>'実質公債費比率（分子）の構造'!M$45</f>
        <v>19081</v>
      </c>
      <c r="I49" s="138"/>
      <c r="J49" s="138"/>
      <c r="K49" s="138">
        <f>'実質公債費比率（分子）の構造'!N$45</f>
        <v>18190</v>
      </c>
      <c r="L49" s="138"/>
      <c r="M49" s="138"/>
      <c r="N49" s="138">
        <f>'実質公債費比率（分子）の構造'!O$45</f>
        <v>17388</v>
      </c>
      <c r="O49" s="138"/>
      <c r="P49" s="138"/>
    </row>
    <row r="50" spans="1:16">
      <c r="A50" s="138" t="s">
        <v>59</v>
      </c>
      <c r="B50" s="138" t="e">
        <f>NA()</f>
        <v>#N/A</v>
      </c>
      <c r="C50" s="138">
        <f>IF(ISNUMBER('実質公債費比率（分子）の構造'!K$53),'実質公債費比率（分子）の構造'!K$53,NA())</f>
        <v>5237</v>
      </c>
      <c r="D50" s="138" t="e">
        <f>NA()</f>
        <v>#N/A</v>
      </c>
      <c r="E50" s="138" t="e">
        <f>NA()</f>
        <v>#N/A</v>
      </c>
      <c r="F50" s="138">
        <f>IF(ISNUMBER('実質公債費比率（分子）の構造'!L$53),'実質公債費比率（分子）の構造'!L$53,NA())</f>
        <v>4592</v>
      </c>
      <c r="G50" s="138" t="e">
        <f>NA()</f>
        <v>#N/A</v>
      </c>
      <c r="H50" s="138" t="e">
        <f>NA()</f>
        <v>#N/A</v>
      </c>
      <c r="I50" s="138">
        <f>IF(ISNUMBER('実質公債費比率（分子）の構造'!M$53),'実質公債費比率（分子）の構造'!M$53,NA())</f>
        <v>3934</v>
      </c>
      <c r="J50" s="138" t="e">
        <f>NA()</f>
        <v>#N/A</v>
      </c>
      <c r="K50" s="138" t="e">
        <f>NA()</f>
        <v>#N/A</v>
      </c>
      <c r="L50" s="138">
        <f>IF(ISNUMBER('実質公債費比率（分子）の構造'!N$53),'実質公債費比率（分子）の構造'!N$53,NA())</f>
        <v>3370</v>
      </c>
      <c r="M50" s="138" t="e">
        <f>NA()</f>
        <v>#N/A</v>
      </c>
      <c r="N50" s="138" t="e">
        <f>NA()</f>
        <v>#N/A</v>
      </c>
      <c r="O50" s="138">
        <f>IF(ISNUMBER('実質公債費比率（分子）の構造'!O$53),'実質公債費比率（分子）の構造'!O$53,NA())</f>
        <v>2759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132399</v>
      </c>
      <c r="E56" s="137"/>
      <c r="F56" s="137"/>
      <c r="G56" s="137">
        <f>'将来負担比率（分子）の構造'!J$52</f>
        <v>129753</v>
      </c>
      <c r="H56" s="137"/>
      <c r="I56" s="137"/>
      <c r="J56" s="137">
        <f>'将来負担比率（分子）の構造'!K$52</f>
        <v>128084</v>
      </c>
      <c r="K56" s="137"/>
      <c r="L56" s="137"/>
      <c r="M56" s="137">
        <f>'将来負担比率（分子）の構造'!L$52</f>
        <v>127288</v>
      </c>
      <c r="N56" s="137"/>
      <c r="O56" s="137"/>
      <c r="P56" s="137">
        <f>'将来負担比率（分子）の構造'!M$52</f>
        <v>123688</v>
      </c>
    </row>
    <row r="57" spans="1:16">
      <c r="A57" s="137" t="s">
        <v>36</v>
      </c>
      <c r="B57" s="137"/>
      <c r="C57" s="137"/>
      <c r="D57" s="137">
        <f>'将来負担比率（分子）の構造'!I$51</f>
        <v>49212</v>
      </c>
      <c r="E57" s="137"/>
      <c r="F57" s="137"/>
      <c r="G57" s="137">
        <f>'将来負担比率（分子）の構造'!J$51</f>
        <v>45369</v>
      </c>
      <c r="H57" s="137"/>
      <c r="I57" s="137"/>
      <c r="J57" s="137">
        <f>'将来負担比率（分子）の構造'!K$51</f>
        <v>41587</v>
      </c>
      <c r="K57" s="137"/>
      <c r="L57" s="137"/>
      <c r="M57" s="137">
        <f>'将来負担比率（分子）の構造'!L$51</f>
        <v>37028</v>
      </c>
      <c r="N57" s="137"/>
      <c r="O57" s="137"/>
      <c r="P57" s="137">
        <f>'将来負担比率（分子）の構造'!M$51</f>
        <v>35245</v>
      </c>
    </row>
    <row r="58" spans="1:16">
      <c r="A58" s="137" t="s">
        <v>35</v>
      </c>
      <c r="B58" s="137"/>
      <c r="C58" s="137"/>
      <c r="D58" s="137">
        <f>'将来負担比率（分子）の構造'!I$50</f>
        <v>22359</v>
      </c>
      <c r="E58" s="137"/>
      <c r="F58" s="137"/>
      <c r="G58" s="137">
        <f>'将来負担比率（分子）の構造'!J$50</f>
        <v>27197</v>
      </c>
      <c r="H58" s="137"/>
      <c r="I58" s="137"/>
      <c r="J58" s="137">
        <f>'将来負担比率（分子）の構造'!K$50</f>
        <v>29603</v>
      </c>
      <c r="K58" s="137"/>
      <c r="L58" s="137"/>
      <c r="M58" s="137">
        <f>'将来負担比率（分子）の構造'!L$50</f>
        <v>31280</v>
      </c>
      <c r="N58" s="137"/>
      <c r="O58" s="137"/>
      <c r="P58" s="137">
        <f>'将来負担比率（分子）の構造'!M$50</f>
        <v>33598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87</v>
      </c>
      <c r="C61" s="137"/>
      <c r="D61" s="137"/>
      <c r="E61" s="137">
        <f>'将来負担比率（分子）の構造'!J$46</f>
        <v>121</v>
      </c>
      <c r="F61" s="137"/>
      <c r="G61" s="137"/>
      <c r="H61" s="137">
        <f>'将来負担比率（分子）の構造'!K$46</f>
        <v>129</v>
      </c>
      <c r="I61" s="137"/>
      <c r="J61" s="137"/>
      <c r="K61" s="137">
        <f>'将来負担比率（分子）の構造'!L$46</f>
        <v>52</v>
      </c>
      <c r="L61" s="137"/>
      <c r="M61" s="137"/>
      <c r="N61" s="137">
        <f>'将来負担比率（分子）の構造'!M$46</f>
        <v>43</v>
      </c>
      <c r="O61" s="137"/>
      <c r="P61" s="137"/>
    </row>
    <row r="62" spans="1:16">
      <c r="A62" s="137" t="s">
        <v>29</v>
      </c>
      <c r="B62" s="137">
        <f>'将来負担比率（分子）の構造'!I$45</f>
        <v>25493</v>
      </c>
      <c r="C62" s="137"/>
      <c r="D62" s="137"/>
      <c r="E62" s="137">
        <f>'将来負担比率（分子）の構造'!J$45</f>
        <v>24180</v>
      </c>
      <c r="F62" s="137"/>
      <c r="G62" s="137"/>
      <c r="H62" s="137">
        <f>'将来負担比率（分子）の構造'!K$45</f>
        <v>22870</v>
      </c>
      <c r="I62" s="137"/>
      <c r="J62" s="137"/>
      <c r="K62" s="137">
        <f>'将来負担比率（分子）の構造'!L$45</f>
        <v>21861</v>
      </c>
      <c r="L62" s="137"/>
      <c r="M62" s="137"/>
      <c r="N62" s="137">
        <f>'将来負担比率（分子）の構造'!M$45</f>
        <v>22265</v>
      </c>
      <c r="O62" s="137"/>
      <c r="P62" s="137"/>
    </row>
    <row r="63" spans="1:16">
      <c r="A63" s="137" t="s">
        <v>28</v>
      </c>
      <c r="B63" s="137">
        <f>'将来負担比率（分子）の構造'!I$44</f>
        <v>1234</v>
      </c>
      <c r="C63" s="137"/>
      <c r="D63" s="137"/>
      <c r="E63" s="137">
        <f>'将来負担比率（分子）の構造'!J$44</f>
        <v>919</v>
      </c>
      <c r="F63" s="137"/>
      <c r="G63" s="137"/>
      <c r="H63" s="137">
        <f>'将来負担比率（分子）の構造'!K$44</f>
        <v>800</v>
      </c>
      <c r="I63" s="137"/>
      <c r="J63" s="137"/>
      <c r="K63" s="137">
        <f>'将来負担比率（分子）の構造'!L$44</f>
        <v>477</v>
      </c>
      <c r="L63" s="137"/>
      <c r="M63" s="137"/>
      <c r="N63" s="137">
        <f>'将来負担比率（分子）の構造'!M$44</f>
        <v>386</v>
      </c>
      <c r="O63" s="137"/>
      <c r="P63" s="137"/>
    </row>
    <row r="64" spans="1:16">
      <c r="A64" s="137" t="s">
        <v>27</v>
      </c>
      <c r="B64" s="137">
        <f>'将来負担比率（分子）の構造'!I$43</f>
        <v>43659</v>
      </c>
      <c r="C64" s="137"/>
      <c r="D64" s="137"/>
      <c r="E64" s="137">
        <f>'将来負担比率（分子）の構造'!J$43</f>
        <v>41669</v>
      </c>
      <c r="F64" s="137"/>
      <c r="G64" s="137"/>
      <c r="H64" s="137">
        <f>'将来負担比率（分子）の構造'!K$43</f>
        <v>40867</v>
      </c>
      <c r="I64" s="137"/>
      <c r="J64" s="137"/>
      <c r="K64" s="137">
        <f>'将来負担比率（分子）の構造'!L$43</f>
        <v>39272</v>
      </c>
      <c r="L64" s="137"/>
      <c r="M64" s="137"/>
      <c r="N64" s="137">
        <f>'将来負担比率（分子）の構造'!M$43</f>
        <v>38619</v>
      </c>
      <c r="O64" s="137"/>
      <c r="P64" s="137"/>
    </row>
    <row r="65" spans="1:16">
      <c r="A65" s="137" t="s">
        <v>26</v>
      </c>
      <c r="B65" s="137">
        <f>'将来負担比率（分子）の構造'!I$42</f>
        <v>12605</v>
      </c>
      <c r="C65" s="137"/>
      <c r="D65" s="137"/>
      <c r="E65" s="137">
        <f>'将来負担比率（分子）の構造'!J$42</f>
        <v>11745</v>
      </c>
      <c r="F65" s="137"/>
      <c r="G65" s="137"/>
      <c r="H65" s="137">
        <f>'将来負担比率（分子）の構造'!K$42</f>
        <v>10862</v>
      </c>
      <c r="I65" s="137"/>
      <c r="J65" s="137"/>
      <c r="K65" s="137">
        <f>'将来負担比率（分子）の構造'!L$42</f>
        <v>9871</v>
      </c>
      <c r="L65" s="137"/>
      <c r="M65" s="137"/>
      <c r="N65" s="137">
        <f>'将来負担比率（分子）の構造'!M$42</f>
        <v>9140</v>
      </c>
      <c r="O65" s="137"/>
      <c r="P65" s="137"/>
    </row>
    <row r="66" spans="1:16">
      <c r="A66" s="137" t="s">
        <v>25</v>
      </c>
      <c r="B66" s="137">
        <f>'将来負担比率（分子）の構造'!I$41</f>
        <v>165776</v>
      </c>
      <c r="C66" s="137"/>
      <c r="D66" s="137"/>
      <c r="E66" s="137">
        <f>'将来負担比率（分子）の構造'!J$41</f>
        <v>159512</v>
      </c>
      <c r="F66" s="137"/>
      <c r="G66" s="137"/>
      <c r="H66" s="137">
        <f>'将来負担比率（分子）の構造'!K$41</f>
        <v>154270</v>
      </c>
      <c r="I66" s="137"/>
      <c r="J66" s="137"/>
      <c r="K66" s="137">
        <f>'将来負担比率（分子）の構造'!L$41</f>
        <v>152664</v>
      </c>
      <c r="L66" s="137"/>
      <c r="M66" s="137"/>
      <c r="N66" s="137">
        <f>'将来負担比率（分子）の構造'!M$41</f>
        <v>146868</v>
      </c>
      <c r="O66" s="137"/>
      <c r="P66" s="137"/>
    </row>
    <row r="67" spans="1:16">
      <c r="A67" s="137" t="s">
        <v>63</v>
      </c>
      <c r="B67" s="137" t="e">
        <f>NA()</f>
        <v>#N/A</v>
      </c>
      <c r="C67" s="137">
        <f>IF(ISNUMBER('将来負担比率（分子）の構造'!I$53), IF('将来負担比率（分子）の構造'!I$53 &lt; 0, 0, '将来負担比率（分子）の構造'!I$53), NA())</f>
        <v>44886</v>
      </c>
      <c r="D67" s="137" t="e">
        <f>NA()</f>
        <v>#N/A</v>
      </c>
      <c r="E67" s="137" t="e">
        <f>NA()</f>
        <v>#N/A</v>
      </c>
      <c r="F67" s="137">
        <f>IF(ISNUMBER('将来負担比率（分子）の構造'!J$53), IF('将来負担比率（分子）の構造'!J$53 &lt; 0, 0, '将来負担比率（分子）の構造'!J$53), NA())</f>
        <v>35827</v>
      </c>
      <c r="G67" s="137" t="e">
        <f>NA()</f>
        <v>#N/A</v>
      </c>
      <c r="H67" s="137" t="e">
        <f>NA()</f>
        <v>#N/A</v>
      </c>
      <c r="I67" s="137">
        <f>IF(ISNUMBER('将来負担比率（分子）の構造'!K$53), IF('将来負担比率（分子）の構造'!K$53 &lt; 0, 0, '将来負担比率（分子）の構造'!K$53), NA())</f>
        <v>30522</v>
      </c>
      <c r="J67" s="137" t="e">
        <f>NA()</f>
        <v>#N/A</v>
      </c>
      <c r="K67" s="137" t="e">
        <f>NA()</f>
        <v>#N/A</v>
      </c>
      <c r="L67" s="137">
        <f>IF(ISNUMBER('将来負担比率（分子）の構造'!L$53), IF('将来負担比率（分子）の構造'!L$53 &lt; 0, 0, '将来負担比率（分子）の構造'!L$53), NA())</f>
        <v>28600</v>
      </c>
      <c r="M67" s="137" t="e">
        <f>NA()</f>
        <v>#N/A</v>
      </c>
      <c r="N67" s="137" t="e">
        <f>NA()</f>
        <v>#N/A</v>
      </c>
      <c r="O67" s="137">
        <f>IF(ISNUMBER('将来負担比率（分子）の構造'!M$53), IF('将来負担比率（分子）の構造'!M$53 &lt; 0, 0, '将来負担比率（分子）の構造'!M$53), NA())</f>
        <v>24789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85893228</v>
      </c>
      <c r="S5" s="671"/>
      <c r="T5" s="671"/>
      <c r="U5" s="671"/>
      <c r="V5" s="671"/>
      <c r="W5" s="671"/>
      <c r="X5" s="671"/>
      <c r="Y5" s="718"/>
      <c r="Z5" s="731">
        <v>50.7</v>
      </c>
      <c r="AA5" s="731"/>
      <c r="AB5" s="731"/>
      <c r="AC5" s="731"/>
      <c r="AD5" s="732">
        <v>78436330</v>
      </c>
      <c r="AE5" s="732"/>
      <c r="AF5" s="732"/>
      <c r="AG5" s="732"/>
      <c r="AH5" s="732"/>
      <c r="AI5" s="732"/>
      <c r="AJ5" s="732"/>
      <c r="AK5" s="732"/>
      <c r="AL5" s="719">
        <v>83.2</v>
      </c>
      <c r="AM5" s="688"/>
      <c r="AN5" s="688"/>
      <c r="AO5" s="720"/>
      <c r="AP5" s="707" t="s">
        <v>209</v>
      </c>
      <c r="AQ5" s="708"/>
      <c r="AR5" s="708"/>
      <c r="AS5" s="708"/>
      <c r="AT5" s="708"/>
      <c r="AU5" s="708"/>
      <c r="AV5" s="708"/>
      <c r="AW5" s="708"/>
      <c r="AX5" s="708"/>
      <c r="AY5" s="708"/>
      <c r="AZ5" s="708"/>
      <c r="BA5" s="708"/>
      <c r="BB5" s="708"/>
      <c r="BC5" s="708"/>
      <c r="BD5" s="708"/>
      <c r="BE5" s="708"/>
      <c r="BF5" s="709"/>
      <c r="BG5" s="620">
        <v>77055784</v>
      </c>
      <c r="BH5" s="621"/>
      <c r="BI5" s="621"/>
      <c r="BJ5" s="621"/>
      <c r="BK5" s="621"/>
      <c r="BL5" s="621"/>
      <c r="BM5" s="621"/>
      <c r="BN5" s="622"/>
      <c r="BO5" s="673">
        <v>89.7</v>
      </c>
      <c r="BP5" s="673"/>
      <c r="BQ5" s="673"/>
      <c r="BR5" s="673"/>
      <c r="BS5" s="674">
        <v>793205</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813238</v>
      </c>
      <c r="S6" s="621"/>
      <c r="T6" s="621"/>
      <c r="U6" s="621"/>
      <c r="V6" s="621"/>
      <c r="W6" s="621"/>
      <c r="X6" s="621"/>
      <c r="Y6" s="622"/>
      <c r="Z6" s="673">
        <v>0.5</v>
      </c>
      <c r="AA6" s="673"/>
      <c r="AB6" s="673"/>
      <c r="AC6" s="673"/>
      <c r="AD6" s="674">
        <v>813238</v>
      </c>
      <c r="AE6" s="674"/>
      <c r="AF6" s="674"/>
      <c r="AG6" s="674"/>
      <c r="AH6" s="674"/>
      <c r="AI6" s="674"/>
      <c r="AJ6" s="674"/>
      <c r="AK6" s="674"/>
      <c r="AL6" s="643">
        <v>0.9</v>
      </c>
      <c r="AM6" s="675"/>
      <c r="AN6" s="675"/>
      <c r="AO6" s="676"/>
      <c r="AP6" s="617" t="s">
        <v>214</v>
      </c>
      <c r="AQ6" s="618"/>
      <c r="AR6" s="618"/>
      <c r="AS6" s="618"/>
      <c r="AT6" s="618"/>
      <c r="AU6" s="618"/>
      <c r="AV6" s="618"/>
      <c r="AW6" s="618"/>
      <c r="AX6" s="618"/>
      <c r="AY6" s="618"/>
      <c r="AZ6" s="618"/>
      <c r="BA6" s="618"/>
      <c r="BB6" s="618"/>
      <c r="BC6" s="618"/>
      <c r="BD6" s="618"/>
      <c r="BE6" s="618"/>
      <c r="BF6" s="619"/>
      <c r="BG6" s="620">
        <v>77055784</v>
      </c>
      <c r="BH6" s="621"/>
      <c r="BI6" s="621"/>
      <c r="BJ6" s="621"/>
      <c r="BK6" s="621"/>
      <c r="BL6" s="621"/>
      <c r="BM6" s="621"/>
      <c r="BN6" s="622"/>
      <c r="BO6" s="673">
        <v>89.7</v>
      </c>
      <c r="BP6" s="673"/>
      <c r="BQ6" s="673"/>
      <c r="BR6" s="673"/>
      <c r="BS6" s="674">
        <v>793205</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881021</v>
      </c>
      <c r="CS6" s="621"/>
      <c r="CT6" s="621"/>
      <c r="CU6" s="621"/>
      <c r="CV6" s="621"/>
      <c r="CW6" s="621"/>
      <c r="CX6" s="621"/>
      <c r="CY6" s="622"/>
      <c r="CZ6" s="673">
        <v>0.5</v>
      </c>
      <c r="DA6" s="673"/>
      <c r="DB6" s="673"/>
      <c r="DC6" s="673"/>
      <c r="DD6" s="626" t="s">
        <v>216</v>
      </c>
      <c r="DE6" s="621"/>
      <c r="DF6" s="621"/>
      <c r="DG6" s="621"/>
      <c r="DH6" s="621"/>
      <c r="DI6" s="621"/>
      <c r="DJ6" s="621"/>
      <c r="DK6" s="621"/>
      <c r="DL6" s="621"/>
      <c r="DM6" s="621"/>
      <c r="DN6" s="621"/>
      <c r="DO6" s="621"/>
      <c r="DP6" s="622"/>
      <c r="DQ6" s="626">
        <v>881013</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140082</v>
      </c>
      <c r="S7" s="621"/>
      <c r="T7" s="621"/>
      <c r="U7" s="621"/>
      <c r="V7" s="621"/>
      <c r="W7" s="621"/>
      <c r="X7" s="621"/>
      <c r="Y7" s="622"/>
      <c r="Z7" s="673">
        <v>0.1</v>
      </c>
      <c r="AA7" s="673"/>
      <c r="AB7" s="673"/>
      <c r="AC7" s="673"/>
      <c r="AD7" s="674">
        <v>140082</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42680212</v>
      </c>
      <c r="BH7" s="621"/>
      <c r="BI7" s="621"/>
      <c r="BJ7" s="621"/>
      <c r="BK7" s="621"/>
      <c r="BL7" s="621"/>
      <c r="BM7" s="621"/>
      <c r="BN7" s="622"/>
      <c r="BO7" s="673">
        <v>49.7</v>
      </c>
      <c r="BP7" s="673"/>
      <c r="BQ7" s="673"/>
      <c r="BR7" s="673"/>
      <c r="BS7" s="674">
        <v>793205</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14985905</v>
      </c>
      <c r="CS7" s="621"/>
      <c r="CT7" s="621"/>
      <c r="CU7" s="621"/>
      <c r="CV7" s="621"/>
      <c r="CW7" s="621"/>
      <c r="CX7" s="621"/>
      <c r="CY7" s="622"/>
      <c r="CZ7" s="673">
        <v>9</v>
      </c>
      <c r="DA7" s="673"/>
      <c r="DB7" s="673"/>
      <c r="DC7" s="673"/>
      <c r="DD7" s="626">
        <v>765776</v>
      </c>
      <c r="DE7" s="621"/>
      <c r="DF7" s="621"/>
      <c r="DG7" s="621"/>
      <c r="DH7" s="621"/>
      <c r="DI7" s="621"/>
      <c r="DJ7" s="621"/>
      <c r="DK7" s="621"/>
      <c r="DL7" s="621"/>
      <c r="DM7" s="621"/>
      <c r="DN7" s="621"/>
      <c r="DO7" s="621"/>
      <c r="DP7" s="622"/>
      <c r="DQ7" s="626">
        <v>12866101</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558910</v>
      </c>
      <c r="S8" s="621"/>
      <c r="T8" s="621"/>
      <c r="U8" s="621"/>
      <c r="V8" s="621"/>
      <c r="W8" s="621"/>
      <c r="X8" s="621"/>
      <c r="Y8" s="622"/>
      <c r="Z8" s="673">
        <v>0.3</v>
      </c>
      <c r="AA8" s="673"/>
      <c r="AB8" s="673"/>
      <c r="AC8" s="673"/>
      <c r="AD8" s="674">
        <v>558910</v>
      </c>
      <c r="AE8" s="674"/>
      <c r="AF8" s="674"/>
      <c r="AG8" s="674"/>
      <c r="AH8" s="674"/>
      <c r="AI8" s="674"/>
      <c r="AJ8" s="674"/>
      <c r="AK8" s="674"/>
      <c r="AL8" s="643">
        <v>0.6</v>
      </c>
      <c r="AM8" s="675"/>
      <c r="AN8" s="675"/>
      <c r="AO8" s="676"/>
      <c r="AP8" s="617" t="s">
        <v>221</v>
      </c>
      <c r="AQ8" s="618"/>
      <c r="AR8" s="618"/>
      <c r="AS8" s="618"/>
      <c r="AT8" s="618"/>
      <c r="AU8" s="618"/>
      <c r="AV8" s="618"/>
      <c r="AW8" s="618"/>
      <c r="AX8" s="618"/>
      <c r="AY8" s="618"/>
      <c r="AZ8" s="618"/>
      <c r="BA8" s="618"/>
      <c r="BB8" s="618"/>
      <c r="BC8" s="618"/>
      <c r="BD8" s="618"/>
      <c r="BE8" s="618"/>
      <c r="BF8" s="619"/>
      <c r="BG8" s="620">
        <v>789972</v>
      </c>
      <c r="BH8" s="621"/>
      <c r="BI8" s="621"/>
      <c r="BJ8" s="621"/>
      <c r="BK8" s="621"/>
      <c r="BL8" s="621"/>
      <c r="BM8" s="621"/>
      <c r="BN8" s="622"/>
      <c r="BO8" s="673">
        <v>0.9</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73717035</v>
      </c>
      <c r="CS8" s="621"/>
      <c r="CT8" s="621"/>
      <c r="CU8" s="621"/>
      <c r="CV8" s="621"/>
      <c r="CW8" s="621"/>
      <c r="CX8" s="621"/>
      <c r="CY8" s="622"/>
      <c r="CZ8" s="673">
        <v>44.3</v>
      </c>
      <c r="DA8" s="673"/>
      <c r="DB8" s="673"/>
      <c r="DC8" s="673"/>
      <c r="DD8" s="626">
        <v>971243</v>
      </c>
      <c r="DE8" s="621"/>
      <c r="DF8" s="621"/>
      <c r="DG8" s="621"/>
      <c r="DH8" s="621"/>
      <c r="DI8" s="621"/>
      <c r="DJ8" s="621"/>
      <c r="DK8" s="621"/>
      <c r="DL8" s="621"/>
      <c r="DM8" s="621"/>
      <c r="DN8" s="621"/>
      <c r="DO8" s="621"/>
      <c r="DP8" s="622"/>
      <c r="DQ8" s="626">
        <v>34894125</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351120</v>
      </c>
      <c r="S9" s="621"/>
      <c r="T9" s="621"/>
      <c r="U9" s="621"/>
      <c r="V9" s="621"/>
      <c r="W9" s="621"/>
      <c r="X9" s="621"/>
      <c r="Y9" s="622"/>
      <c r="Z9" s="673">
        <v>0.2</v>
      </c>
      <c r="AA9" s="673"/>
      <c r="AB9" s="673"/>
      <c r="AC9" s="673"/>
      <c r="AD9" s="674">
        <v>351120</v>
      </c>
      <c r="AE9" s="674"/>
      <c r="AF9" s="674"/>
      <c r="AG9" s="674"/>
      <c r="AH9" s="674"/>
      <c r="AI9" s="674"/>
      <c r="AJ9" s="674"/>
      <c r="AK9" s="674"/>
      <c r="AL9" s="643">
        <v>0.4</v>
      </c>
      <c r="AM9" s="675"/>
      <c r="AN9" s="675"/>
      <c r="AO9" s="676"/>
      <c r="AP9" s="617" t="s">
        <v>224</v>
      </c>
      <c r="AQ9" s="618"/>
      <c r="AR9" s="618"/>
      <c r="AS9" s="618"/>
      <c r="AT9" s="618"/>
      <c r="AU9" s="618"/>
      <c r="AV9" s="618"/>
      <c r="AW9" s="618"/>
      <c r="AX9" s="618"/>
      <c r="AY9" s="618"/>
      <c r="AZ9" s="618"/>
      <c r="BA9" s="618"/>
      <c r="BB9" s="618"/>
      <c r="BC9" s="618"/>
      <c r="BD9" s="618"/>
      <c r="BE9" s="618"/>
      <c r="BF9" s="619"/>
      <c r="BG9" s="620">
        <v>37646443</v>
      </c>
      <c r="BH9" s="621"/>
      <c r="BI9" s="621"/>
      <c r="BJ9" s="621"/>
      <c r="BK9" s="621"/>
      <c r="BL9" s="621"/>
      <c r="BM9" s="621"/>
      <c r="BN9" s="622"/>
      <c r="BO9" s="673">
        <v>43.8</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16000212</v>
      </c>
      <c r="CS9" s="621"/>
      <c r="CT9" s="621"/>
      <c r="CU9" s="621"/>
      <c r="CV9" s="621"/>
      <c r="CW9" s="621"/>
      <c r="CX9" s="621"/>
      <c r="CY9" s="622"/>
      <c r="CZ9" s="673">
        <v>9.6</v>
      </c>
      <c r="DA9" s="673"/>
      <c r="DB9" s="673"/>
      <c r="DC9" s="673"/>
      <c r="DD9" s="626">
        <v>1627913</v>
      </c>
      <c r="DE9" s="621"/>
      <c r="DF9" s="621"/>
      <c r="DG9" s="621"/>
      <c r="DH9" s="621"/>
      <c r="DI9" s="621"/>
      <c r="DJ9" s="621"/>
      <c r="DK9" s="621"/>
      <c r="DL9" s="621"/>
      <c r="DM9" s="621"/>
      <c r="DN9" s="621"/>
      <c r="DO9" s="621"/>
      <c r="DP9" s="622"/>
      <c r="DQ9" s="626">
        <v>11232048</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7252478</v>
      </c>
      <c r="S10" s="621"/>
      <c r="T10" s="621"/>
      <c r="U10" s="621"/>
      <c r="V10" s="621"/>
      <c r="W10" s="621"/>
      <c r="X10" s="621"/>
      <c r="Y10" s="622"/>
      <c r="Z10" s="673">
        <v>4.3</v>
      </c>
      <c r="AA10" s="673"/>
      <c r="AB10" s="673"/>
      <c r="AC10" s="673"/>
      <c r="AD10" s="674">
        <v>7252478</v>
      </c>
      <c r="AE10" s="674"/>
      <c r="AF10" s="674"/>
      <c r="AG10" s="674"/>
      <c r="AH10" s="674"/>
      <c r="AI10" s="674"/>
      <c r="AJ10" s="674"/>
      <c r="AK10" s="674"/>
      <c r="AL10" s="643">
        <v>7.7</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1204284</v>
      </c>
      <c r="BH10" s="621"/>
      <c r="BI10" s="621"/>
      <c r="BJ10" s="621"/>
      <c r="BK10" s="621"/>
      <c r="BL10" s="621"/>
      <c r="BM10" s="621"/>
      <c r="BN10" s="622"/>
      <c r="BO10" s="673">
        <v>1.4</v>
      </c>
      <c r="BP10" s="673"/>
      <c r="BQ10" s="673"/>
      <c r="BR10" s="673"/>
      <c r="BS10" s="626">
        <v>215978</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321431</v>
      </c>
      <c r="CS10" s="621"/>
      <c r="CT10" s="621"/>
      <c r="CU10" s="621"/>
      <c r="CV10" s="621"/>
      <c r="CW10" s="621"/>
      <c r="CX10" s="621"/>
      <c r="CY10" s="622"/>
      <c r="CZ10" s="673">
        <v>0.2</v>
      </c>
      <c r="DA10" s="673"/>
      <c r="DB10" s="673"/>
      <c r="DC10" s="673"/>
      <c r="DD10" s="626">
        <v>4161</v>
      </c>
      <c r="DE10" s="621"/>
      <c r="DF10" s="621"/>
      <c r="DG10" s="621"/>
      <c r="DH10" s="621"/>
      <c r="DI10" s="621"/>
      <c r="DJ10" s="621"/>
      <c r="DK10" s="621"/>
      <c r="DL10" s="621"/>
      <c r="DM10" s="621"/>
      <c r="DN10" s="621"/>
      <c r="DO10" s="621"/>
      <c r="DP10" s="622"/>
      <c r="DQ10" s="626">
        <v>231209</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135432</v>
      </c>
      <c r="S11" s="621"/>
      <c r="T11" s="621"/>
      <c r="U11" s="621"/>
      <c r="V11" s="621"/>
      <c r="W11" s="621"/>
      <c r="X11" s="621"/>
      <c r="Y11" s="622"/>
      <c r="Z11" s="673">
        <v>0.1</v>
      </c>
      <c r="AA11" s="673"/>
      <c r="AB11" s="673"/>
      <c r="AC11" s="673"/>
      <c r="AD11" s="674">
        <v>135432</v>
      </c>
      <c r="AE11" s="674"/>
      <c r="AF11" s="674"/>
      <c r="AG11" s="674"/>
      <c r="AH11" s="674"/>
      <c r="AI11" s="674"/>
      <c r="AJ11" s="674"/>
      <c r="AK11" s="674"/>
      <c r="AL11" s="643">
        <v>0.1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3039513</v>
      </c>
      <c r="BH11" s="621"/>
      <c r="BI11" s="621"/>
      <c r="BJ11" s="621"/>
      <c r="BK11" s="621"/>
      <c r="BL11" s="621"/>
      <c r="BM11" s="621"/>
      <c r="BN11" s="622"/>
      <c r="BO11" s="673">
        <v>3.5</v>
      </c>
      <c r="BP11" s="673"/>
      <c r="BQ11" s="673"/>
      <c r="BR11" s="673"/>
      <c r="BS11" s="626">
        <v>577227</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201870</v>
      </c>
      <c r="CS11" s="621"/>
      <c r="CT11" s="621"/>
      <c r="CU11" s="621"/>
      <c r="CV11" s="621"/>
      <c r="CW11" s="621"/>
      <c r="CX11" s="621"/>
      <c r="CY11" s="622"/>
      <c r="CZ11" s="673">
        <v>0.1</v>
      </c>
      <c r="DA11" s="673"/>
      <c r="DB11" s="673"/>
      <c r="DC11" s="673"/>
      <c r="DD11" s="626">
        <v>50328</v>
      </c>
      <c r="DE11" s="621"/>
      <c r="DF11" s="621"/>
      <c r="DG11" s="621"/>
      <c r="DH11" s="621"/>
      <c r="DI11" s="621"/>
      <c r="DJ11" s="621"/>
      <c r="DK11" s="621"/>
      <c r="DL11" s="621"/>
      <c r="DM11" s="621"/>
      <c r="DN11" s="621"/>
      <c r="DO11" s="621"/>
      <c r="DP11" s="622"/>
      <c r="DQ11" s="626">
        <v>188012</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31761331</v>
      </c>
      <c r="BH12" s="621"/>
      <c r="BI12" s="621"/>
      <c r="BJ12" s="621"/>
      <c r="BK12" s="621"/>
      <c r="BL12" s="621"/>
      <c r="BM12" s="621"/>
      <c r="BN12" s="622"/>
      <c r="BO12" s="673">
        <v>37</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747267</v>
      </c>
      <c r="CS12" s="621"/>
      <c r="CT12" s="621"/>
      <c r="CU12" s="621"/>
      <c r="CV12" s="621"/>
      <c r="CW12" s="621"/>
      <c r="CX12" s="621"/>
      <c r="CY12" s="622"/>
      <c r="CZ12" s="673">
        <v>0.4</v>
      </c>
      <c r="DA12" s="673"/>
      <c r="DB12" s="673"/>
      <c r="DC12" s="673"/>
      <c r="DD12" s="626">
        <v>34003</v>
      </c>
      <c r="DE12" s="621"/>
      <c r="DF12" s="621"/>
      <c r="DG12" s="621"/>
      <c r="DH12" s="621"/>
      <c r="DI12" s="621"/>
      <c r="DJ12" s="621"/>
      <c r="DK12" s="621"/>
      <c r="DL12" s="621"/>
      <c r="DM12" s="621"/>
      <c r="DN12" s="621"/>
      <c r="DO12" s="621"/>
      <c r="DP12" s="622"/>
      <c r="DQ12" s="626">
        <v>570625</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233017</v>
      </c>
      <c r="S13" s="621"/>
      <c r="T13" s="621"/>
      <c r="U13" s="621"/>
      <c r="V13" s="621"/>
      <c r="W13" s="621"/>
      <c r="X13" s="621"/>
      <c r="Y13" s="622"/>
      <c r="Z13" s="673">
        <v>0.1</v>
      </c>
      <c r="AA13" s="673"/>
      <c r="AB13" s="673"/>
      <c r="AC13" s="673"/>
      <c r="AD13" s="674">
        <v>233017</v>
      </c>
      <c r="AE13" s="674"/>
      <c r="AF13" s="674"/>
      <c r="AG13" s="674"/>
      <c r="AH13" s="674"/>
      <c r="AI13" s="674"/>
      <c r="AJ13" s="674"/>
      <c r="AK13" s="674"/>
      <c r="AL13" s="643">
        <v>0.2</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31455224</v>
      </c>
      <c r="BH13" s="621"/>
      <c r="BI13" s="621"/>
      <c r="BJ13" s="621"/>
      <c r="BK13" s="621"/>
      <c r="BL13" s="621"/>
      <c r="BM13" s="621"/>
      <c r="BN13" s="622"/>
      <c r="BO13" s="673">
        <v>36.6</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17036092</v>
      </c>
      <c r="CS13" s="621"/>
      <c r="CT13" s="621"/>
      <c r="CU13" s="621"/>
      <c r="CV13" s="621"/>
      <c r="CW13" s="621"/>
      <c r="CX13" s="621"/>
      <c r="CY13" s="622"/>
      <c r="CZ13" s="673">
        <v>10.199999999999999</v>
      </c>
      <c r="DA13" s="673"/>
      <c r="DB13" s="673"/>
      <c r="DC13" s="673"/>
      <c r="DD13" s="626">
        <v>4407340</v>
      </c>
      <c r="DE13" s="621"/>
      <c r="DF13" s="621"/>
      <c r="DG13" s="621"/>
      <c r="DH13" s="621"/>
      <c r="DI13" s="621"/>
      <c r="DJ13" s="621"/>
      <c r="DK13" s="621"/>
      <c r="DL13" s="621"/>
      <c r="DM13" s="621"/>
      <c r="DN13" s="621"/>
      <c r="DO13" s="621"/>
      <c r="DP13" s="622"/>
      <c r="DQ13" s="626">
        <v>10346446</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319328</v>
      </c>
      <c r="BH14" s="621"/>
      <c r="BI14" s="621"/>
      <c r="BJ14" s="621"/>
      <c r="BK14" s="621"/>
      <c r="BL14" s="621"/>
      <c r="BM14" s="621"/>
      <c r="BN14" s="622"/>
      <c r="BO14" s="673">
        <v>0.4</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5264032</v>
      </c>
      <c r="CS14" s="621"/>
      <c r="CT14" s="621"/>
      <c r="CU14" s="621"/>
      <c r="CV14" s="621"/>
      <c r="CW14" s="621"/>
      <c r="CX14" s="621"/>
      <c r="CY14" s="622"/>
      <c r="CZ14" s="673">
        <v>3.2</v>
      </c>
      <c r="DA14" s="673"/>
      <c r="DB14" s="673"/>
      <c r="DC14" s="673"/>
      <c r="DD14" s="626">
        <v>466462</v>
      </c>
      <c r="DE14" s="621"/>
      <c r="DF14" s="621"/>
      <c r="DG14" s="621"/>
      <c r="DH14" s="621"/>
      <c r="DI14" s="621"/>
      <c r="DJ14" s="621"/>
      <c r="DK14" s="621"/>
      <c r="DL14" s="621"/>
      <c r="DM14" s="621"/>
      <c r="DN14" s="621"/>
      <c r="DO14" s="621"/>
      <c r="DP14" s="622"/>
      <c r="DQ14" s="626">
        <v>4906533</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288322</v>
      </c>
      <c r="S15" s="621"/>
      <c r="T15" s="621"/>
      <c r="U15" s="621"/>
      <c r="V15" s="621"/>
      <c r="W15" s="621"/>
      <c r="X15" s="621"/>
      <c r="Y15" s="622"/>
      <c r="Z15" s="673">
        <v>0.2</v>
      </c>
      <c r="AA15" s="673"/>
      <c r="AB15" s="673"/>
      <c r="AC15" s="673"/>
      <c r="AD15" s="674">
        <v>288322</v>
      </c>
      <c r="AE15" s="674"/>
      <c r="AF15" s="674"/>
      <c r="AG15" s="674"/>
      <c r="AH15" s="674"/>
      <c r="AI15" s="674"/>
      <c r="AJ15" s="674"/>
      <c r="AK15" s="674"/>
      <c r="AL15" s="643">
        <v>0.3</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2294913</v>
      </c>
      <c r="BH15" s="621"/>
      <c r="BI15" s="621"/>
      <c r="BJ15" s="621"/>
      <c r="BK15" s="621"/>
      <c r="BL15" s="621"/>
      <c r="BM15" s="621"/>
      <c r="BN15" s="622"/>
      <c r="BO15" s="673">
        <v>2.7</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20183859</v>
      </c>
      <c r="CS15" s="621"/>
      <c r="CT15" s="621"/>
      <c r="CU15" s="621"/>
      <c r="CV15" s="621"/>
      <c r="CW15" s="621"/>
      <c r="CX15" s="621"/>
      <c r="CY15" s="622"/>
      <c r="CZ15" s="673">
        <v>12.1</v>
      </c>
      <c r="DA15" s="673"/>
      <c r="DB15" s="673"/>
      <c r="DC15" s="673"/>
      <c r="DD15" s="626">
        <v>3079824</v>
      </c>
      <c r="DE15" s="621"/>
      <c r="DF15" s="621"/>
      <c r="DG15" s="621"/>
      <c r="DH15" s="621"/>
      <c r="DI15" s="621"/>
      <c r="DJ15" s="621"/>
      <c r="DK15" s="621"/>
      <c r="DL15" s="621"/>
      <c r="DM15" s="621"/>
      <c r="DN15" s="621"/>
      <c r="DO15" s="621"/>
      <c r="DP15" s="622"/>
      <c r="DQ15" s="626">
        <v>15839284</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5366902</v>
      </c>
      <c r="S16" s="621"/>
      <c r="T16" s="621"/>
      <c r="U16" s="621"/>
      <c r="V16" s="621"/>
      <c r="W16" s="621"/>
      <c r="X16" s="621"/>
      <c r="Y16" s="622"/>
      <c r="Z16" s="673">
        <v>3.2</v>
      </c>
      <c r="AA16" s="673"/>
      <c r="AB16" s="673"/>
      <c r="AC16" s="673"/>
      <c r="AD16" s="674">
        <v>5029179</v>
      </c>
      <c r="AE16" s="674"/>
      <c r="AF16" s="674"/>
      <c r="AG16" s="674"/>
      <c r="AH16" s="674"/>
      <c r="AI16" s="674"/>
      <c r="AJ16" s="674"/>
      <c r="AK16" s="674"/>
      <c r="AL16" s="643">
        <v>5.3</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5029179</v>
      </c>
      <c r="S17" s="621"/>
      <c r="T17" s="621"/>
      <c r="U17" s="621"/>
      <c r="V17" s="621"/>
      <c r="W17" s="621"/>
      <c r="X17" s="621"/>
      <c r="Y17" s="622"/>
      <c r="Z17" s="673">
        <v>3</v>
      </c>
      <c r="AA17" s="673"/>
      <c r="AB17" s="673"/>
      <c r="AC17" s="673"/>
      <c r="AD17" s="674">
        <v>5029179</v>
      </c>
      <c r="AE17" s="674"/>
      <c r="AF17" s="674"/>
      <c r="AG17" s="674"/>
      <c r="AH17" s="674"/>
      <c r="AI17" s="674"/>
      <c r="AJ17" s="674"/>
      <c r="AK17" s="674"/>
      <c r="AL17" s="643">
        <v>5.3</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17075157</v>
      </c>
      <c r="CS17" s="621"/>
      <c r="CT17" s="621"/>
      <c r="CU17" s="621"/>
      <c r="CV17" s="621"/>
      <c r="CW17" s="621"/>
      <c r="CX17" s="621"/>
      <c r="CY17" s="622"/>
      <c r="CZ17" s="673">
        <v>10.3</v>
      </c>
      <c r="DA17" s="673"/>
      <c r="DB17" s="673"/>
      <c r="DC17" s="673"/>
      <c r="DD17" s="626" t="s">
        <v>111</v>
      </c>
      <c r="DE17" s="621"/>
      <c r="DF17" s="621"/>
      <c r="DG17" s="621"/>
      <c r="DH17" s="621"/>
      <c r="DI17" s="621"/>
      <c r="DJ17" s="621"/>
      <c r="DK17" s="621"/>
      <c r="DL17" s="621"/>
      <c r="DM17" s="621"/>
      <c r="DN17" s="621"/>
      <c r="DO17" s="621"/>
      <c r="DP17" s="622"/>
      <c r="DQ17" s="626">
        <v>16771188</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337723</v>
      </c>
      <c r="S18" s="621"/>
      <c r="T18" s="621"/>
      <c r="U18" s="621"/>
      <c r="V18" s="621"/>
      <c r="W18" s="621"/>
      <c r="X18" s="621"/>
      <c r="Y18" s="622"/>
      <c r="Z18" s="673">
        <v>0.2</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8837444</v>
      </c>
      <c r="BH19" s="621"/>
      <c r="BI19" s="621"/>
      <c r="BJ19" s="621"/>
      <c r="BK19" s="621"/>
      <c r="BL19" s="621"/>
      <c r="BM19" s="621"/>
      <c r="BN19" s="622"/>
      <c r="BO19" s="673">
        <v>10.3</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101032729</v>
      </c>
      <c r="S20" s="621"/>
      <c r="T20" s="621"/>
      <c r="U20" s="621"/>
      <c r="V20" s="621"/>
      <c r="W20" s="621"/>
      <c r="X20" s="621"/>
      <c r="Y20" s="622"/>
      <c r="Z20" s="673">
        <v>59.7</v>
      </c>
      <c r="AA20" s="673"/>
      <c r="AB20" s="673"/>
      <c r="AC20" s="673"/>
      <c r="AD20" s="674">
        <v>93238108</v>
      </c>
      <c r="AE20" s="674"/>
      <c r="AF20" s="674"/>
      <c r="AG20" s="674"/>
      <c r="AH20" s="674"/>
      <c r="AI20" s="674"/>
      <c r="AJ20" s="674"/>
      <c r="AK20" s="674"/>
      <c r="AL20" s="643">
        <v>98.9</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8837444</v>
      </c>
      <c r="BH20" s="621"/>
      <c r="BI20" s="621"/>
      <c r="BJ20" s="621"/>
      <c r="BK20" s="621"/>
      <c r="BL20" s="621"/>
      <c r="BM20" s="621"/>
      <c r="BN20" s="622"/>
      <c r="BO20" s="673">
        <v>10.3</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166413881</v>
      </c>
      <c r="CS20" s="621"/>
      <c r="CT20" s="621"/>
      <c r="CU20" s="621"/>
      <c r="CV20" s="621"/>
      <c r="CW20" s="621"/>
      <c r="CX20" s="621"/>
      <c r="CY20" s="622"/>
      <c r="CZ20" s="673">
        <v>100</v>
      </c>
      <c r="DA20" s="673"/>
      <c r="DB20" s="673"/>
      <c r="DC20" s="673"/>
      <c r="DD20" s="626">
        <v>11407050</v>
      </c>
      <c r="DE20" s="621"/>
      <c r="DF20" s="621"/>
      <c r="DG20" s="621"/>
      <c r="DH20" s="621"/>
      <c r="DI20" s="621"/>
      <c r="DJ20" s="621"/>
      <c r="DK20" s="621"/>
      <c r="DL20" s="621"/>
      <c r="DM20" s="621"/>
      <c r="DN20" s="621"/>
      <c r="DO20" s="621"/>
      <c r="DP20" s="622"/>
      <c r="DQ20" s="626">
        <v>108726584</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67899</v>
      </c>
      <c r="S21" s="621"/>
      <c r="T21" s="621"/>
      <c r="U21" s="621"/>
      <c r="V21" s="621"/>
      <c r="W21" s="621"/>
      <c r="X21" s="621"/>
      <c r="Y21" s="622"/>
      <c r="Z21" s="673">
        <v>0</v>
      </c>
      <c r="AA21" s="673"/>
      <c r="AB21" s="673"/>
      <c r="AC21" s="673"/>
      <c r="AD21" s="674">
        <v>67899</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17935</v>
      </c>
      <c r="BH21" s="621"/>
      <c r="BI21" s="621"/>
      <c r="BJ21" s="621"/>
      <c r="BK21" s="621"/>
      <c r="BL21" s="621"/>
      <c r="BM21" s="621"/>
      <c r="BN21" s="622"/>
      <c r="BO21" s="673">
        <v>0</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1465290</v>
      </c>
      <c r="S22" s="621"/>
      <c r="T22" s="621"/>
      <c r="U22" s="621"/>
      <c r="V22" s="621"/>
      <c r="W22" s="621"/>
      <c r="X22" s="621"/>
      <c r="Y22" s="622"/>
      <c r="Z22" s="673">
        <v>0.9</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v>1362611</v>
      </c>
      <c r="BH22" s="621"/>
      <c r="BI22" s="621"/>
      <c r="BJ22" s="621"/>
      <c r="BK22" s="621"/>
      <c r="BL22" s="621"/>
      <c r="BM22" s="621"/>
      <c r="BN22" s="622"/>
      <c r="BO22" s="673">
        <v>1.6</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6628651</v>
      </c>
      <c r="S23" s="621"/>
      <c r="T23" s="621"/>
      <c r="U23" s="621"/>
      <c r="V23" s="621"/>
      <c r="W23" s="621"/>
      <c r="X23" s="621"/>
      <c r="Y23" s="622"/>
      <c r="Z23" s="673">
        <v>3.9</v>
      </c>
      <c r="AA23" s="673"/>
      <c r="AB23" s="673"/>
      <c r="AC23" s="673"/>
      <c r="AD23" s="674">
        <v>917410</v>
      </c>
      <c r="AE23" s="674"/>
      <c r="AF23" s="674"/>
      <c r="AG23" s="674"/>
      <c r="AH23" s="674"/>
      <c r="AI23" s="674"/>
      <c r="AJ23" s="674"/>
      <c r="AK23" s="674"/>
      <c r="AL23" s="643">
        <v>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7456898</v>
      </c>
      <c r="BH23" s="621"/>
      <c r="BI23" s="621"/>
      <c r="BJ23" s="621"/>
      <c r="BK23" s="621"/>
      <c r="BL23" s="621"/>
      <c r="BM23" s="621"/>
      <c r="BN23" s="622"/>
      <c r="BO23" s="673">
        <v>8.6999999999999993</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931317</v>
      </c>
      <c r="S24" s="621"/>
      <c r="T24" s="621"/>
      <c r="U24" s="621"/>
      <c r="V24" s="621"/>
      <c r="W24" s="621"/>
      <c r="X24" s="621"/>
      <c r="Y24" s="622"/>
      <c r="Z24" s="673">
        <v>0.6</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98155049</v>
      </c>
      <c r="CS24" s="671"/>
      <c r="CT24" s="671"/>
      <c r="CU24" s="671"/>
      <c r="CV24" s="671"/>
      <c r="CW24" s="671"/>
      <c r="CX24" s="671"/>
      <c r="CY24" s="718"/>
      <c r="CZ24" s="722">
        <v>59</v>
      </c>
      <c r="DA24" s="723"/>
      <c r="DB24" s="723"/>
      <c r="DC24" s="724"/>
      <c r="DD24" s="717">
        <v>61798422</v>
      </c>
      <c r="DE24" s="671"/>
      <c r="DF24" s="671"/>
      <c r="DG24" s="671"/>
      <c r="DH24" s="671"/>
      <c r="DI24" s="671"/>
      <c r="DJ24" s="671"/>
      <c r="DK24" s="718"/>
      <c r="DL24" s="717">
        <v>61436911</v>
      </c>
      <c r="DM24" s="671"/>
      <c r="DN24" s="671"/>
      <c r="DO24" s="671"/>
      <c r="DP24" s="671"/>
      <c r="DQ24" s="671"/>
      <c r="DR24" s="671"/>
      <c r="DS24" s="671"/>
      <c r="DT24" s="671"/>
      <c r="DU24" s="671"/>
      <c r="DV24" s="718"/>
      <c r="DW24" s="719">
        <v>61.7</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29590766</v>
      </c>
      <c r="S25" s="621"/>
      <c r="T25" s="621"/>
      <c r="U25" s="621"/>
      <c r="V25" s="621"/>
      <c r="W25" s="621"/>
      <c r="X25" s="621"/>
      <c r="Y25" s="622"/>
      <c r="Z25" s="673">
        <v>17.5</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33117247</v>
      </c>
      <c r="CS25" s="639"/>
      <c r="CT25" s="639"/>
      <c r="CU25" s="639"/>
      <c r="CV25" s="639"/>
      <c r="CW25" s="639"/>
      <c r="CX25" s="639"/>
      <c r="CY25" s="640"/>
      <c r="CZ25" s="623">
        <v>19.899999999999999</v>
      </c>
      <c r="DA25" s="641"/>
      <c r="DB25" s="641"/>
      <c r="DC25" s="642"/>
      <c r="DD25" s="626">
        <v>30526719</v>
      </c>
      <c r="DE25" s="639"/>
      <c r="DF25" s="639"/>
      <c r="DG25" s="639"/>
      <c r="DH25" s="639"/>
      <c r="DI25" s="639"/>
      <c r="DJ25" s="639"/>
      <c r="DK25" s="640"/>
      <c r="DL25" s="626">
        <v>30197322</v>
      </c>
      <c r="DM25" s="639"/>
      <c r="DN25" s="639"/>
      <c r="DO25" s="639"/>
      <c r="DP25" s="639"/>
      <c r="DQ25" s="639"/>
      <c r="DR25" s="639"/>
      <c r="DS25" s="639"/>
      <c r="DT25" s="639"/>
      <c r="DU25" s="639"/>
      <c r="DV25" s="640"/>
      <c r="DW25" s="643">
        <v>30.3</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21974745</v>
      </c>
      <c r="CS26" s="621"/>
      <c r="CT26" s="621"/>
      <c r="CU26" s="621"/>
      <c r="CV26" s="621"/>
      <c r="CW26" s="621"/>
      <c r="CX26" s="621"/>
      <c r="CY26" s="622"/>
      <c r="CZ26" s="623">
        <v>13.2</v>
      </c>
      <c r="DA26" s="641"/>
      <c r="DB26" s="641"/>
      <c r="DC26" s="642"/>
      <c r="DD26" s="626">
        <v>20231203</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9419176</v>
      </c>
      <c r="S27" s="621"/>
      <c r="T27" s="621"/>
      <c r="U27" s="621"/>
      <c r="V27" s="621"/>
      <c r="W27" s="621"/>
      <c r="X27" s="621"/>
      <c r="Y27" s="622"/>
      <c r="Z27" s="673">
        <v>5.6</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85893228</v>
      </c>
      <c r="BH27" s="621"/>
      <c r="BI27" s="621"/>
      <c r="BJ27" s="621"/>
      <c r="BK27" s="621"/>
      <c r="BL27" s="621"/>
      <c r="BM27" s="621"/>
      <c r="BN27" s="622"/>
      <c r="BO27" s="673">
        <v>100</v>
      </c>
      <c r="BP27" s="673"/>
      <c r="BQ27" s="673"/>
      <c r="BR27" s="673"/>
      <c r="BS27" s="626">
        <v>793205</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47962645</v>
      </c>
      <c r="CS27" s="639"/>
      <c r="CT27" s="639"/>
      <c r="CU27" s="639"/>
      <c r="CV27" s="639"/>
      <c r="CW27" s="639"/>
      <c r="CX27" s="639"/>
      <c r="CY27" s="640"/>
      <c r="CZ27" s="623">
        <v>28.8</v>
      </c>
      <c r="DA27" s="641"/>
      <c r="DB27" s="641"/>
      <c r="DC27" s="642"/>
      <c r="DD27" s="626">
        <v>14500515</v>
      </c>
      <c r="DE27" s="639"/>
      <c r="DF27" s="639"/>
      <c r="DG27" s="639"/>
      <c r="DH27" s="639"/>
      <c r="DI27" s="639"/>
      <c r="DJ27" s="639"/>
      <c r="DK27" s="640"/>
      <c r="DL27" s="626">
        <v>14500201</v>
      </c>
      <c r="DM27" s="639"/>
      <c r="DN27" s="639"/>
      <c r="DO27" s="639"/>
      <c r="DP27" s="639"/>
      <c r="DQ27" s="639"/>
      <c r="DR27" s="639"/>
      <c r="DS27" s="639"/>
      <c r="DT27" s="639"/>
      <c r="DU27" s="639"/>
      <c r="DV27" s="640"/>
      <c r="DW27" s="643">
        <v>14.6</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824860</v>
      </c>
      <c r="S28" s="621"/>
      <c r="T28" s="621"/>
      <c r="U28" s="621"/>
      <c r="V28" s="621"/>
      <c r="W28" s="621"/>
      <c r="X28" s="621"/>
      <c r="Y28" s="622"/>
      <c r="Z28" s="673">
        <v>0.5</v>
      </c>
      <c r="AA28" s="673"/>
      <c r="AB28" s="673"/>
      <c r="AC28" s="673"/>
      <c r="AD28" s="674" t="s">
        <v>111</v>
      </c>
      <c r="AE28" s="674"/>
      <c r="AF28" s="674"/>
      <c r="AG28" s="674"/>
      <c r="AH28" s="674"/>
      <c r="AI28" s="674"/>
      <c r="AJ28" s="674"/>
      <c r="AK28" s="674"/>
      <c r="AL28" s="643" t="s">
        <v>111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17075157</v>
      </c>
      <c r="CS28" s="621"/>
      <c r="CT28" s="621"/>
      <c r="CU28" s="621"/>
      <c r="CV28" s="621"/>
      <c r="CW28" s="621"/>
      <c r="CX28" s="621"/>
      <c r="CY28" s="622"/>
      <c r="CZ28" s="623">
        <v>10.3</v>
      </c>
      <c r="DA28" s="641"/>
      <c r="DB28" s="641"/>
      <c r="DC28" s="642"/>
      <c r="DD28" s="626">
        <v>16771188</v>
      </c>
      <c r="DE28" s="621"/>
      <c r="DF28" s="621"/>
      <c r="DG28" s="621"/>
      <c r="DH28" s="621"/>
      <c r="DI28" s="621"/>
      <c r="DJ28" s="621"/>
      <c r="DK28" s="622"/>
      <c r="DL28" s="626">
        <v>16739388</v>
      </c>
      <c r="DM28" s="621"/>
      <c r="DN28" s="621"/>
      <c r="DO28" s="621"/>
      <c r="DP28" s="621"/>
      <c r="DQ28" s="621"/>
      <c r="DR28" s="621"/>
      <c r="DS28" s="621"/>
      <c r="DT28" s="621"/>
      <c r="DU28" s="621"/>
      <c r="DV28" s="622"/>
      <c r="DW28" s="643">
        <v>16.8</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263717</v>
      </c>
      <c r="S29" s="621"/>
      <c r="T29" s="621"/>
      <c r="U29" s="621"/>
      <c r="V29" s="621"/>
      <c r="W29" s="621"/>
      <c r="X29" s="621"/>
      <c r="Y29" s="622"/>
      <c r="Z29" s="673">
        <v>0.2</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17074151</v>
      </c>
      <c r="CS29" s="639"/>
      <c r="CT29" s="639"/>
      <c r="CU29" s="639"/>
      <c r="CV29" s="639"/>
      <c r="CW29" s="639"/>
      <c r="CX29" s="639"/>
      <c r="CY29" s="640"/>
      <c r="CZ29" s="623">
        <v>10.3</v>
      </c>
      <c r="DA29" s="641"/>
      <c r="DB29" s="641"/>
      <c r="DC29" s="642"/>
      <c r="DD29" s="626">
        <v>16770182</v>
      </c>
      <c r="DE29" s="639"/>
      <c r="DF29" s="639"/>
      <c r="DG29" s="639"/>
      <c r="DH29" s="639"/>
      <c r="DI29" s="639"/>
      <c r="DJ29" s="639"/>
      <c r="DK29" s="640"/>
      <c r="DL29" s="626">
        <v>16738382</v>
      </c>
      <c r="DM29" s="639"/>
      <c r="DN29" s="639"/>
      <c r="DO29" s="639"/>
      <c r="DP29" s="639"/>
      <c r="DQ29" s="639"/>
      <c r="DR29" s="639"/>
      <c r="DS29" s="639"/>
      <c r="DT29" s="639"/>
      <c r="DU29" s="639"/>
      <c r="DV29" s="640"/>
      <c r="DW29" s="643">
        <v>16.8</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366903</v>
      </c>
      <c r="S30" s="621"/>
      <c r="T30" s="621"/>
      <c r="U30" s="621"/>
      <c r="V30" s="621"/>
      <c r="W30" s="621"/>
      <c r="X30" s="621"/>
      <c r="Y30" s="622"/>
      <c r="Z30" s="673">
        <v>0.2</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99.3</v>
      </c>
      <c r="BH30" s="687"/>
      <c r="BI30" s="687"/>
      <c r="BJ30" s="687"/>
      <c r="BK30" s="687"/>
      <c r="BL30" s="687"/>
      <c r="BM30" s="688">
        <v>96.6</v>
      </c>
      <c r="BN30" s="687"/>
      <c r="BO30" s="687"/>
      <c r="BP30" s="687"/>
      <c r="BQ30" s="689"/>
      <c r="BR30" s="686">
        <v>99.2</v>
      </c>
      <c r="BS30" s="687"/>
      <c r="BT30" s="687"/>
      <c r="BU30" s="687"/>
      <c r="BV30" s="687"/>
      <c r="BW30" s="687"/>
      <c r="BX30" s="688">
        <v>96.2</v>
      </c>
      <c r="BY30" s="687"/>
      <c r="BZ30" s="687"/>
      <c r="CA30" s="687"/>
      <c r="CB30" s="689"/>
      <c r="CD30" s="692"/>
      <c r="CE30" s="693"/>
      <c r="CF30" s="657" t="s">
        <v>292</v>
      </c>
      <c r="CG30" s="654"/>
      <c r="CH30" s="654"/>
      <c r="CI30" s="654"/>
      <c r="CJ30" s="654"/>
      <c r="CK30" s="654"/>
      <c r="CL30" s="654"/>
      <c r="CM30" s="654"/>
      <c r="CN30" s="654"/>
      <c r="CO30" s="654"/>
      <c r="CP30" s="654"/>
      <c r="CQ30" s="655"/>
      <c r="CR30" s="620">
        <v>15441570</v>
      </c>
      <c r="CS30" s="621"/>
      <c r="CT30" s="621"/>
      <c r="CU30" s="621"/>
      <c r="CV30" s="621"/>
      <c r="CW30" s="621"/>
      <c r="CX30" s="621"/>
      <c r="CY30" s="622"/>
      <c r="CZ30" s="623">
        <v>9.3000000000000007</v>
      </c>
      <c r="DA30" s="641"/>
      <c r="DB30" s="641"/>
      <c r="DC30" s="642"/>
      <c r="DD30" s="626">
        <v>15185359</v>
      </c>
      <c r="DE30" s="621"/>
      <c r="DF30" s="621"/>
      <c r="DG30" s="621"/>
      <c r="DH30" s="621"/>
      <c r="DI30" s="621"/>
      <c r="DJ30" s="621"/>
      <c r="DK30" s="622"/>
      <c r="DL30" s="626">
        <v>15153559</v>
      </c>
      <c r="DM30" s="621"/>
      <c r="DN30" s="621"/>
      <c r="DO30" s="621"/>
      <c r="DP30" s="621"/>
      <c r="DQ30" s="621"/>
      <c r="DR30" s="621"/>
      <c r="DS30" s="621"/>
      <c r="DT30" s="621"/>
      <c r="DU30" s="621"/>
      <c r="DV30" s="622"/>
      <c r="DW30" s="643">
        <v>15.2</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2773522</v>
      </c>
      <c r="S31" s="621"/>
      <c r="T31" s="621"/>
      <c r="U31" s="621"/>
      <c r="V31" s="621"/>
      <c r="W31" s="621"/>
      <c r="X31" s="621"/>
      <c r="Y31" s="622"/>
      <c r="Z31" s="673">
        <v>1.6</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99.3</v>
      </c>
      <c r="BH31" s="639"/>
      <c r="BI31" s="639"/>
      <c r="BJ31" s="639"/>
      <c r="BK31" s="639"/>
      <c r="BL31" s="639"/>
      <c r="BM31" s="675">
        <v>97.9</v>
      </c>
      <c r="BN31" s="685"/>
      <c r="BO31" s="685"/>
      <c r="BP31" s="685"/>
      <c r="BQ31" s="649"/>
      <c r="BR31" s="684">
        <v>99.2</v>
      </c>
      <c r="BS31" s="639"/>
      <c r="BT31" s="639"/>
      <c r="BU31" s="639"/>
      <c r="BV31" s="639"/>
      <c r="BW31" s="639"/>
      <c r="BX31" s="675">
        <v>97.4</v>
      </c>
      <c r="BY31" s="685"/>
      <c r="BZ31" s="685"/>
      <c r="CA31" s="685"/>
      <c r="CB31" s="649"/>
      <c r="CD31" s="692"/>
      <c r="CE31" s="693"/>
      <c r="CF31" s="657" t="s">
        <v>296</v>
      </c>
      <c r="CG31" s="654"/>
      <c r="CH31" s="654"/>
      <c r="CI31" s="654"/>
      <c r="CJ31" s="654"/>
      <c r="CK31" s="654"/>
      <c r="CL31" s="654"/>
      <c r="CM31" s="654"/>
      <c r="CN31" s="654"/>
      <c r="CO31" s="654"/>
      <c r="CP31" s="654"/>
      <c r="CQ31" s="655"/>
      <c r="CR31" s="620">
        <v>1632581</v>
      </c>
      <c r="CS31" s="639"/>
      <c r="CT31" s="639"/>
      <c r="CU31" s="639"/>
      <c r="CV31" s="639"/>
      <c r="CW31" s="639"/>
      <c r="CX31" s="639"/>
      <c r="CY31" s="640"/>
      <c r="CZ31" s="623">
        <v>1</v>
      </c>
      <c r="DA31" s="641"/>
      <c r="DB31" s="641"/>
      <c r="DC31" s="642"/>
      <c r="DD31" s="626">
        <v>1584823</v>
      </c>
      <c r="DE31" s="639"/>
      <c r="DF31" s="639"/>
      <c r="DG31" s="639"/>
      <c r="DH31" s="639"/>
      <c r="DI31" s="639"/>
      <c r="DJ31" s="639"/>
      <c r="DK31" s="640"/>
      <c r="DL31" s="626">
        <v>1584823</v>
      </c>
      <c r="DM31" s="639"/>
      <c r="DN31" s="639"/>
      <c r="DO31" s="639"/>
      <c r="DP31" s="639"/>
      <c r="DQ31" s="639"/>
      <c r="DR31" s="639"/>
      <c r="DS31" s="639"/>
      <c r="DT31" s="639"/>
      <c r="DU31" s="639"/>
      <c r="DV31" s="640"/>
      <c r="DW31" s="643">
        <v>1.6</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5981105</v>
      </c>
      <c r="S32" s="621"/>
      <c r="T32" s="621"/>
      <c r="U32" s="621"/>
      <c r="V32" s="621"/>
      <c r="W32" s="621"/>
      <c r="X32" s="621"/>
      <c r="Y32" s="622"/>
      <c r="Z32" s="673">
        <v>3.5</v>
      </c>
      <c r="AA32" s="673"/>
      <c r="AB32" s="673"/>
      <c r="AC32" s="673"/>
      <c r="AD32" s="674">
        <v>7591</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99.4</v>
      </c>
      <c r="BH32" s="605"/>
      <c r="BI32" s="605"/>
      <c r="BJ32" s="605"/>
      <c r="BK32" s="605"/>
      <c r="BL32" s="605"/>
      <c r="BM32" s="668">
        <v>96.3</v>
      </c>
      <c r="BN32" s="605"/>
      <c r="BO32" s="605"/>
      <c r="BP32" s="605"/>
      <c r="BQ32" s="662"/>
      <c r="BR32" s="683">
        <v>99.3</v>
      </c>
      <c r="BS32" s="605"/>
      <c r="BT32" s="605"/>
      <c r="BU32" s="605"/>
      <c r="BV32" s="605"/>
      <c r="BW32" s="605"/>
      <c r="BX32" s="668">
        <v>95.9</v>
      </c>
      <c r="BY32" s="605"/>
      <c r="BZ32" s="605"/>
      <c r="CA32" s="605"/>
      <c r="CB32" s="662"/>
      <c r="CD32" s="694"/>
      <c r="CE32" s="695"/>
      <c r="CF32" s="657" t="s">
        <v>299</v>
      </c>
      <c r="CG32" s="654"/>
      <c r="CH32" s="654"/>
      <c r="CI32" s="654"/>
      <c r="CJ32" s="654"/>
      <c r="CK32" s="654"/>
      <c r="CL32" s="654"/>
      <c r="CM32" s="654"/>
      <c r="CN32" s="654"/>
      <c r="CO32" s="654"/>
      <c r="CP32" s="654"/>
      <c r="CQ32" s="655"/>
      <c r="CR32" s="620">
        <v>1006</v>
      </c>
      <c r="CS32" s="621"/>
      <c r="CT32" s="621"/>
      <c r="CU32" s="621"/>
      <c r="CV32" s="621"/>
      <c r="CW32" s="621"/>
      <c r="CX32" s="621"/>
      <c r="CY32" s="622"/>
      <c r="CZ32" s="623">
        <v>0</v>
      </c>
      <c r="DA32" s="641"/>
      <c r="DB32" s="641"/>
      <c r="DC32" s="642"/>
      <c r="DD32" s="626">
        <v>1006</v>
      </c>
      <c r="DE32" s="621"/>
      <c r="DF32" s="621"/>
      <c r="DG32" s="621"/>
      <c r="DH32" s="621"/>
      <c r="DI32" s="621"/>
      <c r="DJ32" s="621"/>
      <c r="DK32" s="622"/>
      <c r="DL32" s="626">
        <v>1006</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9924700</v>
      </c>
      <c r="S33" s="621"/>
      <c r="T33" s="621"/>
      <c r="U33" s="621"/>
      <c r="V33" s="621"/>
      <c r="W33" s="621"/>
      <c r="X33" s="621"/>
      <c r="Y33" s="622"/>
      <c r="Z33" s="673">
        <v>5.9</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56851782</v>
      </c>
      <c r="CS33" s="639"/>
      <c r="CT33" s="639"/>
      <c r="CU33" s="639"/>
      <c r="CV33" s="639"/>
      <c r="CW33" s="639"/>
      <c r="CX33" s="639"/>
      <c r="CY33" s="640"/>
      <c r="CZ33" s="623">
        <v>34.200000000000003</v>
      </c>
      <c r="DA33" s="641"/>
      <c r="DB33" s="641"/>
      <c r="DC33" s="642"/>
      <c r="DD33" s="626">
        <v>42202291</v>
      </c>
      <c r="DE33" s="639"/>
      <c r="DF33" s="639"/>
      <c r="DG33" s="639"/>
      <c r="DH33" s="639"/>
      <c r="DI33" s="639"/>
      <c r="DJ33" s="639"/>
      <c r="DK33" s="640"/>
      <c r="DL33" s="626">
        <v>34093854</v>
      </c>
      <c r="DM33" s="639"/>
      <c r="DN33" s="639"/>
      <c r="DO33" s="639"/>
      <c r="DP33" s="639"/>
      <c r="DQ33" s="639"/>
      <c r="DR33" s="639"/>
      <c r="DS33" s="639"/>
      <c r="DT33" s="639"/>
      <c r="DU33" s="639"/>
      <c r="DV33" s="640"/>
      <c r="DW33" s="643">
        <v>34.200000000000003</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23869027</v>
      </c>
      <c r="CS34" s="621"/>
      <c r="CT34" s="621"/>
      <c r="CU34" s="621"/>
      <c r="CV34" s="621"/>
      <c r="CW34" s="621"/>
      <c r="CX34" s="621"/>
      <c r="CY34" s="622"/>
      <c r="CZ34" s="623">
        <v>14.3</v>
      </c>
      <c r="DA34" s="641"/>
      <c r="DB34" s="641"/>
      <c r="DC34" s="642"/>
      <c r="DD34" s="626">
        <v>14830320</v>
      </c>
      <c r="DE34" s="621"/>
      <c r="DF34" s="621"/>
      <c r="DG34" s="621"/>
      <c r="DH34" s="621"/>
      <c r="DI34" s="621"/>
      <c r="DJ34" s="621"/>
      <c r="DK34" s="622"/>
      <c r="DL34" s="626">
        <v>13756036</v>
      </c>
      <c r="DM34" s="621"/>
      <c r="DN34" s="621"/>
      <c r="DO34" s="621"/>
      <c r="DP34" s="621"/>
      <c r="DQ34" s="621"/>
      <c r="DR34" s="621"/>
      <c r="DS34" s="621"/>
      <c r="DT34" s="621"/>
      <c r="DU34" s="621"/>
      <c r="DV34" s="622"/>
      <c r="DW34" s="643">
        <v>13.8</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5358700</v>
      </c>
      <c r="S35" s="621"/>
      <c r="T35" s="621"/>
      <c r="U35" s="621"/>
      <c r="V35" s="621"/>
      <c r="W35" s="621"/>
      <c r="X35" s="621"/>
      <c r="Y35" s="622"/>
      <c r="Z35" s="673">
        <v>3.2</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22701244</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392952</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2902097</v>
      </c>
      <c r="CS35" s="639"/>
      <c r="CT35" s="639"/>
      <c r="CU35" s="639"/>
      <c r="CV35" s="639"/>
      <c r="CW35" s="639"/>
      <c r="CX35" s="639"/>
      <c r="CY35" s="640"/>
      <c r="CZ35" s="623">
        <v>1.7</v>
      </c>
      <c r="DA35" s="641"/>
      <c r="DB35" s="641"/>
      <c r="DC35" s="642"/>
      <c r="DD35" s="626">
        <v>2878497</v>
      </c>
      <c r="DE35" s="639"/>
      <c r="DF35" s="639"/>
      <c r="DG35" s="639"/>
      <c r="DH35" s="639"/>
      <c r="DI35" s="639"/>
      <c r="DJ35" s="639"/>
      <c r="DK35" s="640"/>
      <c r="DL35" s="626">
        <v>2878497</v>
      </c>
      <c r="DM35" s="639"/>
      <c r="DN35" s="639"/>
      <c r="DO35" s="639"/>
      <c r="DP35" s="639"/>
      <c r="DQ35" s="639"/>
      <c r="DR35" s="639"/>
      <c r="DS35" s="639"/>
      <c r="DT35" s="639"/>
      <c r="DU35" s="639"/>
      <c r="DV35" s="640"/>
      <c r="DW35" s="643">
        <v>2.9</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169270635</v>
      </c>
      <c r="S36" s="661"/>
      <c r="T36" s="661"/>
      <c r="U36" s="661"/>
      <c r="V36" s="661"/>
      <c r="W36" s="661"/>
      <c r="X36" s="661"/>
      <c r="Y36" s="664"/>
      <c r="Z36" s="665">
        <v>100</v>
      </c>
      <c r="AA36" s="665"/>
      <c r="AB36" s="665"/>
      <c r="AC36" s="665"/>
      <c r="AD36" s="666">
        <v>94231008</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4760805</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-1665551</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10595090</v>
      </c>
      <c r="CS36" s="621"/>
      <c r="CT36" s="621"/>
      <c r="CU36" s="621"/>
      <c r="CV36" s="621"/>
      <c r="CW36" s="621"/>
      <c r="CX36" s="621"/>
      <c r="CY36" s="622"/>
      <c r="CZ36" s="623">
        <v>6.4</v>
      </c>
      <c r="DA36" s="641"/>
      <c r="DB36" s="641"/>
      <c r="DC36" s="642"/>
      <c r="DD36" s="626">
        <v>9542487</v>
      </c>
      <c r="DE36" s="621"/>
      <c r="DF36" s="621"/>
      <c r="DG36" s="621"/>
      <c r="DH36" s="621"/>
      <c r="DI36" s="621"/>
      <c r="DJ36" s="621"/>
      <c r="DK36" s="622"/>
      <c r="DL36" s="626">
        <v>7614539</v>
      </c>
      <c r="DM36" s="621"/>
      <c r="DN36" s="621"/>
      <c r="DO36" s="621"/>
      <c r="DP36" s="621"/>
      <c r="DQ36" s="621"/>
      <c r="DR36" s="621"/>
      <c r="DS36" s="621"/>
      <c r="DT36" s="621"/>
      <c r="DU36" s="621"/>
      <c r="DV36" s="622"/>
      <c r="DW36" s="643">
        <v>7.6</v>
      </c>
      <c r="DX36" s="644"/>
      <c r="DY36" s="644"/>
      <c r="DZ36" s="644"/>
      <c r="EA36" s="644"/>
      <c r="EB36" s="644"/>
      <c r="EC36" s="645"/>
    </row>
    <row r="37" spans="2:133" ht="11.25" customHeight="1">
      <c r="AQ37" s="646" t="s">
        <v>314</v>
      </c>
      <c r="AR37" s="647"/>
      <c r="AS37" s="647"/>
      <c r="AT37" s="647"/>
      <c r="AU37" s="647"/>
      <c r="AV37" s="647"/>
      <c r="AW37" s="647"/>
      <c r="AX37" s="647"/>
      <c r="AY37" s="648"/>
      <c r="AZ37" s="620">
        <v>3151432</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60521</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47760</v>
      </c>
      <c r="CS37" s="639"/>
      <c r="CT37" s="639"/>
      <c r="CU37" s="639"/>
      <c r="CV37" s="639"/>
      <c r="CW37" s="639"/>
      <c r="CX37" s="639"/>
      <c r="CY37" s="640"/>
      <c r="CZ37" s="623">
        <v>0</v>
      </c>
      <c r="DA37" s="641"/>
      <c r="DB37" s="641"/>
      <c r="DC37" s="642"/>
      <c r="DD37" s="626">
        <v>47760</v>
      </c>
      <c r="DE37" s="639"/>
      <c r="DF37" s="639"/>
      <c r="DG37" s="639"/>
      <c r="DH37" s="639"/>
      <c r="DI37" s="639"/>
      <c r="DJ37" s="639"/>
      <c r="DK37" s="640"/>
      <c r="DL37" s="626">
        <v>46094</v>
      </c>
      <c r="DM37" s="639"/>
      <c r="DN37" s="639"/>
      <c r="DO37" s="639"/>
      <c r="DP37" s="639"/>
      <c r="DQ37" s="639"/>
      <c r="DR37" s="639"/>
      <c r="DS37" s="639"/>
      <c r="DT37" s="639"/>
      <c r="DU37" s="639"/>
      <c r="DV37" s="640"/>
      <c r="DW37" s="643">
        <v>0</v>
      </c>
      <c r="DX37" s="644"/>
      <c r="DY37" s="644"/>
      <c r="DZ37" s="644"/>
      <c r="EA37" s="644"/>
      <c r="EB37" s="644"/>
      <c r="EC37" s="645"/>
    </row>
    <row r="38" spans="2:133" ht="11.25" customHeight="1">
      <c r="AQ38" s="646" t="s">
        <v>317</v>
      </c>
      <c r="AR38" s="647"/>
      <c r="AS38" s="647"/>
      <c r="AT38" s="647"/>
      <c r="AU38" s="647"/>
      <c r="AV38" s="647"/>
      <c r="AW38" s="647"/>
      <c r="AX38" s="647"/>
      <c r="AY38" s="648"/>
      <c r="AZ38" s="620">
        <v>252626</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95364</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14535685</v>
      </c>
      <c r="CS38" s="621"/>
      <c r="CT38" s="621"/>
      <c r="CU38" s="621"/>
      <c r="CV38" s="621"/>
      <c r="CW38" s="621"/>
      <c r="CX38" s="621"/>
      <c r="CY38" s="622"/>
      <c r="CZ38" s="623">
        <v>8.6999999999999993</v>
      </c>
      <c r="DA38" s="641"/>
      <c r="DB38" s="641"/>
      <c r="DC38" s="642"/>
      <c r="DD38" s="626">
        <v>11970384</v>
      </c>
      <c r="DE38" s="621"/>
      <c r="DF38" s="621"/>
      <c r="DG38" s="621"/>
      <c r="DH38" s="621"/>
      <c r="DI38" s="621"/>
      <c r="DJ38" s="621"/>
      <c r="DK38" s="622"/>
      <c r="DL38" s="626">
        <v>9844782</v>
      </c>
      <c r="DM38" s="621"/>
      <c r="DN38" s="621"/>
      <c r="DO38" s="621"/>
      <c r="DP38" s="621"/>
      <c r="DQ38" s="621"/>
      <c r="DR38" s="621"/>
      <c r="DS38" s="621"/>
      <c r="DT38" s="621"/>
      <c r="DU38" s="621"/>
      <c r="DV38" s="622"/>
      <c r="DW38" s="643">
        <v>9.9</v>
      </c>
      <c r="DX38" s="644"/>
      <c r="DY38" s="644"/>
      <c r="DZ38" s="644"/>
      <c r="EA38" s="644"/>
      <c r="EB38" s="644"/>
      <c r="EC38" s="645"/>
    </row>
    <row r="39" spans="2:133" ht="11.25" customHeight="1">
      <c r="AQ39" s="646" t="s">
        <v>320</v>
      </c>
      <c r="AR39" s="647"/>
      <c r="AS39" s="647"/>
      <c r="AT39" s="647"/>
      <c r="AU39" s="647"/>
      <c r="AV39" s="647"/>
      <c r="AW39" s="647"/>
      <c r="AX39" s="647"/>
      <c r="AY39" s="648"/>
      <c r="AZ39" s="620">
        <v>142670</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97</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2286922</v>
      </c>
      <c r="CS39" s="639"/>
      <c r="CT39" s="639"/>
      <c r="CU39" s="639"/>
      <c r="CV39" s="639"/>
      <c r="CW39" s="639"/>
      <c r="CX39" s="639"/>
      <c r="CY39" s="640"/>
      <c r="CZ39" s="623">
        <v>1.4</v>
      </c>
      <c r="DA39" s="641"/>
      <c r="DB39" s="641"/>
      <c r="DC39" s="642"/>
      <c r="DD39" s="626">
        <v>1970021</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4759600</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102</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2662961</v>
      </c>
      <c r="CS40" s="621"/>
      <c r="CT40" s="621"/>
      <c r="CU40" s="621"/>
      <c r="CV40" s="621"/>
      <c r="CW40" s="621"/>
      <c r="CX40" s="621"/>
      <c r="CY40" s="622"/>
      <c r="CZ40" s="623">
        <v>1.6</v>
      </c>
      <c r="DA40" s="641"/>
      <c r="DB40" s="641"/>
      <c r="DC40" s="642"/>
      <c r="DD40" s="626">
        <v>1010582</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9634111</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317</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11407050</v>
      </c>
      <c r="CS42" s="621"/>
      <c r="CT42" s="621"/>
      <c r="CU42" s="621"/>
      <c r="CV42" s="621"/>
      <c r="CW42" s="621"/>
      <c r="CX42" s="621"/>
      <c r="CY42" s="622"/>
      <c r="CZ42" s="623">
        <v>6.9</v>
      </c>
      <c r="DA42" s="624"/>
      <c r="DB42" s="624"/>
      <c r="DC42" s="625"/>
      <c r="DD42" s="626">
        <v>4725871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343294</v>
      </c>
      <c r="CS43" s="639"/>
      <c r="CT43" s="639"/>
      <c r="CU43" s="639"/>
      <c r="CV43" s="639"/>
      <c r="CW43" s="639"/>
      <c r="CX43" s="639"/>
      <c r="CY43" s="640"/>
      <c r="CZ43" s="623">
        <v>0.2</v>
      </c>
      <c r="DA43" s="641"/>
      <c r="DB43" s="641"/>
      <c r="DC43" s="642"/>
      <c r="DD43" s="626">
        <v>343294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11407050</v>
      </c>
      <c r="CS44" s="621"/>
      <c r="CT44" s="621"/>
      <c r="CU44" s="621"/>
      <c r="CV44" s="621"/>
      <c r="CW44" s="621"/>
      <c r="CX44" s="621"/>
      <c r="CY44" s="622"/>
      <c r="CZ44" s="623">
        <v>6.9</v>
      </c>
      <c r="DA44" s="624"/>
      <c r="DB44" s="624"/>
      <c r="DC44" s="625"/>
      <c r="DD44" s="626">
        <v>4725871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3738880</v>
      </c>
      <c r="CS45" s="639"/>
      <c r="CT45" s="639"/>
      <c r="CU45" s="639"/>
      <c r="CV45" s="639"/>
      <c r="CW45" s="639"/>
      <c r="CX45" s="639"/>
      <c r="CY45" s="640"/>
      <c r="CZ45" s="623">
        <v>2.2000000000000002</v>
      </c>
      <c r="DA45" s="641"/>
      <c r="DB45" s="641"/>
      <c r="DC45" s="642"/>
      <c r="DD45" s="626">
        <v>161604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7010970</v>
      </c>
      <c r="CS46" s="621"/>
      <c r="CT46" s="621"/>
      <c r="CU46" s="621"/>
      <c r="CV46" s="621"/>
      <c r="CW46" s="621"/>
      <c r="CX46" s="621"/>
      <c r="CY46" s="622"/>
      <c r="CZ46" s="623">
        <v>4.2</v>
      </c>
      <c r="DA46" s="624"/>
      <c r="DB46" s="624"/>
      <c r="DC46" s="625"/>
      <c r="DD46" s="626">
        <v>4497567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166413881</v>
      </c>
      <c r="CS49" s="605"/>
      <c r="CT49" s="605"/>
      <c r="CU49" s="605"/>
      <c r="CV49" s="605"/>
      <c r="CW49" s="605"/>
      <c r="CX49" s="605"/>
      <c r="CY49" s="606"/>
      <c r="CZ49" s="607">
        <v>100</v>
      </c>
      <c r="DA49" s="608"/>
      <c r="DB49" s="608"/>
      <c r="DC49" s="609"/>
      <c r="DD49" s="610">
        <v>108726584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169673</v>
      </c>
      <c r="R7" s="1134"/>
      <c r="S7" s="1134"/>
      <c r="T7" s="1134"/>
      <c r="U7" s="1134"/>
      <c r="V7" s="1134">
        <v>166852</v>
      </c>
      <c r="W7" s="1134"/>
      <c r="X7" s="1134"/>
      <c r="Y7" s="1134"/>
      <c r="Z7" s="1134"/>
      <c r="AA7" s="1134">
        <v>2821</v>
      </c>
      <c r="AB7" s="1134"/>
      <c r="AC7" s="1134"/>
      <c r="AD7" s="1134"/>
      <c r="AE7" s="1135"/>
      <c r="AF7" s="1136">
        <v>2463</v>
      </c>
      <c r="AG7" s="1137"/>
      <c r="AH7" s="1137"/>
      <c r="AI7" s="1137"/>
      <c r="AJ7" s="1138"/>
      <c r="AK7" s="1120">
        <v>146</v>
      </c>
      <c r="AL7" s="1121"/>
      <c r="AM7" s="1121"/>
      <c r="AN7" s="1121"/>
      <c r="AO7" s="1121"/>
      <c r="AP7" s="1121">
        <v>146529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549</v>
      </c>
      <c r="BT7" s="1125"/>
      <c r="BU7" s="1125"/>
      <c r="BV7" s="1125"/>
      <c r="BW7" s="1125"/>
      <c r="BX7" s="1125"/>
      <c r="BY7" s="1125"/>
      <c r="BZ7" s="1125"/>
      <c r="CA7" s="1125"/>
      <c r="CB7" s="1125"/>
      <c r="CC7" s="1125"/>
      <c r="CD7" s="1125"/>
      <c r="CE7" s="1125"/>
      <c r="CF7" s="1125"/>
      <c r="CG7" s="1126"/>
      <c r="CH7" s="1117">
        <v>-1</v>
      </c>
      <c r="CI7" s="1118"/>
      <c r="CJ7" s="1118"/>
      <c r="CK7" s="1118"/>
      <c r="CL7" s="1119"/>
      <c r="CM7" s="1117">
        <v>643</v>
      </c>
      <c r="CN7" s="1118"/>
      <c r="CO7" s="1118"/>
      <c r="CP7" s="1118"/>
      <c r="CQ7" s="1119"/>
      <c r="CR7" s="1117">
        <v>500</v>
      </c>
      <c r="CS7" s="1118"/>
      <c r="CT7" s="1118"/>
      <c r="CU7" s="1118"/>
      <c r="CV7" s="1119"/>
      <c r="CW7" s="1117">
        <v>41</v>
      </c>
      <c r="CX7" s="1118"/>
      <c r="CY7" s="1118"/>
      <c r="CZ7" s="1118"/>
      <c r="DA7" s="1119"/>
      <c r="DB7" s="1018" t="s">
        <v>558</v>
      </c>
      <c r="DC7" s="1019"/>
      <c r="DD7" s="1019"/>
      <c r="DE7" s="1019"/>
      <c r="DF7" s="1020"/>
      <c r="DG7" s="1018" t="s">
        <v>558</v>
      </c>
      <c r="DH7" s="1019"/>
      <c r="DI7" s="1019"/>
      <c r="DJ7" s="1019"/>
      <c r="DK7" s="1020"/>
      <c r="DL7" s="1018" t="s">
        <v>558</v>
      </c>
      <c r="DM7" s="1019"/>
      <c r="DN7" s="1019"/>
      <c r="DO7" s="1019"/>
      <c r="DP7" s="1020"/>
      <c r="DQ7" s="1018" t="s">
        <v>558</v>
      </c>
      <c r="DR7" s="1019"/>
      <c r="DS7" s="1019"/>
      <c r="DT7" s="1019"/>
      <c r="DU7" s="1020"/>
      <c r="DV7" s="1144"/>
      <c r="DW7" s="1145"/>
      <c r="DX7" s="1145"/>
      <c r="DY7" s="1145"/>
      <c r="DZ7" s="1146"/>
      <c r="EA7" s="207"/>
    </row>
    <row r="8" spans="1:131" s="208" customFormat="1" ht="26.25" customHeight="1">
      <c r="A8" s="214">
        <v>2</v>
      </c>
      <c r="B8" s="1066" t="s">
        <v>366</v>
      </c>
      <c r="C8" s="1067"/>
      <c r="D8" s="1067"/>
      <c r="E8" s="1067"/>
      <c r="F8" s="1067"/>
      <c r="G8" s="1067"/>
      <c r="H8" s="1067"/>
      <c r="I8" s="1067"/>
      <c r="J8" s="1067"/>
      <c r="K8" s="1067"/>
      <c r="L8" s="1067"/>
      <c r="M8" s="1067"/>
      <c r="N8" s="1067"/>
      <c r="O8" s="1067"/>
      <c r="P8" s="1068"/>
      <c r="Q8" s="1072">
        <v>0</v>
      </c>
      <c r="R8" s="1073"/>
      <c r="S8" s="1073"/>
      <c r="T8" s="1073"/>
      <c r="U8" s="1073"/>
      <c r="V8" s="1073">
        <v>0</v>
      </c>
      <c r="W8" s="1073"/>
      <c r="X8" s="1073"/>
      <c r="Y8" s="1073"/>
      <c r="Z8" s="1073"/>
      <c r="AA8" s="1073">
        <v>0</v>
      </c>
      <c r="AB8" s="1073"/>
      <c r="AC8" s="1073"/>
      <c r="AD8" s="1073"/>
      <c r="AE8" s="1074"/>
      <c r="AF8" s="1048" t="s">
        <v>111</v>
      </c>
      <c r="AG8" s="1049"/>
      <c r="AH8" s="1049"/>
      <c r="AI8" s="1049"/>
      <c r="AJ8" s="1050"/>
      <c r="AK8" s="1115" t="s">
        <v>500</v>
      </c>
      <c r="AL8" s="1116"/>
      <c r="AM8" s="1116"/>
      <c r="AN8" s="1116"/>
      <c r="AO8" s="1116"/>
      <c r="AP8" s="1116" t="s">
        <v>500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550</v>
      </c>
      <c r="BT8" s="1044"/>
      <c r="BU8" s="1044"/>
      <c r="BV8" s="1044"/>
      <c r="BW8" s="1044"/>
      <c r="BX8" s="1044"/>
      <c r="BY8" s="1044"/>
      <c r="BZ8" s="1044"/>
      <c r="CA8" s="1044"/>
      <c r="CB8" s="1044"/>
      <c r="CC8" s="1044"/>
      <c r="CD8" s="1044"/>
      <c r="CE8" s="1044"/>
      <c r="CF8" s="1044"/>
      <c r="CG8" s="1045"/>
      <c r="CH8" s="1018">
        <v>31</v>
      </c>
      <c r="CI8" s="1019"/>
      <c r="CJ8" s="1019"/>
      <c r="CK8" s="1019"/>
      <c r="CL8" s="1020"/>
      <c r="CM8" s="1018">
        <v>291</v>
      </c>
      <c r="CN8" s="1019"/>
      <c r="CO8" s="1019"/>
      <c r="CP8" s="1019"/>
      <c r="CQ8" s="1020"/>
      <c r="CR8" s="1018">
        <v>61</v>
      </c>
      <c r="CS8" s="1019"/>
      <c r="CT8" s="1019"/>
      <c r="CU8" s="1019"/>
      <c r="CV8" s="1020"/>
      <c r="CW8" s="1018">
        <v>0</v>
      </c>
      <c r="CX8" s="1019"/>
      <c r="CY8" s="1019"/>
      <c r="CZ8" s="1019"/>
      <c r="DA8" s="1020"/>
      <c r="DB8" s="1018" t="s">
        <v>558</v>
      </c>
      <c r="DC8" s="1019"/>
      <c r="DD8" s="1019"/>
      <c r="DE8" s="1019"/>
      <c r="DF8" s="1020"/>
      <c r="DG8" s="1018" t="s">
        <v>558</v>
      </c>
      <c r="DH8" s="1019"/>
      <c r="DI8" s="1019"/>
      <c r="DJ8" s="1019"/>
      <c r="DK8" s="1020"/>
      <c r="DL8" s="1018" t="s">
        <v>558</v>
      </c>
      <c r="DM8" s="1019"/>
      <c r="DN8" s="1019"/>
      <c r="DO8" s="1019"/>
      <c r="DP8" s="1020"/>
      <c r="DQ8" s="1018" t="s">
        <v>558</v>
      </c>
      <c r="DR8" s="1019"/>
      <c r="DS8" s="1019"/>
      <c r="DT8" s="1019"/>
      <c r="DU8" s="1020"/>
      <c r="DV8" s="1021"/>
      <c r="DW8" s="1022"/>
      <c r="DX8" s="1022"/>
      <c r="DY8" s="1022"/>
      <c r="DZ8" s="1023"/>
      <c r="EA8" s="207"/>
    </row>
    <row r="9" spans="1:131" s="208" customFormat="1" ht="26.25" customHeight="1">
      <c r="A9" s="214">
        <v>3</v>
      </c>
      <c r="B9" s="1066" t="s">
        <v>367</v>
      </c>
      <c r="C9" s="1067"/>
      <c r="D9" s="1067"/>
      <c r="E9" s="1067"/>
      <c r="F9" s="1067"/>
      <c r="G9" s="1067"/>
      <c r="H9" s="1067"/>
      <c r="I9" s="1067"/>
      <c r="J9" s="1067"/>
      <c r="K9" s="1067"/>
      <c r="L9" s="1067"/>
      <c r="M9" s="1067"/>
      <c r="N9" s="1067"/>
      <c r="O9" s="1067"/>
      <c r="P9" s="1068"/>
      <c r="Q9" s="1072">
        <v>137</v>
      </c>
      <c r="R9" s="1073"/>
      <c r="S9" s="1073"/>
      <c r="T9" s="1073"/>
      <c r="U9" s="1073"/>
      <c r="V9" s="1073">
        <v>128</v>
      </c>
      <c r="W9" s="1073"/>
      <c r="X9" s="1073"/>
      <c r="Y9" s="1073"/>
      <c r="Z9" s="1073"/>
      <c r="AA9" s="1073">
        <v>9</v>
      </c>
      <c r="AB9" s="1073"/>
      <c r="AC9" s="1073"/>
      <c r="AD9" s="1073"/>
      <c r="AE9" s="1074"/>
      <c r="AF9" s="1048">
        <v>9</v>
      </c>
      <c r="AG9" s="1049"/>
      <c r="AH9" s="1049"/>
      <c r="AI9" s="1049"/>
      <c r="AJ9" s="1050"/>
      <c r="AK9" s="1115">
        <v>50</v>
      </c>
      <c r="AL9" s="1116"/>
      <c r="AM9" s="1116"/>
      <c r="AN9" s="1116"/>
      <c r="AO9" s="1116"/>
      <c r="AP9" s="1116" t="s">
        <v>500</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551</v>
      </c>
      <c r="BT9" s="1044"/>
      <c r="BU9" s="1044"/>
      <c r="BV9" s="1044"/>
      <c r="BW9" s="1044"/>
      <c r="BX9" s="1044"/>
      <c r="BY9" s="1044"/>
      <c r="BZ9" s="1044"/>
      <c r="CA9" s="1044"/>
      <c r="CB9" s="1044"/>
      <c r="CC9" s="1044"/>
      <c r="CD9" s="1044"/>
      <c r="CE9" s="1044"/>
      <c r="CF9" s="1044"/>
      <c r="CG9" s="1045"/>
      <c r="CH9" s="1018">
        <v>-3</v>
      </c>
      <c r="CI9" s="1019"/>
      <c r="CJ9" s="1019"/>
      <c r="CK9" s="1019"/>
      <c r="CL9" s="1020"/>
      <c r="CM9" s="1018">
        <v>334</v>
      </c>
      <c r="CN9" s="1019"/>
      <c r="CO9" s="1019"/>
      <c r="CP9" s="1019"/>
      <c r="CQ9" s="1020"/>
      <c r="CR9" s="1018">
        <v>300</v>
      </c>
      <c r="CS9" s="1019"/>
      <c r="CT9" s="1019"/>
      <c r="CU9" s="1019"/>
      <c r="CV9" s="1020"/>
      <c r="CW9" s="1018">
        <v>16</v>
      </c>
      <c r="CX9" s="1019"/>
      <c r="CY9" s="1019"/>
      <c r="CZ9" s="1019"/>
      <c r="DA9" s="1020"/>
      <c r="DB9" s="1018" t="s">
        <v>558</v>
      </c>
      <c r="DC9" s="1019"/>
      <c r="DD9" s="1019"/>
      <c r="DE9" s="1019"/>
      <c r="DF9" s="1020"/>
      <c r="DG9" s="1018" t="s">
        <v>558</v>
      </c>
      <c r="DH9" s="1019"/>
      <c r="DI9" s="1019"/>
      <c r="DJ9" s="1019"/>
      <c r="DK9" s="1020"/>
      <c r="DL9" s="1018" t="s">
        <v>558</v>
      </c>
      <c r="DM9" s="1019"/>
      <c r="DN9" s="1019"/>
      <c r="DO9" s="1019"/>
      <c r="DP9" s="1020"/>
      <c r="DQ9" s="1018" t="s">
        <v>558</v>
      </c>
      <c r="DR9" s="1019"/>
      <c r="DS9" s="1019"/>
      <c r="DT9" s="1019"/>
      <c r="DU9" s="1020"/>
      <c r="DV9" s="1021"/>
      <c r="DW9" s="1022"/>
      <c r="DX9" s="1022"/>
      <c r="DY9" s="1022"/>
      <c r="DZ9" s="1023"/>
      <c r="EA9" s="207"/>
    </row>
    <row r="10" spans="1:131" s="208" customFormat="1" ht="26.25" customHeight="1">
      <c r="A10" s="214">
        <v>4</v>
      </c>
      <c r="B10" s="1066" t="s">
        <v>368</v>
      </c>
      <c r="C10" s="1067"/>
      <c r="D10" s="1067"/>
      <c r="E10" s="1067"/>
      <c r="F10" s="1067"/>
      <c r="G10" s="1067"/>
      <c r="H10" s="1067"/>
      <c r="I10" s="1067"/>
      <c r="J10" s="1067"/>
      <c r="K10" s="1067"/>
      <c r="L10" s="1067"/>
      <c r="M10" s="1067"/>
      <c r="N10" s="1067"/>
      <c r="O10" s="1067"/>
      <c r="P10" s="1068"/>
      <c r="Q10" s="1072">
        <v>92</v>
      </c>
      <c r="R10" s="1073"/>
      <c r="S10" s="1073"/>
      <c r="T10" s="1073"/>
      <c r="U10" s="1073"/>
      <c r="V10" s="1073">
        <v>92</v>
      </c>
      <c r="W10" s="1073"/>
      <c r="X10" s="1073"/>
      <c r="Y10" s="1073"/>
      <c r="Z10" s="1073"/>
      <c r="AA10" s="1073">
        <v>0</v>
      </c>
      <c r="AB10" s="1073"/>
      <c r="AC10" s="1073"/>
      <c r="AD10" s="1073"/>
      <c r="AE10" s="1074"/>
      <c r="AF10" s="1048" t="s">
        <v>111</v>
      </c>
      <c r="AG10" s="1049"/>
      <c r="AH10" s="1049"/>
      <c r="AI10" s="1049"/>
      <c r="AJ10" s="1050"/>
      <c r="AK10" s="1115">
        <v>91</v>
      </c>
      <c r="AL10" s="1116"/>
      <c r="AM10" s="1116"/>
      <c r="AN10" s="1116"/>
      <c r="AO10" s="1116"/>
      <c r="AP10" s="1116">
        <v>273</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552</v>
      </c>
      <c r="BT10" s="1044"/>
      <c r="BU10" s="1044"/>
      <c r="BV10" s="1044"/>
      <c r="BW10" s="1044"/>
      <c r="BX10" s="1044"/>
      <c r="BY10" s="1044"/>
      <c r="BZ10" s="1044"/>
      <c r="CA10" s="1044"/>
      <c r="CB10" s="1044"/>
      <c r="CC10" s="1044"/>
      <c r="CD10" s="1044"/>
      <c r="CE10" s="1044"/>
      <c r="CF10" s="1044"/>
      <c r="CG10" s="1045"/>
      <c r="CH10" s="1018">
        <v>48</v>
      </c>
      <c r="CI10" s="1019"/>
      <c r="CJ10" s="1019"/>
      <c r="CK10" s="1019"/>
      <c r="CL10" s="1020"/>
      <c r="CM10" s="1018">
        <v>1870</v>
      </c>
      <c r="CN10" s="1019"/>
      <c r="CO10" s="1019"/>
      <c r="CP10" s="1019"/>
      <c r="CQ10" s="1020"/>
      <c r="CR10" s="1018">
        <v>175</v>
      </c>
      <c r="CS10" s="1019"/>
      <c r="CT10" s="1019"/>
      <c r="CU10" s="1019"/>
      <c r="CV10" s="1020"/>
      <c r="CW10" s="1018" t="s">
        <v>558</v>
      </c>
      <c r="CX10" s="1019"/>
      <c r="CY10" s="1019"/>
      <c r="CZ10" s="1019"/>
      <c r="DA10" s="1020"/>
      <c r="DB10" s="1018">
        <v>840</v>
      </c>
      <c r="DC10" s="1019"/>
      <c r="DD10" s="1019"/>
      <c r="DE10" s="1019"/>
      <c r="DF10" s="1020"/>
      <c r="DG10" s="1018" t="s">
        <v>558</v>
      </c>
      <c r="DH10" s="1019"/>
      <c r="DI10" s="1019"/>
      <c r="DJ10" s="1019"/>
      <c r="DK10" s="1020"/>
      <c r="DL10" s="1018" t="s">
        <v>558</v>
      </c>
      <c r="DM10" s="1019"/>
      <c r="DN10" s="1019"/>
      <c r="DO10" s="1019"/>
      <c r="DP10" s="1020"/>
      <c r="DQ10" s="1018" t="s">
        <v>558</v>
      </c>
      <c r="DR10" s="1019"/>
      <c r="DS10" s="1019"/>
      <c r="DT10" s="1019"/>
      <c r="DU10" s="1020"/>
      <c r="DV10" s="1021"/>
      <c r="DW10" s="1022"/>
      <c r="DX10" s="1022"/>
      <c r="DY10" s="1022"/>
      <c r="DZ10" s="1023"/>
      <c r="EA10" s="207"/>
    </row>
    <row r="11" spans="1:131" s="208" customFormat="1" ht="26.25" customHeight="1">
      <c r="A11" s="214">
        <v>5</v>
      </c>
      <c r="B11" s="1066" t="s">
        <v>369</v>
      </c>
      <c r="C11" s="1067"/>
      <c r="D11" s="1067"/>
      <c r="E11" s="1067"/>
      <c r="F11" s="1067"/>
      <c r="G11" s="1067"/>
      <c r="H11" s="1067"/>
      <c r="I11" s="1067"/>
      <c r="J11" s="1067"/>
      <c r="K11" s="1067"/>
      <c r="L11" s="1067"/>
      <c r="M11" s="1067"/>
      <c r="N11" s="1067"/>
      <c r="O11" s="1067"/>
      <c r="P11" s="1068"/>
      <c r="Q11" s="1072">
        <v>39</v>
      </c>
      <c r="R11" s="1073"/>
      <c r="S11" s="1073"/>
      <c r="T11" s="1073"/>
      <c r="U11" s="1073"/>
      <c r="V11" s="1073">
        <v>12</v>
      </c>
      <c r="W11" s="1073"/>
      <c r="X11" s="1073"/>
      <c r="Y11" s="1073"/>
      <c r="Z11" s="1073"/>
      <c r="AA11" s="1073">
        <v>27</v>
      </c>
      <c r="AB11" s="1073"/>
      <c r="AC11" s="1073"/>
      <c r="AD11" s="1073"/>
      <c r="AE11" s="1074"/>
      <c r="AF11" s="1048" t="s">
        <v>111</v>
      </c>
      <c r="AG11" s="1049"/>
      <c r="AH11" s="1049"/>
      <c r="AI11" s="1049"/>
      <c r="AJ11" s="1050"/>
      <c r="AK11" s="1115">
        <v>1</v>
      </c>
      <c r="AL11" s="1116"/>
      <c r="AM11" s="1116"/>
      <c r="AN11" s="1116"/>
      <c r="AO11" s="1116"/>
      <c r="AP11" s="1116">
        <v>66</v>
      </c>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553</v>
      </c>
      <c r="BT11" s="1044"/>
      <c r="BU11" s="1044"/>
      <c r="BV11" s="1044"/>
      <c r="BW11" s="1044"/>
      <c r="BX11" s="1044"/>
      <c r="BY11" s="1044"/>
      <c r="BZ11" s="1044"/>
      <c r="CA11" s="1044"/>
      <c r="CB11" s="1044"/>
      <c r="CC11" s="1044"/>
      <c r="CD11" s="1044"/>
      <c r="CE11" s="1044"/>
      <c r="CF11" s="1044"/>
      <c r="CG11" s="1045"/>
      <c r="CH11" s="1018">
        <v>7</v>
      </c>
      <c r="CI11" s="1019"/>
      <c r="CJ11" s="1019"/>
      <c r="CK11" s="1019"/>
      <c r="CL11" s="1020"/>
      <c r="CM11" s="1018">
        <v>179</v>
      </c>
      <c r="CN11" s="1019"/>
      <c r="CO11" s="1019"/>
      <c r="CP11" s="1019"/>
      <c r="CQ11" s="1020"/>
      <c r="CR11" s="1018">
        <v>36</v>
      </c>
      <c r="CS11" s="1019"/>
      <c r="CT11" s="1019"/>
      <c r="CU11" s="1019"/>
      <c r="CV11" s="1020"/>
      <c r="CW11" s="1018" t="s">
        <v>558</v>
      </c>
      <c r="CX11" s="1019"/>
      <c r="CY11" s="1019"/>
      <c r="CZ11" s="1019"/>
      <c r="DA11" s="1020"/>
      <c r="DB11" s="1018" t="s">
        <v>558</v>
      </c>
      <c r="DC11" s="1019"/>
      <c r="DD11" s="1019"/>
      <c r="DE11" s="1019"/>
      <c r="DF11" s="1020"/>
      <c r="DG11" s="1018" t="s">
        <v>558</v>
      </c>
      <c r="DH11" s="1019"/>
      <c r="DI11" s="1019"/>
      <c r="DJ11" s="1019"/>
      <c r="DK11" s="1020"/>
      <c r="DL11" s="1018" t="s">
        <v>558</v>
      </c>
      <c r="DM11" s="1019"/>
      <c r="DN11" s="1019"/>
      <c r="DO11" s="1019"/>
      <c r="DP11" s="1020"/>
      <c r="DQ11" s="1018" t="s">
        <v>558</v>
      </c>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554</v>
      </c>
      <c r="BT12" s="1044"/>
      <c r="BU12" s="1044"/>
      <c r="BV12" s="1044"/>
      <c r="BW12" s="1044"/>
      <c r="BX12" s="1044"/>
      <c r="BY12" s="1044"/>
      <c r="BZ12" s="1044"/>
      <c r="CA12" s="1044"/>
      <c r="CB12" s="1044"/>
      <c r="CC12" s="1044"/>
      <c r="CD12" s="1044"/>
      <c r="CE12" s="1044"/>
      <c r="CF12" s="1044"/>
      <c r="CG12" s="1045"/>
      <c r="CH12" s="1018">
        <v>0</v>
      </c>
      <c r="CI12" s="1019"/>
      <c r="CJ12" s="1019"/>
      <c r="CK12" s="1019"/>
      <c r="CL12" s="1020"/>
      <c r="CM12" s="1018">
        <v>2619</v>
      </c>
      <c r="CN12" s="1019"/>
      <c r="CO12" s="1019"/>
      <c r="CP12" s="1019"/>
      <c r="CQ12" s="1020"/>
      <c r="CR12" s="1018">
        <v>513</v>
      </c>
      <c r="CS12" s="1019"/>
      <c r="CT12" s="1019"/>
      <c r="CU12" s="1019"/>
      <c r="CV12" s="1020"/>
      <c r="CW12" s="1018">
        <v>61</v>
      </c>
      <c r="CX12" s="1019"/>
      <c r="CY12" s="1019"/>
      <c r="CZ12" s="1019"/>
      <c r="DA12" s="1020"/>
      <c r="DB12" s="1018" t="s">
        <v>558</v>
      </c>
      <c r="DC12" s="1019"/>
      <c r="DD12" s="1019"/>
      <c r="DE12" s="1019"/>
      <c r="DF12" s="1020"/>
      <c r="DG12" s="1018" t="s">
        <v>558</v>
      </c>
      <c r="DH12" s="1019"/>
      <c r="DI12" s="1019"/>
      <c r="DJ12" s="1019"/>
      <c r="DK12" s="1020"/>
      <c r="DL12" s="1018" t="s">
        <v>558</v>
      </c>
      <c r="DM12" s="1019"/>
      <c r="DN12" s="1019"/>
      <c r="DO12" s="1019"/>
      <c r="DP12" s="1020"/>
      <c r="DQ12" s="1018" t="s">
        <v>558</v>
      </c>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t="s">
        <v>555</v>
      </c>
      <c r="BS13" s="1043" t="s">
        <v>556</v>
      </c>
      <c r="BT13" s="1044"/>
      <c r="BU13" s="1044"/>
      <c r="BV13" s="1044"/>
      <c r="BW13" s="1044"/>
      <c r="BX13" s="1044"/>
      <c r="BY13" s="1044"/>
      <c r="BZ13" s="1044"/>
      <c r="CA13" s="1044"/>
      <c r="CB13" s="1044"/>
      <c r="CC13" s="1044"/>
      <c r="CD13" s="1044"/>
      <c r="CE13" s="1044"/>
      <c r="CF13" s="1044"/>
      <c r="CG13" s="1045"/>
      <c r="CH13" s="1018">
        <v>53</v>
      </c>
      <c r="CI13" s="1019"/>
      <c r="CJ13" s="1019"/>
      <c r="CK13" s="1019"/>
      <c r="CL13" s="1020"/>
      <c r="CM13" s="1018">
        <v>11432</v>
      </c>
      <c r="CN13" s="1019"/>
      <c r="CO13" s="1019"/>
      <c r="CP13" s="1019"/>
      <c r="CQ13" s="1020"/>
      <c r="CR13" s="1018">
        <v>10</v>
      </c>
      <c r="CS13" s="1019"/>
      <c r="CT13" s="1019"/>
      <c r="CU13" s="1019"/>
      <c r="CV13" s="1020"/>
      <c r="CW13" s="1018" t="s">
        <v>558</v>
      </c>
      <c r="CX13" s="1019"/>
      <c r="CY13" s="1019"/>
      <c r="CZ13" s="1019"/>
      <c r="DA13" s="1020"/>
      <c r="DB13" s="1018">
        <v>5506</v>
      </c>
      <c r="DC13" s="1019"/>
      <c r="DD13" s="1019"/>
      <c r="DE13" s="1019"/>
      <c r="DF13" s="1020"/>
      <c r="DG13" s="1018">
        <v>4884</v>
      </c>
      <c r="DH13" s="1019"/>
      <c r="DI13" s="1019"/>
      <c r="DJ13" s="1019"/>
      <c r="DK13" s="1020"/>
      <c r="DL13" s="1018" t="s">
        <v>558</v>
      </c>
      <c r="DM13" s="1019"/>
      <c r="DN13" s="1019"/>
      <c r="DO13" s="1019"/>
      <c r="DP13" s="1020"/>
      <c r="DQ13" s="1018" t="s">
        <v>558</v>
      </c>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t="s">
        <v>555</v>
      </c>
      <c r="BS14" s="1043" t="s">
        <v>557</v>
      </c>
      <c r="BT14" s="1044"/>
      <c r="BU14" s="1044"/>
      <c r="BV14" s="1044"/>
      <c r="BW14" s="1044"/>
      <c r="BX14" s="1044"/>
      <c r="BY14" s="1044"/>
      <c r="BZ14" s="1044"/>
      <c r="CA14" s="1044"/>
      <c r="CB14" s="1044"/>
      <c r="CC14" s="1044"/>
      <c r="CD14" s="1044"/>
      <c r="CE14" s="1044"/>
      <c r="CF14" s="1044"/>
      <c r="CG14" s="1045"/>
      <c r="CH14" s="1018">
        <v>540</v>
      </c>
      <c r="CI14" s="1019"/>
      <c r="CJ14" s="1019"/>
      <c r="CK14" s="1019"/>
      <c r="CL14" s="1020"/>
      <c r="CM14" s="1018">
        <v>8897</v>
      </c>
      <c r="CN14" s="1019"/>
      <c r="CO14" s="1019"/>
      <c r="CP14" s="1019"/>
      <c r="CQ14" s="1020"/>
      <c r="CR14" s="1018" t="s">
        <v>558</v>
      </c>
      <c r="CS14" s="1019"/>
      <c r="CT14" s="1019"/>
      <c r="CU14" s="1019"/>
      <c r="CV14" s="1020"/>
      <c r="CW14" s="1018">
        <v>168</v>
      </c>
      <c r="CX14" s="1019"/>
      <c r="CY14" s="1019"/>
      <c r="CZ14" s="1019"/>
      <c r="DA14" s="1020"/>
      <c r="DB14" s="1018" t="s">
        <v>558</v>
      </c>
      <c r="DC14" s="1019"/>
      <c r="DD14" s="1019"/>
      <c r="DE14" s="1019"/>
      <c r="DF14" s="1020"/>
      <c r="DG14" s="1018" t="s">
        <v>558</v>
      </c>
      <c r="DH14" s="1019"/>
      <c r="DI14" s="1019"/>
      <c r="DJ14" s="1019"/>
      <c r="DK14" s="1020"/>
      <c r="DL14" s="1018">
        <v>43</v>
      </c>
      <c r="DM14" s="1019"/>
      <c r="DN14" s="1019"/>
      <c r="DO14" s="1019"/>
      <c r="DP14" s="1020"/>
      <c r="DQ14" s="1018">
        <v>43</v>
      </c>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t="s">
        <v>555</v>
      </c>
      <c r="BS15" s="1043" t="s">
        <v>559</v>
      </c>
      <c r="BT15" s="1044"/>
      <c r="BU15" s="1044"/>
      <c r="BV15" s="1044"/>
      <c r="BW15" s="1044"/>
      <c r="BX15" s="1044"/>
      <c r="BY15" s="1044"/>
      <c r="BZ15" s="1044"/>
      <c r="CA15" s="1044"/>
      <c r="CB15" s="1044"/>
      <c r="CC15" s="1044"/>
      <c r="CD15" s="1044"/>
      <c r="CE15" s="1044"/>
      <c r="CF15" s="1044"/>
      <c r="CG15" s="1045"/>
      <c r="CH15" s="1018" t="s">
        <v>558</v>
      </c>
      <c r="CI15" s="1019"/>
      <c r="CJ15" s="1019"/>
      <c r="CK15" s="1019"/>
      <c r="CL15" s="1020"/>
      <c r="CM15" s="1018" t="s">
        <v>558</v>
      </c>
      <c r="CN15" s="1019"/>
      <c r="CO15" s="1019"/>
      <c r="CP15" s="1019"/>
      <c r="CQ15" s="1020"/>
      <c r="CR15" s="1018" t="s">
        <v>558</v>
      </c>
      <c r="CS15" s="1019"/>
      <c r="CT15" s="1019"/>
      <c r="CU15" s="1019"/>
      <c r="CV15" s="1020"/>
      <c r="CW15" s="1018" t="s">
        <v>558</v>
      </c>
      <c r="CX15" s="1019"/>
      <c r="CY15" s="1019"/>
      <c r="CZ15" s="1019"/>
      <c r="DA15" s="1020"/>
      <c r="DB15" s="1018" t="s">
        <v>558</v>
      </c>
      <c r="DC15" s="1019"/>
      <c r="DD15" s="1019"/>
      <c r="DE15" s="1019"/>
      <c r="DF15" s="1020"/>
      <c r="DG15" s="1018" t="s">
        <v>558</v>
      </c>
      <c r="DH15" s="1019"/>
      <c r="DI15" s="1019"/>
      <c r="DJ15" s="1019"/>
      <c r="DK15" s="1020"/>
      <c r="DL15" s="1018">
        <v>179</v>
      </c>
      <c r="DM15" s="1019"/>
      <c r="DN15" s="1019"/>
      <c r="DO15" s="1019"/>
      <c r="DP15" s="1020"/>
      <c r="DQ15" s="1018" t="s">
        <v>558</v>
      </c>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t="s">
        <v>555</v>
      </c>
      <c r="BS16" s="1043" t="s">
        <v>560</v>
      </c>
      <c r="BT16" s="1044"/>
      <c r="BU16" s="1044"/>
      <c r="BV16" s="1044"/>
      <c r="BW16" s="1044"/>
      <c r="BX16" s="1044"/>
      <c r="BY16" s="1044"/>
      <c r="BZ16" s="1044"/>
      <c r="CA16" s="1044"/>
      <c r="CB16" s="1044"/>
      <c r="CC16" s="1044"/>
      <c r="CD16" s="1044"/>
      <c r="CE16" s="1044"/>
      <c r="CF16" s="1044"/>
      <c r="CG16" s="1045"/>
      <c r="CH16" s="1018" t="s">
        <v>558</v>
      </c>
      <c r="CI16" s="1019"/>
      <c r="CJ16" s="1019"/>
      <c r="CK16" s="1019"/>
      <c r="CL16" s="1020"/>
      <c r="CM16" s="1018" t="s">
        <v>558</v>
      </c>
      <c r="CN16" s="1019"/>
      <c r="CO16" s="1019"/>
      <c r="CP16" s="1019"/>
      <c r="CQ16" s="1020"/>
      <c r="CR16" s="1018" t="s">
        <v>558</v>
      </c>
      <c r="CS16" s="1019"/>
      <c r="CT16" s="1019"/>
      <c r="CU16" s="1019"/>
      <c r="CV16" s="1020"/>
      <c r="CW16" s="1018" t="s">
        <v>558</v>
      </c>
      <c r="CX16" s="1019"/>
      <c r="CY16" s="1019"/>
      <c r="CZ16" s="1019"/>
      <c r="DA16" s="1020"/>
      <c r="DB16" s="1018" t="s">
        <v>558</v>
      </c>
      <c r="DC16" s="1019"/>
      <c r="DD16" s="1019"/>
      <c r="DE16" s="1019"/>
      <c r="DF16" s="1020"/>
      <c r="DG16" s="1018" t="s">
        <v>558</v>
      </c>
      <c r="DH16" s="1019"/>
      <c r="DI16" s="1019"/>
      <c r="DJ16" s="1019"/>
      <c r="DK16" s="1020"/>
      <c r="DL16" s="1018">
        <v>64</v>
      </c>
      <c r="DM16" s="1019"/>
      <c r="DN16" s="1019"/>
      <c r="DO16" s="1019"/>
      <c r="DP16" s="1020"/>
      <c r="DQ16" s="1018" t="s">
        <v>558</v>
      </c>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370</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371</v>
      </c>
      <c r="B23" s="973" t="s">
        <v>372</v>
      </c>
      <c r="C23" s="974"/>
      <c r="D23" s="974"/>
      <c r="E23" s="974"/>
      <c r="F23" s="974"/>
      <c r="G23" s="974"/>
      <c r="H23" s="974"/>
      <c r="I23" s="974"/>
      <c r="J23" s="974"/>
      <c r="K23" s="974"/>
      <c r="L23" s="974"/>
      <c r="M23" s="974"/>
      <c r="N23" s="974"/>
      <c r="O23" s="974"/>
      <c r="P23" s="975"/>
      <c r="Q23" s="1097">
        <v>169271</v>
      </c>
      <c r="R23" s="1098"/>
      <c r="S23" s="1098"/>
      <c r="T23" s="1098"/>
      <c r="U23" s="1098"/>
      <c r="V23" s="1098">
        <v>166414</v>
      </c>
      <c r="W23" s="1098"/>
      <c r="X23" s="1098"/>
      <c r="Y23" s="1098"/>
      <c r="Z23" s="1098"/>
      <c r="AA23" s="1098">
        <v>2857</v>
      </c>
      <c r="AB23" s="1098"/>
      <c r="AC23" s="1098"/>
      <c r="AD23" s="1098"/>
      <c r="AE23" s="1099"/>
      <c r="AF23" s="1100">
        <v>2472</v>
      </c>
      <c r="AG23" s="1098"/>
      <c r="AH23" s="1098"/>
      <c r="AI23" s="1098"/>
      <c r="AJ23" s="1101"/>
      <c r="AK23" s="1102"/>
      <c r="AL23" s="1103"/>
      <c r="AM23" s="1103"/>
      <c r="AN23" s="1103"/>
      <c r="AO23" s="1103"/>
      <c r="AP23" s="1098">
        <v>146868</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383</v>
      </c>
      <c r="C28" s="1080"/>
      <c r="D28" s="1080"/>
      <c r="E28" s="1080"/>
      <c r="F28" s="1080"/>
      <c r="G28" s="1080"/>
      <c r="H28" s="1080"/>
      <c r="I28" s="1080"/>
      <c r="J28" s="1080"/>
      <c r="K28" s="1080"/>
      <c r="L28" s="1080"/>
      <c r="M28" s="1080"/>
      <c r="N28" s="1080"/>
      <c r="O28" s="1080"/>
      <c r="P28" s="1081"/>
      <c r="Q28" s="1082">
        <v>51886</v>
      </c>
      <c r="R28" s="1083"/>
      <c r="S28" s="1083"/>
      <c r="T28" s="1083"/>
      <c r="U28" s="1083"/>
      <c r="V28" s="1083">
        <v>51493</v>
      </c>
      <c r="W28" s="1083"/>
      <c r="X28" s="1083"/>
      <c r="Y28" s="1083"/>
      <c r="Z28" s="1083"/>
      <c r="AA28" s="1083">
        <v>393</v>
      </c>
      <c r="AB28" s="1083"/>
      <c r="AC28" s="1083"/>
      <c r="AD28" s="1083"/>
      <c r="AE28" s="1084"/>
      <c r="AF28" s="1085">
        <v>393</v>
      </c>
      <c r="AG28" s="1083"/>
      <c r="AH28" s="1083"/>
      <c r="AI28" s="1083"/>
      <c r="AJ28" s="1086"/>
      <c r="AK28" s="1087">
        <v>4760</v>
      </c>
      <c r="AL28" s="1075"/>
      <c r="AM28" s="1075"/>
      <c r="AN28" s="1075"/>
      <c r="AO28" s="1075"/>
      <c r="AP28" s="1075" t="s">
        <v>500</v>
      </c>
      <c r="AQ28" s="1075"/>
      <c r="AR28" s="1075"/>
      <c r="AS28" s="1075"/>
      <c r="AT28" s="1075"/>
      <c r="AU28" s="1075" t="s">
        <v>500</v>
      </c>
      <c r="AV28" s="1075"/>
      <c r="AW28" s="1075"/>
      <c r="AX28" s="1075"/>
      <c r="AY28" s="1075"/>
      <c r="AZ28" s="1076" t="s">
        <v>500</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384</v>
      </c>
      <c r="C29" s="1067"/>
      <c r="D29" s="1067"/>
      <c r="E29" s="1067"/>
      <c r="F29" s="1067"/>
      <c r="G29" s="1067"/>
      <c r="H29" s="1067"/>
      <c r="I29" s="1067"/>
      <c r="J29" s="1067"/>
      <c r="K29" s="1067"/>
      <c r="L29" s="1067"/>
      <c r="M29" s="1067"/>
      <c r="N29" s="1067"/>
      <c r="O29" s="1067"/>
      <c r="P29" s="1068"/>
      <c r="Q29" s="1072">
        <v>29680</v>
      </c>
      <c r="R29" s="1073"/>
      <c r="S29" s="1073"/>
      <c r="T29" s="1073"/>
      <c r="U29" s="1073"/>
      <c r="V29" s="1073">
        <v>29105</v>
      </c>
      <c r="W29" s="1073"/>
      <c r="X29" s="1073"/>
      <c r="Y29" s="1073"/>
      <c r="Z29" s="1073"/>
      <c r="AA29" s="1073">
        <v>575</v>
      </c>
      <c r="AB29" s="1073"/>
      <c r="AC29" s="1073"/>
      <c r="AD29" s="1073"/>
      <c r="AE29" s="1074"/>
      <c r="AF29" s="1048">
        <v>575</v>
      </c>
      <c r="AG29" s="1049"/>
      <c r="AH29" s="1049"/>
      <c r="AI29" s="1049"/>
      <c r="AJ29" s="1050"/>
      <c r="AK29" s="1009">
        <v>4267</v>
      </c>
      <c r="AL29" s="1000"/>
      <c r="AM29" s="1000"/>
      <c r="AN29" s="1000"/>
      <c r="AO29" s="1000"/>
      <c r="AP29" s="1000" t="s">
        <v>500</v>
      </c>
      <c r="AQ29" s="1000"/>
      <c r="AR29" s="1000"/>
      <c r="AS29" s="1000"/>
      <c r="AT29" s="1000"/>
      <c r="AU29" s="1000" t="s">
        <v>500</v>
      </c>
      <c r="AV29" s="1000"/>
      <c r="AW29" s="1000"/>
      <c r="AX29" s="1000"/>
      <c r="AY29" s="1000"/>
      <c r="AZ29" s="1071" t="s">
        <v>500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385</v>
      </c>
      <c r="C30" s="1067"/>
      <c r="D30" s="1067"/>
      <c r="E30" s="1067"/>
      <c r="F30" s="1067"/>
      <c r="G30" s="1067"/>
      <c r="H30" s="1067"/>
      <c r="I30" s="1067"/>
      <c r="J30" s="1067"/>
      <c r="K30" s="1067"/>
      <c r="L30" s="1067"/>
      <c r="M30" s="1067"/>
      <c r="N30" s="1067"/>
      <c r="O30" s="1067"/>
      <c r="P30" s="1068"/>
      <c r="Q30" s="1072">
        <v>6685</v>
      </c>
      <c r="R30" s="1073"/>
      <c r="S30" s="1073"/>
      <c r="T30" s="1073"/>
      <c r="U30" s="1073"/>
      <c r="V30" s="1073">
        <v>6462</v>
      </c>
      <c r="W30" s="1073"/>
      <c r="X30" s="1073"/>
      <c r="Y30" s="1073"/>
      <c r="Z30" s="1073"/>
      <c r="AA30" s="1073">
        <v>223</v>
      </c>
      <c r="AB30" s="1073"/>
      <c r="AC30" s="1073"/>
      <c r="AD30" s="1073"/>
      <c r="AE30" s="1074"/>
      <c r="AF30" s="1048">
        <v>223</v>
      </c>
      <c r="AG30" s="1049"/>
      <c r="AH30" s="1049"/>
      <c r="AI30" s="1049"/>
      <c r="AJ30" s="1050"/>
      <c r="AK30" s="1009">
        <v>1201</v>
      </c>
      <c r="AL30" s="1000"/>
      <c r="AM30" s="1000"/>
      <c r="AN30" s="1000"/>
      <c r="AO30" s="1000"/>
      <c r="AP30" s="1000" t="s">
        <v>500</v>
      </c>
      <c r="AQ30" s="1000"/>
      <c r="AR30" s="1000"/>
      <c r="AS30" s="1000"/>
      <c r="AT30" s="1000"/>
      <c r="AU30" s="1000" t="s">
        <v>500</v>
      </c>
      <c r="AV30" s="1000"/>
      <c r="AW30" s="1000"/>
      <c r="AX30" s="1000"/>
      <c r="AY30" s="1000"/>
      <c r="AZ30" s="1071" t="s">
        <v>500</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386</v>
      </c>
      <c r="C31" s="1067"/>
      <c r="D31" s="1067"/>
      <c r="E31" s="1067"/>
      <c r="F31" s="1067"/>
      <c r="G31" s="1067"/>
      <c r="H31" s="1067"/>
      <c r="I31" s="1067"/>
      <c r="J31" s="1067"/>
      <c r="K31" s="1067"/>
      <c r="L31" s="1067"/>
      <c r="M31" s="1067"/>
      <c r="N31" s="1067"/>
      <c r="O31" s="1067"/>
      <c r="P31" s="1068"/>
      <c r="Q31" s="1072">
        <v>11</v>
      </c>
      <c r="R31" s="1073"/>
      <c r="S31" s="1073"/>
      <c r="T31" s="1073"/>
      <c r="U31" s="1073"/>
      <c r="V31" s="1073">
        <v>11</v>
      </c>
      <c r="W31" s="1073"/>
      <c r="X31" s="1073"/>
      <c r="Y31" s="1073"/>
      <c r="Z31" s="1073"/>
      <c r="AA31" s="1073">
        <v>0</v>
      </c>
      <c r="AB31" s="1073"/>
      <c r="AC31" s="1073"/>
      <c r="AD31" s="1073"/>
      <c r="AE31" s="1074"/>
      <c r="AF31" s="1048">
        <v>0</v>
      </c>
      <c r="AG31" s="1049"/>
      <c r="AH31" s="1049"/>
      <c r="AI31" s="1049"/>
      <c r="AJ31" s="1050"/>
      <c r="AK31" s="1009">
        <v>9</v>
      </c>
      <c r="AL31" s="1000"/>
      <c r="AM31" s="1000"/>
      <c r="AN31" s="1000"/>
      <c r="AO31" s="1000"/>
      <c r="AP31" s="1000" t="s">
        <v>500</v>
      </c>
      <c r="AQ31" s="1000"/>
      <c r="AR31" s="1000"/>
      <c r="AS31" s="1000"/>
      <c r="AT31" s="1000"/>
      <c r="AU31" s="1000" t="s">
        <v>500</v>
      </c>
      <c r="AV31" s="1000"/>
      <c r="AW31" s="1000"/>
      <c r="AX31" s="1000"/>
      <c r="AY31" s="1000"/>
      <c r="AZ31" s="1071" t="s">
        <v>500</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387</v>
      </c>
      <c r="C32" s="1067"/>
      <c r="D32" s="1067"/>
      <c r="E32" s="1067"/>
      <c r="F32" s="1067"/>
      <c r="G32" s="1067"/>
      <c r="H32" s="1067"/>
      <c r="I32" s="1067"/>
      <c r="J32" s="1067"/>
      <c r="K32" s="1067"/>
      <c r="L32" s="1067"/>
      <c r="M32" s="1067"/>
      <c r="N32" s="1067"/>
      <c r="O32" s="1067"/>
      <c r="P32" s="1068"/>
      <c r="Q32" s="1072">
        <v>10153</v>
      </c>
      <c r="R32" s="1073"/>
      <c r="S32" s="1073"/>
      <c r="T32" s="1073"/>
      <c r="U32" s="1073"/>
      <c r="V32" s="1073">
        <v>9266</v>
      </c>
      <c r="W32" s="1073"/>
      <c r="X32" s="1073"/>
      <c r="Y32" s="1073"/>
      <c r="Z32" s="1073"/>
      <c r="AA32" s="1073">
        <v>887</v>
      </c>
      <c r="AB32" s="1073"/>
      <c r="AC32" s="1073"/>
      <c r="AD32" s="1073"/>
      <c r="AE32" s="1074"/>
      <c r="AF32" s="1048">
        <v>2875</v>
      </c>
      <c r="AG32" s="1049"/>
      <c r="AH32" s="1049"/>
      <c r="AI32" s="1049"/>
      <c r="AJ32" s="1050"/>
      <c r="AK32" s="1009">
        <v>134</v>
      </c>
      <c r="AL32" s="1000"/>
      <c r="AM32" s="1000"/>
      <c r="AN32" s="1000"/>
      <c r="AO32" s="1000"/>
      <c r="AP32" s="1000">
        <v>19632</v>
      </c>
      <c r="AQ32" s="1000"/>
      <c r="AR32" s="1000"/>
      <c r="AS32" s="1000"/>
      <c r="AT32" s="1000"/>
      <c r="AU32" s="1000">
        <v>491</v>
      </c>
      <c r="AV32" s="1000"/>
      <c r="AW32" s="1000"/>
      <c r="AX32" s="1000"/>
      <c r="AY32" s="1000"/>
      <c r="AZ32" s="1071" t="s">
        <v>500</v>
      </c>
      <c r="BA32" s="1071"/>
      <c r="BB32" s="1071"/>
      <c r="BC32" s="1071"/>
      <c r="BD32" s="1071"/>
      <c r="BE32" s="1061" t="s">
        <v>388</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389</v>
      </c>
      <c r="C33" s="1067"/>
      <c r="D33" s="1067"/>
      <c r="E33" s="1067"/>
      <c r="F33" s="1067"/>
      <c r="G33" s="1067"/>
      <c r="H33" s="1067"/>
      <c r="I33" s="1067"/>
      <c r="J33" s="1067"/>
      <c r="K33" s="1067"/>
      <c r="L33" s="1067"/>
      <c r="M33" s="1067"/>
      <c r="N33" s="1067"/>
      <c r="O33" s="1067"/>
      <c r="P33" s="1068"/>
      <c r="Q33" s="1072">
        <v>451</v>
      </c>
      <c r="R33" s="1073"/>
      <c r="S33" s="1073"/>
      <c r="T33" s="1073"/>
      <c r="U33" s="1073"/>
      <c r="V33" s="1073">
        <v>384</v>
      </c>
      <c r="W33" s="1073"/>
      <c r="X33" s="1073"/>
      <c r="Y33" s="1073"/>
      <c r="Z33" s="1073"/>
      <c r="AA33" s="1073">
        <v>67</v>
      </c>
      <c r="AB33" s="1073"/>
      <c r="AC33" s="1073"/>
      <c r="AD33" s="1073"/>
      <c r="AE33" s="1074"/>
      <c r="AF33" s="1048">
        <v>2589</v>
      </c>
      <c r="AG33" s="1049"/>
      <c r="AH33" s="1049"/>
      <c r="AI33" s="1049"/>
      <c r="AJ33" s="1050"/>
      <c r="AK33" s="1009">
        <v>1</v>
      </c>
      <c r="AL33" s="1000"/>
      <c r="AM33" s="1000"/>
      <c r="AN33" s="1000"/>
      <c r="AO33" s="1000"/>
      <c r="AP33" s="1000">
        <v>209</v>
      </c>
      <c r="AQ33" s="1000"/>
      <c r="AR33" s="1000"/>
      <c r="AS33" s="1000"/>
      <c r="AT33" s="1000"/>
      <c r="AU33" s="1000">
        <v>0</v>
      </c>
      <c r="AV33" s="1000"/>
      <c r="AW33" s="1000"/>
      <c r="AX33" s="1000"/>
      <c r="AY33" s="1000"/>
      <c r="AZ33" s="1071" t="s">
        <v>500</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390</v>
      </c>
      <c r="C34" s="1067"/>
      <c r="D34" s="1067"/>
      <c r="E34" s="1067"/>
      <c r="F34" s="1067"/>
      <c r="G34" s="1067"/>
      <c r="H34" s="1067"/>
      <c r="I34" s="1067"/>
      <c r="J34" s="1067"/>
      <c r="K34" s="1067"/>
      <c r="L34" s="1067"/>
      <c r="M34" s="1067"/>
      <c r="N34" s="1067"/>
      <c r="O34" s="1067"/>
      <c r="P34" s="1068"/>
      <c r="Q34" s="1072">
        <v>12074</v>
      </c>
      <c r="R34" s="1073"/>
      <c r="S34" s="1073"/>
      <c r="T34" s="1073"/>
      <c r="U34" s="1073"/>
      <c r="V34" s="1073">
        <v>10866</v>
      </c>
      <c r="W34" s="1073"/>
      <c r="X34" s="1073"/>
      <c r="Y34" s="1073"/>
      <c r="Z34" s="1073"/>
      <c r="AA34" s="1073">
        <v>1208</v>
      </c>
      <c r="AB34" s="1073"/>
      <c r="AC34" s="1073"/>
      <c r="AD34" s="1073"/>
      <c r="AE34" s="1074"/>
      <c r="AF34" s="1048">
        <v>1367</v>
      </c>
      <c r="AG34" s="1049"/>
      <c r="AH34" s="1049"/>
      <c r="AI34" s="1049"/>
      <c r="AJ34" s="1050"/>
      <c r="AK34" s="1009">
        <v>4761</v>
      </c>
      <c r="AL34" s="1000"/>
      <c r="AM34" s="1000"/>
      <c r="AN34" s="1000"/>
      <c r="AO34" s="1000"/>
      <c r="AP34" s="1000">
        <v>63936</v>
      </c>
      <c r="AQ34" s="1000"/>
      <c r="AR34" s="1000"/>
      <c r="AS34" s="1000"/>
      <c r="AT34" s="1000"/>
      <c r="AU34" s="1000">
        <v>35292</v>
      </c>
      <c r="AV34" s="1000"/>
      <c r="AW34" s="1000"/>
      <c r="AX34" s="1000"/>
      <c r="AY34" s="1000"/>
      <c r="AZ34" s="1071" t="s">
        <v>500</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391</v>
      </c>
      <c r="C35" s="1067"/>
      <c r="D35" s="1067"/>
      <c r="E35" s="1067"/>
      <c r="F35" s="1067"/>
      <c r="G35" s="1067"/>
      <c r="H35" s="1067"/>
      <c r="I35" s="1067"/>
      <c r="J35" s="1067"/>
      <c r="K35" s="1067"/>
      <c r="L35" s="1067"/>
      <c r="M35" s="1067"/>
      <c r="N35" s="1067"/>
      <c r="O35" s="1067"/>
      <c r="P35" s="1068"/>
      <c r="Q35" s="1072">
        <v>5097</v>
      </c>
      <c r="R35" s="1073"/>
      <c r="S35" s="1073"/>
      <c r="T35" s="1073"/>
      <c r="U35" s="1073"/>
      <c r="V35" s="1073">
        <v>5821</v>
      </c>
      <c r="W35" s="1073"/>
      <c r="X35" s="1073"/>
      <c r="Y35" s="1073"/>
      <c r="Z35" s="1073"/>
      <c r="AA35" s="1073">
        <v>-724</v>
      </c>
      <c r="AB35" s="1073"/>
      <c r="AC35" s="1073"/>
      <c r="AD35" s="1073"/>
      <c r="AE35" s="1074"/>
      <c r="AF35" s="1048">
        <v>-23</v>
      </c>
      <c r="AG35" s="1049"/>
      <c r="AH35" s="1049"/>
      <c r="AI35" s="1049"/>
      <c r="AJ35" s="1050"/>
      <c r="AK35" s="1009">
        <v>1711</v>
      </c>
      <c r="AL35" s="1000"/>
      <c r="AM35" s="1000"/>
      <c r="AN35" s="1000"/>
      <c r="AO35" s="1000"/>
      <c r="AP35" s="1000">
        <v>2774</v>
      </c>
      <c r="AQ35" s="1000"/>
      <c r="AR35" s="1000"/>
      <c r="AS35" s="1000"/>
      <c r="AT35" s="1000"/>
      <c r="AU35" s="1000">
        <v>2657</v>
      </c>
      <c r="AV35" s="1000"/>
      <c r="AW35" s="1000"/>
      <c r="AX35" s="1000"/>
      <c r="AY35" s="1000"/>
      <c r="AZ35" s="1071">
        <v>0.5</v>
      </c>
      <c r="BA35" s="1071"/>
      <c r="BB35" s="1071"/>
      <c r="BC35" s="1071"/>
      <c r="BD35" s="1071"/>
      <c r="BE35" s="1061" t="s">
        <v>388</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392</v>
      </c>
      <c r="C36" s="1067"/>
      <c r="D36" s="1067"/>
      <c r="E36" s="1067"/>
      <c r="F36" s="1067"/>
      <c r="G36" s="1067"/>
      <c r="H36" s="1067"/>
      <c r="I36" s="1067"/>
      <c r="J36" s="1067"/>
      <c r="K36" s="1067"/>
      <c r="L36" s="1067"/>
      <c r="M36" s="1067"/>
      <c r="N36" s="1067"/>
      <c r="O36" s="1067"/>
      <c r="P36" s="1068"/>
      <c r="Q36" s="1072">
        <v>380</v>
      </c>
      <c r="R36" s="1073"/>
      <c r="S36" s="1073"/>
      <c r="T36" s="1073"/>
      <c r="U36" s="1073"/>
      <c r="V36" s="1073">
        <v>375</v>
      </c>
      <c r="W36" s="1073"/>
      <c r="X36" s="1073"/>
      <c r="Y36" s="1073"/>
      <c r="Z36" s="1073"/>
      <c r="AA36" s="1073">
        <v>5</v>
      </c>
      <c r="AB36" s="1073"/>
      <c r="AC36" s="1073"/>
      <c r="AD36" s="1073"/>
      <c r="AE36" s="1074"/>
      <c r="AF36" s="1048">
        <v>5</v>
      </c>
      <c r="AG36" s="1049"/>
      <c r="AH36" s="1049"/>
      <c r="AI36" s="1049"/>
      <c r="AJ36" s="1050"/>
      <c r="AK36" s="1009">
        <v>143</v>
      </c>
      <c r="AL36" s="1000"/>
      <c r="AM36" s="1000"/>
      <c r="AN36" s="1000"/>
      <c r="AO36" s="1000"/>
      <c r="AP36" s="1000">
        <v>389</v>
      </c>
      <c r="AQ36" s="1000"/>
      <c r="AR36" s="1000"/>
      <c r="AS36" s="1000"/>
      <c r="AT36" s="1000"/>
      <c r="AU36" s="1000">
        <v>178</v>
      </c>
      <c r="AV36" s="1000"/>
      <c r="AW36" s="1000"/>
      <c r="AX36" s="1000"/>
      <c r="AY36" s="1000"/>
      <c r="AZ36" s="1071" t="s">
        <v>500</v>
      </c>
      <c r="BA36" s="1071"/>
      <c r="BB36" s="1071"/>
      <c r="BC36" s="1071"/>
      <c r="BD36" s="1071"/>
      <c r="BE36" s="1061" t="s">
        <v>393</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t="s">
        <v>394</v>
      </c>
      <c r="C37" s="1067"/>
      <c r="D37" s="1067"/>
      <c r="E37" s="1067"/>
      <c r="F37" s="1067"/>
      <c r="G37" s="1067"/>
      <c r="H37" s="1067"/>
      <c r="I37" s="1067"/>
      <c r="J37" s="1067"/>
      <c r="K37" s="1067"/>
      <c r="L37" s="1067"/>
      <c r="M37" s="1067"/>
      <c r="N37" s="1067"/>
      <c r="O37" s="1067"/>
      <c r="P37" s="1068"/>
      <c r="Q37" s="1072" t="s">
        <v>500</v>
      </c>
      <c r="R37" s="1073"/>
      <c r="S37" s="1073"/>
      <c r="T37" s="1073"/>
      <c r="U37" s="1073"/>
      <c r="V37" s="1073" t="s">
        <v>500</v>
      </c>
      <c r="W37" s="1073"/>
      <c r="X37" s="1073"/>
      <c r="Y37" s="1073"/>
      <c r="Z37" s="1073"/>
      <c r="AA37" s="1073" t="s">
        <v>500</v>
      </c>
      <c r="AB37" s="1073"/>
      <c r="AC37" s="1073"/>
      <c r="AD37" s="1073"/>
      <c r="AE37" s="1074"/>
      <c r="AF37" s="1048" t="s">
        <v>111</v>
      </c>
      <c r="AG37" s="1049"/>
      <c r="AH37" s="1049"/>
      <c r="AI37" s="1049"/>
      <c r="AJ37" s="1050"/>
      <c r="AK37" s="1009" t="s">
        <v>500</v>
      </c>
      <c r="AL37" s="1000"/>
      <c r="AM37" s="1000"/>
      <c r="AN37" s="1000"/>
      <c r="AO37" s="1000"/>
      <c r="AP37" s="1000" t="s">
        <v>500</v>
      </c>
      <c r="AQ37" s="1000"/>
      <c r="AR37" s="1000"/>
      <c r="AS37" s="1000"/>
      <c r="AT37" s="1000"/>
      <c r="AU37" s="1000" t="s">
        <v>500</v>
      </c>
      <c r="AV37" s="1000"/>
      <c r="AW37" s="1000"/>
      <c r="AX37" s="1000"/>
      <c r="AY37" s="1000"/>
      <c r="AZ37" s="1071" t="s">
        <v>500</v>
      </c>
      <c r="BA37" s="1071"/>
      <c r="BB37" s="1071"/>
      <c r="BC37" s="1071"/>
      <c r="BD37" s="1071"/>
      <c r="BE37" s="1061" t="s">
        <v>393</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395</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371</v>
      </c>
      <c r="B63" s="973" t="s">
        <v>396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8004</v>
      </c>
      <c r="AG63" s="988"/>
      <c r="AH63" s="988"/>
      <c r="AI63" s="988"/>
      <c r="AJ63" s="1059"/>
      <c r="AK63" s="1060"/>
      <c r="AL63" s="992"/>
      <c r="AM63" s="992"/>
      <c r="AN63" s="992"/>
      <c r="AO63" s="992"/>
      <c r="AP63" s="988">
        <v>86940</v>
      </c>
      <c r="AQ63" s="988"/>
      <c r="AR63" s="988"/>
      <c r="AS63" s="988"/>
      <c r="AT63" s="988"/>
      <c r="AU63" s="988">
        <v>38618</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398</v>
      </c>
      <c r="B66" s="1025"/>
      <c r="C66" s="1025"/>
      <c r="D66" s="1025"/>
      <c r="E66" s="1025"/>
      <c r="F66" s="1025"/>
      <c r="G66" s="1025"/>
      <c r="H66" s="1025"/>
      <c r="I66" s="1025"/>
      <c r="J66" s="1025"/>
      <c r="K66" s="1025"/>
      <c r="L66" s="1025"/>
      <c r="M66" s="1025"/>
      <c r="N66" s="1025"/>
      <c r="O66" s="1025"/>
      <c r="P66" s="1026"/>
      <c r="Q66" s="1030" t="s">
        <v>375</v>
      </c>
      <c r="R66" s="1031"/>
      <c r="S66" s="1031"/>
      <c r="T66" s="1031"/>
      <c r="U66" s="1032"/>
      <c r="V66" s="1030" t="s">
        <v>376</v>
      </c>
      <c r="W66" s="1031"/>
      <c r="X66" s="1031"/>
      <c r="Y66" s="1031"/>
      <c r="Z66" s="1032"/>
      <c r="AA66" s="1030" t="s">
        <v>377</v>
      </c>
      <c r="AB66" s="1031"/>
      <c r="AC66" s="1031"/>
      <c r="AD66" s="1031"/>
      <c r="AE66" s="1032"/>
      <c r="AF66" s="1036" t="s">
        <v>378</v>
      </c>
      <c r="AG66" s="1037"/>
      <c r="AH66" s="1037"/>
      <c r="AI66" s="1037"/>
      <c r="AJ66" s="1038"/>
      <c r="AK66" s="1030" t="s">
        <v>379</v>
      </c>
      <c r="AL66" s="1025"/>
      <c r="AM66" s="1025"/>
      <c r="AN66" s="1025"/>
      <c r="AO66" s="1026"/>
      <c r="AP66" s="1030" t="s">
        <v>380</v>
      </c>
      <c r="AQ66" s="1031"/>
      <c r="AR66" s="1031"/>
      <c r="AS66" s="1031"/>
      <c r="AT66" s="1032"/>
      <c r="AU66" s="1030" t="s">
        <v>399</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545</v>
      </c>
      <c r="C68" s="1015"/>
      <c r="D68" s="1015"/>
      <c r="E68" s="1015"/>
      <c r="F68" s="1015"/>
      <c r="G68" s="1015"/>
      <c r="H68" s="1015"/>
      <c r="I68" s="1015"/>
      <c r="J68" s="1015"/>
      <c r="K68" s="1015"/>
      <c r="L68" s="1015"/>
      <c r="M68" s="1015"/>
      <c r="N68" s="1015"/>
      <c r="O68" s="1015"/>
      <c r="P68" s="1016"/>
      <c r="Q68" s="1017">
        <v>19669</v>
      </c>
      <c r="R68" s="1011"/>
      <c r="S68" s="1011"/>
      <c r="T68" s="1011"/>
      <c r="U68" s="1011"/>
      <c r="V68" s="1011">
        <v>18319</v>
      </c>
      <c r="W68" s="1011"/>
      <c r="X68" s="1011"/>
      <c r="Y68" s="1011"/>
      <c r="Z68" s="1011"/>
      <c r="AA68" s="1011">
        <v>1350</v>
      </c>
      <c r="AB68" s="1011"/>
      <c r="AC68" s="1011"/>
      <c r="AD68" s="1011"/>
      <c r="AE68" s="1011"/>
      <c r="AF68" s="1011">
        <v>6844</v>
      </c>
      <c r="AG68" s="1011"/>
      <c r="AH68" s="1011"/>
      <c r="AI68" s="1011"/>
      <c r="AJ68" s="1011"/>
      <c r="AK68" s="1011" t="s">
        <v>500</v>
      </c>
      <c r="AL68" s="1011"/>
      <c r="AM68" s="1011"/>
      <c r="AN68" s="1011"/>
      <c r="AO68" s="1011"/>
      <c r="AP68" s="1011">
        <v>60154</v>
      </c>
      <c r="AQ68" s="1011"/>
      <c r="AR68" s="1011"/>
      <c r="AS68" s="1011"/>
      <c r="AT68" s="1011"/>
      <c r="AU68" s="1011">
        <v>352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546</v>
      </c>
      <c r="C69" s="1004"/>
      <c r="D69" s="1004"/>
      <c r="E69" s="1004"/>
      <c r="F69" s="1004"/>
      <c r="G69" s="1004"/>
      <c r="H69" s="1004"/>
      <c r="I69" s="1004"/>
      <c r="J69" s="1004"/>
      <c r="K69" s="1004"/>
      <c r="L69" s="1004"/>
      <c r="M69" s="1004"/>
      <c r="N69" s="1004"/>
      <c r="O69" s="1004"/>
      <c r="P69" s="1005"/>
      <c r="Q69" s="1006">
        <v>212</v>
      </c>
      <c r="R69" s="1000"/>
      <c r="S69" s="1000"/>
      <c r="T69" s="1000"/>
      <c r="U69" s="1000"/>
      <c r="V69" s="1000">
        <v>190</v>
      </c>
      <c r="W69" s="1000"/>
      <c r="X69" s="1000"/>
      <c r="Y69" s="1000"/>
      <c r="Z69" s="1000"/>
      <c r="AA69" s="1000">
        <v>22</v>
      </c>
      <c r="AB69" s="1000"/>
      <c r="AC69" s="1000"/>
      <c r="AD69" s="1000"/>
      <c r="AE69" s="1000"/>
      <c r="AF69" s="1000">
        <v>22</v>
      </c>
      <c r="AG69" s="1000"/>
      <c r="AH69" s="1000"/>
      <c r="AI69" s="1000"/>
      <c r="AJ69" s="1000"/>
      <c r="AK69" s="1000" t="s">
        <v>500</v>
      </c>
      <c r="AL69" s="1000"/>
      <c r="AM69" s="1000"/>
      <c r="AN69" s="1000"/>
      <c r="AO69" s="1000"/>
      <c r="AP69" s="1000">
        <v>131</v>
      </c>
      <c r="AQ69" s="1000"/>
      <c r="AR69" s="1000"/>
      <c r="AS69" s="1000"/>
      <c r="AT69" s="1000"/>
      <c r="AU69" s="1000">
        <v>33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547</v>
      </c>
      <c r="C70" s="1004"/>
      <c r="D70" s="1004"/>
      <c r="E70" s="1004"/>
      <c r="F70" s="1004"/>
      <c r="G70" s="1004"/>
      <c r="H70" s="1004"/>
      <c r="I70" s="1004"/>
      <c r="J70" s="1004"/>
      <c r="K70" s="1004"/>
      <c r="L70" s="1004"/>
      <c r="M70" s="1004"/>
      <c r="N70" s="1004"/>
      <c r="O70" s="1004"/>
      <c r="P70" s="1005"/>
      <c r="Q70" s="1006">
        <v>495</v>
      </c>
      <c r="R70" s="1000"/>
      <c r="S70" s="1000"/>
      <c r="T70" s="1000"/>
      <c r="U70" s="1000"/>
      <c r="V70" s="1000">
        <v>347</v>
      </c>
      <c r="W70" s="1000"/>
      <c r="X70" s="1000"/>
      <c r="Y70" s="1000"/>
      <c r="Z70" s="1000"/>
      <c r="AA70" s="1000">
        <v>148</v>
      </c>
      <c r="AB70" s="1000"/>
      <c r="AC70" s="1000"/>
      <c r="AD70" s="1000"/>
      <c r="AE70" s="1000"/>
      <c r="AF70" s="1000">
        <v>148</v>
      </c>
      <c r="AG70" s="1000"/>
      <c r="AH70" s="1000"/>
      <c r="AI70" s="1000"/>
      <c r="AJ70" s="1000"/>
      <c r="AK70" s="1000">
        <v>176</v>
      </c>
      <c r="AL70" s="1000"/>
      <c r="AM70" s="1000"/>
      <c r="AN70" s="1000"/>
      <c r="AO70" s="1000"/>
      <c r="AP70" s="1000" t="s">
        <v>500</v>
      </c>
      <c r="AQ70" s="1000"/>
      <c r="AR70" s="1000"/>
      <c r="AS70" s="1000"/>
      <c r="AT70" s="1000"/>
      <c r="AU70" s="1000" t="s">
        <v>500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548</v>
      </c>
      <c r="C71" s="1004"/>
      <c r="D71" s="1004"/>
      <c r="E71" s="1004"/>
      <c r="F71" s="1004"/>
      <c r="G71" s="1004"/>
      <c r="H71" s="1004"/>
      <c r="I71" s="1004"/>
      <c r="J71" s="1004"/>
      <c r="K71" s="1004"/>
      <c r="L71" s="1004"/>
      <c r="M71" s="1004"/>
      <c r="N71" s="1004"/>
      <c r="O71" s="1004"/>
      <c r="P71" s="1005"/>
      <c r="Q71" s="1006">
        <v>707526</v>
      </c>
      <c r="R71" s="1000"/>
      <c r="S71" s="1000"/>
      <c r="T71" s="1000"/>
      <c r="U71" s="1000"/>
      <c r="V71" s="1000">
        <v>687045</v>
      </c>
      <c r="W71" s="1000"/>
      <c r="X71" s="1000"/>
      <c r="Y71" s="1000"/>
      <c r="Z71" s="1000"/>
      <c r="AA71" s="1000">
        <v>20481</v>
      </c>
      <c r="AB71" s="1000"/>
      <c r="AC71" s="1000"/>
      <c r="AD71" s="1000"/>
      <c r="AE71" s="1000"/>
      <c r="AF71" s="1000">
        <v>20481</v>
      </c>
      <c r="AG71" s="1000"/>
      <c r="AH71" s="1000"/>
      <c r="AI71" s="1000"/>
      <c r="AJ71" s="1000"/>
      <c r="AK71" s="1000">
        <v>3255</v>
      </c>
      <c r="AL71" s="1000"/>
      <c r="AM71" s="1000"/>
      <c r="AN71" s="1000"/>
      <c r="AO71" s="1000"/>
      <c r="AP71" s="1000" t="s">
        <v>500</v>
      </c>
      <c r="AQ71" s="1000"/>
      <c r="AR71" s="1000"/>
      <c r="AS71" s="1000"/>
      <c r="AT71" s="1000"/>
      <c r="AU71" s="1000" t="s">
        <v>500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371</v>
      </c>
      <c r="B88" s="973" t="s">
        <v>400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27495</v>
      </c>
      <c r="AG88" s="988"/>
      <c r="AH88" s="988"/>
      <c r="AI88" s="988"/>
      <c r="AJ88" s="988"/>
      <c r="AK88" s="992"/>
      <c r="AL88" s="992"/>
      <c r="AM88" s="992"/>
      <c r="AN88" s="992"/>
      <c r="AO88" s="992"/>
      <c r="AP88" s="988">
        <v>60285</v>
      </c>
      <c r="AQ88" s="988"/>
      <c r="AR88" s="988"/>
      <c r="AS88" s="988"/>
      <c r="AT88" s="988"/>
      <c r="AU88" s="988">
        <v>386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401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1595</v>
      </c>
      <c r="CS102" s="980"/>
      <c r="CT102" s="980"/>
      <c r="CU102" s="980"/>
      <c r="CV102" s="981"/>
      <c r="CW102" s="979">
        <v>286</v>
      </c>
      <c r="CX102" s="980"/>
      <c r="CY102" s="980"/>
      <c r="CZ102" s="980"/>
      <c r="DA102" s="981"/>
      <c r="DB102" s="979">
        <v>6346</v>
      </c>
      <c r="DC102" s="980"/>
      <c r="DD102" s="980"/>
      <c r="DE102" s="980"/>
      <c r="DF102" s="981"/>
      <c r="DG102" s="979">
        <v>4884</v>
      </c>
      <c r="DH102" s="980"/>
      <c r="DI102" s="980"/>
      <c r="DJ102" s="980"/>
      <c r="DK102" s="981"/>
      <c r="DL102" s="979">
        <v>286</v>
      </c>
      <c r="DM102" s="980"/>
      <c r="DN102" s="980"/>
      <c r="DO102" s="980"/>
      <c r="DP102" s="981"/>
      <c r="DQ102" s="979">
        <v>43</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409</v>
      </c>
      <c r="AB109" s="923"/>
      <c r="AC109" s="923"/>
      <c r="AD109" s="923"/>
      <c r="AE109" s="924"/>
      <c r="AF109" s="925" t="s">
        <v>287</v>
      </c>
      <c r="AG109" s="923"/>
      <c r="AH109" s="923"/>
      <c r="AI109" s="923"/>
      <c r="AJ109" s="924"/>
      <c r="AK109" s="925" t="s">
        <v>286</v>
      </c>
      <c r="AL109" s="923"/>
      <c r="AM109" s="923"/>
      <c r="AN109" s="923"/>
      <c r="AO109" s="924"/>
      <c r="AP109" s="925" t="s">
        <v>410</v>
      </c>
      <c r="AQ109" s="923"/>
      <c r="AR109" s="923"/>
      <c r="AS109" s="923"/>
      <c r="AT109" s="954"/>
      <c r="AU109" s="922" t="s">
        <v>408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409</v>
      </c>
      <c r="BR109" s="923"/>
      <c r="BS109" s="923"/>
      <c r="BT109" s="923"/>
      <c r="BU109" s="924"/>
      <c r="BV109" s="925" t="s">
        <v>287</v>
      </c>
      <c r="BW109" s="923"/>
      <c r="BX109" s="923"/>
      <c r="BY109" s="923"/>
      <c r="BZ109" s="924"/>
      <c r="CA109" s="925" t="s">
        <v>286</v>
      </c>
      <c r="CB109" s="923"/>
      <c r="CC109" s="923"/>
      <c r="CD109" s="923"/>
      <c r="CE109" s="924"/>
      <c r="CF109" s="961" t="s">
        <v>410</v>
      </c>
      <c r="CG109" s="961"/>
      <c r="CH109" s="961"/>
      <c r="CI109" s="961"/>
      <c r="CJ109" s="961"/>
      <c r="CK109" s="925" t="s">
        <v>411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409</v>
      </c>
      <c r="DH109" s="923"/>
      <c r="DI109" s="923"/>
      <c r="DJ109" s="923"/>
      <c r="DK109" s="924"/>
      <c r="DL109" s="925" t="s">
        <v>287</v>
      </c>
      <c r="DM109" s="923"/>
      <c r="DN109" s="923"/>
      <c r="DO109" s="923"/>
      <c r="DP109" s="924"/>
      <c r="DQ109" s="925" t="s">
        <v>286</v>
      </c>
      <c r="DR109" s="923"/>
      <c r="DS109" s="923"/>
      <c r="DT109" s="923"/>
      <c r="DU109" s="924"/>
      <c r="DV109" s="925" t="s">
        <v>410</v>
      </c>
      <c r="DW109" s="923"/>
      <c r="DX109" s="923"/>
      <c r="DY109" s="923"/>
      <c r="DZ109" s="954"/>
    </row>
    <row r="110" spans="1:131" s="199" customFormat="1" ht="26.25" customHeight="1">
      <c r="A110" s="825" t="s">
        <v>412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19080686</v>
      </c>
      <c r="AB110" s="916"/>
      <c r="AC110" s="916"/>
      <c r="AD110" s="916"/>
      <c r="AE110" s="917"/>
      <c r="AF110" s="918">
        <v>18189919</v>
      </c>
      <c r="AG110" s="916"/>
      <c r="AH110" s="916"/>
      <c r="AI110" s="916"/>
      <c r="AJ110" s="917"/>
      <c r="AK110" s="918">
        <v>17387644</v>
      </c>
      <c r="AL110" s="916"/>
      <c r="AM110" s="916"/>
      <c r="AN110" s="916"/>
      <c r="AO110" s="917"/>
      <c r="AP110" s="919">
        <v>20.399999999999999</v>
      </c>
      <c r="AQ110" s="920"/>
      <c r="AR110" s="920"/>
      <c r="AS110" s="920"/>
      <c r="AT110" s="921"/>
      <c r="AU110" s="955" t="s">
        <v>61</v>
      </c>
      <c r="AV110" s="956"/>
      <c r="AW110" s="956"/>
      <c r="AX110" s="956"/>
      <c r="AY110" s="956"/>
      <c r="AZ110" s="881" t="s">
        <v>413</v>
      </c>
      <c r="BA110" s="826"/>
      <c r="BB110" s="826"/>
      <c r="BC110" s="826"/>
      <c r="BD110" s="826"/>
      <c r="BE110" s="826"/>
      <c r="BF110" s="826"/>
      <c r="BG110" s="826"/>
      <c r="BH110" s="826"/>
      <c r="BI110" s="826"/>
      <c r="BJ110" s="826"/>
      <c r="BK110" s="826"/>
      <c r="BL110" s="826"/>
      <c r="BM110" s="826"/>
      <c r="BN110" s="826"/>
      <c r="BO110" s="826"/>
      <c r="BP110" s="827"/>
      <c r="BQ110" s="882">
        <v>154269925</v>
      </c>
      <c r="BR110" s="863"/>
      <c r="BS110" s="863"/>
      <c r="BT110" s="863"/>
      <c r="BU110" s="863"/>
      <c r="BV110" s="863">
        <v>152663544</v>
      </c>
      <c r="BW110" s="863"/>
      <c r="BX110" s="863"/>
      <c r="BY110" s="863"/>
      <c r="BZ110" s="863"/>
      <c r="CA110" s="863">
        <v>146867928</v>
      </c>
      <c r="CB110" s="863"/>
      <c r="CC110" s="863"/>
      <c r="CD110" s="863"/>
      <c r="CE110" s="863"/>
      <c r="CF110" s="887">
        <v>172.4</v>
      </c>
      <c r="CG110" s="888"/>
      <c r="CH110" s="888"/>
      <c r="CI110" s="888"/>
      <c r="CJ110" s="888"/>
      <c r="CK110" s="951" t="s">
        <v>414</v>
      </c>
      <c r="CL110" s="837"/>
      <c r="CM110" s="912" t="s">
        <v>415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204034</v>
      </c>
      <c r="DH110" s="863"/>
      <c r="DI110" s="863"/>
      <c r="DJ110" s="863"/>
      <c r="DK110" s="863"/>
      <c r="DL110" s="863">
        <v>186431</v>
      </c>
      <c r="DM110" s="863"/>
      <c r="DN110" s="863"/>
      <c r="DO110" s="863"/>
      <c r="DP110" s="863"/>
      <c r="DQ110" s="863">
        <v>168644</v>
      </c>
      <c r="DR110" s="863"/>
      <c r="DS110" s="863"/>
      <c r="DT110" s="863"/>
      <c r="DU110" s="863"/>
      <c r="DV110" s="864">
        <v>0.2</v>
      </c>
      <c r="DW110" s="864"/>
      <c r="DX110" s="864"/>
      <c r="DY110" s="864"/>
      <c r="DZ110" s="865"/>
    </row>
    <row r="111" spans="1:131" s="199" customFormat="1" ht="26.25" customHeight="1">
      <c r="A111" s="792" t="s">
        <v>416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417</v>
      </c>
      <c r="BA111" s="768"/>
      <c r="BB111" s="768"/>
      <c r="BC111" s="768"/>
      <c r="BD111" s="768"/>
      <c r="BE111" s="768"/>
      <c r="BF111" s="768"/>
      <c r="BG111" s="768"/>
      <c r="BH111" s="768"/>
      <c r="BI111" s="768"/>
      <c r="BJ111" s="768"/>
      <c r="BK111" s="768"/>
      <c r="BL111" s="768"/>
      <c r="BM111" s="768"/>
      <c r="BN111" s="768"/>
      <c r="BO111" s="768"/>
      <c r="BP111" s="769"/>
      <c r="BQ111" s="834">
        <v>10861766</v>
      </c>
      <c r="BR111" s="835"/>
      <c r="BS111" s="835"/>
      <c r="BT111" s="835"/>
      <c r="BU111" s="835"/>
      <c r="BV111" s="835">
        <v>9870580</v>
      </c>
      <c r="BW111" s="835"/>
      <c r="BX111" s="835"/>
      <c r="BY111" s="835"/>
      <c r="BZ111" s="835"/>
      <c r="CA111" s="835">
        <v>9139736</v>
      </c>
      <c r="CB111" s="835"/>
      <c r="CC111" s="835"/>
      <c r="CD111" s="835"/>
      <c r="CE111" s="835"/>
      <c r="CF111" s="896">
        <v>10.7</v>
      </c>
      <c r="CG111" s="897"/>
      <c r="CH111" s="897"/>
      <c r="CI111" s="897"/>
      <c r="CJ111" s="897"/>
      <c r="CK111" s="952"/>
      <c r="CL111" s="839"/>
      <c r="CM111" s="842" t="s">
        <v>418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v>6630991</v>
      </c>
      <c r="DH111" s="835"/>
      <c r="DI111" s="835"/>
      <c r="DJ111" s="835"/>
      <c r="DK111" s="835"/>
      <c r="DL111" s="835">
        <v>6015555</v>
      </c>
      <c r="DM111" s="835"/>
      <c r="DN111" s="835"/>
      <c r="DO111" s="835"/>
      <c r="DP111" s="835"/>
      <c r="DQ111" s="835">
        <v>5404124</v>
      </c>
      <c r="DR111" s="835"/>
      <c r="DS111" s="835"/>
      <c r="DT111" s="835"/>
      <c r="DU111" s="835"/>
      <c r="DV111" s="812">
        <v>6.3</v>
      </c>
      <c r="DW111" s="812"/>
      <c r="DX111" s="812"/>
      <c r="DY111" s="812"/>
      <c r="DZ111" s="813"/>
    </row>
    <row r="112" spans="1:131" s="199" customFormat="1" ht="26.25" customHeight="1">
      <c r="A112" s="937" t="s">
        <v>419</v>
      </c>
      <c r="B112" s="938"/>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421</v>
      </c>
      <c r="BA112" s="768"/>
      <c r="BB112" s="768"/>
      <c r="BC112" s="768"/>
      <c r="BD112" s="768"/>
      <c r="BE112" s="768"/>
      <c r="BF112" s="768"/>
      <c r="BG112" s="768"/>
      <c r="BH112" s="768"/>
      <c r="BI112" s="768"/>
      <c r="BJ112" s="768"/>
      <c r="BK112" s="768"/>
      <c r="BL112" s="768"/>
      <c r="BM112" s="768"/>
      <c r="BN112" s="768"/>
      <c r="BO112" s="768"/>
      <c r="BP112" s="769"/>
      <c r="BQ112" s="834">
        <v>40866849</v>
      </c>
      <c r="BR112" s="835"/>
      <c r="BS112" s="835"/>
      <c r="BT112" s="835"/>
      <c r="BU112" s="835"/>
      <c r="BV112" s="835">
        <v>39271624</v>
      </c>
      <c r="BW112" s="835"/>
      <c r="BX112" s="835"/>
      <c r="BY112" s="835"/>
      <c r="BZ112" s="835"/>
      <c r="CA112" s="835">
        <v>38618686</v>
      </c>
      <c r="CB112" s="835"/>
      <c r="CC112" s="835"/>
      <c r="CD112" s="835"/>
      <c r="CE112" s="835"/>
      <c r="CF112" s="896">
        <v>45.3</v>
      </c>
      <c r="CG112" s="897"/>
      <c r="CH112" s="897"/>
      <c r="CI112" s="897"/>
      <c r="CJ112" s="897"/>
      <c r="CK112" s="952"/>
      <c r="CL112" s="839"/>
      <c r="CM112" s="842" t="s">
        <v>422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4132692</v>
      </c>
      <c r="AB113" s="944"/>
      <c r="AC113" s="944"/>
      <c r="AD113" s="944"/>
      <c r="AE113" s="945"/>
      <c r="AF113" s="946">
        <v>4025471</v>
      </c>
      <c r="AG113" s="944"/>
      <c r="AH113" s="944"/>
      <c r="AI113" s="944"/>
      <c r="AJ113" s="945"/>
      <c r="AK113" s="946">
        <v>4068912</v>
      </c>
      <c r="AL113" s="944"/>
      <c r="AM113" s="944"/>
      <c r="AN113" s="944"/>
      <c r="AO113" s="945"/>
      <c r="AP113" s="947">
        <v>4.8</v>
      </c>
      <c r="AQ113" s="948"/>
      <c r="AR113" s="948"/>
      <c r="AS113" s="948"/>
      <c r="AT113" s="949"/>
      <c r="AU113" s="957"/>
      <c r="AV113" s="958"/>
      <c r="AW113" s="958"/>
      <c r="AX113" s="958"/>
      <c r="AY113" s="958"/>
      <c r="AZ113" s="833" t="s">
        <v>424</v>
      </c>
      <c r="BA113" s="768"/>
      <c r="BB113" s="768"/>
      <c r="BC113" s="768"/>
      <c r="BD113" s="768"/>
      <c r="BE113" s="768"/>
      <c r="BF113" s="768"/>
      <c r="BG113" s="768"/>
      <c r="BH113" s="768"/>
      <c r="BI113" s="768"/>
      <c r="BJ113" s="768"/>
      <c r="BK113" s="768"/>
      <c r="BL113" s="768"/>
      <c r="BM113" s="768"/>
      <c r="BN113" s="768"/>
      <c r="BO113" s="768"/>
      <c r="BP113" s="769"/>
      <c r="BQ113" s="834">
        <v>800490</v>
      </c>
      <c r="BR113" s="835"/>
      <c r="BS113" s="835"/>
      <c r="BT113" s="835"/>
      <c r="BU113" s="835"/>
      <c r="BV113" s="835">
        <v>477157</v>
      </c>
      <c r="BW113" s="835"/>
      <c r="BX113" s="835"/>
      <c r="BY113" s="835"/>
      <c r="BZ113" s="835"/>
      <c r="CA113" s="835">
        <v>386268</v>
      </c>
      <c r="CB113" s="835"/>
      <c r="CC113" s="835"/>
      <c r="CD113" s="835"/>
      <c r="CE113" s="835"/>
      <c r="CF113" s="896">
        <v>0.5</v>
      </c>
      <c r="CG113" s="897"/>
      <c r="CH113" s="897"/>
      <c r="CI113" s="897"/>
      <c r="CJ113" s="897"/>
      <c r="CK113" s="952"/>
      <c r="CL113" s="839"/>
      <c r="CM113" s="842" t="s">
        <v>425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332948</v>
      </c>
      <c r="AB114" s="798"/>
      <c r="AC114" s="798"/>
      <c r="AD114" s="798"/>
      <c r="AE114" s="799"/>
      <c r="AF114" s="800">
        <v>339016</v>
      </c>
      <c r="AG114" s="798"/>
      <c r="AH114" s="798"/>
      <c r="AI114" s="798"/>
      <c r="AJ114" s="799"/>
      <c r="AK114" s="800">
        <v>123263</v>
      </c>
      <c r="AL114" s="798"/>
      <c r="AM114" s="798"/>
      <c r="AN114" s="798"/>
      <c r="AO114" s="799"/>
      <c r="AP114" s="845">
        <v>0.1</v>
      </c>
      <c r="AQ114" s="846"/>
      <c r="AR114" s="846"/>
      <c r="AS114" s="846"/>
      <c r="AT114" s="847"/>
      <c r="AU114" s="957"/>
      <c r="AV114" s="958"/>
      <c r="AW114" s="958"/>
      <c r="AX114" s="958"/>
      <c r="AY114" s="958"/>
      <c r="AZ114" s="833" t="s">
        <v>427</v>
      </c>
      <c r="BA114" s="768"/>
      <c r="BB114" s="768"/>
      <c r="BC114" s="768"/>
      <c r="BD114" s="768"/>
      <c r="BE114" s="768"/>
      <c r="BF114" s="768"/>
      <c r="BG114" s="768"/>
      <c r="BH114" s="768"/>
      <c r="BI114" s="768"/>
      <c r="BJ114" s="768"/>
      <c r="BK114" s="768"/>
      <c r="BL114" s="768"/>
      <c r="BM114" s="768"/>
      <c r="BN114" s="768"/>
      <c r="BO114" s="768"/>
      <c r="BP114" s="769"/>
      <c r="BQ114" s="834">
        <v>22869632</v>
      </c>
      <c r="BR114" s="835"/>
      <c r="BS114" s="835"/>
      <c r="BT114" s="835"/>
      <c r="BU114" s="835"/>
      <c r="BV114" s="835">
        <v>21861204</v>
      </c>
      <c r="BW114" s="835"/>
      <c r="BX114" s="835"/>
      <c r="BY114" s="835"/>
      <c r="BZ114" s="835"/>
      <c r="CA114" s="835">
        <v>22264809</v>
      </c>
      <c r="CB114" s="835"/>
      <c r="CC114" s="835"/>
      <c r="CD114" s="835"/>
      <c r="CE114" s="835"/>
      <c r="CF114" s="896">
        <v>26.1</v>
      </c>
      <c r="CG114" s="897"/>
      <c r="CH114" s="897"/>
      <c r="CI114" s="897"/>
      <c r="CJ114" s="897"/>
      <c r="CK114" s="952"/>
      <c r="CL114" s="839"/>
      <c r="CM114" s="842" t="s">
        <v>428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1220694</v>
      </c>
      <c r="AB115" s="944"/>
      <c r="AC115" s="944"/>
      <c r="AD115" s="944"/>
      <c r="AE115" s="945"/>
      <c r="AF115" s="946">
        <v>1206851</v>
      </c>
      <c r="AG115" s="944"/>
      <c r="AH115" s="944"/>
      <c r="AI115" s="944"/>
      <c r="AJ115" s="945"/>
      <c r="AK115" s="946">
        <v>1134878</v>
      </c>
      <c r="AL115" s="944"/>
      <c r="AM115" s="944"/>
      <c r="AN115" s="944"/>
      <c r="AO115" s="945"/>
      <c r="AP115" s="947">
        <v>1.3</v>
      </c>
      <c r="AQ115" s="948"/>
      <c r="AR115" s="948"/>
      <c r="AS115" s="948"/>
      <c r="AT115" s="949"/>
      <c r="AU115" s="957"/>
      <c r="AV115" s="958"/>
      <c r="AW115" s="958"/>
      <c r="AX115" s="958"/>
      <c r="AY115" s="958"/>
      <c r="AZ115" s="833" t="s">
        <v>430</v>
      </c>
      <c r="BA115" s="768"/>
      <c r="BB115" s="768"/>
      <c r="BC115" s="768"/>
      <c r="BD115" s="768"/>
      <c r="BE115" s="768"/>
      <c r="BF115" s="768"/>
      <c r="BG115" s="768"/>
      <c r="BH115" s="768"/>
      <c r="BI115" s="768"/>
      <c r="BJ115" s="768"/>
      <c r="BK115" s="768"/>
      <c r="BL115" s="768"/>
      <c r="BM115" s="768"/>
      <c r="BN115" s="768"/>
      <c r="BO115" s="768"/>
      <c r="BP115" s="769"/>
      <c r="BQ115" s="834">
        <v>128913</v>
      </c>
      <c r="BR115" s="835"/>
      <c r="BS115" s="835"/>
      <c r="BT115" s="835"/>
      <c r="BU115" s="835"/>
      <c r="BV115" s="835">
        <v>51841</v>
      </c>
      <c r="BW115" s="835"/>
      <c r="BX115" s="835"/>
      <c r="BY115" s="835"/>
      <c r="BZ115" s="835"/>
      <c r="CA115" s="835">
        <v>43216</v>
      </c>
      <c r="CB115" s="835"/>
      <c r="CC115" s="835"/>
      <c r="CD115" s="835"/>
      <c r="CE115" s="835"/>
      <c r="CF115" s="896">
        <v>0.1</v>
      </c>
      <c r="CG115" s="897"/>
      <c r="CH115" s="897"/>
      <c r="CI115" s="897"/>
      <c r="CJ115" s="897"/>
      <c r="CK115" s="952"/>
      <c r="CL115" s="839"/>
      <c r="CM115" s="833" t="s">
        <v>431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v>207986</v>
      </c>
      <c r="DR115" s="798"/>
      <c r="DS115" s="798"/>
      <c r="DT115" s="798"/>
      <c r="DU115" s="799"/>
      <c r="DV115" s="845">
        <v>0.2</v>
      </c>
      <c r="DW115" s="846"/>
      <c r="DX115" s="846"/>
      <c r="DY115" s="846"/>
      <c r="DZ115" s="847"/>
    </row>
    <row r="116" spans="1:130" s="199" customFormat="1" ht="26.25" customHeight="1">
      <c r="A116" s="941"/>
      <c r="B116" s="942"/>
      <c r="C116" s="901" t="s">
        <v>432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433</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434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306150</v>
      </c>
      <c r="DH116" s="798"/>
      <c r="DI116" s="798"/>
      <c r="DJ116" s="798"/>
      <c r="DK116" s="799"/>
      <c r="DL116" s="800">
        <v>225650</v>
      </c>
      <c r="DM116" s="798"/>
      <c r="DN116" s="798"/>
      <c r="DO116" s="798"/>
      <c r="DP116" s="799"/>
      <c r="DQ116" s="800">
        <v>155150</v>
      </c>
      <c r="DR116" s="798"/>
      <c r="DS116" s="798"/>
      <c r="DT116" s="798"/>
      <c r="DU116" s="799"/>
      <c r="DV116" s="845">
        <v>0.2</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435</v>
      </c>
      <c r="Z117" s="924"/>
      <c r="AA117" s="929">
        <v>24767020</v>
      </c>
      <c r="AB117" s="930"/>
      <c r="AC117" s="930"/>
      <c r="AD117" s="930"/>
      <c r="AE117" s="931"/>
      <c r="AF117" s="932">
        <v>23761257</v>
      </c>
      <c r="AG117" s="930"/>
      <c r="AH117" s="930"/>
      <c r="AI117" s="930"/>
      <c r="AJ117" s="931"/>
      <c r="AK117" s="932">
        <v>22714697</v>
      </c>
      <c r="AL117" s="930"/>
      <c r="AM117" s="930"/>
      <c r="AN117" s="930"/>
      <c r="AO117" s="931"/>
      <c r="AP117" s="933"/>
      <c r="AQ117" s="934"/>
      <c r="AR117" s="934"/>
      <c r="AS117" s="934"/>
      <c r="AT117" s="935"/>
      <c r="AU117" s="957"/>
      <c r="AV117" s="958"/>
      <c r="AW117" s="958"/>
      <c r="AX117" s="958"/>
      <c r="AY117" s="958"/>
      <c r="AZ117" s="884" t="s">
        <v>436</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411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409</v>
      </c>
      <c r="AB118" s="923"/>
      <c r="AC118" s="923"/>
      <c r="AD118" s="923"/>
      <c r="AE118" s="924"/>
      <c r="AF118" s="925" t="s">
        <v>287</v>
      </c>
      <c r="AG118" s="923"/>
      <c r="AH118" s="923"/>
      <c r="AI118" s="923"/>
      <c r="AJ118" s="924"/>
      <c r="AK118" s="925" t="s">
        <v>286</v>
      </c>
      <c r="AL118" s="923"/>
      <c r="AM118" s="923"/>
      <c r="AN118" s="923"/>
      <c r="AO118" s="924"/>
      <c r="AP118" s="926" t="s">
        <v>410</v>
      </c>
      <c r="AQ118" s="927"/>
      <c r="AR118" s="927"/>
      <c r="AS118" s="927"/>
      <c r="AT118" s="928"/>
      <c r="AU118" s="957"/>
      <c r="AV118" s="958"/>
      <c r="AW118" s="958"/>
      <c r="AX118" s="958"/>
      <c r="AY118" s="958"/>
      <c r="AZ118" s="900" t="s">
        <v>438</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414</v>
      </c>
      <c r="B119" s="837"/>
      <c r="C119" s="912" t="s">
        <v>415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v>10787</v>
      </c>
      <c r="AB119" s="916"/>
      <c r="AC119" s="916"/>
      <c r="AD119" s="916"/>
      <c r="AE119" s="917"/>
      <c r="AF119" s="918">
        <v>19578</v>
      </c>
      <c r="AG119" s="916"/>
      <c r="AH119" s="916"/>
      <c r="AI119" s="916"/>
      <c r="AJ119" s="917"/>
      <c r="AK119" s="918">
        <v>19587</v>
      </c>
      <c r="AL119" s="916"/>
      <c r="AM119" s="916"/>
      <c r="AN119" s="916"/>
      <c r="AO119" s="917"/>
      <c r="AP119" s="919">
        <v>0</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440</v>
      </c>
      <c r="BP119" s="899"/>
      <c r="BQ119" s="903">
        <v>229797575</v>
      </c>
      <c r="BR119" s="866"/>
      <c r="BS119" s="866"/>
      <c r="BT119" s="866"/>
      <c r="BU119" s="866"/>
      <c r="BV119" s="866">
        <v>224195950</v>
      </c>
      <c r="BW119" s="866"/>
      <c r="BX119" s="866"/>
      <c r="BY119" s="866"/>
      <c r="BZ119" s="866"/>
      <c r="CA119" s="866">
        <v>217320643</v>
      </c>
      <c r="CB119" s="866"/>
      <c r="CC119" s="866"/>
      <c r="CD119" s="866"/>
      <c r="CE119" s="866"/>
      <c r="CF119" s="764"/>
      <c r="CG119" s="765"/>
      <c r="CH119" s="765"/>
      <c r="CI119" s="765"/>
      <c r="CJ119" s="855"/>
      <c r="CK119" s="953"/>
      <c r="CL119" s="841"/>
      <c r="CM119" s="859" t="s">
        <v>441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3720591</v>
      </c>
      <c r="DH119" s="781"/>
      <c r="DI119" s="781"/>
      <c r="DJ119" s="781"/>
      <c r="DK119" s="782"/>
      <c r="DL119" s="783">
        <v>3442944</v>
      </c>
      <c r="DM119" s="781"/>
      <c r="DN119" s="781"/>
      <c r="DO119" s="781"/>
      <c r="DP119" s="782"/>
      <c r="DQ119" s="783">
        <v>3203832</v>
      </c>
      <c r="DR119" s="781"/>
      <c r="DS119" s="781"/>
      <c r="DT119" s="781"/>
      <c r="DU119" s="782"/>
      <c r="DV119" s="869">
        <v>3.8</v>
      </c>
      <c r="DW119" s="870"/>
      <c r="DX119" s="870"/>
      <c r="DY119" s="870"/>
      <c r="DZ119" s="871"/>
    </row>
    <row r="120" spans="1:130" s="199" customFormat="1" ht="26.25" customHeight="1">
      <c r="A120" s="838"/>
      <c r="B120" s="839"/>
      <c r="C120" s="842" t="s">
        <v>418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v>747649</v>
      </c>
      <c r="AB120" s="798"/>
      <c r="AC120" s="798"/>
      <c r="AD120" s="798"/>
      <c r="AE120" s="799"/>
      <c r="AF120" s="800">
        <v>736609</v>
      </c>
      <c r="AG120" s="798"/>
      <c r="AH120" s="798"/>
      <c r="AI120" s="798"/>
      <c r="AJ120" s="799"/>
      <c r="AK120" s="800">
        <v>720881</v>
      </c>
      <c r="AL120" s="798"/>
      <c r="AM120" s="798"/>
      <c r="AN120" s="798"/>
      <c r="AO120" s="799"/>
      <c r="AP120" s="845">
        <v>0.8</v>
      </c>
      <c r="AQ120" s="846"/>
      <c r="AR120" s="846"/>
      <c r="AS120" s="846"/>
      <c r="AT120" s="847"/>
      <c r="AU120" s="904" t="s">
        <v>442</v>
      </c>
      <c r="AV120" s="905"/>
      <c r="AW120" s="905"/>
      <c r="AX120" s="905"/>
      <c r="AY120" s="906"/>
      <c r="AZ120" s="881" t="s">
        <v>443</v>
      </c>
      <c r="BA120" s="826"/>
      <c r="BB120" s="826"/>
      <c r="BC120" s="826"/>
      <c r="BD120" s="826"/>
      <c r="BE120" s="826"/>
      <c r="BF120" s="826"/>
      <c r="BG120" s="826"/>
      <c r="BH120" s="826"/>
      <c r="BI120" s="826"/>
      <c r="BJ120" s="826"/>
      <c r="BK120" s="826"/>
      <c r="BL120" s="826"/>
      <c r="BM120" s="826"/>
      <c r="BN120" s="826"/>
      <c r="BO120" s="826"/>
      <c r="BP120" s="827"/>
      <c r="BQ120" s="882">
        <v>29603456</v>
      </c>
      <c r="BR120" s="863"/>
      <c r="BS120" s="863"/>
      <c r="BT120" s="863"/>
      <c r="BU120" s="863"/>
      <c r="BV120" s="863">
        <v>31280089</v>
      </c>
      <c r="BW120" s="863"/>
      <c r="BX120" s="863"/>
      <c r="BY120" s="863"/>
      <c r="BZ120" s="863"/>
      <c r="CA120" s="863">
        <v>33598067</v>
      </c>
      <c r="CB120" s="863"/>
      <c r="CC120" s="863"/>
      <c r="CD120" s="863"/>
      <c r="CE120" s="863"/>
      <c r="CF120" s="887">
        <v>39.4</v>
      </c>
      <c r="CG120" s="888"/>
      <c r="CH120" s="888"/>
      <c r="CI120" s="888"/>
      <c r="CJ120" s="888"/>
      <c r="CK120" s="889" t="s">
        <v>444</v>
      </c>
      <c r="CL120" s="873"/>
      <c r="CM120" s="873"/>
      <c r="CN120" s="873"/>
      <c r="CO120" s="874"/>
      <c r="CP120" s="893" t="s">
        <v>390</v>
      </c>
      <c r="CQ120" s="894"/>
      <c r="CR120" s="894"/>
      <c r="CS120" s="894"/>
      <c r="CT120" s="894"/>
      <c r="CU120" s="894"/>
      <c r="CV120" s="894"/>
      <c r="CW120" s="894"/>
      <c r="CX120" s="894"/>
      <c r="CY120" s="894"/>
      <c r="CZ120" s="894"/>
      <c r="DA120" s="894"/>
      <c r="DB120" s="894"/>
      <c r="DC120" s="894"/>
      <c r="DD120" s="894"/>
      <c r="DE120" s="894"/>
      <c r="DF120" s="895"/>
      <c r="DG120" s="882">
        <v>38459941</v>
      </c>
      <c r="DH120" s="863"/>
      <c r="DI120" s="863"/>
      <c r="DJ120" s="863"/>
      <c r="DK120" s="863"/>
      <c r="DL120" s="863">
        <v>36657050</v>
      </c>
      <c r="DM120" s="863"/>
      <c r="DN120" s="863"/>
      <c r="DO120" s="863"/>
      <c r="DP120" s="863"/>
      <c r="DQ120" s="863">
        <v>35292489</v>
      </c>
      <c r="DR120" s="863"/>
      <c r="DS120" s="863"/>
      <c r="DT120" s="863"/>
      <c r="DU120" s="863"/>
      <c r="DV120" s="864">
        <v>41.4</v>
      </c>
      <c r="DW120" s="864"/>
      <c r="DX120" s="864"/>
      <c r="DY120" s="864"/>
      <c r="DZ120" s="865"/>
    </row>
    <row r="121" spans="1:130" s="199" customFormat="1" ht="26.25" customHeight="1">
      <c r="A121" s="838"/>
      <c r="B121" s="839"/>
      <c r="C121" s="884" t="s">
        <v>445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446</v>
      </c>
      <c r="BA121" s="768"/>
      <c r="BB121" s="768"/>
      <c r="BC121" s="768"/>
      <c r="BD121" s="768"/>
      <c r="BE121" s="768"/>
      <c r="BF121" s="768"/>
      <c r="BG121" s="768"/>
      <c r="BH121" s="768"/>
      <c r="BI121" s="768"/>
      <c r="BJ121" s="768"/>
      <c r="BK121" s="768"/>
      <c r="BL121" s="768"/>
      <c r="BM121" s="768"/>
      <c r="BN121" s="768"/>
      <c r="BO121" s="768"/>
      <c r="BP121" s="769"/>
      <c r="BQ121" s="834">
        <v>41587385</v>
      </c>
      <c r="BR121" s="835"/>
      <c r="BS121" s="835"/>
      <c r="BT121" s="835"/>
      <c r="BU121" s="835"/>
      <c r="BV121" s="835">
        <v>37027918</v>
      </c>
      <c r="BW121" s="835"/>
      <c r="BX121" s="835"/>
      <c r="BY121" s="835"/>
      <c r="BZ121" s="835"/>
      <c r="CA121" s="835">
        <v>35245394</v>
      </c>
      <c r="CB121" s="835"/>
      <c r="CC121" s="835"/>
      <c r="CD121" s="835"/>
      <c r="CE121" s="835"/>
      <c r="CF121" s="896">
        <v>41.4</v>
      </c>
      <c r="CG121" s="897"/>
      <c r="CH121" s="897"/>
      <c r="CI121" s="897"/>
      <c r="CJ121" s="897"/>
      <c r="CK121" s="890"/>
      <c r="CL121" s="876"/>
      <c r="CM121" s="876"/>
      <c r="CN121" s="876"/>
      <c r="CO121" s="877"/>
      <c r="CP121" s="856" t="s">
        <v>391</v>
      </c>
      <c r="CQ121" s="857"/>
      <c r="CR121" s="857"/>
      <c r="CS121" s="857"/>
      <c r="CT121" s="857"/>
      <c r="CU121" s="857"/>
      <c r="CV121" s="857"/>
      <c r="CW121" s="857"/>
      <c r="CX121" s="857"/>
      <c r="CY121" s="857"/>
      <c r="CZ121" s="857"/>
      <c r="DA121" s="857"/>
      <c r="DB121" s="857"/>
      <c r="DC121" s="857"/>
      <c r="DD121" s="857"/>
      <c r="DE121" s="857"/>
      <c r="DF121" s="858"/>
      <c r="DG121" s="834">
        <v>1132075</v>
      </c>
      <c r="DH121" s="835"/>
      <c r="DI121" s="835"/>
      <c r="DJ121" s="835"/>
      <c r="DK121" s="835"/>
      <c r="DL121" s="835">
        <v>1454084</v>
      </c>
      <c r="DM121" s="835"/>
      <c r="DN121" s="835"/>
      <c r="DO121" s="835"/>
      <c r="DP121" s="835"/>
      <c r="DQ121" s="835">
        <v>2657168</v>
      </c>
      <c r="DR121" s="835"/>
      <c r="DS121" s="835"/>
      <c r="DT121" s="835"/>
      <c r="DU121" s="835"/>
      <c r="DV121" s="812">
        <v>3.1</v>
      </c>
      <c r="DW121" s="812"/>
      <c r="DX121" s="812"/>
      <c r="DY121" s="812"/>
      <c r="DZ121" s="813"/>
    </row>
    <row r="122" spans="1:130" s="199" customFormat="1" ht="26.25" customHeight="1">
      <c r="A122" s="838"/>
      <c r="B122" s="839"/>
      <c r="C122" s="842" t="s">
        <v>428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447</v>
      </c>
      <c r="BA122" s="901"/>
      <c r="BB122" s="901"/>
      <c r="BC122" s="901"/>
      <c r="BD122" s="901"/>
      <c r="BE122" s="901"/>
      <c r="BF122" s="901"/>
      <c r="BG122" s="901"/>
      <c r="BH122" s="901"/>
      <c r="BI122" s="901"/>
      <c r="BJ122" s="901"/>
      <c r="BK122" s="901"/>
      <c r="BL122" s="901"/>
      <c r="BM122" s="901"/>
      <c r="BN122" s="901"/>
      <c r="BO122" s="901"/>
      <c r="BP122" s="902"/>
      <c r="BQ122" s="903">
        <v>128084472</v>
      </c>
      <c r="BR122" s="866"/>
      <c r="BS122" s="866"/>
      <c r="BT122" s="866"/>
      <c r="BU122" s="866"/>
      <c r="BV122" s="866">
        <v>127287521</v>
      </c>
      <c r="BW122" s="866"/>
      <c r="BX122" s="866"/>
      <c r="BY122" s="866"/>
      <c r="BZ122" s="866"/>
      <c r="CA122" s="866">
        <v>123688410</v>
      </c>
      <c r="CB122" s="866"/>
      <c r="CC122" s="866"/>
      <c r="CD122" s="866"/>
      <c r="CE122" s="866"/>
      <c r="CF122" s="867">
        <v>145.19999999999999</v>
      </c>
      <c r="CG122" s="868"/>
      <c r="CH122" s="868"/>
      <c r="CI122" s="868"/>
      <c r="CJ122" s="868"/>
      <c r="CK122" s="890"/>
      <c r="CL122" s="876"/>
      <c r="CM122" s="876"/>
      <c r="CN122" s="876"/>
      <c r="CO122" s="877"/>
      <c r="CP122" s="856" t="s">
        <v>387</v>
      </c>
      <c r="CQ122" s="857"/>
      <c r="CR122" s="857"/>
      <c r="CS122" s="857"/>
      <c r="CT122" s="857"/>
      <c r="CU122" s="857"/>
      <c r="CV122" s="857"/>
      <c r="CW122" s="857"/>
      <c r="CX122" s="857"/>
      <c r="CY122" s="857"/>
      <c r="CZ122" s="857"/>
      <c r="DA122" s="857"/>
      <c r="DB122" s="857"/>
      <c r="DC122" s="857"/>
      <c r="DD122" s="857"/>
      <c r="DE122" s="857"/>
      <c r="DF122" s="858"/>
      <c r="DG122" s="834">
        <v>1098548</v>
      </c>
      <c r="DH122" s="835"/>
      <c r="DI122" s="835"/>
      <c r="DJ122" s="835"/>
      <c r="DK122" s="835"/>
      <c r="DL122" s="835">
        <v>989970</v>
      </c>
      <c r="DM122" s="835"/>
      <c r="DN122" s="835"/>
      <c r="DO122" s="835"/>
      <c r="DP122" s="835"/>
      <c r="DQ122" s="835">
        <v>490800</v>
      </c>
      <c r="DR122" s="835"/>
      <c r="DS122" s="835"/>
      <c r="DT122" s="835"/>
      <c r="DU122" s="835"/>
      <c r="DV122" s="812">
        <v>0.6</v>
      </c>
      <c r="DW122" s="812"/>
      <c r="DX122" s="812"/>
      <c r="DY122" s="812"/>
      <c r="DZ122" s="813"/>
    </row>
    <row r="123" spans="1:130" s="199" customFormat="1" ht="26.25" customHeight="1">
      <c r="A123" s="838"/>
      <c r="B123" s="839"/>
      <c r="C123" s="842" t="s">
        <v>434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86050</v>
      </c>
      <c r="AB123" s="798"/>
      <c r="AC123" s="798"/>
      <c r="AD123" s="798"/>
      <c r="AE123" s="799"/>
      <c r="AF123" s="800">
        <v>84608</v>
      </c>
      <c r="AG123" s="798"/>
      <c r="AH123" s="798"/>
      <c r="AI123" s="798"/>
      <c r="AJ123" s="799"/>
      <c r="AK123" s="800">
        <v>73164</v>
      </c>
      <c r="AL123" s="798"/>
      <c r="AM123" s="798"/>
      <c r="AN123" s="798"/>
      <c r="AO123" s="799"/>
      <c r="AP123" s="845">
        <v>0.1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448</v>
      </c>
      <c r="BP123" s="899"/>
      <c r="BQ123" s="853">
        <v>199275313</v>
      </c>
      <c r="BR123" s="854"/>
      <c r="BS123" s="854"/>
      <c r="BT123" s="854"/>
      <c r="BU123" s="854"/>
      <c r="BV123" s="854">
        <v>195595528</v>
      </c>
      <c r="BW123" s="854"/>
      <c r="BX123" s="854"/>
      <c r="BY123" s="854"/>
      <c r="BZ123" s="854"/>
      <c r="CA123" s="854">
        <v>192531871</v>
      </c>
      <c r="CB123" s="854"/>
      <c r="CC123" s="854"/>
      <c r="CD123" s="854"/>
      <c r="CE123" s="854"/>
      <c r="CF123" s="764"/>
      <c r="CG123" s="765"/>
      <c r="CH123" s="765"/>
      <c r="CI123" s="765"/>
      <c r="CJ123" s="855"/>
      <c r="CK123" s="890"/>
      <c r="CL123" s="876"/>
      <c r="CM123" s="876"/>
      <c r="CN123" s="876"/>
      <c r="CO123" s="877"/>
      <c r="CP123" s="856" t="s">
        <v>392</v>
      </c>
      <c r="CQ123" s="857"/>
      <c r="CR123" s="857"/>
      <c r="CS123" s="857"/>
      <c r="CT123" s="857"/>
      <c r="CU123" s="857"/>
      <c r="CV123" s="857"/>
      <c r="CW123" s="857"/>
      <c r="CX123" s="857"/>
      <c r="CY123" s="857"/>
      <c r="CZ123" s="857"/>
      <c r="DA123" s="857"/>
      <c r="DB123" s="857"/>
      <c r="DC123" s="857"/>
      <c r="DD123" s="857"/>
      <c r="DE123" s="857"/>
      <c r="DF123" s="858"/>
      <c r="DG123" s="797">
        <v>175999</v>
      </c>
      <c r="DH123" s="798"/>
      <c r="DI123" s="798"/>
      <c r="DJ123" s="798"/>
      <c r="DK123" s="799"/>
      <c r="DL123" s="800">
        <v>170274</v>
      </c>
      <c r="DM123" s="798"/>
      <c r="DN123" s="798"/>
      <c r="DO123" s="798"/>
      <c r="DP123" s="799"/>
      <c r="DQ123" s="800">
        <v>178020</v>
      </c>
      <c r="DR123" s="798"/>
      <c r="DS123" s="798"/>
      <c r="DT123" s="798"/>
      <c r="DU123" s="799"/>
      <c r="DV123" s="845">
        <v>0.2</v>
      </c>
      <c r="DW123" s="846"/>
      <c r="DX123" s="846"/>
      <c r="DY123" s="846"/>
      <c r="DZ123" s="847"/>
    </row>
    <row r="124" spans="1:130" s="199" customFormat="1" ht="26.25" customHeight="1" thickBot="1">
      <c r="A124" s="838"/>
      <c r="B124" s="839"/>
      <c r="C124" s="842" t="s">
        <v>437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36.6</v>
      </c>
      <c r="BR124" s="852"/>
      <c r="BS124" s="852"/>
      <c r="BT124" s="852"/>
      <c r="BU124" s="852"/>
      <c r="BV124" s="852">
        <v>33.9</v>
      </c>
      <c r="BW124" s="852"/>
      <c r="BX124" s="852"/>
      <c r="BY124" s="852"/>
      <c r="BZ124" s="852"/>
      <c r="CA124" s="852">
        <v>29.1</v>
      </c>
      <c r="CB124" s="852"/>
      <c r="CC124" s="852"/>
      <c r="CD124" s="852"/>
      <c r="CE124" s="852"/>
      <c r="CF124" s="742"/>
      <c r="CG124" s="743"/>
      <c r="CH124" s="743"/>
      <c r="CI124" s="743"/>
      <c r="CJ124" s="883"/>
      <c r="CK124" s="891"/>
      <c r="CL124" s="891"/>
      <c r="CM124" s="891"/>
      <c r="CN124" s="891"/>
      <c r="CO124" s="892"/>
      <c r="CP124" s="856" t="s">
        <v>450</v>
      </c>
      <c r="CQ124" s="857"/>
      <c r="CR124" s="857"/>
      <c r="CS124" s="857"/>
      <c r="CT124" s="857"/>
      <c r="CU124" s="857"/>
      <c r="CV124" s="857"/>
      <c r="CW124" s="857"/>
      <c r="CX124" s="857"/>
      <c r="CY124" s="857"/>
      <c r="CZ124" s="857"/>
      <c r="DA124" s="857"/>
      <c r="DB124" s="857"/>
      <c r="DC124" s="857"/>
      <c r="DD124" s="857"/>
      <c r="DE124" s="857"/>
      <c r="DF124" s="858"/>
      <c r="DG124" s="780">
        <v>286</v>
      </c>
      <c r="DH124" s="781"/>
      <c r="DI124" s="781"/>
      <c r="DJ124" s="781"/>
      <c r="DK124" s="782"/>
      <c r="DL124" s="783">
        <v>246</v>
      </c>
      <c r="DM124" s="781"/>
      <c r="DN124" s="781"/>
      <c r="DO124" s="781"/>
      <c r="DP124" s="782"/>
      <c r="DQ124" s="783">
        <v>209</v>
      </c>
      <c r="DR124" s="781"/>
      <c r="DS124" s="781"/>
      <c r="DT124" s="781"/>
      <c r="DU124" s="782"/>
      <c r="DV124" s="869">
        <v>0</v>
      </c>
      <c r="DW124" s="870"/>
      <c r="DX124" s="870"/>
      <c r="DY124" s="870"/>
      <c r="DZ124" s="871"/>
    </row>
    <row r="125" spans="1:130" s="199" customFormat="1" ht="26.25" customHeight="1">
      <c r="A125" s="838"/>
      <c r="B125" s="839"/>
      <c r="C125" s="842" t="s">
        <v>439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451</v>
      </c>
      <c r="CL125" s="873"/>
      <c r="CM125" s="873"/>
      <c r="CN125" s="873"/>
      <c r="CO125" s="874"/>
      <c r="CP125" s="881" t="s">
        <v>452</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441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376208</v>
      </c>
      <c r="AB126" s="798"/>
      <c r="AC126" s="798"/>
      <c r="AD126" s="798"/>
      <c r="AE126" s="799"/>
      <c r="AF126" s="800">
        <v>366056</v>
      </c>
      <c r="AG126" s="798"/>
      <c r="AH126" s="798"/>
      <c r="AI126" s="798"/>
      <c r="AJ126" s="799"/>
      <c r="AK126" s="800">
        <v>321246</v>
      </c>
      <c r="AL126" s="798"/>
      <c r="AM126" s="798"/>
      <c r="AN126" s="798"/>
      <c r="AO126" s="799"/>
      <c r="AP126" s="845">
        <v>0.4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453</v>
      </c>
      <c r="CQ126" s="768"/>
      <c r="CR126" s="768"/>
      <c r="CS126" s="768"/>
      <c r="CT126" s="768"/>
      <c r="CU126" s="768"/>
      <c r="CV126" s="768"/>
      <c r="CW126" s="768"/>
      <c r="CX126" s="768"/>
      <c r="CY126" s="768"/>
      <c r="CZ126" s="768"/>
      <c r="DA126" s="768"/>
      <c r="DB126" s="768"/>
      <c r="DC126" s="768"/>
      <c r="DD126" s="768"/>
      <c r="DE126" s="768"/>
      <c r="DF126" s="769"/>
      <c r="DG126" s="834">
        <v>62119</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454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455</v>
      </c>
      <c r="AY127" s="830"/>
      <c r="AZ127" s="830"/>
      <c r="BA127" s="830"/>
      <c r="BB127" s="830"/>
      <c r="BC127" s="830"/>
      <c r="BD127" s="830"/>
      <c r="BE127" s="831"/>
      <c r="BF127" s="829" t="s">
        <v>456</v>
      </c>
      <c r="BG127" s="830"/>
      <c r="BH127" s="830"/>
      <c r="BI127" s="830"/>
      <c r="BJ127" s="830"/>
      <c r="BK127" s="830"/>
      <c r="BL127" s="831"/>
      <c r="BM127" s="829" t="s">
        <v>457</v>
      </c>
      <c r="BN127" s="830"/>
      <c r="BO127" s="830"/>
      <c r="BP127" s="830"/>
      <c r="BQ127" s="830"/>
      <c r="BR127" s="830"/>
      <c r="BS127" s="831"/>
      <c r="BT127" s="829" t="s">
        <v>458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459</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460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461</v>
      </c>
      <c r="X128" s="816"/>
      <c r="Y128" s="816"/>
      <c r="Z128" s="817"/>
      <c r="AA128" s="818">
        <v>6928716</v>
      </c>
      <c r="AB128" s="819"/>
      <c r="AC128" s="819"/>
      <c r="AD128" s="819"/>
      <c r="AE128" s="820"/>
      <c r="AF128" s="821">
        <v>6965652</v>
      </c>
      <c r="AG128" s="819"/>
      <c r="AH128" s="819"/>
      <c r="AI128" s="819"/>
      <c r="AJ128" s="820"/>
      <c r="AK128" s="821">
        <v>6942996</v>
      </c>
      <c r="AL128" s="819"/>
      <c r="AM128" s="819"/>
      <c r="AN128" s="819"/>
      <c r="AO128" s="820"/>
      <c r="AP128" s="822"/>
      <c r="AQ128" s="823"/>
      <c r="AR128" s="823"/>
      <c r="AS128" s="823"/>
      <c r="AT128" s="824"/>
      <c r="AU128" s="235"/>
      <c r="AV128" s="235"/>
      <c r="AW128" s="235"/>
      <c r="AX128" s="825" t="s">
        <v>462</v>
      </c>
      <c r="AY128" s="826"/>
      <c r="AZ128" s="826"/>
      <c r="BA128" s="826"/>
      <c r="BB128" s="826"/>
      <c r="BC128" s="826"/>
      <c r="BD128" s="826"/>
      <c r="BE128" s="827"/>
      <c r="BF128" s="804" t="s">
        <v>111</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463</v>
      </c>
      <c r="CQ128" s="746"/>
      <c r="CR128" s="746"/>
      <c r="CS128" s="746"/>
      <c r="CT128" s="746"/>
      <c r="CU128" s="746"/>
      <c r="CV128" s="746"/>
      <c r="CW128" s="746"/>
      <c r="CX128" s="746"/>
      <c r="CY128" s="746"/>
      <c r="CZ128" s="746"/>
      <c r="DA128" s="746"/>
      <c r="DB128" s="746"/>
      <c r="DC128" s="746"/>
      <c r="DD128" s="746"/>
      <c r="DE128" s="746"/>
      <c r="DF128" s="747"/>
      <c r="DG128" s="808">
        <v>66794</v>
      </c>
      <c r="DH128" s="809"/>
      <c r="DI128" s="809"/>
      <c r="DJ128" s="809"/>
      <c r="DK128" s="809"/>
      <c r="DL128" s="809">
        <v>51841</v>
      </c>
      <c r="DM128" s="809"/>
      <c r="DN128" s="809"/>
      <c r="DO128" s="809"/>
      <c r="DP128" s="809"/>
      <c r="DQ128" s="809">
        <v>43216</v>
      </c>
      <c r="DR128" s="809"/>
      <c r="DS128" s="809"/>
      <c r="DT128" s="809"/>
      <c r="DU128" s="809"/>
      <c r="DV128" s="810">
        <v>0.1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464</v>
      </c>
      <c r="X129" s="795"/>
      <c r="Y129" s="795"/>
      <c r="Z129" s="796"/>
      <c r="AA129" s="797">
        <v>97216097</v>
      </c>
      <c r="AB129" s="798"/>
      <c r="AC129" s="798"/>
      <c r="AD129" s="798"/>
      <c r="AE129" s="799"/>
      <c r="AF129" s="800">
        <v>97583202</v>
      </c>
      <c r="AG129" s="798"/>
      <c r="AH129" s="798"/>
      <c r="AI129" s="798"/>
      <c r="AJ129" s="799"/>
      <c r="AK129" s="800">
        <v>98196676</v>
      </c>
      <c r="AL129" s="798"/>
      <c r="AM129" s="798"/>
      <c r="AN129" s="798"/>
      <c r="AO129" s="799"/>
      <c r="AP129" s="801"/>
      <c r="AQ129" s="802"/>
      <c r="AR129" s="802"/>
      <c r="AS129" s="802"/>
      <c r="AT129" s="803"/>
      <c r="AU129" s="237"/>
      <c r="AV129" s="237"/>
      <c r="AW129" s="237"/>
      <c r="AX129" s="767" t="s">
        <v>465</v>
      </c>
      <c r="AY129" s="768"/>
      <c r="AZ129" s="768"/>
      <c r="BA129" s="768"/>
      <c r="BB129" s="768"/>
      <c r="BC129" s="768"/>
      <c r="BD129" s="768"/>
      <c r="BE129" s="769"/>
      <c r="BF129" s="787" t="s">
        <v>111</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467</v>
      </c>
      <c r="X130" s="795"/>
      <c r="Y130" s="795"/>
      <c r="Z130" s="796"/>
      <c r="AA130" s="797">
        <v>13905545</v>
      </c>
      <c r="AB130" s="798"/>
      <c r="AC130" s="798"/>
      <c r="AD130" s="798"/>
      <c r="AE130" s="799"/>
      <c r="AF130" s="800">
        <v>13425589</v>
      </c>
      <c r="AG130" s="798"/>
      <c r="AH130" s="798"/>
      <c r="AI130" s="798"/>
      <c r="AJ130" s="799"/>
      <c r="AK130" s="800">
        <v>13012464</v>
      </c>
      <c r="AL130" s="798"/>
      <c r="AM130" s="798"/>
      <c r="AN130" s="798"/>
      <c r="AO130" s="799"/>
      <c r="AP130" s="801"/>
      <c r="AQ130" s="802"/>
      <c r="AR130" s="802"/>
      <c r="AS130" s="802"/>
      <c r="AT130" s="803"/>
      <c r="AU130" s="237"/>
      <c r="AV130" s="237"/>
      <c r="AW130" s="237"/>
      <c r="AX130" s="767" t="s">
        <v>468</v>
      </c>
      <c r="AY130" s="768"/>
      <c r="AZ130" s="768"/>
      <c r="BA130" s="768"/>
      <c r="BB130" s="768"/>
      <c r="BC130" s="768"/>
      <c r="BD130" s="768"/>
      <c r="BE130" s="769"/>
      <c r="BF130" s="770">
        <v>3.9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469</v>
      </c>
      <c r="X131" s="778"/>
      <c r="Y131" s="778"/>
      <c r="Z131" s="779"/>
      <c r="AA131" s="780">
        <v>83310552</v>
      </c>
      <c r="AB131" s="781"/>
      <c r="AC131" s="781"/>
      <c r="AD131" s="781"/>
      <c r="AE131" s="782"/>
      <c r="AF131" s="783">
        <v>84157613</v>
      </c>
      <c r="AG131" s="781"/>
      <c r="AH131" s="781"/>
      <c r="AI131" s="781"/>
      <c r="AJ131" s="782"/>
      <c r="AK131" s="783">
        <v>85184212</v>
      </c>
      <c r="AL131" s="781"/>
      <c r="AM131" s="781"/>
      <c r="AN131" s="781"/>
      <c r="AO131" s="782"/>
      <c r="AP131" s="784"/>
      <c r="AQ131" s="785"/>
      <c r="AR131" s="785"/>
      <c r="AS131" s="785"/>
      <c r="AT131" s="786"/>
      <c r="AU131" s="237"/>
      <c r="AV131" s="237"/>
      <c r="AW131" s="237"/>
      <c r="AX131" s="745" t="s">
        <v>470</v>
      </c>
      <c r="AY131" s="746"/>
      <c r="AZ131" s="746"/>
      <c r="BA131" s="746"/>
      <c r="BB131" s="746"/>
      <c r="BC131" s="746"/>
      <c r="BD131" s="746"/>
      <c r="BE131" s="747"/>
      <c r="BF131" s="748">
        <v>29.1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472</v>
      </c>
      <c r="W132" s="758"/>
      <c r="X132" s="758"/>
      <c r="Y132" s="758"/>
      <c r="Z132" s="759"/>
      <c r="AA132" s="760">
        <v>4.7206012990000001</v>
      </c>
      <c r="AB132" s="761"/>
      <c r="AC132" s="761"/>
      <c r="AD132" s="761"/>
      <c r="AE132" s="762"/>
      <c r="AF132" s="763">
        <v>4.0044101540000003</v>
      </c>
      <c r="AG132" s="761"/>
      <c r="AH132" s="761"/>
      <c r="AI132" s="761"/>
      <c r="AJ132" s="762"/>
      <c r="AK132" s="763">
        <v>3.2391413089999999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473</v>
      </c>
      <c r="W133" s="737"/>
      <c r="X133" s="737"/>
      <c r="Y133" s="737"/>
      <c r="Z133" s="738"/>
      <c r="AA133" s="739">
        <v>5.5</v>
      </c>
      <c r="AB133" s="740"/>
      <c r="AC133" s="740"/>
      <c r="AD133" s="740"/>
      <c r="AE133" s="741"/>
      <c r="AF133" s="739">
        <v>4.7</v>
      </c>
      <c r="AG133" s="740"/>
      <c r="AH133" s="740"/>
      <c r="AI133" s="740"/>
      <c r="AJ133" s="741"/>
      <c r="AK133" s="739">
        <v>3.9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474</v>
      </c>
      <c r="B5" s="248"/>
      <c r="C5" s="248"/>
      <c r="D5" s="248"/>
      <c r="E5" s="248"/>
      <c r="F5" s="248"/>
      <c r="G5" s="248"/>
      <c r="H5" s="248"/>
      <c r="I5" s="248"/>
      <c r="J5" s="248"/>
      <c r="K5" s="248"/>
      <c r="L5" s="248"/>
      <c r="M5" s="248"/>
      <c r="N5" s="248"/>
      <c r="O5" s="249"/>
    </row>
    <row r="6" spans="1:16">
      <c r="A6" s="250"/>
      <c r="B6" s="246"/>
      <c r="C6" s="246"/>
      <c r="D6" s="246"/>
      <c r="E6" s="246"/>
      <c r="F6" s="246"/>
      <c r="G6" s="251" t="s">
        <v>475</v>
      </c>
      <c r="H6" s="251"/>
      <c r="I6" s="251"/>
      <c r="J6" s="251"/>
      <c r="K6" s="246"/>
      <c r="L6" s="246"/>
      <c r="M6" s="246"/>
      <c r="N6" s="246"/>
    </row>
    <row r="7" spans="1:16">
      <c r="A7" s="250"/>
      <c r="B7" s="246"/>
      <c r="C7" s="246"/>
      <c r="D7" s="246"/>
      <c r="E7" s="246"/>
      <c r="F7" s="246"/>
      <c r="G7" s="253"/>
      <c r="H7" s="254"/>
      <c r="I7" s="254"/>
      <c r="J7" s="255"/>
      <c r="K7" s="1152" t="s">
        <v>476</v>
      </c>
      <c r="L7" s="256"/>
      <c r="M7" s="257" t="s">
        <v>477</v>
      </c>
      <c r="N7" s="258"/>
    </row>
    <row r="8" spans="1:16">
      <c r="A8" s="250"/>
      <c r="B8" s="246"/>
      <c r="C8" s="246"/>
      <c r="D8" s="246"/>
      <c r="E8" s="246"/>
      <c r="F8" s="246"/>
      <c r="G8" s="259"/>
      <c r="H8" s="260"/>
      <c r="I8" s="260"/>
      <c r="J8" s="261"/>
      <c r="K8" s="1153"/>
      <c r="L8" s="262" t="s">
        <v>478</v>
      </c>
      <c r="M8" s="263" t="s">
        <v>479</v>
      </c>
      <c r="N8" s="264" t="s">
        <v>480</v>
      </c>
    </row>
    <row r="9" spans="1:16">
      <c r="A9" s="250"/>
      <c r="B9" s="246"/>
      <c r="C9" s="246"/>
      <c r="D9" s="246"/>
      <c r="E9" s="246"/>
      <c r="F9" s="246"/>
      <c r="G9" s="1166" t="s">
        <v>481</v>
      </c>
      <c r="H9" s="1167"/>
      <c r="I9" s="1167"/>
      <c r="J9" s="1168"/>
      <c r="K9" s="265">
        <v>33117247</v>
      </c>
      <c r="L9" s="266">
        <v>68172</v>
      </c>
      <c r="M9" s="267">
        <v>57606</v>
      </c>
      <c r="N9" s="268">
        <v>18.3</v>
      </c>
    </row>
    <row r="10" spans="1:16">
      <c r="A10" s="250"/>
      <c r="B10" s="246"/>
      <c r="C10" s="246"/>
      <c r="D10" s="246"/>
      <c r="E10" s="246"/>
      <c r="F10" s="246"/>
      <c r="G10" s="1166" t="s">
        <v>482</v>
      </c>
      <c r="H10" s="1167"/>
      <c r="I10" s="1167"/>
      <c r="J10" s="1168"/>
      <c r="K10" s="269">
        <v>1121307</v>
      </c>
      <c r="L10" s="270">
        <v>2308</v>
      </c>
      <c r="M10" s="271">
        <v>2562</v>
      </c>
      <c r="N10" s="272">
        <v>-9.9</v>
      </c>
    </row>
    <row r="11" spans="1:16" ht="13.5" customHeight="1">
      <c r="A11" s="250"/>
      <c r="B11" s="246"/>
      <c r="C11" s="246"/>
      <c r="D11" s="246"/>
      <c r="E11" s="246"/>
      <c r="F11" s="246"/>
      <c r="G11" s="1166" t="s">
        <v>483</v>
      </c>
      <c r="H11" s="1167"/>
      <c r="I11" s="1167"/>
      <c r="J11" s="1168"/>
      <c r="K11" s="269">
        <v>13085</v>
      </c>
      <c r="L11" s="270">
        <v>27</v>
      </c>
      <c r="M11" s="271">
        <v>1597</v>
      </c>
      <c r="N11" s="272">
        <v>-98.3</v>
      </c>
    </row>
    <row r="12" spans="1:16" ht="13.5" customHeight="1">
      <c r="A12" s="250"/>
      <c r="B12" s="246"/>
      <c r="C12" s="246"/>
      <c r="D12" s="246"/>
      <c r="E12" s="246"/>
      <c r="F12" s="246"/>
      <c r="G12" s="1166" t="s">
        <v>484</v>
      </c>
      <c r="H12" s="1167"/>
      <c r="I12" s="1167"/>
      <c r="J12" s="1168"/>
      <c r="K12" s="269">
        <v>539482</v>
      </c>
      <c r="L12" s="270">
        <v>1111</v>
      </c>
      <c r="M12" s="271">
        <v>583</v>
      </c>
      <c r="N12" s="272">
        <v>90.6</v>
      </c>
    </row>
    <row r="13" spans="1:16" ht="13.5" customHeight="1">
      <c r="A13" s="250"/>
      <c r="B13" s="246"/>
      <c r="C13" s="246"/>
      <c r="D13" s="246"/>
      <c r="E13" s="246"/>
      <c r="F13" s="246"/>
      <c r="G13" s="1166" t="s">
        <v>485</v>
      </c>
      <c r="H13" s="1167"/>
      <c r="I13" s="1167"/>
      <c r="J13" s="1168"/>
      <c r="K13" s="269">
        <v>92183</v>
      </c>
      <c r="L13" s="270">
        <v>190</v>
      </c>
      <c r="M13" s="271">
        <v>23</v>
      </c>
      <c r="N13" s="272">
        <v>726.1</v>
      </c>
    </row>
    <row r="14" spans="1:16" ht="13.5" customHeight="1">
      <c r="A14" s="250"/>
      <c r="B14" s="246"/>
      <c r="C14" s="246"/>
      <c r="D14" s="246"/>
      <c r="E14" s="246"/>
      <c r="F14" s="246"/>
      <c r="G14" s="1166" t="s">
        <v>486</v>
      </c>
      <c r="H14" s="1167"/>
      <c r="I14" s="1167"/>
      <c r="J14" s="1168"/>
      <c r="K14" s="269">
        <v>855071</v>
      </c>
      <c r="L14" s="270">
        <v>1760</v>
      </c>
      <c r="M14" s="271">
        <v>1821</v>
      </c>
      <c r="N14" s="272">
        <v>-3.3</v>
      </c>
    </row>
    <row r="15" spans="1:16" ht="13.5" customHeight="1">
      <c r="A15" s="250"/>
      <c r="B15" s="246"/>
      <c r="C15" s="246"/>
      <c r="D15" s="246"/>
      <c r="E15" s="246"/>
      <c r="F15" s="246"/>
      <c r="G15" s="1166" t="s">
        <v>487</v>
      </c>
      <c r="H15" s="1167"/>
      <c r="I15" s="1167"/>
      <c r="J15" s="1168"/>
      <c r="K15" s="269">
        <v>343294</v>
      </c>
      <c r="L15" s="270">
        <v>707</v>
      </c>
      <c r="M15" s="271">
        <v>1288</v>
      </c>
      <c r="N15" s="272">
        <v>-45.1</v>
      </c>
    </row>
    <row r="16" spans="1:16">
      <c r="A16" s="250"/>
      <c r="B16" s="246"/>
      <c r="C16" s="246"/>
      <c r="D16" s="246"/>
      <c r="E16" s="246"/>
      <c r="F16" s="246"/>
      <c r="G16" s="1169" t="s">
        <v>488</v>
      </c>
      <c r="H16" s="1170"/>
      <c r="I16" s="1170"/>
      <c r="J16" s="1171"/>
      <c r="K16" s="270">
        <v>-1362089</v>
      </c>
      <c r="L16" s="270">
        <v>-2804</v>
      </c>
      <c r="M16" s="271">
        <v>-4777</v>
      </c>
      <c r="N16" s="272">
        <v>-41.3</v>
      </c>
    </row>
    <row r="17" spans="1:16">
      <c r="A17" s="250"/>
      <c r="B17" s="246"/>
      <c r="C17" s="246"/>
      <c r="D17" s="246"/>
      <c r="E17" s="246"/>
      <c r="F17" s="246"/>
      <c r="G17" s="1169" t="s">
        <v>170</v>
      </c>
      <c r="H17" s="1170"/>
      <c r="I17" s="1170"/>
      <c r="J17" s="1171"/>
      <c r="K17" s="270">
        <v>34719580</v>
      </c>
      <c r="L17" s="270">
        <v>71471</v>
      </c>
      <c r="M17" s="271">
        <v>60704</v>
      </c>
      <c r="N17" s="272">
        <v>17.7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489</v>
      </c>
      <c r="H19" s="246"/>
      <c r="I19" s="246"/>
      <c r="J19" s="246"/>
      <c r="K19" s="246"/>
      <c r="L19" s="246"/>
      <c r="M19" s="246"/>
      <c r="N19" s="246"/>
    </row>
    <row r="20" spans="1:16">
      <c r="A20" s="250"/>
      <c r="B20" s="246"/>
      <c r="C20" s="246"/>
      <c r="D20" s="246"/>
      <c r="E20" s="246"/>
      <c r="F20" s="246"/>
      <c r="G20" s="274"/>
      <c r="H20" s="275"/>
      <c r="I20" s="275"/>
      <c r="J20" s="276"/>
      <c r="K20" s="277" t="s">
        <v>490</v>
      </c>
      <c r="L20" s="278" t="s">
        <v>491</v>
      </c>
      <c r="M20" s="279" t="s">
        <v>492</v>
      </c>
      <c r="N20" s="280"/>
    </row>
    <row r="21" spans="1:16" s="286" customFormat="1">
      <c r="A21" s="281"/>
      <c r="B21" s="251"/>
      <c r="C21" s="251"/>
      <c r="D21" s="251"/>
      <c r="E21" s="251"/>
      <c r="F21" s="251"/>
      <c r="G21" s="1163" t="s">
        <v>493</v>
      </c>
      <c r="H21" s="1164"/>
      <c r="I21" s="1164"/>
      <c r="J21" s="1165"/>
      <c r="K21" s="282">
        <v>6.54</v>
      </c>
      <c r="L21" s="283">
        <v>6.19</v>
      </c>
      <c r="M21" s="284">
        <v>0.35</v>
      </c>
      <c r="N21" s="251"/>
      <c r="O21" s="285"/>
      <c r="P21" s="281"/>
    </row>
    <row r="22" spans="1:16" s="286" customFormat="1">
      <c r="A22" s="281"/>
      <c r="B22" s="251"/>
      <c r="C22" s="251"/>
      <c r="D22" s="251"/>
      <c r="E22" s="251"/>
      <c r="F22" s="251"/>
      <c r="G22" s="1163" t="s">
        <v>494</v>
      </c>
      <c r="H22" s="1164"/>
      <c r="I22" s="1164"/>
      <c r="J22" s="1165"/>
      <c r="K22" s="287">
        <v>101.3</v>
      </c>
      <c r="L22" s="288">
        <v>100.2</v>
      </c>
      <c r="M22" s="289">
        <v>1.1000000000000001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495</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496</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497</v>
      </c>
      <c r="H29" s="251"/>
      <c r="I29" s="251"/>
      <c r="J29" s="251"/>
      <c r="K29" s="246"/>
      <c r="L29" s="246"/>
      <c r="M29" s="246"/>
      <c r="N29" s="246"/>
      <c r="O29" s="295"/>
    </row>
    <row r="30" spans="1:16">
      <c r="A30" s="250"/>
      <c r="B30" s="246"/>
      <c r="C30" s="246"/>
      <c r="D30" s="246"/>
      <c r="E30" s="246"/>
      <c r="F30" s="246"/>
      <c r="G30" s="253"/>
      <c r="H30" s="254"/>
      <c r="I30" s="254"/>
      <c r="J30" s="255"/>
      <c r="K30" s="1152" t="s">
        <v>476</v>
      </c>
      <c r="L30" s="256"/>
      <c r="M30" s="257" t="s">
        <v>477</v>
      </c>
      <c r="N30" s="258"/>
    </row>
    <row r="31" spans="1:16">
      <c r="A31" s="250"/>
      <c r="B31" s="246"/>
      <c r="C31" s="246"/>
      <c r="D31" s="246"/>
      <c r="E31" s="246"/>
      <c r="F31" s="246"/>
      <c r="G31" s="259"/>
      <c r="H31" s="260"/>
      <c r="I31" s="260"/>
      <c r="J31" s="261"/>
      <c r="K31" s="1153"/>
      <c r="L31" s="262" t="s">
        <v>478</v>
      </c>
      <c r="M31" s="263" t="s">
        <v>479</v>
      </c>
      <c r="N31" s="264" t="s">
        <v>480</v>
      </c>
    </row>
    <row r="32" spans="1:16" ht="27" customHeight="1">
      <c r="A32" s="250"/>
      <c r="B32" s="246"/>
      <c r="C32" s="246"/>
      <c r="D32" s="246"/>
      <c r="E32" s="246"/>
      <c r="F32" s="246"/>
      <c r="G32" s="1154" t="s">
        <v>498</v>
      </c>
      <c r="H32" s="1155"/>
      <c r="I32" s="1155"/>
      <c r="J32" s="1156"/>
      <c r="K32" s="296">
        <v>17387644</v>
      </c>
      <c r="L32" s="296">
        <v>35793</v>
      </c>
      <c r="M32" s="297">
        <v>38230</v>
      </c>
      <c r="N32" s="298">
        <v>-6.4</v>
      </c>
    </row>
    <row r="33" spans="1:16" ht="13.5" customHeight="1">
      <c r="A33" s="250"/>
      <c r="B33" s="246"/>
      <c r="C33" s="246"/>
      <c r="D33" s="246"/>
      <c r="E33" s="246"/>
      <c r="F33" s="246"/>
      <c r="G33" s="1154" t="s">
        <v>499</v>
      </c>
      <c r="H33" s="1155"/>
      <c r="I33" s="1155"/>
      <c r="J33" s="1156"/>
      <c r="K33" s="296" t="s">
        <v>500</v>
      </c>
      <c r="L33" s="296" t="s">
        <v>500</v>
      </c>
      <c r="M33" s="297" t="s">
        <v>500</v>
      </c>
      <c r="N33" s="298" t="s">
        <v>500</v>
      </c>
    </row>
    <row r="34" spans="1:16" ht="27" customHeight="1">
      <c r="A34" s="250"/>
      <c r="B34" s="246"/>
      <c r="C34" s="246"/>
      <c r="D34" s="246"/>
      <c r="E34" s="246"/>
      <c r="F34" s="246"/>
      <c r="G34" s="1154" t="s">
        <v>501</v>
      </c>
      <c r="H34" s="1155"/>
      <c r="I34" s="1155"/>
      <c r="J34" s="1156"/>
      <c r="K34" s="296" t="s">
        <v>500</v>
      </c>
      <c r="L34" s="296" t="s">
        <v>500</v>
      </c>
      <c r="M34" s="297">
        <v>109</v>
      </c>
      <c r="N34" s="298" t="s">
        <v>500</v>
      </c>
    </row>
    <row r="35" spans="1:16" ht="27" customHeight="1">
      <c r="A35" s="250"/>
      <c r="B35" s="246"/>
      <c r="C35" s="246"/>
      <c r="D35" s="246"/>
      <c r="E35" s="246"/>
      <c r="F35" s="246"/>
      <c r="G35" s="1154" t="s">
        <v>502</v>
      </c>
      <c r="H35" s="1155"/>
      <c r="I35" s="1155"/>
      <c r="J35" s="1156"/>
      <c r="K35" s="296">
        <v>4068912</v>
      </c>
      <c r="L35" s="296">
        <v>8376</v>
      </c>
      <c r="M35" s="297">
        <v>9521</v>
      </c>
      <c r="N35" s="298">
        <v>-12</v>
      </c>
    </row>
    <row r="36" spans="1:16" ht="27" customHeight="1">
      <c r="A36" s="250"/>
      <c r="B36" s="246"/>
      <c r="C36" s="246"/>
      <c r="D36" s="246"/>
      <c r="E36" s="246"/>
      <c r="F36" s="246"/>
      <c r="G36" s="1154" t="s">
        <v>503</v>
      </c>
      <c r="H36" s="1155"/>
      <c r="I36" s="1155"/>
      <c r="J36" s="1156"/>
      <c r="K36" s="296">
        <v>123263</v>
      </c>
      <c r="L36" s="296">
        <v>254</v>
      </c>
      <c r="M36" s="297">
        <v>386</v>
      </c>
      <c r="N36" s="298">
        <v>-34.200000000000003</v>
      </c>
    </row>
    <row r="37" spans="1:16" ht="13.5" customHeight="1">
      <c r="A37" s="250"/>
      <c r="B37" s="246"/>
      <c r="C37" s="246"/>
      <c r="D37" s="246"/>
      <c r="E37" s="246"/>
      <c r="F37" s="246"/>
      <c r="G37" s="1154" t="s">
        <v>504</v>
      </c>
      <c r="H37" s="1155"/>
      <c r="I37" s="1155"/>
      <c r="J37" s="1156"/>
      <c r="K37" s="296">
        <v>1134878</v>
      </c>
      <c r="L37" s="296">
        <v>2336</v>
      </c>
      <c r="M37" s="297">
        <v>876</v>
      </c>
      <c r="N37" s="298">
        <v>166.7</v>
      </c>
    </row>
    <row r="38" spans="1:16" ht="27" customHeight="1">
      <c r="A38" s="250"/>
      <c r="B38" s="246"/>
      <c r="C38" s="246"/>
      <c r="D38" s="246"/>
      <c r="E38" s="246"/>
      <c r="F38" s="246"/>
      <c r="G38" s="1157" t="s">
        <v>505</v>
      </c>
      <c r="H38" s="1158"/>
      <c r="I38" s="1158"/>
      <c r="J38" s="1159"/>
      <c r="K38" s="299" t="s">
        <v>500</v>
      </c>
      <c r="L38" s="299" t="s">
        <v>500</v>
      </c>
      <c r="M38" s="300">
        <v>2</v>
      </c>
      <c r="N38" s="301" t="s">
        <v>500</v>
      </c>
      <c r="O38" s="295"/>
    </row>
    <row r="39" spans="1:16">
      <c r="A39" s="250"/>
      <c r="B39" s="246"/>
      <c r="C39" s="246"/>
      <c r="D39" s="246"/>
      <c r="E39" s="246"/>
      <c r="F39" s="246"/>
      <c r="G39" s="1157" t="s">
        <v>506</v>
      </c>
      <c r="H39" s="1158"/>
      <c r="I39" s="1158"/>
      <c r="J39" s="1159"/>
      <c r="K39" s="302">
        <v>-6942996</v>
      </c>
      <c r="L39" s="302">
        <v>-14292</v>
      </c>
      <c r="M39" s="303">
        <v>-8387</v>
      </c>
      <c r="N39" s="304">
        <v>70.400000000000006</v>
      </c>
      <c r="O39" s="295"/>
    </row>
    <row r="40" spans="1:16" ht="27" customHeight="1">
      <c r="A40" s="250"/>
      <c r="B40" s="246"/>
      <c r="C40" s="246"/>
      <c r="D40" s="246"/>
      <c r="E40" s="246"/>
      <c r="F40" s="246"/>
      <c r="G40" s="1154" t="s">
        <v>507</v>
      </c>
      <c r="H40" s="1155"/>
      <c r="I40" s="1155"/>
      <c r="J40" s="1156"/>
      <c r="K40" s="302">
        <v>-13012464</v>
      </c>
      <c r="L40" s="302">
        <v>-26786</v>
      </c>
      <c r="M40" s="303">
        <v>-29253</v>
      </c>
      <c r="N40" s="304">
        <v>-8.4</v>
      </c>
      <c r="O40" s="295"/>
    </row>
    <row r="41" spans="1:16">
      <c r="A41" s="250"/>
      <c r="B41" s="246"/>
      <c r="C41" s="246"/>
      <c r="D41" s="246"/>
      <c r="E41" s="246"/>
      <c r="F41" s="246"/>
      <c r="G41" s="1160" t="s">
        <v>281</v>
      </c>
      <c r="H41" s="1161"/>
      <c r="I41" s="1161"/>
      <c r="J41" s="1162"/>
      <c r="K41" s="296">
        <v>2759237</v>
      </c>
      <c r="L41" s="302">
        <v>5680</v>
      </c>
      <c r="M41" s="303">
        <v>11483</v>
      </c>
      <c r="N41" s="304">
        <v>-50.5</v>
      </c>
      <c r="O41" s="295"/>
    </row>
    <row r="42" spans="1:16">
      <c r="A42" s="250"/>
      <c r="B42" s="246"/>
      <c r="C42" s="246"/>
      <c r="D42" s="246"/>
      <c r="E42" s="246"/>
      <c r="F42" s="246"/>
      <c r="G42" s="305" t="s">
        <v>508</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509</v>
      </c>
      <c r="B47" s="246"/>
      <c r="C47" s="246"/>
      <c r="D47" s="246"/>
      <c r="E47" s="246"/>
      <c r="F47" s="246"/>
      <c r="G47" s="246"/>
      <c r="H47" s="246"/>
      <c r="I47" s="246"/>
      <c r="J47" s="246"/>
      <c r="K47" s="246"/>
      <c r="L47" s="246"/>
      <c r="M47" s="246"/>
      <c r="N47" s="246"/>
    </row>
    <row r="48" spans="1:16">
      <c r="A48" s="250"/>
      <c r="B48" s="246"/>
      <c r="C48" s="246"/>
      <c r="D48" s="246"/>
      <c r="E48" s="246"/>
      <c r="F48" s="246"/>
      <c r="G48" s="310" t="s">
        <v>510</v>
      </c>
      <c r="H48" s="310"/>
      <c r="I48" s="310"/>
      <c r="J48" s="310"/>
      <c r="K48" s="310"/>
      <c r="L48" s="310"/>
      <c r="M48" s="311"/>
      <c r="N48" s="310"/>
    </row>
    <row r="49" spans="1:14" ht="13.5" customHeight="1">
      <c r="A49" s="250"/>
      <c r="B49" s="246"/>
      <c r="C49" s="246"/>
      <c r="D49" s="246"/>
      <c r="E49" s="246"/>
      <c r="F49" s="246"/>
      <c r="G49" s="312"/>
      <c r="H49" s="313"/>
      <c r="I49" s="1147" t="s">
        <v>476</v>
      </c>
      <c r="J49" s="1149" t="s">
        <v>511</v>
      </c>
      <c r="K49" s="1150"/>
      <c r="L49" s="1150"/>
      <c r="M49" s="1150"/>
      <c r="N49" s="1151"/>
    </row>
    <row r="50" spans="1:14">
      <c r="A50" s="250"/>
      <c r="B50" s="246"/>
      <c r="C50" s="246"/>
      <c r="D50" s="246"/>
      <c r="E50" s="246"/>
      <c r="F50" s="246"/>
      <c r="G50" s="314"/>
      <c r="H50" s="315"/>
      <c r="I50" s="1148"/>
      <c r="J50" s="316" t="s">
        <v>512</v>
      </c>
      <c r="K50" s="317" t="s">
        <v>513</v>
      </c>
      <c r="L50" s="318" t="s">
        <v>514</v>
      </c>
      <c r="M50" s="319" t="s">
        <v>515</v>
      </c>
      <c r="N50" s="320" t="s">
        <v>516</v>
      </c>
    </row>
    <row r="51" spans="1:14">
      <c r="A51" s="250"/>
      <c r="B51" s="246"/>
      <c r="C51" s="246"/>
      <c r="D51" s="246"/>
      <c r="E51" s="246"/>
      <c r="F51" s="246"/>
      <c r="G51" s="312" t="s">
        <v>517</v>
      </c>
      <c r="H51" s="313"/>
      <c r="I51" s="321">
        <v>14946824</v>
      </c>
      <c r="J51" s="322">
        <v>31096</v>
      </c>
      <c r="K51" s="323">
        <v>-33.1</v>
      </c>
      <c r="L51" s="324">
        <v>41705</v>
      </c>
      <c r="M51" s="325">
        <v>-4.9000000000000004</v>
      </c>
      <c r="N51" s="326">
        <v>-28.2</v>
      </c>
    </row>
    <row r="52" spans="1:14">
      <c r="A52" s="250"/>
      <c r="B52" s="246"/>
      <c r="C52" s="246"/>
      <c r="D52" s="246"/>
      <c r="E52" s="246"/>
      <c r="F52" s="246"/>
      <c r="G52" s="327"/>
      <c r="H52" s="328" t="s">
        <v>518</v>
      </c>
      <c r="I52" s="329">
        <v>5686091</v>
      </c>
      <c r="J52" s="330">
        <v>11829</v>
      </c>
      <c r="K52" s="331">
        <v>-56.3</v>
      </c>
      <c r="L52" s="332">
        <v>22742</v>
      </c>
      <c r="M52" s="333">
        <v>-4.0999999999999996</v>
      </c>
      <c r="N52" s="334">
        <v>-52.2</v>
      </c>
    </row>
    <row r="53" spans="1:14">
      <c r="A53" s="250"/>
      <c r="B53" s="246"/>
      <c r="C53" s="246"/>
      <c r="D53" s="246"/>
      <c r="E53" s="246"/>
      <c r="F53" s="246"/>
      <c r="G53" s="312" t="s">
        <v>519</v>
      </c>
      <c r="H53" s="313"/>
      <c r="I53" s="321">
        <v>14199045</v>
      </c>
      <c r="J53" s="322">
        <v>29428</v>
      </c>
      <c r="K53" s="323">
        <v>-5.4</v>
      </c>
      <c r="L53" s="324">
        <v>47677</v>
      </c>
      <c r="M53" s="325">
        <v>14.3</v>
      </c>
      <c r="N53" s="326">
        <v>-19.7</v>
      </c>
    </row>
    <row r="54" spans="1:14">
      <c r="A54" s="250"/>
      <c r="B54" s="246"/>
      <c r="C54" s="246"/>
      <c r="D54" s="246"/>
      <c r="E54" s="246"/>
      <c r="F54" s="246"/>
      <c r="G54" s="327"/>
      <c r="H54" s="328" t="s">
        <v>518</v>
      </c>
      <c r="I54" s="329">
        <v>8270055</v>
      </c>
      <c r="J54" s="330">
        <v>17140</v>
      </c>
      <c r="K54" s="331">
        <v>44.9</v>
      </c>
      <c r="L54" s="332">
        <v>23360</v>
      </c>
      <c r="M54" s="333">
        <v>2.7</v>
      </c>
      <c r="N54" s="334">
        <v>42.2</v>
      </c>
    </row>
    <row r="55" spans="1:14">
      <c r="A55" s="250"/>
      <c r="B55" s="246"/>
      <c r="C55" s="246"/>
      <c r="D55" s="246"/>
      <c r="E55" s="246"/>
      <c r="F55" s="246"/>
      <c r="G55" s="312" t="s">
        <v>520</v>
      </c>
      <c r="H55" s="313"/>
      <c r="I55" s="321">
        <v>10500485</v>
      </c>
      <c r="J55" s="322">
        <v>21720</v>
      </c>
      <c r="K55" s="323">
        <v>-26.2</v>
      </c>
      <c r="L55" s="324">
        <v>51613</v>
      </c>
      <c r="M55" s="325">
        <v>8.3000000000000007</v>
      </c>
      <c r="N55" s="326">
        <v>-34.5</v>
      </c>
    </row>
    <row r="56" spans="1:14">
      <c r="A56" s="250"/>
      <c r="B56" s="246"/>
      <c r="C56" s="246"/>
      <c r="D56" s="246"/>
      <c r="E56" s="246"/>
      <c r="F56" s="246"/>
      <c r="G56" s="327"/>
      <c r="H56" s="328" t="s">
        <v>518</v>
      </c>
      <c r="I56" s="329">
        <v>6641738</v>
      </c>
      <c r="J56" s="330">
        <v>13738</v>
      </c>
      <c r="K56" s="331">
        <v>-19.8</v>
      </c>
      <c r="L56" s="332">
        <v>25872</v>
      </c>
      <c r="M56" s="333">
        <v>10.8</v>
      </c>
      <c r="N56" s="334">
        <v>-30.6</v>
      </c>
    </row>
    <row r="57" spans="1:14">
      <c r="A57" s="250"/>
      <c r="B57" s="246"/>
      <c r="C57" s="246"/>
      <c r="D57" s="246"/>
      <c r="E57" s="246"/>
      <c r="F57" s="246"/>
      <c r="G57" s="312" t="s">
        <v>521</v>
      </c>
      <c r="H57" s="313"/>
      <c r="I57" s="321">
        <v>18515719</v>
      </c>
      <c r="J57" s="322">
        <v>38185</v>
      </c>
      <c r="K57" s="323">
        <v>75.8</v>
      </c>
      <c r="L57" s="324">
        <v>50880</v>
      </c>
      <c r="M57" s="325">
        <v>-1.4</v>
      </c>
      <c r="N57" s="326">
        <v>77.2</v>
      </c>
    </row>
    <row r="58" spans="1:14">
      <c r="A58" s="250"/>
      <c r="B58" s="246"/>
      <c r="C58" s="246"/>
      <c r="D58" s="246"/>
      <c r="E58" s="246"/>
      <c r="F58" s="246"/>
      <c r="G58" s="327"/>
      <c r="H58" s="328" t="s">
        <v>518</v>
      </c>
      <c r="I58" s="329">
        <v>11194443</v>
      </c>
      <c r="J58" s="330">
        <v>23086</v>
      </c>
      <c r="K58" s="331">
        <v>68</v>
      </c>
      <c r="L58" s="332">
        <v>27819</v>
      </c>
      <c r="M58" s="333">
        <v>7.5</v>
      </c>
      <c r="N58" s="334">
        <v>60.5</v>
      </c>
    </row>
    <row r="59" spans="1:14">
      <c r="A59" s="250"/>
      <c r="B59" s="246"/>
      <c r="C59" s="246"/>
      <c r="D59" s="246"/>
      <c r="E59" s="246"/>
      <c r="F59" s="246"/>
      <c r="G59" s="312" t="s">
        <v>522</v>
      </c>
      <c r="H59" s="313"/>
      <c r="I59" s="321">
        <v>11407050</v>
      </c>
      <c r="J59" s="322">
        <v>23482</v>
      </c>
      <c r="K59" s="323">
        <v>-38.5</v>
      </c>
      <c r="L59" s="324">
        <v>46395</v>
      </c>
      <c r="M59" s="325">
        <v>-8.8000000000000007</v>
      </c>
      <c r="N59" s="326">
        <v>-29.7</v>
      </c>
    </row>
    <row r="60" spans="1:14">
      <c r="A60" s="250"/>
      <c r="B60" s="246"/>
      <c r="C60" s="246"/>
      <c r="D60" s="246"/>
      <c r="E60" s="246"/>
      <c r="F60" s="246"/>
      <c r="G60" s="327"/>
      <c r="H60" s="328" t="s">
        <v>518</v>
      </c>
      <c r="I60" s="335">
        <v>7010970</v>
      </c>
      <c r="J60" s="330">
        <v>14432</v>
      </c>
      <c r="K60" s="331">
        <v>-37.5</v>
      </c>
      <c r="L60" s="332">
        <v>26304</v>
      </c>
      <c r="M60" s="333">
        <v>-5.4</v>
      </c>
      <c r="N60" s="334">
        <v>-32.1</v>
      </c>
    </row>
    <row r="61" spans="1:14">
      <c r="A61" s="250"/>
      <c r="B61" s="246"/>
      <c r="C61" s="246"/>
      <c r="D61" s="246"/>
      <c r="E61" s="246"/>
      <c r="F61" s="246"/>
      <c r="G61" s="312" t="s">
        <v>523</v>
      </c>
      <c r="H61" s="336"/>
      <c r="I61" s="337">
        <v>13913825</v>
      </c>
      <c r="J61" s="338">
        <v>28782</v>
      </c>
      <c r="K61" s="339">
        <v>-5.5</v>
      </c>
      <c r="L61" s="340">
        <v>47654</v>
      </c>
      <c r="M61" s="341">
        <v>1.5</v>
      </c>
      <c r="N61" s="326">
        <v>-7</v>
      </c>
    </row>
    <row r="62" spans="1:14">
      <c r="A62" s="250"/>
      <c r="B62" s="246"/>
      <c r="C62" s="246"/>
      <c r="D62" s="246"/>
      <c r="E62" s="246"/>
      <c r="F62" s="246"/>
      <c r="G62" s="327"/>
      <c r="H62" s="328" t="s">
        <v>518</v>
      </c>
      <c r="I62" s="329">
        <v>7760659</v>
      </c>
      <c r="J62" s="330">
        <v>16045</v>
      </c>
      <c r="K62" s="331">
        <v>-0.1</v>
      </c>
      <c r="L62" s="332">
        <v>25219</v>
      </c>
      <c r="M62" s="333">
        <v>2.2999999999999998</v>
      </c>
      <c r="N62" s="334">
        <v>-2.4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72" t="s">
        <v>3</v>
      </c>
      <c r="D47" s="1172"/>
      <c r="E47" s="1173"/>
      <c r="F47" s="11">
        <v>15.34</v>
      </c>
      <c r="G47" s="12">
        <v>18.59</v>
      </c>
      <c r="H47" s="12">
        <v>18.97</v>
      </c>
      <c r="I47" s="12">
        <v>19.16</v>
      </c>
      <c r="J47" s="13">
        <v>20.39</v>
      </c>
    </row>
    <row r="48" spans="2:10" ht="57.75" customHeight="1">
      <c r="B48" s="14"/>
      <c r="C48" s="1174" t="s">
        <v>4</v>
      </c>
      <c r="D48" s="1174"/>
      <c r="E48" s="1175"/>
      <c r="F48" s="15">
        <v>3.98</v>
      </c>
      <c r="G48" s="16">
        <v>4.63</v>
      </c>
      <c r="H48" s="16">
        <v>0.5</v>
      </c>
      <c r="I48" s="16">
        <v>2.71</v>
      </c>
      <c r="J48" s="17">
        <v>2.52</v>
      </c>
    </row>
    <row r="49" spans="2:10" ht="57.75" customHeight="1" thickBot="1">
      <c r="B49" s="18"/>
      <c r="C49" s="1176" t="s">
        <v>5</v>
      </c>
      <c r="D49" s="1176"/>
      <c r="E49" s="1177"/>
      <c r="F49" s="19">
        <v>2.39</v>
      </c>
      <c r="G49" s="20">
        <v>4.03</v>
      </c>
      <c r="H49" s="20" t="s">
        <v>530</v>
      </c>
      <c r="I49" s="20">
        <v>2.46</v>
      </c>
      <c r="J49" s="21">
        <v>1.18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西宮市役所</cp:lastModifiedBy>
  <cp:lastPrinted>2018-03-05T08:20:43Z</cp:lastPrinted>
  <dcterms:created xsi:type="dcterms:W3CDTF">2018-01-24T05:35:21Z</dcterms:created>
  <dcterms:modified xsi:type="dcterms:W3CDTF">2018-11-14T00:31:34Z</dcterms:modified>
</cp:coreProperties>
</file>