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0" windowWidth="20670" windowHeight="77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9" r:id="rId14"/>
    <sheet name="施設類型別ストック情報分析表②" sheetId="28" r:id="rId15"/>
    <sheet name="データシート" sheetId="8" state="hidden" r:id="rId16"/>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AM35" i="9"/>
  <c r="CO34" i="9"/>
  <c r="CO35" i="9" s="1"/>
  <c r="CO36" i="9" s="1"/>
  <c r="CO37" i="9" s="1"/>
  <c r="CO38" i="9" s="1"/>
  <c r="CO39" i="9" s="1"/>
  <c r="BW34" i="9"/>
  <c r="BW35" i="9" s="1"/>
  <c r="BW36" i="9" s="1"/>
  <c r="BW37" i="9" s="1"/>
  <c r="BW38" i="9" s="1"/>
  <c r="BW39" i="9" s="1"/>
  <c r="BW40" i="9" s="1"/>
  <c r="BW41" i="9" s="1"/>
  <c r="BW42" i="9" s="1"/>
  <c r="BW43" i="9" s="1"/>
  <c r="AM34" i="9"/>
  <c r="C34" i="9"/>
  <c r="C35" i="9" s="1"/>
  <c r="BE34" i="9" l="1"/>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<sst xmlns="http://schemas.openxmlformats.org/spreadsheetml/2006/main" count="1059" uniqueCount="582">
  <si>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</si>
  <si>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</si>
  <si>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</si>
  <si>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</si>
  <si>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</si>
  <si>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</si>
  <si>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</si>
  <si>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</si>
  <si>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</si>
  <si>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</si>
  <si>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</si>
  <si>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</si>
  <si>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</si>
  <si>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</si>
  <si>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</si>
  <si>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</si>
  <si>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</si>
  <si>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</si>
  <si>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</si>
  <si>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</si>
  <si>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</si>
  <si>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</si>
  <si>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</si>
  <si>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</si>
  <si>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</si>
  <si>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</si>
  <si>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</si>
  <si>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</si>
  <si>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</si>
  <si>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</si>
  <si>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</si>
  <si>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</si>
  <si>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</si>
  <si>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</si>
  <si>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</si>
  <si>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</si>
  <si>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</si>
  <si>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</si>
  <si>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</si>
  <si>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</si>
  <si>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</si>
  <si>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</si>
  <si>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</si>
  <si>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</si>
  <si>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</si>
  <si>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</si>
  <si>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</si>
  <si>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</si>
  <si>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</si>
  <si>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</si>
  <si>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</si>
  <si>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</si>
  <si>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</si>
  <si>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</si>
  <si>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</si>
  <si>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</si>
  <si>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</si>
  <si>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</si>
  <si>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</si>
  <si>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</si>
  <si>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</si>
  <si>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</si>
  <si>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</si>
  <si>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</si>
  <si>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</si>
  <si>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</si>
  <si>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</si>
  <si>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</si>
  <si>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</si>
  <si>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</si>
  <si>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</si>
  <si>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</si>
  <si>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</si>
  <si>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</si>
  <si>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</si>
  <si>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</si>
  <si>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</si>
  <si>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</si>
  <si>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</si>
  <si>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</si>
  <si>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</si>
  <si>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</si>
  <si>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</si>
  <si>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</si>
  <si>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</si>
  <si>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</si>
  <si>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</si>
  <si>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</si>
  <si>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</si>
  <si>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</si>
  <si>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</si>
  <si>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</si>
  <si>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</si>
  <si>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</si>
  <si>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</si>
  <si>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</si>
  <si>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</si>
  <si>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</si>
  <si>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</si>
  <si>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</si>
  <si>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</si>
  <si>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</si>
  <si>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</si>
  <si>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</si>
  <si>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</si>
  <si>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</si>
  <si>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</si>
  <si>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</si>
  <si>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</si>
  <si>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</si>
  <si>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</si>
  <si>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</si>
  <si>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</si>
  <si>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</si>
  <si>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</si>
  <si>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</si>
  <si>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</si>
  <si>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</si>
  <si>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</si>
  <si>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</si>
  <si>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</si>
  <si>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</si>
  <si>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</si>
  <si>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</si>
  <si>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</si>
  <si>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</si>
  <si>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</si>
  <si>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</si>
  <si>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</si>
  <si>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</si>
  <si>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</si>
  <si>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</si>
  <si>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</si>
  <si>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</si>
  <si>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</si>
  <si>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</si>
  <si>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</si>
  <si>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</si>
  <si>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</si>
  <si>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</si>
  <si>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</si>
  <si>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</si>
  <si>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</si>
  <si>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</si>
  <si>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</si>
  <si>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</si>
  <si>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</si>
  <si>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</si>
  <si>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</si>
  <si>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</si>
  <si>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</si>
  <si>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</si>
  <si>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</si>
  <si>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</si>
  <si>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</si>
  <si>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</si>
  <si>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</si>
  <si>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</si>
  <si>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</si>
  <si>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</si>
  <si>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</si>
  <si>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</si>
  <si>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</si>
  <si>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</si>
  <si>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</si>
  <si>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</si>
  <si>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</si>
  <si>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</si>
  <si>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</si>
  <si>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</si>
  <si>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</si>
  <si>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</si>
  <si>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</si>
  <si>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</si>
  <si>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</si>
  <si>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</si>
  <si>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</si>
  <si>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</si>
  <si>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</si>
  <si>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</si>
  <si>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</si>
  <si>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</si>
  <si>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</si>
  <si>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</si>
  <si>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</si>
  <si>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</si>
  <si>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</si>
  <si>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</si>
  <si>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</si>
  <si>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</si>
  <si>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</si>
  <si>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</si>
  <si>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</si>
  <si>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</si>
  <si>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</si>
  <si>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</si>
  <si>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兵庫県洲本市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</si>
  <si>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</si>
  <si>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</si>
  <si>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</si>
  <si>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</si>
  <si>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</si>
  <si>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</si>
  <si>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</si>
  <si>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</si>
  <si>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</si>
  <si>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</si>
  <si>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</si>
  <si>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</si>
  <si>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</si>
  <si>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</si>
  <si>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</si>
  <si>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</si>
  <si>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</si>
  <si>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</si>
  <si>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</si>
  <si>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</si>
  <si>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</si>
  <si>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</si>
  <si>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</si>
  <si>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</si>
  <si>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</si>
  <si>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</si>
  <si>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</si>
  <si>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</si>
  <si>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</si>
  <si>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</si>
  <si>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</si>
  <si>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</si>
  <si>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</si>
  <si>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</si>
  <si>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</si>
  <si>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</si>
  <si>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</si>
  <si>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</si>
  <si>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</si>
  <si>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</si>
  <si>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</si>
  <si>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</si>
  <si>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</si>
  <si>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</si>
  <si>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</si>
  <si>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</si>
  <si>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</si>
  <si>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</si>
  <si>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</si>
  <si>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</si>
  <si>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</si>
  <si>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</si>
  <si>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</si>
  <si>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</si>
  <si>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</si>
  <si>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</si>
  <si>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</si>
  <si>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</si>
  <si>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</si>
  <si>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</si>
  <si>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</si>
  <si>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</si>
  <si>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</si>
  <si>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</si>
  <si>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</si>
  <si>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</si>
  <si>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</si>
  <si>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</si>
  <si>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</si>
  <si>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</si>
  <si>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</si>
  <si>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</si>
  <si>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</si>
  <si>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</si>
  <si>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</si>
  <si>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</si>
  <si>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</si>
  <si>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</si>
  <si>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</si>
  <si>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</si>
  <si>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</si>
  <si>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</si>
  <si>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</si>
  <si>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</si>
  <si>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</si>
  <si>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</si>
  <si>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</si>
  <si>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</si>
  <si>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</si>
  <si>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</si>
  <si>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</si>
  <si>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</si>
  <si>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</si>
  <si>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</si>
  <si>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</si>
  <si>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</si>
  <si>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</si>
  <si>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</si>
  <si>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</si>
  <si>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</si>
  <si>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</si>
  <si>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</si>
  <si>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</si>
  <si>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</si>
  <si>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</si>
  <si>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</si>
  <si>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</si>
  <si>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</si>
  <si>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</si>
  <si>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</si>
  <si>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</si>
  <si>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</si>
  <si>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</si>
  <si>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</si>
  <si>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</si>
  <si>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</si>
  <si>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</si>
  <si>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</si>
  <si>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</si>
  <si>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</si>
  <si>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</si>
  <si>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</si>
  <si>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</si>
  <si>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</si>
  <si>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</si>
  <si>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</si>
  <si>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</si>
  <si>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</si>
  <si>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</si>
  <si>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</si>
  <si>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</si>
  <si>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</si>
  <si>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</si>
  <si>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</si>
  <si>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</si>
  <si>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</si>
  <si>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</si>
  <si>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</si>
  <si>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</si>
  <si>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</si>
  <si>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</si>
  <si>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</si>
  <si>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</si>
  <si>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</si>
  <si>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</si>
  <si>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</si>
  <si>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</si>
  <si>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</si>
  <si>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兵庫県洲本市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</si>
  <si>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</si>
  <si>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</si>
  <si>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</si>
  <si>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</si>
  <si>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</si>
  <si>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</si>
  <si>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</si>
  <si>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</si>
  <si>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</si>
  <si>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</si>
  <si>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</si>
  <si>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</si>
  <si>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</si>
  <si>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</si>
  <si>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</si>
  <si>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</si>
  <si>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</si>
  <si>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</si>
  <si>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</si>
  <si>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</si>
  <si>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</si>
  <si>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</si>
  <si>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</si>
  <si>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</si>
  <si>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</si>
  <si>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</si>
  <si>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</si>
  <si>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</si>
  <si>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</si>
  <si>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</si>
  <si>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</si>
  <si>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</si>
  <si>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</si>
  <si>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</si>
  <si>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</si>
  <si>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</si>
  <si>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</si>
  <si>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</si>
  <si>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</si>
  <si>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土地取得造成特別会計</t>
  </si>
  <si>
    <t>法非適用企業</t>
  </si>
  <si>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</si>
  <si>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</si>
  <si>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</si>
  <si>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</si>
  <si>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</si>
  <si>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</si>
  <si>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</si>
  <si>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</si>
  <si>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</si>
  <si>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</si>
  <si>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</si>
  <si>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</si>
  <si>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</si>
  <si>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</si>
  <si>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</si>
  <si>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</si>
  <si>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</si>
  <si>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</si>
  <si>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</si>
  <si>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</si>
  <si>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</si>
  <si>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</si>
  <si>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</si>
  <si>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</si>
  <si>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</si>
  <si>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</si>
  <si>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</si>
  <si>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</si>
  <si>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</si>
  <si>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</si>
  <si>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</si>
  <si>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</si>
  <si>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</si>
  <si>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</si>
  <si>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</si>
  <si>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</si>
  <si>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</si>
  <si>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</si>
  <si>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</si>
  <si>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</si>
  <si>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</si>
  <si>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</si>
  <si>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</si>
  <si>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</si>
  <si>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</si>
  <si>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</si>
  <si>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</si>
  <si>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</si>
  <si>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</si>
  <si>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</si>
  <si>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</si>
  <si>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</si>
  <si>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</si>
  <si>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</si>
  <si>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</si>
  <si>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</si>
  <si>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</si>
  <si>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</si>
  <si>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</si>
  <si>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</si>
  <si>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</si>
  <si>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</si>
  <si>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</si>
  <si>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</si>
  <si>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</si>
  <si>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</si>
  <si>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</si>
  <si>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</si>
  <si>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</si>
  <si>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</si>
  <si>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</si>
  <si>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</si>
  <si>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</si>
  <si>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</si>
  <si>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</si>
  <si>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</si>
  <si>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</si>
  <si>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</si>
  <si>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</si>
  <si>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</si>
  <si>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</si>
  <si>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</si>
  <si>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</si>
  <si>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</si>
  <si>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</si>
  <si>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</si>
  <si>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</si>
  <si>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</si>
  <si>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</si>
  <si>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</si>
  <si>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</si>
  <si>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</si>
  <si>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</si>
  <si>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</si>
  <si>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</si>
  <si>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</si>
  <si>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</si>
  <si>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</si>
  <si>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</si>
  <si>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</si>
  <si>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</si>
  <si>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</si>
  <si>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</si>
  <si>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</si>
  <si>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</si>
  <si>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</si>
  <si>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</si>
  <si>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</si>
  <si>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</si>
  <si>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</si>
  <si>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</si>
  <si>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</si>
  <si>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</si>
  <si>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</si>
  <si>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</si>
  <si>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</si>
  <si>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</si>
  <si>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</si>
  <si>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</si>
  <si>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</si>
  <si>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</si>
  <si>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</si>
  <si>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</si>
  <si>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</si>
  <si>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</si>
  <si>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</si>
  <si>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</si>
  <si>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</si>
  <si>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</si>
  <si>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</si>
  <si>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</si>
  <si>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</si>
  <si>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</si>
  <si>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</si>
  <si>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</si>
  <si>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0.71</t>
  </si>
  <si>
    <t>▲ 0.19</t>
  </si>
  <si>
    <t>国民健康保険特別会計</t>
  </si>
  <si>
    <t>▲ 0.02</t>
  </si>
  <si>
    <t>▲ 0.63</t>
  </si>
  <si>
    <t>▲ 0.75</t>
  </si>
  <si>
    <t>▲ 1.23</t>
  </si>
  <si>
    <t>▲ 1.92</t>
  </si>
  <si>
    <t>介護保険特別会計</t>
  </si>
  <si>
    <t>▲ 0.44</t>
  </si>
  <si>
    <t>▲ 0.13</t>
  </si>
  <si>
    <t>▲ 0.27</t>
  </si>
  <si>
    <t>▲ 0.28</t>
  </si>
  <si>
    <t>一般会計</t>
  </si>
  <si>
    <t>後期高齢者医療特別会計</t>
  </si>
  <si>
    <t>CATV事業特別会計</t>
  </si>
  <si>
    <t>下水道事業特別会計</t>
  </si>
  <si>
    <t>その他会計（赤字）</t>
  </si>
  <si>
    <t>その他会計（黒字）</t>
  </si>
  <si>
    <t>-</t>
    <phoneticPr fontId="2"/>
  </si>
  <si>
    <t>-</t>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</si>
  <si>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</si>
  <si>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</si>
  <si>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</si>
  <si>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</si>
  <si>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</si>
  <si>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</si>
  <si>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</si>
  <si>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</si>
  <si>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</si>
  <si>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</si>
  <si>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</si>
  <si>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</si>
  <si>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</si>
  <si>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t>
    <phoneticPr fontId="2"/>
  </si>
  <si>
    <t>-</t>
    <phoneticPr fontId="2"/>
  </si>
  <si>
    <t>-</t>
    <phoneticPr fontId="2"/>
  </si>
  <si>
    <t>-</t>
    <phoneticPr fontId="2"/>
  </si>
  <si>
    <t>-</t>
    <phoneticPr fontId="2"/>
  </si>
  <si>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</si>
  <si>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</si>
  <si>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</si>
  <si>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財団法人五色ふるさと振興公社</t>
    <rPh sb="0" eb="2">
      <t>ザイダン</t>
    </rPh>
    <rPh sb="2" eb="4">
      <t>ホウジン</t>
    </rPh>
    <rPh sb="4" eb="6">
      <t>ゴシキ</t>
    </rPh>
    <rPh sb="10" eb="12">
      <t>シンコウ</t>
    </rPh>
    <rPh sb="12" eb="14">
      <t>コウシャ</t>
    </rPh>
    <phoneticPr fontId="5"/>
  </si>
  <si>
    <t>株式会社クリーンエネルギー五色</t>
    <rPh sb="0" eb="2">
      <t>カブシキ</t>
    </rPh>
    <rPh sb="2" eb="4">
      <t>カイシャ</t>
    </rPh>
    <rPh sb="13" eb="15">
      <t>ゴシキ</t>
    </rPh>
    <phoneticPr fontId="5"/>
  </si>
  <si>
    <t>洲本たちばな福祉会</t>
    <rPh sb="0" eb="2">
      <t>スモト</t>
    </rPh>
    <rPh sb="6" eb="8">
      <t>フクシ</t>
    </rPh>
    <rPh sb="8" eb="9">
      <t>カイ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</si>
  <si>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</si>
  <si>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</si>
  <si>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</si>
  <si>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</si>
  <si>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</si>
  <si>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</si>
  <si>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</si>
  <si>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</si>
  <si>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</si>
  <si>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</si>
  <si>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</si>
  <si>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</si>
  <si>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と比較して若干低い状況にあるものの、将来負担比率は類似団体平均を上回っている。主な要因としては、標準財政規模の減少等によるものである。今後は、公債費負担の軽減や公共施設及びインフラ資産の適切な施設管理に努めるものである。</t>
    <phoneticPr fontId="2"/>
  </si>
  <si>
    <t>有形固定資産減価償却率</t>
    <phoneticPr fontId="5"/>
  </si>
  <si>
    <t>　将来負担比率と実質公債費比率共に、類似団体平均を上回った。
　将来負担比率は、淡路広域水道企業団の起こした地方債の償還に係る負担等見込額の増加等により前年度より6.7％悪化した。
　実質公債費比率は、標準財政規模の減少等により前年度より0.7％悪化した。
　今後も引き続き、地方債の発行抑制、積極的な繰上償還の実施を行うことにより、公債費負担の軽減に努めるものである。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</si>
</sst>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41219</c:v>
                </c:pt>
                <c:pt idx="1">
                  <c:v>78525</c:v>
                </c:pt>
                <c:pt idx="2">
                  <c:v>57908</c:v>
                </c:pt>
                <c:pt idx="3">
                  <c:v>65642</c:v>
                </c:pt>
                <c:pt idx="4">
                  <c:v>110957</c:v>
                </c:pt>
              </c:numCache>
            </c:numRef>
          </c:val>
          <c:smooth val="0"/>
        </c:ser>
        <c:dLbls>
          <c:showLegendKey val="0"/>
          <c:showVal val="0"/>
          <c:showCatName val="0"/>
          <c:showSerName val="0"/>
          <c:showPercent val="0"/>
          <c:showBubbleSize val="0"/>
        </c:dLbls>
        <c:marker val="1"/>
        <c:smooth val="0"/>
        <c:axId val="118850304"/>
        <c:axId val="118851840"/>
      </c:lineChart>
      <c:catAx>
        <c:axId val="11885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51840"/>
        <c:crosses val="autoZero"/>
        <c:auto val="1"/>
        <c:lblAlgn val="ctr"/>
        <c:lblOffset val="100"/>
        <c:tickLblSkip val="1"/>
        <c:tickMarkSkip val="1"/>
        <c:noMultiLvlLbl val="0"/>
      </c:catAx>
      <c:valAx>
        <c:axId val="1188518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5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5.86</c:v>
                </c:pt>
                <c:pt idx="1">
                  <c:v>6.16</c:v>
                </c:pt>
                <c:pt idx="2">
                  <c:v>4.55</c:v>
                </c:pt>
                <c:pt idx="3">
                  <c:v>3.16</c:v>
                </c:pt>
                <c:pt idx="4">
                  <c:v>3.19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20.89</c:v>
                </c:pt>
                <c:pt idx="1">
                  <c:v>24.1</c:v>
                </c:pt>
                <c:pt idx="2">
                  <c:v>27.64</c:v>
                </c:pt>
                <c:pt idx="3">
                  <c:v>27.58</c:v>
                </c:pt>
                <c:pt idx="4">
                  <c:v>27.99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709120"/>
        <c:axId val="4071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2.58</c:v>
                </c:pt>
                <c:pt idx="1">
                  <c:v>3.28</c:v>
                </c:pt>
                <c:pt idx="2">
                  <c:v>1.87</c:v>
                </c:pt>
                <c:pt idx="3">
                  <c:v>-0.71</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709120"/>
        <c:axId val="40711296"/>
      </c:lineChart>
      <c:catAx>
        <c:axId val="407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11296"/>
        <c:crosses val="autoZero"/>
        <c:auto val="1"/>
        <c:lblAlgn val="ctr"/>
        <c:lblOffset val="100"/>
        <c:tickLblSkip val="1"/>
        <c:tickMarkSkip val="1"/>
        <c:noMultiLvlLbl val="0"/>
      </c:catAx>
      <c:valAx>
        <c:axId val="4071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CATV事業特別会計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土地取得造成特別会計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1.51</c:v>
                </c:pt>
                <c:pt idx="2">
                  <c:v>#N/A</c:v>
                </c:pt>
                <c:pt idx="3">
                  <c:v>1.72</c:v>
                </c:pt>
                <c:pt idx="4">
                  <c:v>#N/A</c:v>
                </c:pt>
                <c:pt idx="5">
                  <c:v>2.1800000000000002</c:v>
                </c:pt>
                <c:pt idx="6">
                  <c:v>#N/A</c:v>
                </c:pt>
                <c:pt idx="7">
                  <c:v>1.83</c:v>
                </c:pt>
                <c:pt idx="8">
                  <c:v>#N/A</c:v>
                </c:pt>
                <c:pt idx="9">
                  <c:v>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5.85</c:v>
                </c:pt>
                <c:pt idx="2">
                  <c:v>#N/A</c:v>
                </c:pt>
                <c:pt idx="3">
                  <c:v>6.16</c:v>
                </c:pt>
                <c:pt idx="4">
                  <c:v>#N/A</c:v>
                </c:pt>
                <c:pt idx="5">
                  <c:v>4.55</c:v>
                </c:pt>
                <c:pt idx="6">
                  <c:v>#N/A</c:v>
                </c:pt>
                <c:pt idx="7">
                  <c:v>3.15</c:v>
                </c:pt>
                <c:pt idx="8">
                  <c:v>#N/A</c:v>
                </c:pt>
                <c:pt idx="9">
                  <c:v>3.19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0.44</c:v>
                </c:pt>
                <c:pt idx="1">
                  <c:v>#N/A</c:v>
                </c:pt>
                <c:pt idx="2">
                  <c:v>0.13</c:v>
                </c:pt>
                <c:pt idx="3">
                  <c:v>#N/A</c:v>
                </c:pt>
                <c:pt idx="4">
                  <c:v>0.27</c:v>
                </c:pt>
                <c:pt idx="5">
                  <c:v>#N/A</c:v>
                </c:pt>
                <c:pt idx="6">
                  <c:v>0.28000000000000003</c:v>
                </c:pt>
                <c:pt idx="7">
                  <c:v>#N/A</c:v>
                </c:pt>
                <c:pt idx="8">
                  <c:v>0.27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0.02</c:v>
                </c:pt>
                <c:pt idx="1">
                  <c:v>#N/A</c:v>
                </c:pt>
                <c:pt idx="2">
                  <c:v>0.63</c:v>
                </c:pt>
                <c:pt idx="3">
                  <c:v>#N/A</c:v>
                </c:pt>
                <c:pt idx="4">
                  <c:v>0.75</c:v>
                </c:pt>
                <c:pt idx="5">
                  <c:v>#N/A</c:v>
                </c:pt>
                <c:pt idx="6">
                  <c:v>1.23</c:v>
                </c:pt>
                <c:pt idx="7">
                  <c:v>#N/A</c:v>
                </c:pt>
                <c:pt idx="8">
                  <c:v>1.92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819520"/>
        <c:axId val="37821056"/>
      </c:barChart>
      <c:catAx>
        <c:axId val="378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21056"/>
        <c:crosses val="autoZero"/>
        <c:auto val="1"/>
        <c:lblAlgn val="ctr"/>
        <c:lblOffset val="100"/>
        <c:tickLblSkip val="1"/>
        <c:tickMarkSkip val="1"/>
        <c:noMultiLvlLbl val="0"/>
      </c:catAx>
      <c:valAx>
        <c:axId val="378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1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3578</c:v>
                </c:pt>
                <c:pt idx="5">
                  <c:v>3536</c:v>
                </c:pt>
                <c:pt idx="8">
                  <c:v>3647</c:v>
                </c:pt>
                <c:pt idx="11">
                  <c:v>3524</c:v>
                </c:pt>
                <c:pt idx="14">
                  <c:v>3379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38</c:v>
                </c:pt>
                <c:pt idx="6">
                  <c:v>34</c:v>
                </c:pt>
                <c:pt idx="9">
                  <c:v>34</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72</c:v>
                </c:pt>
                <c:pt idx="6">
                  <c:v>120</c:v>
                </c:pt>
                <c:pt idx="9">
                  <c:v>255</c:v>
                </c:pt>
                <c:pt idx="12">
                  <c:v>282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594</c:v>
                </c:pt>
                <c:pt idx="3">
                  <c:v>643</c:v>
                </c:pt>
                <c:pt idx="6">
                  <c:v>624</c:v>
                </c:pt>
                <c:pt idx="9">
                  <c:v>615</c:v>
                </c:pt>
                <c:pt idx="12">
                  <c:v>624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4132</c:v>
                </c:pt>
                <c:pt idx="3">
                  <c:v>4149</c:v>
                </c:pt>
                <c:pt idx="6">
                  <c:v>4205</c:v>
                </c:pt>
                <c:pt idx="9">
                  <c:v>4069</c:v>
                </c:pt>
                <c:pt idx="12">
                  <c:v>3999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104896"/>
        <c:axId val="4110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1293</c:v>
                </c:pt>
                <c:pt idx="2">
                  <c:v>#N/A</c:v>
                </c:pt>
                <c:pt idx="3">
                  <c:v>#N/A</c:v>
                </c:pt>
                <c:pt idx="4">
                  <c:v>1366</c:v>
                </c:pt>
                <c:pt idx="5">
                  <c:v>#N/A</c:v>
                </c:pt>
                <c:pt idx="6">
                  <c:v>#N/A</c:v>
                </c:pt>
                <c:pt idx="7">
                  <c:v>1337</c:v>
                </c:pt>
                <c:pt idx="8">
                  <c:v>#N/A</c:v>
                </c:pt>
                <c:pt idx="9">
                  <c:v>#N/A</c:v>
                </c:pt>
                <c:pt idx="10">
                  <c:v>1450</c:v>
                </c:pt>
                <c:pt idx="11">
                  <c:v>#N/A</c:v>
                </c:pt>
                <c:pt idx="12">
                  <c:v>#N/A</c:v>
                </c:pt>
                <c:pt idx="13">
                  <c:v>1559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104896"/>
        <c:axId val="41106816"/>
      </c:lineChart>
      <c:catAx>
        <c:axId val="411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06816"/>
        <c:crosses val="autoZero"/>
        <c:auto val="1"/>
        <c:lblAlgn val="ctr"/>
        <c:lblOffset val="100"/>
        <c:tickLblSkip val="1"/>
        <c:tickMarkSkip val="1"/>
        <c:noMultiLvlLbl val="0"/>
      </c:catAx>
      <c:valAx>
        <c:axId val="4110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30238</c:v>
                </c:pt>
                <c:pt idx="5">
                  <c:v>30373</c:v>
                </c:pt>
                <c:pt idx="8">
                  <c:v>29128</c:v>
                </c:pt>
                <c:pt idx="11">
                  <c:v>28808</c:v>
                </c:pt>
                <c:pt idx="14">
                  <c:v>28906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9537</c:v>
                </c:pt>
                <c:pt idx="5">
                  <c:v>8844</c:v>
                </c:pt>
                <c:pt idx="8">
                  <c:v>7740</c:v>
                </c:pt>
                <c:pt idx="11">
                  <c:v>7181</c:v>
                </c:pt>
                <c:pt idx="14">
                  <c:v>6728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3726</c:v>
                </c:pt>
                <c:pt idx="5">
                  <c:v>4193</c:v>
                </c:pt>
                <c:pt idx="8">
                  <c:v>4683</c:v>
                </c:pt>
                <c:pt idx="11">
                  <c:v>4884</c:v>
                </c:pt>
                <c:pt idx="14">
                  <c:v>5244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109</c:v>
                </c:pt>
                <c:pt idx="3">
                  <c:v>86</c:v>
                </c:pt>
                <c:pt idx="6">
                  <c:v>64</c:v>
                </c:pt>
                <c:pt idx="9">
                  <c:v>43</c:v>
                </c:pt>
                <c:pt idx="12">
                  <c:v>24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3561</c:v>
                </c:pt>
                <c:pt idx="3">
                  <c:v>3401</c:v>
                </c:pt>
                <c:pt idx="6">
                  <c:v>3205</c:v>
                </c:pt>
                <c:pt idx="9">
                  <c:v>2878</c:v>
                </c:pt>
                <c:pt idx="12">
                  <c:v>2854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1042</c:v>
                </c:pt>
                <c:pt idx="3">
                  <c:v>1061</c:v>
                </c:pt>
                <c:pt idx="6">
                  <c:v>1602</c:v>
                </c:pt>
                <c:pt idx="9">
                  <c:v>2321</c:v>
                </c:pt>
                <c:pt idx="12">
                  <c:v>2989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12463</c:v>
                </c:pt>
                <c:pt idx="3">
                  <c:v>12591</c:v>
                </c:pt>
                <c:pt idx="6">
                  <c:v>12474</c:v>
                </c:pt>
                <c:pt idx="9">
                  <c:v>12412</c:v>
                </c:pt>
                <c:pt idx="12">
                  <c:v>11992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147</c:v>
                </c:pt>
                <c:pt idx="3">
                  <c:v>124</c:v>
                </c:pt>
                <c:pt idx="6">
                  <c:v>111</c:v>
                </c:pt>
                <c:pt idx="9">
                  <c:v>98</c:v>
                </c:pt>
                <c:pt idx="12">
                  <c:v>86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38931</c:v>
                </c:pt>
                <c:pt idx="3">
                  <c:v>38247</c:v>
                </c:pt>
                <c:pt idx="6">
                  <c:v>36701</c:v>
                </c:pt>
                <c:pt idx="9">
                  <c:v>35877</c:v>
                </c:pt>
                <c:pt idx="12">
                  <c:v>36121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997248"/>
        <c:axId val="4099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12752</c:v>
                </c:pt>
                <c:pt idx="2">
                  <c:v>#N/A</c:v>
                </c:pt>
                <c:pt idx="3">
                  <c:v>#N/A</c:v>
                </c:pt>
                <c:pt idx="4">
                  <c:v>12100</c:v>
                </c:pt>
                <c:pt idx="5">
                  <c:v>#N/A</c:v>
                </c:pt>
                <c:pt idx="6">
                  <c:v>#N/A</c:v>
                </c:pt>
                <c:pt idx="7">
                  <c:v>12606</c:v>
                </c:pt>
                <c:pt idx="8">
                  <c:v>#N/A</c:v>
                </c:pt>
                <c:pt idx="9">
                  <c:v>#N/A</c:v>
                </c:pt>
                <c:pt idx="10">
                  <c:v>12755</c:v>
                </c:pt>
                <c:pt idx="11">
                  <c:v>#N/A</c:v>
                </c:pt>
                <c:pt idx="12">
                  <c:v>#N/A</c:v>
                </c:pt>
                <c:pt idx="13">
                  <c:v>13188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997248"/>
        <c:axId val="40999168"/>
      </c:lineChart>
      <c:catAx>
        <c:axId val="409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99168"/>
        <c:crosses val="autoZero"/>
        <c:auto val="1"/>
        <c:lblAlgn val="ctr"/>
        <c:lblOffset val="100"/>
        <c:tickLblSkip val="1"/>
        <c:tickMarkSkip val="1"/>
        <c:noMultiLvlLbl val="0"/>
      </c:catAx>
      <c:valAx>
        <c:axId val="4099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c:v>
                </c:pt>
              </c:numCache>
            </c:numRef>
          </c:xVal>
          <c:yVal>
            <c:numRef>
              <c:f>公会計指標分析・財政指標組合せ分析表!$K$51:$O$51</c:f>
              <c:numCache>
                <c:formatCode>#,##0.0;"▲ "#,##0.0</c:formatCode>
                <c:ptCount val="5"/>
                <c:pt idx="4">
                  <c:v>126.5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55.1</c:v>
                </c:pt>
              </c:numCache>
            </c:numRef>
          </c:xVal>
          <c:yVal>
            <c:numRef>
              <c:f>公会計指標分析・財政指標組合せ分析表!$K$55:$O$55</c:f>
              <c:numCache>
                <c:formatCode>#,##0.0;"▲ "#,##0.0</c:formatCode>
                <c:ptCount val="5"/>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6870656"/>
        <c:axId val="126872576"/>
      </c:scatterChart>
      <c:valAx>
        <c:axId val="126870656"/>
        <c:scaling>
          <c:orientation val="minMax"/>
          <c:max val="55.300000000000004"/>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872576"/>
        <c:crosses val="autoZero"/>
        <c:crossBetween val="midCat"/>
      </c:valAx>
      <c:valAx>
        <c:axId val="126872576"/>
        <c:scaling>
          <c:orientation val="minMax"/>
          <c:max val="13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87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13.3</c:v>
                </c:pt>
                <c:pt idx="2">
                  <c:v>12.6</c:v>
                </c:pt>
                <c:pt idx="3">
                  <c:v>13.1</c:v>
                </c:pt>
                <c:pt idx="4">
                  <c:v>13.8</c:v>
                </c:pt>
              </c:numCache>
            </c:numRef>
          </c:xVal>
          <c:yVal>
            <c:numRef>
              <c:f>公会計指標分析・財政指標組合せ分析表!$K$73:$O$73</c:f>
              <c:numCache>
                <c:formatCode>#,##0.0;"▲ "#,##0.0</c:formatCode>
                <c:ptCount val="5"/>
                <c:pt idx="0">
                  <c:v>119</c:v>
                </c:pt>
                <c:pt idx="1">
                  <c:v>114</c:v>
                </c:pt>
                <c:pt idx="2">
                  <c:v>121.1</c:v>
                </c:pt>
                <c:pt idx="3">
                  <c:v>119.8</c:v>
                </c:pt>
                <c:pt idx="4">
                  <c:v>126.5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923904"/>
        <c:axId val="126925824"/>
      </c:scatterChart>
      <c:valAx>
        <c:axId val="126923904"/>
        <c:scaling>
          <c:orientation val="minMax"/>
          <c:max val="14.29999999999999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925824"/>
        <c:crosses val="autoZero"/>
        <c:crossBetween val="midCat"/>
      </c:valAx>
      <c:valAx>
        <c:axId val="126925824"/>
        <c:scaling>
          <c:orientation val="minMax"/>
          <c:max val="13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92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を実施したことにより減少した。一方で組合等が起こした地方債の元利償還金に対する負担金等が増加した主な要因としては、淡路広域消防事務組合の起こした地方債に充てたと認められる補助金の増によるためである。また、算入公債費等が減少した主な要因としては、事業費補正により基準財政需要額に算入された公債費が減少したためである。今後も引き続き、地方債の発行抑制、積極的な繰上償還の実施を行うことにより、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庁舎建設事業の実施に伴い増加し、また、淡路広域消防事務組合及び淡路広域水道企業団への組合等負担見込額について増加傾向にある。また、充当可能基金については、財政調整基金を３億５０百万円取り崩したが、ふるさと洲本もっともっと応援基金の増により増加した。一方で地方債の償還財源に充てることのできる市営住宅使用料・ＣＡＴＶ使用料等の特定歳入については減少傾向にある。今後も新規発行地方債の抑制、事業実施の適正化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有形固定資産減価償却率は、類似団体と比較して若干低い状況にある。本市では、平成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年度に公共施設等総合管理計画を策定しており、平成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年頃までに、各施設に係る個別施設計画を策定する予定であり、引き続き公共施設及びインフラ資産の適切な施設管理に努めるものである。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29633</xdr:rowOff>
    </xdr:from>
    <xdr:to>
      <xdr:col>3</xdr:col>
      <xdr:colOff>1222375</xdr:colOff>
      <xdr:row>31</xdr:row>
      <xdr:rowOff>131233</xdr:rowOff>
    </xdr:to>
    <xdr:sp macro="" textlink="">
      <xdr:nvSpPr>
        <xdr:cNvPr id="77" name="円/楕円 76"/>
        <xdr:cNvSpPr/>
      </xdr:nvSpPr>
      <xdr:spPr>
        <a:xfrm>
          <a:off x="4711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8060</xdr:rowOff>
    </xdr:from>
    <xdr:ext cx="405111" cy="259045"/>
    <xdr:sp macro="" textlink="">
      <xdr:nvSpPr>
        <xdr:cNvPr id="78" name="有形固定資産減価償却率該当値テキスト"/>
        <xdr:cNvSpPr txBox="1"/>
      </xdr:nvSpPr>
      <xdr:spPr>
        <a:xfrm>
          <a:off x="4813300" y="610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154957</xdr:rowOff>
    </xdr:from>
    <xdr:ext cx="405111" cy="259045"/>
    <xdr:sp macro="" textlink="">
      <xdr:nvSpPr>
        <xdr:cNvPr id="79"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151130</xdr:rowOff>
    </xdr:from>
    <xdr:to>
      <xdr:col>6</xdr:col>
      <xdr:colOff>561975</xdr:colOff>
      <xdr:row>36</xdr:row>
      <xdr:rowOff>81280</xdr:rowOff>
    </xdr:to>
    <xdr:sp macro="" textlink="">
      <xdr:nvSpPr>
        <xdr:cNvPr id="66" name="円/楕円 65"/>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2557</xdr:rowOff>
    </xdr:from>
    <xdr:ext cx="405111" cy="259045"/>
    <xdr:sp macro="" textlink="">
      <xdr:nvSpPr>
        <xdr:cNvPr id="67" name="【道路】&#10;有形固定資産減価償却率該当値テキスト"/>
        <xdr:cNvSpPr txBox="1"/>
      </xdr:nvSpPr>
      <xdr:spPr>
        <a:xfrm>
          <a:off x="47244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46372</xdr:rowOff>
    </xdr:from>
    <xdr:ext cx="405111" cy="259045"/>
    <xdr:sp macro="" textlink="">
      <xdr:nvSpPr>
        <xdr:cNvPr id="68"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5"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32784</xdr:rowOff>
    </xdr:from>
    <xdr:to>
      <xdr:col>15</xdr:col>
      <xdr:colOff>231775</xdr:colOff>
      <xdr:row>39</xdr:row>
      <xdr:rowOff>134384</xdr:rowOff>
    </xdr:to>
    <xdr:sp macro="" textlink="">
      <xdr:nvSpPr>
        <xdr:cNvPr id="103" name="円/楕円 102"/>
        <xdr:cNvSpPr/>
      </xdr:nvSpPr>
      <xdr:spPr>
        <a:xfrm>
          <a:off x="10426700" y="67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11211</xdr:rowOff>
    </xdr:from>
    <xdr:ext cx="534377" cy="259045"/>
    <xdr:sp macro="" textlink="">
      <xdr:nvSpPr>
        <xdr:cNvPr id="104" name="【道路】&#10;一人当たり延長該当値テキスト"/>
        <xdr:cNvSpPr txBox="1"/>
      </xdr:nvSpPr>
      <xdr:spPr>
        <a:xfrm>
          <a:off x="10566400" y="669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17.177</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51333</xdr:rowOff>
    </xdr:from>
    <xdr:ext cx="534377" cy="259045"/>
    <xdr:sp macro="" textlink="">
      <xdr:nvSpPr>
        <xdr:cNvPr id="105"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35"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139700</xdr:rowOff>
    </xdr:from>
    <xdr:to>
      <xdr:col>6</xdr:col>
      <xdr:colOff>561975</xdr:colOff>
      <xdr:row>59</xdr:row>
      <xdr:rowOff>69850</xdr:rowOff>
    </xdr:to>
    <xdr:sp macro="" textlink="">
      <xdr:nvSpPr>
        <xdr:cNvPr id="143" name="円/楕円 142"/>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118127</xdr:rowOff>
    </xdr:from>
    <xdr:ext cx="405111" cy="259045"/>
    <xdr:sp macro="" textlink="">
      <xdr:nvSpPr>
        <xdr:cNvPr id="144" name="【橋りょう・トンネル】&#10;有形固定資産減価償却率該当値テキスト"/>
        <xdr:cNvSpPr txBox="1"/>
      </xdr:nvSpPr>
      <xdr:spPr>
        <a:xfrm>
          <a:off x="47244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86377</xdr:rowOff>
    </xdr:from>
    <xdr:ext cx="405111" cy="259045"/>
    <xdr:sp macro="" textlink="">
      <xdr:nvSpPr>
        <xdr:cNvPr id="145"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37306</xdr:rowOff>
    </xdr:from>
    <xdr:to>
      <xdr:col>15</xdr:col>
      <xdr:colOff>231775</xdr:colOff>
      <xdr:row>60</xdr:row>
      <xdr:rowOff>138906</xdr:rowOff>
    </xdr:to>
    <xdr:sp macro="" textlink="">
      <xdr:nvSpPr>
        <xdr:cNvPr id="182" name="円/楕円 181"/>
        <xdr:cNvSpPr/>
      </xdr:nvSpPr>
      <xdr:spPr>
        <a:xfrm>
          <a:off x="10426700" y="103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60183</xdr:rowOff>
    </xdr:from>
    <xdr:ext cx="599010" cy="259045"/>
    <xdr:sp macro="" textlink="">
      <xdr:nvSpPr>
        <xdr:cNvPr id="183" name="【橋りょう・トンネル】&#10;一人当たり有形固定資産（償却資産）額該当値テキスト"/>
        <xdr:cNvSpPr txBox="1"/>
      </xdr:nvSpPr>
      <xdr:spPr>
        <a:xfrm>
          <a:off x="10566400" y="1017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353,750</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143936</xdr:rowOff>
    </xdr:from>
    <xdr:ext cx="599010" cy="259045"/>
    <xdr:sp macro="" textlink="">
      <xdr:nvSpPr>
        <xdr:cNvPr id="184"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12"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133604</xdr:rowOff>
    </xdr:from>
    <xdr:to>
      <xdr:col>6</xdr:col>
      <xdr:colOff>561975</xdr:colOff>
      <xdr:row>85</xdr:row>
      <xdr:rowOff>63754</xdr:rowOff>
    </xdr:to>
    <xdr:sp macro="" textlink="">
      <xdr:nvSpPr>
        <xdr:cNvPr id="220" name="円/楕円 219"/>
        <xdr:cNvSpPr/>
      </xdr:nvSpPr>
      <xdr:spPr>
        <a:xfrm>
          <a:off x="4584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112031</xdr:rowOff>
    </xdr:from>
    <xdr:ext cx="405111" cy="259045"/>
    <xdr:sp macro="" textlink="">
      <xdr:nvSpPr>
        <xdr:cNvPr id="221" name="【公営住宅】&#10;有形固定資産減価償却率該当値テキスト"/>
        <xdr:cNvSpPr txBox="1"/>
      </xdr:nvSpPr>
      <xdr:spPr>
        <a:xfrm>
          <a:off x="4724400"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112285</xdr:rowOff>
    </xdr:from>
    <xdr:ext cx="405111" cy="259045"/>
    <xdr:sp macro="" textlink="">
      <xdr:nvSpPr>
        <xdr:cNvPr id="222"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156921</xdr:rowOff>
    </xdr:from>
    <xdr:to>
      <xdr:col>15</xdr:col>
      <xdr:colOff>231775</xdr:colOff>
      <xdr:row>83</xdr:row>
      <xdr:rowOff>87071</xdr:rowOff>
    </xdr:to>
    <xdr:sp macro="" textlink="">
      <xdr:nvSpPr>
        <xdr:cNvPr id="257" name="円/楕円 256"/>
        <xdr:cNvSpPr/>
      </xdr:nvSpPr>
      <xdr:spPr>
        <a:xfrm>
          <a:off x="10426700" y="142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8348</xdr:rowOff>
    </xdr:from>
    <xdr:ext cx="469744" cy="259045"/>
    <xdr:sp macro="" textlink="">
      <xdr:nvSpPr>
        <xdr:cNvPr id="258" name="【公営住宅】&#10;一人当たり面積該当値テキスト"/>
        <xdr:cNvSpPr txBox="1"/>
      </xdr:nvSpPr>
      <xdr:spPr>
        <a:xfrm>
          <a:off x="10566400" y="1406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108627</xdr:rowOff>
    </xdr:from>
    <xdr:ext cx="469744" cy="259045"/>
    <xdr:sp macro="" textlink="">
      <xdr:nvSpPr>
        <xdr:cNvPr id="259"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7113</xdr:rowOff>
    </xdr:from>
    <xdr:to>
      <xdr:col>6</xdr:col>
      <xdr:colOff>561975</xdr:colOff>
      <xdr:row>100</xdr:row>
      <xdr:rowOff>108713</xdr:rowOff>
    </xdr:to>
    <xdr:sp macro="" textlink="">
      <xdr:nvSpPr>
        <xdr:cNvPr id="294" name="円/楕円 293"/>
        <xdr:cNvSpPr/>
      </xdr:nvSpPr>
      <xdr:spPr>
        <a:xfrm>
          <a:off x="45847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131590</xdr:rowOff>
    </xdr:from>
    <xdr:ext cx="405111" cy="259045"/>
    <xdr:sp macro="" textlink="">
      <xdr:nvSpPr>
        <xdr:cNvPr id="295" name="【港湾・漁港】&#10;有形固定資産減価償却率該当値テキスト"/>
        <xdr:cNvSpPr txBox="1"/>
      </xdr:nvSpPr>
      <xdr:spPr>
        <a:xfrm>
          <a:off x="4724400" y="17105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oneCellAnchor>
    <xdr:from>
      <xdr:col>5</xdr:col>
      <xdr:colOff>143518</xdr:colOff>
      <xdr:row>99</xdr:row>
      <xdr:rowOff>148099</xdr:rowOff>
    </xdr:from>
    <xdr:ext cx="405111" cy="259045"/>
    <xdr:sp macro="" textlink="">
      <xdr:nvSpPr>
        <xdr:cNvPr id="296"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132679</xdr:rowOff>
    </xdr:from>
    <xdr:to>
      <xdr:col>15</xdr:col>
      <xdr:colOff>231775</xdr:colOff>
      <xdr:row>105</xdr:row>
      <xdr:rowOff>62829</xdr:rowOff>
    </xdr:to>
    <xdr:sp macro="" textlink="">
      <xdr:nvSpPr>
        <xdr:cNvPr id="333" name="円/楕円 332"/>
        <xdr:cNvSpPr/>
      </xdr:nvSpPr>
      <xdr:spPr>
        <a:xfrm>
          <a:off x="10426700" y="179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155556</xdr:rowOff>
    </xdr:from>
    <xdr:ext cx="599010" cy="259045"/>
    <xdr:sp macro="" textlink="">
      <xdr:nvSpPr>
        <xdr:cNvPr id="334" name="【港湾・漁港】&#10;一人当たり有形固定資産（償却資産）額該当値テキスト"/>
        <xdr:cNvSpPr txBox="1"/>
      </xdr:nvSpPr>
      <xdr:spPr>
        <a:xfrm>
          <a:off x="10566400" y="1781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171,843</a:t>
          </a:r>
          <a:endParaRPr kumimoji="1" lang="ja-JP" altLang="en-US" sz="1000" b="1">
            <a:solidFill>
              <a:srgbClr val="FF0000"/>
            </a:solidFill>
            <a:latin typeface="ＭＳ Ｐゴシック"/>
          </a:endParaRPr>
        </a:p>
      </xdr:txBody>
    </xdr:sp>
    <xdr:clientData/>
  </xdr:oneCellAnchor>
  <xdr:oneCellAnchor>
    <xdr:from>
      <xdr:col>13</xdr:col>
      <xdr:colOff>402169</xdr:colOff>
      <xdr:row>102</xdr:row>
      <xdr:rowOff>17431</xdr:rowOff>
    </xdr:from>
    <xdr:ext cx="599010" cy="259045"/>
    <xdr:sp macro="" textlink="">
      <xdr:nvSpPr>
        <xdr:cNvPr id="335"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65"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46355</xdr:rowOff>
    </xdr:from>
    <xdr:to>
      <xdr:col>23</xdr:col>
      <xdr:colOff>568325</xdr:colOff>
      <xdr:row>38</xdr:row>
      <xdr:rowOff>147955</xdr:rowOff>
    </xdr:to>
    <xdr:sp macro="" textlink="">
      <xdr:nvSpPr>
        <xdr:cNvPr id="373" name="円/楕円 372"/>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24782</xdr:rowOff>
    </xdr:from>
    <xdr:ext cx="405111" cy="259045"/>
    <xdr:sp macro="" textlink="">
      <xdr:nvSpPr>
        <xdr:cNvPr id="374" name="【認定こども園・幼稚園・保育所】&#10;有形固定資産減価償却率該当値テキスト"/>
        <xdr:cNvSpPr txBox="1"/>
      </xdr:nvSpPr>
      <xdr:spPr>
        <a:xfrm>
          <a:off x="164084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10177</xdr:rowOff>
    </xdr:from>
    <xdr:ext cx="405111" cy="259045"/>
    <xdr:sp macro="" textlink="">
      <xdr:nvSpPr>
        <xdr:cNvPr id="375"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402"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43688</xdr:rowOff>
    </xdr:from>
    <xdr:to>
      <xdr:col>32</xdr:col>
      <xdr:colOff>238125</xdr:colOff>
      <xdr:row>39</xdr:row>
      <xdr:rowOff>145288</xdr:rowOff>
    </xdr:to>
    <xdr:sp macro="" textlink="">
      <xdr:nvSpPr>
        <xdr:cNvPr id="410" name="円/楕円 409"/>
        <xdr:cNvSpPr/>
      </xdr:nvSpPr>
      <xdr:spPr>
        <a:xfrm>
          <a:off x="22110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22115</xdr:rowOff>
    </xdr:from>
    <xdr:ext cx="469744" cy="259045"/>
    <xdr:sp macro="" textlink="">
      <xdr:nvSpPr>
        <xdr:cNvPr id="411" name="【認定こども園・幼稚園・保育所】&#10;一人当たり面積該当値テキスト"/>
        <xdr:cNvSpPr txBox="1"/>
      </xdr:nvSpPr>
      <xdr:spPr>
        <a:xfrm>
          <a:off x="222504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132097</xdr:rowOff>
    </xdr:from>
    <xdr:ext cx="469744" cy="259045"/>
    <xdr:sp macro="" textlink="">
      <xdr:nvSpPr>
        <xdr:cNvPr id="412"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70358</xdr:rowOff>
    </xdr:from>
    <xdr:to>
      <xdr:col>23</xdr:col>
      <xdr:colOff>568325</xdr:colOff>
      <xdr:row>59</xdr:row>
      <xdr:rowOff>508</xdr:rowOff>
    </xdr:to>
    <xdr:sp macro="" textlink="">
      <xdr:nvSpPr>
        <xdr:cNvPr id="448" name="円/楕円 447"/>
        <xdr:cNvSpPr/>
      </xdr:nvSpPr>
      <xdr:spPr>
        <a:xfrm>
          <a:off x="16268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93235</xdr:rowOff>
    </xdr:from>
    <xdr:ext cx="405111" cy="259045"/>
    <xdr:sp macro="" textlink="">
      <xdr:nvSpPr>
        <xdr:cNvPr id="449" name="【学校施設】&#10;有形固定資産減価償却率該当値テキスト"/>
        <xdr:cNvSpPr txBox="1"/>
      </xdr:nvSpPr>
      <xdr:spPr>
        <a:xfrm>
          <a:off x="164084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49039</xdr:rowOff>
    </xdr:from>
    <xdr:ext cx="405111" cy="259045"/>
    <xdr:sp macro="" textlink="">
      <xdr:nvSpPr>
        <xdr:cNvPr id="450"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79"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3111</xdr:rowOff>
    </xdr:from>
    <xdr:to>
      <xdr:col>32</xdr:col>
      <xdr:colOff>238125</xdr:colOff>
      <xdr:row>62</xdr:row>
      <xdr:rowOff>104711</xdr:rowOff>
    </xdr:to>
    <xdr:sp macro="" textlink="">
      <xdr:nvSpPr>
        <xdr:cNvPr id="487" name="円/楕円 486"/>
        <xdr:cNvSpPr/>
      </xdr:nvSpPr>
      <xdr:spPr>
        <a:xfrm>
          <a:off x="22110700" y="106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89488</xdr:rowOff>
    </xdr:from>
    <xdr:ext cx="469744" cy="259045"/>
    <xdr:sp macro="" textlink="">
      <xdr:nvSpPr>
        <xdr:cNvPr id="488" name="【学校施設】&#10;一人当たり面積該当値テキスト"/>
        <xdr:cNvSpPr txBox="1"/>
      </xdr:nvSpPr>
      <xdr:spPr>
        <a:xfrm>
          <a:off x="22250400" y="105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42562</xdr:rowOff>
    </xdr:from>
    <xdr:ext cx="469744" cy="259045"/>
    <xdr:sp macro="" textlink="">
      <xdr:nvSpPr>
        <xdr:cNvPr id="48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2" name="テキスト ボックス 5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4" name="直線コネクタ 51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16" name="直線コネクタ 51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8" name="直線コネクタ 51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92091</xdr:rowOff>
    </xdr:from>
    <xdr:ext cx="405111" cy="259045"/>
    <xdr:sp macro="" textlink="">
      <xdr:nvSpPr>
        <xdr:cNvPr id="519" name="【児童館】&#10;有形固定資産減価償却率平均値テキスト"/>
        <xdr:cNvSpPr txBox="1"/>
      </xdr:nvSpPr>
      <xdr:spPr>
        <a:xfrm>
          <a:off x="164084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0" name="フローチャート : 判断 51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21" name="フローチャート : 判断 52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17780</xdr:rowOff>
    </xdr:from>
    <xdr:to>
      <xdr:col>23</xdr:col>
      <xdr:colOff>568325</xdr:colOff>
      <xdr:row>83</xdr:row>
      <xdr:rowOff>119380</xdr:rowOff>
    </xdr:to>
    <xdr:sp macro="" textlink="">
      <xdr:nvSpPr>
        <xdr:cNvPr id="527" name="円/楕円 526"/>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167657</xdr:rowOff>
    </xdr:from>
    <xdr:ext cx="405111" cy="259045"/>
    <xdr:sp macro="" textlink="">
      <xdr:nvSpPr>
        <xdr:cNvPr id="528" name="【児童館】&#10;有形固定資産減価償却率該当値テキスト"/>
        <xdr:cNvSpPr txBox="1"/>
      </xdr:nvSpPr>
      <xdr:spPr>
        <a:xfrm>
          <a:off x="164084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170197</xdr:rowOff>
    </xdr:from>
    <xdr:ext cx="405111" cy="259045"/>
    <xdr:sp macro="" textlink="">
      <xdr:nvSpPr>
        <xdr:cNvPr id="529" name="n_1aveValue【児童館】&#10;有形固定資産減価償却率"/>
        <xdr:cNvSpPr txBox="1"/>
      </xdr:nvSpPr>
      <xdr:spPr>
        <a:xfrm>
          <a:off x="15266043"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0" name="直線コネクタ 5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1" name="テキスト ボックス 5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2" name="直線コネクタ 5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3" name="テキスト ボックス 5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4" name="直線コネクタ 5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5" name="テキスト ボックス 5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6" name="直線コネクタ 5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7" name="テキスト ボックス 5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1" name="直線コネクタ 55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3" name="直線コネクタ 55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5" name="直線コネクタ 55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56"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57" name="フローチャート : 判断 55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58" name="フローチャート : 判断 55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564" name="円/楕円 563"/>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160038</xdr:rowOff>
    </xdr:from>
    <xdr:ext cx="469744" cy="259045"/>
    <xdr:sp macro="" textlink="">
      <xdr:nvSpPr>
        <xdr:cNvPr id="565" name="【児童館】&#10;一人当たり面積該当値テキスト"/>
        <xdr:cNvSpPr txBox="1"/>
      </xdr:nvSpPr>
      <xdr:spPr>
        <a:xfrm>
          <a:off x="222504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105427</xdr:rowOff>
    </xdr:from>
    <xdr:ext cx="469744" cy="259045"/>
    <xdr:sp macro="" textlink="">
      <xdr:nvSpPr>
        <xdr:cNvPr id="566"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7" name="テキスト ボックス 5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9" name="テキスト ボックス 57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9" name="テキスト ボックス 58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3" name="直線コネクタ 59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5" name="直線コネクタ 59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97" name="直線コネクタ 59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9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99" name="フローチャート : 判断 59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0" name="フローチャート : 判断 59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105411</xdr:rowOff>
    </xdr:from>
    <xdr:to>
      <xdr:col>23</xdr:col>
      <xdr:colOff>568325</xdr:colOff>
      <xdr:row>104</xdr:row>
      <xdr:rowOff>35561</xdr:rowOff>
    </xdr:to>
    <xdr:sp macro="" textlink="">
      <xdr:nvSpPr>
        <xdr:cNvPr id="606" name="円/楕円 605"/>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128288</xdr:rowOff>
    </xdr:from>
    <xdr:ext cx="405111" cy="259045"/>
    <xdr:sp macro="" textlink="">
      <xdr:nvSpPr>
        <xdr:cNvPr id="607" name="【公民館】&#10;有形固定資産減価償却率該当値テキスト"/>
        <xdr:cNvSpPr txBox="1"/>
      </xdr:nvSpPr>
      <xdr:spPr>
        <a:xfrm>
          <a:off x="164084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21063</xdr:rowOff>
    </xdr:from>
    <xdr:ext cx="405111" cy="259045"/>
    <xdr:sp macro="" textlink="">
      <xdr:nvSpPr>
        <xdr:cNvPr id="608"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0" name="直線コネクタ 62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2" name="直線コネクタ 63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4" name="直線コネクタ 63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35"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6" name="フローチャート : 判断 63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37" name="フローチャート : 判断 63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43687</xdr:rowOff>
    </xdr:from>
    <xdr:to>
      <xdr:col>32</xdr:col>
      <xdr:colOff>238125</xdr:colOff>
      <xdr:row>106</xdr:row>
      <xdr:rowOff>145287</xdr:rowOff>
    </xdr:to>
    <xdr:sp macro="" textlink="">
      <xdr:nvSpPr>
        <xdr:cNvPr id="643" name="円/楕円 642"/>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22114</xdr:rowOff>
    </xdr:from>
    <xdr:ext cx="469744" cy="259045"/>
    <xdr:sp macro="" textlink="">
      <xdr:nvSpPr>
        <xdr:cNvPr id="644" name="【公民館】&#10;一人当たり面積該当値テキスト"/>
        <xdr:cNvSpPr txBox="1"/>
      </xdr:nvSpPr>
      <xdr:spPr>
        <a:xfrm>
          <a:off x="222504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42942</xdr:rowOff>
    </xdr:from>
    <xdr:ext cx="469744" cy="259045"/>
    <xdr:sp macro="" textlink="">
      <xdr:nvSpPr>
        <xdr:cNvPr id="645"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学校施設、漁港、港湾、公民館である。学校施設については、過去に耐震化工事、大規模改造工事を実施しており、適切な維持管理に努めている。漁港については、「洲本市漁港機能保全計画」に基づき、対策工事を実施中である。公民館については、今後、策定予定の個別施設計画内で、対策を講じる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157662</xdr:rowOff>
    </xdr:from>
    <xdr:to>
      <xdr:col>6</xdr:col>
      <xdr:colOff>561975</xdr:colOff>
      <xdr:row>39</xdr:row>
      <xdr:rowOff>87812</xdr:rowOff>
    </xdr:to>
    <xdr:sp macro="" textlink="">
      <xdr:nvSpPr>
        <xdr:cNvPr id="71" name="円/楕円 70"/>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136089</xdr:rowOff>
    </xdr:from>
    <xdr:ext cx="405111" cy="259045"/>
    <xdr:sp macro="" textlink="">
      <xdr:nvSpPr>
        <xdr:cNvPr id="72" name="【図書館】&#10;有形固定資産減価償却率該当値テキスト"/>
        <xdr:cNvSpPr txBox="1"/>
      </xdr:nvSpPr>
      <xdr:spPr>
        <a:xfrm>
          <a:off x="47244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163121</xdr:rowOff>
    </xdr:from>
    <xdr:ext cx="405111" cy="259045"/>
    <xdr:sp macro="" textlink="">
      <xdr:nvSpPr>
        <xdr:cNvPr id="73"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101600</xdr:rowOff>
    </xdr:from>
    <xdr:to>
      <xdr:col>15</xdr:col>
      <xdr:colOff>231775</xdr:colOff>
      <xdr:row>33</xdr:row>
      <xdr:rowOff>31750</xdr:rowOff>
    </xdr:to>
    <xdr:sp macro="" textlink="">
      <xdr:nvSpPr>
        <xdr:cNvPr id="111" name="円/楕円 110"/>
        <xdr:cNvSpPr/>
      </xdr:nvSpPr>
      <xdr:spPr>
        <a:xfrm>
          <a:off x="10426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54627</xdr:rowOff>
    </xdr:from>
    <xdr:ext cx="469744" cy="259045"/>
    <xdr:sp macro="" textlink="">
      <xdr:nvSpPr>
        <xdr:cNvPr id="112" name="【図書館】&#10;一人当たり面積該当値テキスト"/>
        <xdr:cNvSpPr txBox="1"/>
      </xdr:nvSpPr>
      <xdr:spPr>
        <a:xfrm>
          <a:off x="105664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67327</xdr:rowOff>
    </xdr:from>
    <xdr:ext cx="469744" cy="259045"/>
    <xdr:sp macro="" textlink="">
      <xdr:nvSpPr>
        <xdr:cNvPr id="11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3" name="【体育館・プール】&#10;有形固定資産減価償却率平均値テキスト"/>
        <xdr:cNvSpPr txBox="1"/>
      </xdr:nvSpPr>
      <xdr:spPr>
        <a:xfrm>
          <a:off x="47244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19685</xdr:rowOff>
    </xdr:from>
    <xdr:to>
      <xdr:col>6</xdr:col>
      <xdr:colOff>561975</xdr:colOff>
      <xdr:row>63</xdr:row>
      <xdr:rowOff>121285</xdr:rowOff>
    </xdr:to>
    <xdr:sp macro="" textlink="">
      <xdr:nvSpPr>
        <xdr:cNvPr id="151" name="円/楕円 150"/>
        <xdr:cNvSpPr/>
      </xdr:nvSpPr>
      <xdr:spPr>
        <a:xfrm>
          <a:off x="4584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106062</xdr:rowOff>
    </xdr:from>
    <xdr:ext cx="405111" cy="259045"/>
    <xdr:sp macro="" textlink="">
      <xdr:nvSpPr>
        <xdr:cNvPr id="152" name="【体育館・プール】&#10;有形固定資産減価償却率該当値テキスト"/>
        <xdr:cNvSpPr txBox="1"/>
      </xdr:nvSpPr>
      <xdr:spPr>
        <a:xfrm>
          <a:off x="4724400" y="1073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139717</xdr:rowOff>
    </xdr:from>
    <xdr:ext cx="405111" cy="259045"/>
    <xdr:sp macro="" textlink="">
      <xdr:nvSpPr>
        <xdr:cNvPr id="153"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126365</xdr:rowOff>
    </xdr:from>
    <xdr:to>
      <xdr:col>15</xdr:col>
      <xdr:colOff>231775</xdr:colOff>
      <xdr:row>59</xdr:row>
      <xdr:rowOff>56515</xdr:rowOff>
    </xdr:to>
    <xdr:sp macro="" textlink="">
      <xdr:nvSpPr>
        <xdr:cNvPr id="190" name="円/楕円 189"/>
        <xdr:cNvSpPr/>
      </xdr:nvSpPr>
      <xdr:spPr>
        <a:xfrm>
          <a:off x="10426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149242</xdr:rowOff>
    </xdr:from>
    <xdr:ext cx="469744" cy="259045"/>
    <xdr:sp macro="" textlink="">
      <xdr:nvSpPr>
        <xdr:cNvPr id="191" name="【体育館・プール】&#10;一人当たり面積該当値テキスト"/>
        <xdr:cNvSpPr txBox="1"/>
      </xdr:nvSpPr>
      <xdr:spPr>
        <a:xfrm>
          <a:off x="10566400" y="99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0.487</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158767</xdr:rowOff>
    </xdr:from>
    <xdr:ext cx="469744" cy="259045"/>
    <xdr:sp macro="" textlink="">
      <xdr:nvSpPr>
        <xdr:cNvPr id="192"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74930</xdr:rowOff>
    </xdr:from>
    <xdr:to>
      <xdr:col>6</xdr:col>
      <xdr:colOff>561975</xdr:colOff>
      <xdr:row>82</xdr:row>
      <xdr:rowOff>5080</xdr:rowOff>
    </xdr:to>
    <xdr:sp macro="" textlink="">
      <xdr:nvSpPr>
        <xdr:cNvPr id="230" name="円/楕円 229"/>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97807</xdr:rowOff>
    </xdr:from>
    <xdr:ext cx="405111" cy="259045"/>
    <xdr:sp macro="" textlink="">
      <xdr:nvSpPr>
        <xdr:cNvPr id="231" name="【福祉施設】&#10;有形固定資産減価償却率該当値テキスト"/>
        <xdr:cNvSpPr txBox="1"/>
      </xdr:nvSpPr>
      <xdr:spPr>
        <a:xfrm>
          <a:off x="47244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147338</xdr:rowOff>
    </xdr:from>
    <xdr:ext cx="405111" cy="259045"/>
    <xdr:sp macro="" textlink="">
      <xdr:nvSpPr>
        <xdr:cNvPr id="232"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63" name="【福祉施設】&#10;一人当たり面積平均値テキスト"/>
        <xdr:cNvSpPr txBox="1"/>
      </xdr:nvSpPr>
      <xdr:spPr>
        <a:xfrm>
          <a:off x="105664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33020</xdr:rowOff>
    </xdr:from>
    <xdr:to>
      <xdr:col>15</xdr:col>
      <xdr:colOff>231775</xdr:colOff>
      <xdr:row>86</xdr:row>
      <xdr:rowOff>134620</xdr:rowOff>
    </xdr:to>
    <xdr:sp macro="" textlink="">
      <xdr:nvSpPr>
        <xdr:cNvPr id="271" name="円/楕円 270"/>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119397</xdr:rowOff>
    </xdr:from>
    <xdr:ext cx="469744" cy="259045"/>
    <xdr:sp macro="" textlink="">
      <xdr:nvSpPr>
        <xdr:cNvPr id="272" name="【福祉施設】&#10;一人当たり面積該当値テキスト"/>
        <xdr:cNvSpPr txBox="1"/>
      </xdr:nvSpPr>
      <xdr:spPr>
        <a:xfrm>
          <a:off x="105664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12354</xdr:rowOff>
    </xdr:from>
    <xdr:ext cx="469744" cy="259045"/>
    <xdr:sp macro="" textlink="">
      <xdr:nvSpPr>
        <xdr:cNvPr id="273"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107059</xdr:rowOff>
    </xdr:from>
    <xdr:ext cx="405111" cy="259045"/>
    <xdr:sp macro="" textlink="">
      <xdr:nvSpPr>
        <xdr:cNvPr id="304" name="【市民会館】&#10;有形固定資産減価償却率平均値テキスト"/>
        <xdr:cNvSpPr txBox="1"/>
      </xdr:nvSpPr>
      <xdr:spPr>
        <a:xfrm>
          <a:off x="47244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139700</xdr:rowOff>
    </xdr:from>
    <xdr:to>
      <xdr:col>6</xdr:col>
      <xdr:colOff>561975</xdr:colOff>
      <xdr:row>107</xdr:row>
      <xdr:rowOff>69850</xdr:rowOff>
    </xdr:to>
    <xdr:sp macro="" textlink="">
      <xdr:nvSpPr>
        <xdr:cNvPr id="312" name="円/楕円 311"/>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118127</xdr:rowOff>
    </xdr:from>
    <xdr:ext cx="405111" cy="259045"/>
    <xdr:sp macro="" textlink="">
      <xdr:nvSpPr>
        <xdr:cNvPr id="313" name="【市民会館】&#10;有形固定資産減価償却率該当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oneCellAnchor>
    <xdr:from>
      <xdr:col>5</xdr:col>
      <xdr:colOff>143518</xdr:colOff>
      <xdr:row>102</xdr:row>
      <xdr:rowOff>159856</xdr:rowOff>
    </xdr:from>
    <xdr:ext cx="405111" cy="259045"/>
    <xdr:sp macro="" textlink="">
      <xdr:nvSpPr>
        <xdr:cNvPr id="314"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343" name="【市民会館】&#10;一人当たり面積平均値テキスト"/>
        <xdr:cNvSpPr txBox="1"/>
      </xdr:nvSpPr>
      <xdr:spPr>
        <a:xfrm>
          <a:off x="1056640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57786</xdr:rowOff>
    </xdr:from>
    <xdr:to>
      <xdr:col>15</xdr:col>
      <xdr:colOff>231775</xdr:colOff>
      <xdr:row>108</xdr:row>
      <xdr:rowOff>159386</xdr:rowOff>
    </xdr:to>
    <xdr:sp macro="" textlink="">
      <xdr:nvSpPr>
        <xdr:cNvPr id="351" name="円/楕円 350"/>
        <xdr:cNvSpPr/>
      </xdr:nvSpPr>
      <xdr:spPr>
        <a:xfrm>
          <a:off x="104267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144163</xdr:rowOff>
    </xdr:from>
    <xdr:ext cx="469744" cy="259045"/>
    <xdr:sp macro="" textlink="">
      <xdr:nvSpPr>
        <xdr:cNvPr id="352" name="【市民会館】&#10;一人当たり面積該当値テキスト"/>
        <xdr:cNvSpPr txBox="1"/>
      </xdr:nvSpPr>
      <xdr:spPr>
        <a:xfrm>
          <a:off x="10566400" y="1848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oneCellAnchor>
    <xdr:from>
      <xdr:col>13</xdr:col>
      <xdr:colOff>466802</xdr:colOff>
      <xdr:row>105</xdr:row>
      <xdr:rowOff>63516</xdr:rowOff>
    </xdr:from>
    <xdr:ext cx="469744" cy="259045"/>
    <xdr:sp macro="" textlink="">
      <xdr:nvSpPr>
        <xdr:cNvPr id="353"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383" name="【一般廃棄物処理施設】&#10;有形固定資産減価償却率平均値テキスト"/>
        <xdr:cNvSpPr txBox="1"/>
      </xdr:nvSpPr>
      <xdr:spPr>
        <a:xfrm>
          <a:off x="164084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122555</xdr:rowOff>
    </xdr:from>
    <xdr:to>
      <xdr:col>23</xdr:col>
      <xdr:colOff>568325</xdr:colOff>
      <xdr:row>41</xdr:row>
      <xdr:rowOff>52705</xdr:rowOff>
    </xdr:to>
    <xdr:sp macro="" textlink="">
      <xdr:nvSpPr>
        <xdr:cNvPr id="391" name="円/楕円 390"/>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37482</xdr:rowOff>
    </xdr:from>
    <xdr:ext cx="405111" cy="259045"/>
    <xdr:sp macro="" textlink="">
      <xdr:nvSpPr>
        <xdr:cNvPr id="392" name="【一般廃棄物処理施設】&#10;有形固定資産減価償却率該当値テキスト"/>
        <xdr:cNvSpPr txBox="1"/>
      </xdr:nvSpPr>
      <xdr:spPr>
        <a:xfrm>
          <a:off x="16408400" y="68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71137</xdr:rowOff>
    </xdr:from>
    <xdr:ext cx="405111" cy="259045"/>
    <xdr:sp macro="" textlink="">
      <xdr:nvSpPr>
        <xdr:cNvPr id="393"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20" name="【一般廃棄物処理施設】&#10;一人当たり有形固定資産（償却資産）額平均値テキスト"/>
        <xdr:cNvSpPr txBox="1"/>
      </xdr:nvSpPr>
      <xdr:spPr>
        <a:xfrm>
          <a:off x="2225040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42963</xdr:rowOff>
    </xdr:from>
    <xdr:to>
      <xdr:col>32</xdr:col>
      <xdr:colOff>238125</xdr:colOff>
      <xdr:row>41</xdr:row>
      <xdr:rowOff>144563</xdr:rowOff>
    </xdr:to>
    <xdr:sp macro="" textlink="">
      <xdr:nvSpPr>
        <xdr:cNvPr id="428" name="円/楕円 427"/>
        <xdr:cNvSpPr/>
      </xdr:nvSpPr>
      <xdr:spPr>
        <a:xfrm>
          <a:off x="22110700" y="70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129340</xdr:rowOff>
    </xdr:from>
    <xdr:ext cx="534377" cy="259045"/>
    <xdr:sp macro="" textlink="">
      <xdr:nvSpPr>
        <xdr:cNvPr id="429" name="【一般廃棄物処理施設】&#10;一人当たり有形固定資産（償却資産）額該当値テキスト"/>
        <xdr:cNvSpPr txBox="1"/>
      </xdr:nvSpPr>
      <xdr:spPr>
        <a:xfrm>
          <a:off x="22250400" y="69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17,317</a:t>
          </a:r>
          <a:endParaRPr kumimoji="1" lang="ja-JP" altLang="en-US" sz="1000" b="1">
            <a:solidFill>
              <a:srgbClr val="FF0000"/>
            </a:solidFill>
            <a:latin typeface="ＭＳ Ｐゴシック"/>
          </a:endParaRPr>
        </a:p>
      </xdr:txBody>
    </xdr:sp>
    <xdr:clientData/>
  </xdr:oneCellAnchor>
  <xdr:oneCellAnchor>
    <xdr:from>
      <xdr:col>30</xdr:col>
      <xdr:colOff>440836</xdr:colOff>
      <xdr:row>39</xdr:row>
      <xdr:rowOff>32800</xdr:rowOff>
    </xdr:from>
    <xdr:ext cx="534377" cy="259045"/>
    <xdr:sp macro="" textlink="">
      <xdr:nvSpPr>
        <xdr:cNvPr id="430"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86377</xdr:rowOff>
    </xdr:from>
    <xdr:ext cx="405111" cy="259045"/>
    <xdr:sp macro="" textlink="">
      <xdr:nvSpPr>
        <xdr:cNvPr id="460" name="【保健センター・保健所】&#10;有形固定資産減価償却率平均値テキスト"/>
        <xdr:cNvSpPr txBox="1"/>
      </xdr:nvSpPr>
      <xdr:spPr>
        <a:xfrm>
          <a:off x="16408400" y="1037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48260</xdr:rowOff>
    </xdr:from>
    <xdr:to>
      <xdr:col>23</xdr:col>
      <xdr:colOff>568325</xdr:colOff>
      <xdr:row>63</xdr:row>
      <xdr:rowOff>149860</xdr:rowOff>
    </xdr:to>
    <xdr:sp macro="" textlink="">
      <xdr:nvSpPr>
        <xdr:cNvPr id="468" name="円/楕円 467"/>
        <xdr:cNvSpPr/>
      </xdr:nvSpPr>
      <xdr:spPr>
        <a:xfrm>
          <a:off x="16268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26687</xdr:rowOff>
    </xdr:from>
    <xdr:ext cx="405111" cy="259045"/>
    <xdr:sp macro="" textlink="">
      <xdr:nvSpPr>
        <xdr:cNvPr id="469" name="【保健センター・保健所】&#10;有形固定資産減価償却率該当値テキスト"/>
        <xdr:cNvSpPr txBox="1"/>
      </xdr:nvSpPr>
      <xdr:spPr>
        <a:xfrm>
          <a:off x="16408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166387</xdr:rowOff>
    </xdr:from>
    <xdr:ext cx="405111" cy="259045"/>
    <xdr:sp macro="" textlink="">
      <xdr:nvSpPr>
        <xdr:cNvPr id="470"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501"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128815</xdr:rowOff>
    </xdr:from>
    <xdr:to>
      <xdr:col>32</xdr:col>
      <xdr:colOff>238125</xdr:colOff>
      <xdr:row>63</xdr:row>
      <xdr:rowOff>58965</xdr:rowOff>
    </xdr:to>
    <xdr:sp macro="" textlink="">
      <xdr:nvSpPr>
        <xdr:cNvPr id="509" name="円/楕円 508"/>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107242</xdr:rowOff>
    </xdr:from>
    <xdr:ext cx="469744" cy="259045"/>
    <xdr:sp macro="" textlink="">
      <xdr:nvSpPr>
        <xdr:cNvPr id="510" name="【保健センター・保健所】&#10;一人当たり面積該当値テキスト"/>
        <xdr:cNvSpPr txBox="1"/>
      </xdr:nvSpPr>
      <xdr:spPr>
        <a:xfrm>
          <a:off x="222504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67327</xdr:rowOff>
    </xdr:from>
    <xdr:ext cx="469744" cy="259045"/>
    <xdr:sp macro="" textlink="">
      <xdr:nvSpPr>
        <xdr:cNvPr id="511"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40"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2" name="フローチャート : 判断 541"/>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126364</xdr:rowOff>
    </xdr:from>
    <xdr:to>
      <xdr:col>23</xdr:col>
      <xdr:colOff>568325</xdr:colOff>
      <xdr:row>81</xdr:row>
      <xdr:rowOff>56514</xdr:rowOff>
    </xdr:to>
    <xdr:sp macro="" textlink="">
      <xdr:nvSpPr>
        <xdr:cNvPr id="548" name="円/楕円 547"/>
        <xdr:cNvSpPr/>
      </xdr:nvSpPr>
      <xdr:spPr>
        <a:xfrm>
          <a:off x="16268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104791</xdr:rowOff>
    </xdr:from>
    <xdr:ext cx="405111" cy="259045"/>
    <xdr:sp macro="" textlink="">
      <xdr:nvSpPr>
        <xdr:cNvPr id="549" name="【消防施設】&#10;有形固定資産減価償却率該当値テキスト"/>
        <xdr:cNvSpPr txBox="1"/>
      </xdr:nvSpPr>
      <xdr:spPr>
        <a:xfrm>
          <a:off x="16408400"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59707</xdr:rowOff>
    </xdr:from>
    <xdr:ext cx="405111" cy="259045"/>
    <xdr:sp macro="" textlink="">
      <xdr:nvSpPr>
        <xdr:cNvPr id="550"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581" name="【消防施設】&#10;一人当たり面積平均値テキスト"/>
        <xdr:cNvSpPr txBox="1"/>
      </xdr:nvSpPr>
      <xdr:spPr>
        <a:xfrm>
          <a:off x="2225040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3" name="フローチャート : 判断 582"/>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104866</xdr:rowOff>
    </xdr:from>
    <xdr:to>
      <xdr:col>32</xdr:col>
      <xdr:colOff>238125</xdr:colOff>
      <xdr:row>83</xdr:row>
      <xdr:rowOff>35016</xdr:rowOff>
    </xdr:to>
    <xdr:sp macro="" textlink="">
      <xdr:nvSpPr>
        <xdr:cNvPr id="589" name="円/楕円 588"/>
        <xdr:cNvSpPr/>
      </xdr:nvSpPr>
      <xdr:spPr>
        <a:xfrm>
          <a:off x="22110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83293</xdr:rowOff>
    </xdr:from>
    <xdr:ext cx="469744" cy="259045"/>
    <xdr:sp macro="" textlink="">
      <xdr:nvSpPr>
        <xdr:cNvPr id="590" name="【消防施設】&#10;一人当たり面積該当値テキスト"/>
        <xdr:cNvSpPr txBox="1"/>
      </xdr:nvSpPr>
      <xdr:spPr>
        <a:xfrm>
          <a:off x="22250400" y="141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120122</xdr:rowOff>
    </xdr:from>
    <xdr:ext cx="469744" cy="259045"/>
    <xdr:sp macro="" textlink="">
      <xdr:nvSpPr>
        <xdr:cNvPr id="591"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620" name="【庁舎】&#10;有形固定資産減価償却率平均値テキスト"/>
        <xdr:cNvSpPr txBox="1"/>
      </xdr:nvSpPr>
      <xdr:spPr>
        <a:xfrm>
          <a:off x="164084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2" name="フローチャート : 判断 621"/>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17780</xdr:rowOff>
    </xdr:from>
    <xdr:to>
      <xdr:col>23</xdr:col>
      <xdr:colOff>568325</xdr:colOff>
      <xdr:row>107</xdr:row>
      <xdr:rowOff>119380</xdr:rowOff>
    </xdr:to>
    <xdr:sp macro="" textlink="">
      <xdr:nvSpPr>
        <xdr:cNvPr id="628" name="円/楕円 627"/>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104157</xdr:rowOff>
    </xdr:from>
    <xdr:ext cx="405111" cy="259045"/>
    <xdr:sp macro="" textlink="">
      <xdr:nvSpPr>
        <xdr:cNvPr id="629" name="【庁舎】&#10;有形固定資産減価償却率該当値テキスト"/>
        <xdr:cNvSpPr txBox="1"/>
      </xdr:nvSpPr>
      <xdr:spPr>
        <a:xfrm>
          <a:off x="16408400"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oneCellAnchor>
    <xdr:from>
      <xdr:col>22</xdr:col>
      <xdr:colOff>149868</xdr:colOff>
      <xdr:row>100</xdr:row>
      <xdr:rowOff>132097</xdr:rowOff>
    </xdr:from>
    <xdr:ext cx="405111" cy="259045"/>
    <xdr:sp macro="" textlink="">
      <xdr:nvSpPr>
        <xdr:cNvPr id="630"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2" name="フローチャート : 判断 661"/>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17780</xdr:rowOff>
    </xdr:from>
    <xdr:to>
      <xdr:col>32</xdr:col>
      <xdr:colOff>238125</xdr:colOff>
      <xdr:row>102</xdr:row>
      <xdr:rowOff>119380</xdr:rowOff>
    </xdr:to>
    <xdr:sp macro="" textlink="">
      <xdr:nvSpPr>
        <xdr:cNvPr id="668" name="円/楕円 667"/>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40657</xdr:rowOff>
    </xdr:from>
    <xdr:ext cx="469744" cy="259045"/>
    <xdr:sp macro="" textlink="">
      <xdr:nvSpPr>
        <xdr:cNvPr id="669" name="【庁舎】&#10;一人当たり面積該当値テキスト"/>
        <xdr:cNvSpPr txBox="1"/>
      </xdr:nvSpPr>
      <xdr:spPr>
        <a:xfrm>
          <a:off x="22250400"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oneCellAnchor>
    <xdr:from>
      <xdr:col>30</xdr:col>
      <xdr:colOff>473152</xdr:colOff>
      <xdr:row>102</xdr:row>
      <xdr:rowOff>147338</xdr:rowOff>
    </xdr:from>
    <xdr:ext cx="469744" cy="259045"/>
    <xdr:sp macro="" textlink="">
      <xdr:nvSpPr>
        <xdr:cNvPr id="670"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ほとんどの類型において、有形固定資産減価償却率は類似団体平均を下回っているものの、福祉施設については、類似団体平均を上回っている。福祉施設には、子育て支援センター と総合隣保館（人権文化センター）が含まれるが、前者の老朽化が進んでいる。今後策定予定の個別施設計画内で方向性を出す予定である。一人当たり面積については、図書館、体育館、プール、庁舎が類似団体平均を上回っている。図書館は、市内に２か所あり、開館日や管理運営体制の見直しなどによる経費縮減に取り組んでいる。体育館、プールについては、スポーツ施設が市内に３カ所あり、その全てに体育館があるため、数値が大きくなっている。内１か所については、老朽化が進んでおり、今後策定予定の個別施設計画内で方向性を出す予定である。庁舎については、平成</a:t>
          </a:r>
          <a:r>
            <a:rPr kumimoji="1" lang="en-US" altLang="ja-JP" sz="1300">
              <a:latin typeface="ＭＳ Ｐゴシック"/>
            </a:rPr>
            <a:t>28</a:t>
          </a:r>
          <a:r>
            <a:rPr kumimoji="1" lang="ja-JP" altLang="en-US" sz="1300">
              <a:latin typeface="ＭＳ Ｐゴシック"/>
            </a:rPr>
            <a:t>年度に新本庁舎を旧本庁舎横に建築したが、年度末時点でまだ旧庁舎を解体しておらず台帳に残っていたためである。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以降０．４６を維持し、類似団体平均よりも良い指数となっているものの、人口減少に伴う市税の減、合併算定替の終了に伴う地方交付税の減などもあることから、洲本市行政改革実施方策に基づき、一般事業費等の削減、限られた財源の中で最大の効果が得られるよう「選択と集中」の徹底、事務改善の全庁的な推進を行うとともに、企業誘致や定住促進を積極的に行うとともに、税収等の収納率の向上や使用料・手数料の見直し、新たな自主財源の確保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いて、４級以上の職員について給料２％カットの実施や高利率の地方債の繰上償還等に伴い１億５７百万円の削減を行ったが、歳入において地方消費税交付金及び普通交付税の減などにより経常一般財源が６億６４百万円の減となったことにより、前年度と比べ３．３ポイント低下した。今後は、洲本市行政改革実施方策に基づく義務的経費の削減、地方債の発行抑制や積極的な繰上償還の実施により、公債費の軽減に努めるとともに、税収等の収納率の向上や新たな自主財源の確保に取り組み、経常収支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115026</xdr:rowOff>
    </xdr:to>
    <xdr:cxnSp macro="">
      <xdr:nvCxnSpPr>
        <xdr:cNvPr id="133" name="直線コネクタ 132"/>
        <xdr:cNvCxnSpPr/>
      </xdr:nvCxnSpPr>
      <xdr:spPr>
        <a:xfrm>
          <a:off x="4114800" y="10288270"/>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101237</xdr:rowOff>
    </xdr:to>
    <xdr:cxnSp macro="">
      <xdr:nvCxnSpPr>
        <xdr:cNvPr id="136" name="直線コネクタ 135"/>
        <xdr:cNvCxnSpPr/>
      </xdr:nvCxnSpPr>
      <xdr:spPr>
        <a:xfrm flipV="1">
          <a:off x="3225800" y="1028827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66766</xdr:rowOff>
    </xdr:from>
    <xdr:to>
      <xdr:col>4</xdr:col>
      <xdr:colOff>482600</xdr:colOff>
      <xdr:row>60</xdr:row>
      <xdr:rowOff>101237</xdr:rowOff>
    </xdr:to>
    <xdr:cxnSp macro="">
      <xdr:nvCxnSpPr>
        <xdr:cNvPr id="139" name="直線コネクタ 138"/>
        <xdr:cNvCxnSpPr/>
      </xdr:nvCxnSpPr>
      <xdr:spPr>
        <a:xfrm>
          <a:off x="2336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59872</xdr:rowOff>
    </xdr:from>
    <xdr:to>
      <xdr:col>3</xdr:col>
      <xdr:colOff>279400</xdr:colOff>
      <xdr:row>60</xdr:row>
      <xdr:rowOff>66766</xdr:rowOff>
    </xdr:to>
    <xdr:cxnSp macro="">
      <xdr:nvCxnSpPr>
        <xdr:cNvPr id="142" name="直線コネクタ 141"/>
        <xdr:cNvCxnSpPr/>
      </xdr:nvCxnSpPr>
      <xdr:spPr>
        <a:xfrm>
          <a:off x="1447800" y="1034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2" name="円/楕円 151"/>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36303</xdr:rowOff>
    </xdr:from>
    <xdr:ext cx="762000" cy="259045"/>
    <xdr:sp macro="" textlink="">
      <xdr:nvSpPr>
        <xdr:cNvPr id="153" name="財政構造の弾力性該当値テキスト"/>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4" name="円/楕円 153"/>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36847</xdr:rowOff>
    </xdr:from>
    <xdr:ext cx="736600" cy="259045"/>
    <xdr:sp macro="" textlink="">
      <xdr:nvSpPr>
        <xdr:cNvPr id="155" name="テキスト ボックス 154"/>
        <xdr:cNvSpPr txBox="1"/>
      </xdr:nvSpPr>
      <xdr:spPr>
        <a:xfrm>
          <a:off x="3733800" y="1032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50437</xdr:rowOff>
    </xdr:from>
    <xdr:to>
      <xdr:col>4</xdr:col>
      <xdr:colOff>533400</xdr:colOff>
      <xdr:row>60</xdr:row>
      <xdr:rowOff>152037</xdr:rowOff>
    </xdr:to>
    <xdr:sp macro="" textlink="">
      <xdr:nvSpPr>
        <xdr:cNvPr id="156" name="円/楕円 155"/>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136814</xdr:rowOff>
    </xdr:from>
    <xdr:ext cx="762000" cy="259045"/>
    <xdr:sp macro="" textlink="">
      <xdr:nvSpPr>
        <xdr:cNvPr id="157" name="テキスト ボックス 156"/>
        <xdr:cNvSpPr txBox="1"/>
      </xdr:nvSpPr>
      <xdr:spPr>
        <a:xfrm>
          <a:off x="2844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15966</xdr:rowOff>
    </xdr:from>
    <xdr:to>
      <xdr:col>3</xdr:col>
      <xdr:colOff>330200</xdr:colOff>
      <xdr:row>60</xdr:row>
      <xdr:rowOff>117566</xdr:rowOff>
    </xdr:to>
    <xdr:sp macro="" textlink="">
      <xdr:nvSpPr>
        <xdr:cNvPr id="158" name="円/楕円 157"/>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102343</xdr:rowOff>
    </xdr:from>
    <xdr:ext cx="762000" cy="259045"/>
    <xdr:sp macro="" textlink="">
      <xdr:nvSpPr>
        <xdr:cNvPr id="159" name="テキスト ボックス 158"/>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60" name="円/楕円 159"/>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95449</xdr:rowOff>
    </xdr:from>
    <xdr:ext cx="762000" cy="259045"/>
    <xdr:sp macro="" textlink="">
      <xdr:nvSpPr>
        <xdr:cNvPr id="161" name="テキスト ボックス 160"/>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[144,531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類似団体平均を下回っているものの、前年度と比べ約３</a:t>
          </a:r>
          <a:r>
            <a:rPr kumimoji="1" lang="en-US" altLang="ja-JP" sz="1300">
              <a:latin typeface="ＭＳ Ｐゴシック"/>
            </a:rPr>
            <a:t>,</a:t>
          </a:r>
          <a:r>
            <a:rPr kumimoji="1" lang="ja-JP" altLang="en-US" sz="1300">
              <a:latin typeface="ＭＳ Ｐゴシック"/>
            </a:rPr>
            <a:t>４００円増加した。主な要因としては、人件費の給与カット等による減があるものの、ふるさと産品発信事業費の増により、物件費が増加したためである。</a:t>
          </a:r>
          <a:endParaRPr kumimoji="1" lang="en-US" altLang="ja-JP" sz="1300">
            <a:latin typeface="ＭＳ Ｐゴシック"/>
          </a:endParaRPr>
        </a:p>
        <a:p>
          <a:r>
            <a:rPr kumimoji="1" lang="ja-JP" altLang="en-US" sz="1300">
              <a:latin typeface="ＭＳ Ｐゴシック"/>
            </a:rPr>
            <a:t>　今後も引き続き、適正な定員管理・給与等の適正化、施設維持管理経費の削減等による歳出抑制とともに、ふるさと納税の推進による自主財源確保に努める。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72251</xdr:rowOff>
    </xdr:from>
    <xdr:to>
      <xdr:col>7</xdr:col>
      <xdr:colOff>152400</xdr:colOff>
      <xdr:row>82</xdr:row>
      <xdr:rowOff>99944</xdr:rowOff>
    </xdr:to>
    <xdr:cxnSp macro="">
      <xdr:nvCxnSpPr>
        <xdr:cNvPr id="196" name="直線コネクタ 195"/>
        <xdr:cNvCxnSpPr/>
      </xdr:nvCxnSpPr>
      <xdr:spPr>
        <a:xfrm>
          <a:off x="4114800" y="14131151"/>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4116</xdr:rowOff>
    </xdr:from>
    <xdr:to>
      <xdr:col>6</xdr:col>
      <xdr:colOff>0</xdr:colOff>
      <xdr:row>82</xdr:row>
      <xdr:rowOff>72251</xdr:rowOff>
    </xdr:to>
    <xdr:cxnSp macro="">
      <xdr:nvCxnSpPr>
        <xdr:cNvPr id="199" name="直線コネクタ 198"/>
        <xdr:cNvCxnSpPr/>
      </xdr:nvCxnSpPr>
      <xdr:spPr>
        <a:xfrm>
          <a:off x="3225800" y="14063016"/>
          <a:ext cx="8890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4116</xdr:rowOff>
    </xdr:from>
    <xdr:to>
      <xdr:col>4</xdr:col>
      <xdr:colOff>482600</xdr:colOff>
      <xdr:row>82</xdr:row>
      <xdr:rowOff>27659</xdr:rowOff>
    </xdr:to>
    <xdr:cxnSp macro="">
      <xdr:nvCxnSpPr>
        <xdr:cNvPr id="202" name="直線コネクタ 201"/>
        <xdr:cNvCxnSpPr/>
      </xdr:nvCxnSpPr>
      <xdr:spPr>
        <a:xfrm flipV="1">
          <a:off x="2336800" y="14063016"/>
          <a:ext cx="889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130555</xdr:rowOff>
    </xdr:from>
    <xdr:to>
      <xdr:col>3</xdr:col>
      <xdr:colOff>279400</xdr:colOff>
      <xdr:row>82</xdr:row>
      <xdr:rowOff>27659</xdr:rowOff>
    </xdr:to>
    <xdr:cxnSp macro="">
      <xdr:nvCxnSpPr>
        <xdr:cNvPr id="205" name="直線コネクタ 204"/>
        <xdr:cNvCxnSpPr/>
      </xdr:nvCxnSpPr>
      <xdr:spPr>
        <a:xfrm>
          <a:off x="1447800" y="14018005"/>
          <a:ext cx="8890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49144</xdr:rowOff>
    </xdr:from>
    <xdr:to>
      <xdr:col>7</xdr:col>
      <xdr:colOff>203200</xdr:colOff>
      <xdr:row>82</xdr:row>
      <xdr:rowOff>150744</xdr:rowOff>
    </xdr:to>
    <xdr:sp macro="" textlink="">
      <xdr:nvSpPr>
        <xdr:cNvPr id="215" name="円/楕円 214"/>
        <xdr:cNvSpPr/>
      </xdr:nvSpPr>
      <xdr:spPr>
        <a:xfrm>
          <a:off x="4902200" y="141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65671</xdr:rowOff>
    </xdr:from>
    <xdr:ext cx="762000" cy="259045"/>
    <xdr:sp macro="" textlink="">
      <xdr:nvSpPr>
        <xdr:cNvPr id="216" name="人件費・物件費等の状況該当値テキスト"/>
        <xdr:cNvSpPr txBox="1"/>
      </xdr:nvSpPr>
      <xdr:spPr>
        <a:xfrm>
          <a:off x="5041900" y="139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21451</xdr:rowOff>
    </xdr:from>
    <xdr:to>
      <xdr:col>6</xdr:col>
      <xdr:colOff>50800</xdr:colOff>
      <xdr:row>82</xdr:row>
      <xdr:rowOff>123051</xdr:rowOff>
    </xdr:to>
    <xdr:sp macro="" textlink="">
      <xdr:nvSpPr>
        <xdr:cNvPr id="217" name="円/楕円 216"/>
        <xdr:cNvSpPr/>
      </xdr:nvSpPr>
      <xdr:spPr>
        <a:xfrm>
          <a:off x="4064000" y="140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133228</xdr:rowOff>
    </xdr:from>
    <xdr:ext cx="736600" cy="259045"/>
    <xdr:sp macro="" textlink="">
      <xdr:nvSpPr>
        <xdr:cNvPr id="218" name="テキスト ボックス 217"/>
        <xdr:cNvSpPr txBox="1"/>
      </xdr:nvSpPr>
      <xdr:spPr>
        <a:xfrm>
          <a:off x="3733800" y="1384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124766</xdr:rowOff>
    </xdr:from>
    <xdr:to>
      <xdr:col>4</xdr:col>
      <xdr:colOff>533400</xdr:colOff>
      <xdr:row>82</xdr:row>
      <xdr:rowOff>54916</xdr:rowOff>
    </xdr:to>
    <xdr:sp macro="" textlink="">
      <xdr:nvSpPr>
        <xdr:cNvPr id="219" name="円/楕円 218"/>
        <xdr:cNvSpPr/>
      </xdr:nvSpPr>
      <xdr:spPr>
        <a:xfrm>
          <a:off x="3175000" y="14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65093</xdr:rowOff>
    </xdr:from>
    <xdr:ext cx="762000" cy="259045"/>
    <xdr:sp macro="" textlink="">
      <xdr:nvSpPr>
        <xdr:cNvPr id="220" name="テキスト ボックス 219"/>
        <xdr:cNvSpPr txBox="1"/>
      </xdr:nvSpPr>
      <xdr:spPr>
        <a:xfrm>
          <a:off x="2844800" y="1378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148309</xdr:rowOff>
    </xdr:from>
    <xdr:to>
      <xdr:col>3</xdr:col>
      <xdr:colOff>330200</xdr:colOff>
      <xdr:row>82</xdr:row>
      <xdr:rowOff>78459</xdr:rowOff>
    </xdr:to>
    <xdr:sp macro="" textlink="">
      <xdr:nvSpPr>
        <xdr:cNvPr id="221" name="円/楕円 220"/>
        <xdr:cNvSpPr/>
      </xdr:nvSpPr>
      <xdr:spPr>
        <a:xfrm>
          <a:off x="2286000" y="140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88636</xdr:rowOff>
    </xdr:from>
    <xdr:ext cx="762000" cy="259045"/>
    <xdr:sp macro="" textlink="">
      <xdr:nvSpPr>
        <xdr:cNvPr id="222" name="テキスト ボックス 221"/>
        <xdr:cNvSpPr txBox="1"/>
      </xdr:nvSpPr>
      <xdr:spPr>
        <a:xfrm>
          <a:off x="1955800" y="1380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79755</xdr:rowOff>
    </xdr:from>
    <xdr:to>
      <xdr:col>2</xdr:col>
      <xdr:colOff>127000</xdr:colOff>
      <xdr:row>82</xdr:row>
      <xdr:rowOff>9905</xdr:rowOff>
    </xdr:to>
    <xdr:sp macro="" textlink="">
      <xdr:nvSpPr>
        <xdr:cNvPr id="223" name="円/楕円 222"/>
        <xdr:cNvSpPr/>
      </xdr:nvSpPr>
      <xdr:spPr>
        <a:xfrm>
          <a:off x="1397000" y="139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20082</xdr:rowOff>
    </xdr:from>
    <xdr:ext cx="762000" cy="259045"/>
    <xdr:sp macro="" textlink="">
      <xdr:nvSpPr>
        <xdr:cNvPr id="224" name="テキスト ボックス 223"/>
        <xdr:cNvSpPr txBox="1"/>
      </xdr:nvSpPr>
      <xdr:spPr>
        <a:xfrm>
          <a:off x="1066800" y="1373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ja-JP" altLang="ja-JP" sz="1300">
              <a:solidFill>
                <a:schemeClr val="dk1"/>
              </a:solidFill>
              <a:effectLst/>
              <a:latin typeface="+mn-lt"/>
              <a:ea typeface="+mn-ea"/>
              <a:cs typeface="+mn-cs"/>
            </a:rPr>
            <a:t>２９年度より、短大卒・高校卒の初任給基準を国と同水準に改めるとともに、４級以上の職員については給料２％カットを実施し、給与水準の適正化に取り組んだ。結果として、ラスパイレス指数は改善され、一定の効果が表れたが、引き続き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148907</xdr:rowOff>
    </xdr:from>
    <xdr:to>
      <xdr:col>24</xdr:col>
      <xdr:colOff>558800</xdr:colOff>
      <xdr:row>85</xdr:row>
      <xdr:rowOff>140336</xdr:rowOff>
    </xdr:to>
    <xdr:cxnSp macro="">
      <xdr:nvCxnSpPr>
        <xdr:cNvPr id="254" name="直線コネクタ 253"/>
        <xdr:cNvCxnSpPr/>
      </xdr:nvCxnSpPr>
      <xdr:spPr>
        <a:xfrm flipV="1">
          <a:off x="16179800" y="14550707"/>
          <a:ext cx="838200" cy="16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61913</xdr:rowOff>
    </xdr:from>
    <xdr:to>
      <xdr:col>23</xdr:col>
      <xdr:colOff>406400</xdr:colOff>
      <xdr:row>85</xdr:row>
      <xdr:rowOff>140336</xdr:rowOff>
    </xdr:to>
    <xdr:cxnSp macro="">
      <xdr:nvCxnSpPr>
        <xdr:cNvPr id="257" name="直線コネクタ 256"/>
        <xdr:cNvCxnSpPr/>
      </xdr:nvCxnSpPr>
      <xdr:spPr>
        <a:xfrm>
          <a:off x="15290800" y="14635163"/>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37782</xdr:rowOff>
    </xdr:from>
    <xdr:to>
      <xdr:col>22</xdr:col>
      <xdr:colOff>203200</xdr:colOff>
      <xdr:row>85</xdr:row>
      <xdr:rowOff>61913</xdr:rowOff>
    </xdr:to>
    <xdr:cxnSp macro="">
      <xdr:nvCxnSpPr>
        <xdr:cNvPr id="260" name="直線コネクタ 259"/>
        <xdr:cNvCxnSpPr/>
      </xdr:nvCxnSpPr>
      <xdr:spPr>
        <a:xfrm>
          <a:off x="14401800" y="146110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87</xdr:row>
      <xdr:rowOff>159386</xdr:rowOff>
    </xdr:to>
    <xdr:cxnSp macro="">
      <xdr:nvCxnSpPr>
        <xdr:cNvPr id="263" name="直線コネクタ 262"/>
        <xdr:cNvCxnSpPr/>
      </xdr:nvCxnSpPr>
      <xdr:spPr>
        <a:xfrm flipV="1">
          <a:off x="13512800" y="14611032"/>
          <a:ext cx="889000" cy="4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73" name="円/楕円 272"/>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70184</xdr:rowOff>
    </xdr:from>
    <xdr:ext cx="762000" cy="259045"/>
    <xdr:sp macro="" textlink="">
      <xdr:nvSpPr>
        <xdr:cNvPr id="274" name="給与水準   （国との比較）該当値テキスト"/>
        <xdr:cNvSpPr txBox="1"/>
      </xdr:nvSpPr>
      <xdr:spPr>
        <a:xfrm>
          <a:off x="17106900" y="1447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5" name="円/楕円 274"/>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4463</xdr:rowOff>
    </xdr:from>
    <xdr:ext cx="736600" cy="259045"/>
    <xdr:sp macro="" textlink="">
      <xdr:nvSpPr>
        <xdr:cNvPr id="276" name="テキスト ボックス 275"/>
        <xdr:cNvSpPr txBox="1"/>
      </xdr:nvSpPr>
      <xdr:spPr>
        <a:xfrm>
          <a:off x="15798800" y="1474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11113</xdr:rowOff>
    </xdr:from>
    <xdr:to>
      <xdr:col>22</xdr:col>
      <xdr:colOff>254000</xdr:colOff>
      <xdr:row>85</xdr:row>
      <xdr:rowOff>112713</xdr:rowOff>
    </xdr:to>
    <xdr:sp macro="" textlink="">
      <xdr:nvSpPr>
        <xdr:cNvPr id="277" name="円/楕円 276"/>
        <xdr:cNvSpPr/>
      </xdr:nvSpPr>
      <xdr:spPr>
        <a:xfrm>
          <a:off x="15240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97490</xdr:rowOff>
    </xdr:from>
    <xdr:ext cx="762000" cy="259045"/>
    <xdr:sp macro="" textlink="">
      <xdr:nvSpPr>
        <xdr:cNvPr id="278" name="テキスト ボックス 277"/>
        <xdr:cNvSpPr txBox="1"/>
      </xdr:nvSpPr>
      <xdr:spPr>
        <a:xfrm>
          <a:off x="14909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79" name="円/楕円 278"/>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73359</xdr:rowOff>
    </xdr:from>
    <xdr:ext cx="762000" cy="259045"/>
    <xdr:sp macro="" textlink="">
      <xdr:nvSpPr>
        <xdr:cNvPr id="280" name="テキスト ボックス 279"/>
        <xdr:cNvSpPr txBox="1"/>
      </xdr:nvSpPr>
      <xdr:spPr>
        <a:xfrm>
          <a:off x="14020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108586</xdr:rowOff>
    </xdr:from>
    <xdr:to>
      <xdr:col>19</xdr:col>
      <xdr:colOff>533400</xdr:colOff>
      <xdr:row>88</xdr:row>
      <xdr:rowOff>38736</xdr:rowOff>
    </xdr:to>
    <xdr:sp macro="" textlink="">
      <xdr:nvSpPr>
        <xdr:cNvPr id="281" name="円/楕円 280"/>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23513</xdr:rowOff>
    </xdr:from>
    <xdr:ext cx="762000" cy="259045"/>
    <xdr:sp macro="" textlink="">
      <xdr:nvSpPr>
        <xdr:cNvPr id="282" name="テキスト ボックス 281"/>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４月１日現在４８８人であった職員数は、事務の統廃合・縮小、新規採用の抑制等により、平成２９年４月１日現在で４６５人まで削減することができた。しかしながら、本市を取り巻く財政事情は厳しさを増しているため、今後も引き続き、組織体制の見直し、新規採用の抑制等により、適正な定員管理に取り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61928</xdr:rowOff>
    </xdr:from>
    <xdr:to>
      <xdr:col>24</xdr:col>
      <xdr:colOff>558800</xdr:colOff>
      <xdr:row>61</xdr:row>
      <xdr:rowOff>73418</xdr:rowOff>
    </xdr:to>
    <xdr:cxnSp macro="">
      <xdr:nvCxnSpPr>
        <xdr:cNvPr id="319" name="直線コネクタ 318"/>
        <xdr:cNvCxnSpPr/>
      </xdr:nvCxnSpPr>
      <xdr:spPr>
        <a:xfrm flipV="1">
          <a:off x="16179800" y="1052037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73418</xdr:rowOff>
    </xdr:to>
    <xdr:cxnSp macro="">
      <xdr:nvCxnSpPr>
        <xdr:cNvPr id="322" name="直線コネクタ 321"/>
        <xdr:cNvCxnSpPr/>
      </xdr:nvCxnSpPr>
      <xdr:spPr>
        <a:xfrm>
          <a:off x="15290800" y="105215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56183</xdr:rowOff>
    </xdr:from>
    <xdr:to>
      <xdr:col>22</xdr:col>
      <xdr:colOff>203200</xdr:colOff>
      <xdr:row>61</xdr:row>
      <xdr:rowOff>63077</xdr:rowOff>
    </xdr:to>
    <xdr:cxnSp macro="">
      <xdr:nvCxnSpPr>
        <xdr:cNvPr id="325" name="直線コネクタ 324"/>
        <xdr:cNvCxnSpPr/>
      </xdr:nvCxnSpPr>
      <xdr:spPr>
        <a:xfrm>
          <a:off x="14401800" y="105146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27" name="テキスト ボックス 326"/>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51586</xdr:rowOff>
    </xdr:from>
    <xdr:to>
      <xdr:col>21</xdr:col>
      <xdr:colOff>0</xdr:colOff>
      <xdr:row>61</xdr:row>
      <xdr:rowOff>56183</xdr:rowOff>
    </xdr:to>
    <xdr:cxnSp macro="">
      <xdr:nvCxnSpPr>
        <xdr:cNvPr id="328" name="直線コネクタ 327"/>
        <xdr:cNvCxnSpPr/>
      </xdr:nvCxnSpPr>
      <xdr:spPr>
        <a:xfrm>
          <a:off x="13512800" y="1051003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0" name="テキスト ボックス 329"/>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2" name="テキスト ボックス 331"/>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11128</xdr:rowOff>
    </xdr:from>
    <xdr:to>
      <xdr:col>24</xdr:col>
      <xdr:colOff>609600</xdr:colOff>
      <xdr:row>61</xdr:row>
      <xdr:rowOff>112728</xdr:rowOff>
    </xdr:to>
    <xdr:sp macro="" textlink="">
      <xdr:nvSpPr>
        <xdr:cNvPr id="338" name="円/楕円 337"/>
        <xdr:cNvSpPr/>
      </xdr:nvSpPr>
      <xdr:spPr>
        <a:xfrm>
          <a:off x="169672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27655</xdr:rowOff>
    </xdr:from>
    <xdr:ext cx="762000" cy="259045"/>
    <xdr:sp macro="" textlink="">
      <xdr:nvSpPr>
        <xdr:cNvPr id="339" name="定員管理の状況該当値テキスト"/>
        <xdr:cNvSpPr txBox="1"/>
      </xdr:nvSpPr>
      <xdr:spPr>
        <a:xfrm>
          <a:off x="171069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22618</xdr:rowOff>
    </xdr:from>
    <xdr:to>
      <xdr:col>23</xdr:col>
      <xdr:colOff>457200</xdr:colOff>
      <xdr:row>61</xdr:row>
      <xdr:rowOff>124218</xdr:rowOff>
    </xdr:to>
    <xdr:sp macro="" textlink="">
      <xdr:nvSpPr>
        <xdr:cNvPr id="340" name="円/楕円 339"/>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134395</xdr:rowOff>
    </xdr:from>
    <xdr:ext cx="736600" cy="259045"/>
    <xdr:sp macro="" textlink="">
      <xdr:nvSpPr>
        <xdr:cNvPr id="341" name="テキスト ボックス 340"/>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12277</xdr:rowOff>
    </xdr:from>
    <xdr:to>
      <xdr:col>22</xdr:col>
      <xdr:colOff>254000</xdr:colOff>
      <xdr:row>61</xdr:row>
      <xdr:rowOff>113877</xdr:rowOff>
    </xdr:to>
    <xdr:sp macro="" textlink="">
      <xdr:nvSpPr>
        <xdr:cNvPr id="342" name="円/楕円 341"/>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43" name="テキスト ボックス 342"/>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5383</xdr:rowOff>
    </xdr:from>
    <xdr:to>
      <xdr:col>21</xdr:col>
      <xdr:colOff>50800</xdr:colOff>
      <xdr:row>61</xdr:row>
      <xdr:rowOff>106983</xdr:rowOff>
    </xdr:to>
    <xdr:sp macro="" textlink="">
      <xdr:nvSpPr>
        <xdr:cNvPr id="344" name="円/楕円 343"/>
        <xdr:cNvSpPr/>
      </xdr:nvSpPr>
      <xdr:spPr>
        <a:xfrm>
          <a:off x="14351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117160</xdr:rowOff>
    </xdr:from>
    <xdr:ext cx="762000" cy="259045"/>
    <xdr:sp macro="" textlink="">
      <xdr:nvSpPr>
        <xdr:cNvPr id="345" name="テキスト ボックス 344"/>
        <xdr:cNvSpPr txBox="1"/>
      </xdr:nvSpPr>
      <xdr:spPr>
        <a:xfrm>
          <a:off x="14020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786</xdr:rowOff>
    </xdr:from>
    <xdr:to>
      <xdr:col>19</xdr:col>
      <xdr:colOff>533400</xdr:colOff>
      <xdr:row>61</xdr:row>
      <xdr:rowOff>102386</xdr:rowOff>
    </xdr:to>
    <xdr:sp macro="" textlink="">
      <xdr:nvSpPr>
        <xdr:cNvPr id="346" name="円/楕円 345"/>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112563</xdr:rowOff>
    </xdr:from>
    <xdr:ext cx="762000" cy="259045"/>
    <xdr:sp macro="" textlink="">
      <xdr:nvSpPr>
        <xdr:cNvPr id="347" name="テキスト ボックス 346"/>
        <xdr:cNvSpPr txBox="1"/>
      </xdr:nvSpPr>
      <xdr:spPr>
        <a:xfrm>
          <a:off x="13131800" y="102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繰上償還を実施していることにより、元利償還金の額については減少傾向にあるが、前年度と比べ０．７ポイント上回った。主な要因としては、人口減少にともなう標準財政規模の縮小及び淡路広域消防事務組合の起こした地方債に充てたと認められる補助金が３９百万円の増となったためである。今後も引き続き、地方債の発行抑制、積極的な繰上償還の実施を行うこと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100436</xdr:rowOff>
    </xdr:from>
    <xdr:to>
      <xdr:col>24</xdr:col>
      <xdr:colOff>558800</xdr:colOff>
      <xdr:row>37</xdr:row>
      <xdr:rowOff>114512</xdr:rowOff>
    </xdr:to>
    <xdr:cxnSp macro="">
      <xdr:nvCxnSpPr>
        <xdr:cNvPr id="381" name="直線コネクタ 380"/>
        <xdr:cNvCxnSpPr/>
      </xdr:nvCxnSpPr>
      <xdr:spPr>
        <a:xfrm>
          <a:off x="16179800" y="644408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90382</xdr:rowOff>
    </xdr:from>
    <xdr:to>
      <xdr:col>23</xdr:col>
      <xdr:colOff>406400</xdr:colOff>
      <xdr:row>37</xdr:row>
      <xdr:rowOff>100436</xdr:rowOff>
    </xdr:to>
    <xdr:cxnSp macro="">
      <xdr:nvCxnSpPr>
        <xdr:cNvPr id="384" name="直線コネクタ 383"/>
        <xdr:cNvCxnSpPr/>
      </xdr:nvCxnSpPr>
      <xdr:spPr>
        <a:xfrm>
          <a:off x="15290800" y="643403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86" name="テキスト ボックス 385"/>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90382</xdr:rowOff>
    </xdr:from>
    <xdr:to>
      <xdr:col>22</xdr:col>
      <xdr:colOff>203200</xdr:colOff>
      <xdr:row>37</xdr:row>
      <xdr:rowOff>104458</xdr:rowOff>
    </xdr:to>
    <xdr:cxnSp macro="">
      <xdr:nvCxnSpPr>
        <xdr:cNvPr id="387" name="直線コネクタ 386"/>
        <xdr:cNvCxnSpPr/>
      </xdr:nvCxnSpPr>
      <xdr:spPr>
        <a:xfrm flipV="1">
          <a:off x="14401800" y="643403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89" name="テキスト ボックス 388"/>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104458</xdr:rowOff>
    </xdr:from>
    <xdr:to>
      <xdr:col>21</xdr:col>
      <xdr:colOff>0</xdr:colOff>
      <xdr:row>37</xdr:row>
      <xdr:rowOff>116522</xdr:rowOff>
    </xdr:to>
    <xdr:cxnSp macro="">
      <xdr:nvCxnSpPr>
        <xdr:cNvPr id="390" name="直線コネクタ 389"/>
        <xdr:cNvCxnSpPr/>
      </xdr:nvCxnSpPr>
      <xdr:spPr>
        <a:xfrm flipV="1">
          <a:off x="13512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2" name="テキスト ボックス 39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4" name="テキスト ボックス 393"/>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63712</xdr:rowOff>
    </xdr:from>
    <xdr:to>
      <xdr:col>24</xdr:col>
      <xdr:colOff>609600</xdr:colOff>
      <xdr:row>37</xdr:row>
      <xdr:rowOff>165312</xdr:rowOff>
    </xdr:to>
    <xdr:sp macro="" textlink="">
      <xdr:nvSpPr>
        <xdr:cNvPr id="400" name="円/楕円 399"/>
        <xdr:cNvSpPr/>
      </xdr:nvSpPr>
      <xdr:spPr>
        <a:xfrm>
          <a:off x="169672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35789</xdr:rowOff>
    </xdr:from>
    <xdr:ext cx="762000" cy="259045"/>
    <xdr:sp macro="" textlink="">
      <xdr:nvSpPr>
        <xdr:cNvPr id="401" name="公債費負担の状況該当値テキスト"/>
        <xdr:cNvSpPr txBox="1"/>
      </xdr:nvSpPr>
      <xdr:spPr>
        <a:xfrm>
          <a:off x="17106900" y="63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49636</xdr:rowOff>
    </xdr:from>
    <xdr:to>
      <xdr:col>23</xdr:col>
      <xdr:colOff>457200</xdr:colOff>
      <xdr:row>37</xdr:row>
      <xdr:rowOff>151236</xdr:rowOff>
    </xdr:to>
    <xdr:sp macro="" textlink="">
      <xdr:nvSpPr>
        <xdr:cNvPr id="402" name="円/楕円 401"/>
        <xdr:cNvSpPr/>
      </xdr:nvSpPr>
      <xdr:spPr>
        <a:xfrm>
          <a:off x="16129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136013</xdr:rowOff>
    </xdr:from>
    <xdr:ext cx="736600" cy="259045"/>
    <xdr:sp macro="" textlink="">
      <xdr:nvSpPr>
        <xdr:cNvPr id="403" name="テキスト ボックス 402"/>
        <xdr:cNvSpPr txBox="1"/>
      </xdr:nvSpPr>
      <xdr:spPr>
        <a:xfrm>
          <a:off x="15798800" y="647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39582</xdr:rowOff>
    </xdr:from>
    <xdr:to>
      <xdr:col>22</xdr:col>
      <xdr:colOff>254000</xdr:colOff>
      <xdr:row>37</xdr:row>
      <xdr:rowOff>141182</xdr:rowOff>
    </xdr:to>
    <xdr:sp macro="" textlink="">
      <xdr:nvSpPr>
        <xdr:cNvPr id="404" name="円/楕円 403"/>
        <xdr:cNvSpPr/>
      </xdr:nvSpPr>
      <xdr:spPr>
        <a:xfrm>
          <a:off x="15240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125958</xdr:rowOff>
    </xdr:from>
    <xdr:ext cx="762000" cy="259045"/>
    <xdr:sp macro="" textlink="">
      <xdr:nvSpPr>
        <xdr:cNvPr id="405" name="テキスト ボックス 404"/>
        <xdr:cNvSpPr txBox="1"/>
      </xdr:nvSpPr>
      <xdr:spPr>
        <a:xfrm>
          <a:off x="14909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53658</xdr:rowOff>
    </xdr:from>
    <xdr:to>
      <xdr:col>21</xdr:col>
      <xdr:colOff>50800</xdr:colOff>
      <xdr:row>37</xdr:row>
      <xdr:rowOff>155258</xdr:rowOff>
    </xdr:to>
    <xdr:sp macro="" textlink="">
      <xdr:nvSpPr>
        <xdr:cNvPr id="406" name="円/楕円 405"/>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140034</xdr:rowOff>
    </xdr:from>
    <xdr:ext cx="762000" cy="259045"/>
    <xdr:sp macro="" textlink="">
      <xdr:nvSpPr>
        <xdr:cNvPr id="407" name="テキスト ボックス 406"/>
        <xdr:cNvSpPr txBox="1"/>
      </xdr:nvSpPr>
      <xdr:spPr>
        <a:xfrm>
          <a:off x="14020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65722</xdr:rowOff>
    </xdr:from>
    <xdr:to>
      <xdr:col>19</xdr:col>
      <xdr:colOff>533400</xdr:colOff>
      <xdr:row>37</xdr:row>
      <xdr:rowOff>167322</xdr:rowOff>
    </xdr:to>
    <xdr:sp macro="" textlink="">
      <xdr:nvSpPr>
        <xdr:cNvPr id="408" name="円/楕円 407"/>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152099</xdr:rowOff>
    </xdr:from>
    <xdr:ext cx="762000" cy="259045"/>
    <xdr:sp macro="" textlink="">
      <xdr:nvSpPr>
        <xdr:cNvPr id="409" name="テキスト ボックス 408"/>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庁舎建設事業の実施に伴う地方債残高の２億４４百万円の増及び淡路広域水道企業団への組合等負担見込額が７億４２百万円の増となっており、前年度に比べ６．７ポイント上回った。今後も新規発行地方債の抑制、事業実施の適正化を図り、行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168427</xdr:rowOff>
    </xdr:from>
    <xdr:to>
      <xdr:col>24</xdr:col>
      <xdr:colOff>558800</xdr:colOff>
      <xdr:row>16</xdr:row>
      <xdr:rowOff>13145</xdr:rowOff>
    </xdr:to>
    <xdr:cxnSp macro="">
      <xdr:nvCxnSpPr>
        <xdr:cNvPr id="441" name="直線コネクタ 440"/>
        <xdr:cNvCxnSpPr/>
      </xdr:nvCxnSpPr>
      <xdr:spPr>
        <a:xfrm>
          <a:off x="16179800" y="2740177"/>
          <a:ext cx="8382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168427</xdr:rowOff>
    </xdr:from>
    <xdr:to>
      <xdr:col>23</xdr:col>
      <xdr:colOff>406400</xdr:colOff>
      <xdr:row>16</xdr:row>
      <xdr:rowOff>114</xdr:rowOff>
    </xdr:to>
    <xdr:cxnSp macro="">
      <xdr:nvCxnSpPr>
        <xdr:cNvPr id="444" name="直線コネクタ 443"/>
        <xdr:cNvCxnSpPr/>
      </xdr:nvCxnSpPr>
      <xdr:spPr>
        <a:xfrm flipV="1">
          <a:off x="15290800" y="2740177"/>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154432</xdr:rowOff>
    </xdr:from>
    <xdr:to>
      <xdr:col>22</xdr:col>
      <xdr:colOff>203200</xdr:colOff>
      <xdr:row>16</xdr:row>
      <xdr:rowOff>114</xdr:rowOff>
    </xdr:to>
    <xdr:cxnSp macro="">
      <xdr:nvCxnSpPr>
        <xdr:cNvPr id="447" name="直線コネクタ 446"/>
        <xdr:cNvCxnSpPr/>
      </xdr:nvCxnSpPr>
      <xdr:spPr>
        <a:xfrm>
          <a:off x="14401800" y="2726182"/>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154432</xdr:rowOff>
    </xdr:from>
    <xdr:to>
      <xdr:col>21</xdr:col>
      <xdr:colOff>0</xdr:colOff>
      <xdr:row>15</xdr:row>
      <xdr:rowOff>166497</xdr:rowOff>
    </xdr:to>
    <xdr:cxnSp macro="">
      <xdr:nvCxnSpPr>
        <xdr:cNvPr id="450" name="直線コネクタ 449"/>
        <xdr:cNvCxnSpPr/>
      </xdr:nvCxnSpPr>
      <xdr:spPr>
        <a:xfrm flipV="1">
          <a:off x="13512800" y="27261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133795</xdr:rowOff>
    </xdr:from>
    <xdr:to>
      <xdr:col>24</xdr:col>
      <xdr:colOff>609600</xdr:colOff>
      <xdr:row>16</xdr:row>
      <xdr:rowOff>63945</xdr:rowOff>
    </xdr:to>
    <xdr:sp macro="" textlink="">
      <xdr:nvSpPr>
        <xdr:cNvPr id="460" name="円/楕円 459"/>
        <xdr:cNvSpPr/>
      </xdr:nvSpPr>
      <xdr:spPr>
        <a:xfrm>
          <a:off x="16967200" y="2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105872</xdr:rowOff>
    </xdr:from>
    <xdr:ext cx="762000" cy="259045"/>
    <xdr:sp macro="" textlink="">
      <xdr:nvSpPr>
        <xdr:cNvPr id="461" name="将来負担の状況該当値テキスト"/>
        <xdr:cNvSpPr txBox="1"/>
      </xdr:nvSpPr>
      <xdr:spPr>
        <a:xfrm>
          <a:off x="17106900" y="26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117627</xdr:rowOff>
    </xdr:from>
    <xdr:to>
      <xdr:col>23</xdr:col>
      <xdr:colOff>457200</xdr:colOff>
      <xdr:row>16</xdr:row>
      <xdr:rowOff>47777</xdr:rowOff>
    </xdr:to>
    <xdr:sp macro="" textlink="">
      <xdr:nvSpPr>
        <xdr:cNvPr id="462" name="円/楕円 461"/>
        <xdr:cNvSpPr/>
      </xdr:nvSpPr>
      <xdr:spPr>
        <a:xfrm>
          <a:off x="161290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32554</xdr:rowOff>
    </xdr:from>
    <xdr:ext cx="736600" cy="259045"/>
    <xdr:sp macro="" textlink="">
      <xdr:nvSpPr>
        <xdr:cNvPr id="463" name="テキスト ボックス 462"/>
        <xdr:cNvSpPr txBox="1"/>
      </xdr:nvSpPr>
      <xdr:spPr>
        <a:xfrm>
          <a:off x="15798800" y="2775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120764</xdr:rowOff>
    </xdr:from>
    <xdr:to>
      <xdr:col>22</xdr:col>
      <xdr:colOff>254000</xdr:colOff>
      <xdr:row>16</xdr:row>
      <xdr:rowOff>50914</xdr:rowOff>
    </xdr:to>
    <xdr:sp macro="" textlink="">
      <xdr:nvSpPr>
        <xdr:cNvPr id="464" name="円/楕円 463"/>
        <xdr:cNvSpPr/>
      </xdr:nvSpPr>
      <xdr:spPr>
        <a:xfrm>
          <a:off x="15240000" y="26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35691</xdr:rowOff>
    </xdr:from>
    <xdr:ext cx="762000" cy="259045"/>
    <xdr:sp macro="" textlink="">
      <xdr:nvSpPr>
        <xdr:cNvPr id="465" name="テキスト ボックス 464"/>
        <xdr:cNvSpPr txBox="1"/>
      </xdr:nvSpPr>
      <xdr:spPr>
        <a:xfrm>
          <a:off x="14909800" y="27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103632</xdr:rowOff>
    </xdr:from>
    <xdr:to>
      <xdr:col>21</xdr:col>
      <xdr:colOff>50800</xdr:colOff>
      <xdr:row>16</xdr:row>
      <xdr:rowOff>33782</xdr:rowOff>
    </xdr:to>
    <xdr:sp macro="" textlink="">
      <xdr:nvSpPr>
        <xdr:cNvPr id="466" name="円/楕円 465"/>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18559</xdr:rowOff>
    </xdr:from>
    <xdr:ext cx="762000" cy="259045"/>
    <xdr:sp macro="" textlink="">
      <xdr:nvSpPr>
        <xdr:cNvPr id="467" name="テキスト ボックス 466"/>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115697</xdr:rowOff>
    </xdr:from>
    <xdr:to>
      <xdr:col>19</xdr:col>
      <xdr:colOff>533400</xdr:colOff>
      <xdr:row>16</xdr:row>
      <xdr:rowOff>45847</xdr:rowOff>
    </xdr:to>
    <xdr:sp macro="" textlink="">
      <xdr:nvSpPr>
        <xdr:cNvPr id="468" name="円/楕円 467"/>
        <xdr:cNvSpPr/>
      </xdr:nvSpPr>
      <xdr:spPr>
        <a:xfrm>
          <a:off x="13462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30624</xdr:rowOff>
    </xdr:from>
    <xdr:ext cx="762000" cy="259045"/>
    <xdr:sp macro="" textlink="">
      <xdr:nvSpPr>
        <xdr:cNvPr id="469" name="テキスト ボックス 468"/>
        <xdr:cNvSpPr txBox="1"/>
      </xdr:nvSpPr>
      <xdr:spPr>
        <a:xfrm>
          <a:off x="13131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と比べ０．６ポイント上回った。主な要因としては、給与カットに伴い人件費は削減されたものの、地方消費税交付金の減、合併算定替の終了に伴う地方交付税の減などによる歳入の減が影響しているためである。今後もより一層の効率的・効果的な人員配置、給与構造の見直し等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37</xdr:row>
      <xdr:rowOff>8890</xdr:rowOff>
    </xdr:to>
    <xdr:cxnSp macro="">
      <xdr:nvCxnSpPr>
        <xdr:cNvPr id="66" name="直線コネクタ 65"/>
        <xdr:cNvCxnSpPr/>
      </xdr:nvCxnSpPr>
      <xdr:spPr>
        <a:xfrm>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16510</xdr:rowOff>
    </xdr:to>
    <xdr:cxnSp macro="">
      <xdr:nvCxnSpPr>
        <xdr:cNvPr id="69" name="直線コネクタ 68"/>
        <xdr:cNvCxnSpPr/>
      </xdr:nvCxnSpPr>
      <xdr:spPr>
        <a:xfrm flipV="1">
          <a:off x="3098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16510</xdr:rowOff>
    </xdr:to>
    <xdr:cxnSp macro="">
      <xdr:nvCxnSpPr>
        <xdr:cNvPr id="72" name="直線コネクタ 71"/>
        <xdr:cNvCxnSpPr/>
      </xdr:nvCxnSpPr>
      <xdr:spPr>
        <a:xfrm>
          <a:off x="2209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85090</xdr:rowOff>
    </xdr:to>
    <xdr:cxnSp macro="">
      <xdr:nvCxnSpPr>
        <xdr:cNvPr id="75" name="直線コネクタ 74"/>
        <xdr:cNvCxnSpPr/>
      </xdr:nvCxnSpPr>
      <xdr:spPr>
        <a:xfrm flipV="1">
          <a:off x="1320800" y="6276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も良い水準となっているものの、前年度と比べても０．６ポイント上回った。主な要因としては、固定資産評価基礎資料作成業務を本年度に実施したためである。今後も引き続き、一般事業費等の削減、事務改善の全庁的な推進により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53521</xdr:rowOff>
    </xdr:to>
    <xdr:cxnSp macro="">
      <xdr:nvCxnSpPr>
        <xdr:cNvPr id="129" name="直線コネクタ 128"/>
        <xdr:cNvCxnSpPr/>
      </xdr:nvCxnSpPr>
      <xdr:spPr>
        <a:xfrm>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53521</xdr:rowOff>
    </xdr:to>
    <xdr:cxnSp macro="">
      <xdr:nvCxnSpPr>
        <xdr:cNvPr id="132" name="直線コネクタ 131"/>
        <xdr:cNvCxnSpPr/>
      </xdr:nvCxnSpPr>
      <xdr:spPr>
        <a:xfrm flipV="1">
          <a:off x="14782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53521</xdr:rowOff>
    </xdr:to>
    <xdr:cxnSp macro="">
      <xdr:nvCxnSpPr>
        <xdr:cNvPr id="135" name="直線コネクタ 134"/>
        <xdr:cNvCxnSpPr/>
      </xdr:nvCxnSpPr>
      <xdr:spPr>
        <a:xfrm>
          <a:off x="13893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14</xdr:row>
      <xdr:rowOff>170543</xdr:rowOff>
    </xdr:to>
    <xdr:cxnSp macro="">
      <xdr:nvCxnSpPr>
        <xdr:cNvPr id="138" name="直線コネクタ 137"/>
        <xdr:cNvCxnSpPr/>
      </xdr:nvCxnSpPr>
      <xdr:spPr>
        <a:xfrm>
          <a:off x="13004800" y="22987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0" name="円/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2" name="円/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も良い水準となっているものの、前年度と比べ０．７ポイント上回った。主な要因としては、障害者自立支援給付費が増加したためである。今後も社会保障関係経費については、増加傾向にあることから、市の単独扶助費の見直し、資格審査等の適正化を図り、扶助費の削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64407</xdr:rowOff>
    </xdr:to>
    <xdr:cxnSp macro="">
      <xdr:nvCxnSpPr>
        <xdr:cNvPr id="192" name="直線コネクタ 191"/>
        <xdr:cNvCxnSpPr/>
      </xdr:nvCxnSpPr>
      <xdr:spPr>
        <a:xfrm>
          <a:off x="3987800" y="9417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159657</xdr:rowOff>
    </xdr:to>
    <xdr:cxnSp macro="">
      <xdr:nvCxnSpPr>
        <xdr:cNvPr id="195" name="直線コネクタ 194"/>
        <xdr:cNvCxnSpPr/>
      </xdr:nvCxnSpPr>
      <xdr:spPr>
        <a:xfrm>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170543</xdr:rowOff>
    </xdr:to>
    <xdr:cxnSp macro="">
      <xdr:nvCxnSpPr>
        <xdr:cNvPr id="198" name="直線コネクタ 197"/>
        <xdr:cNvCxnSpPr/>
      </xdr:nvCxnSpPr>
      <xdr:spPr>
        <a:xfrm flipV="1">
          <a:off x="2209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54</xdr:row>
      <xdr:rowOff>170543</xdr:rowOff>
    </xdr:to>
    <xdr:cxnSp macro="">
      <xdr:nvCxnSpPr>
        <xdr:cNvPr id="201" name="直線コネクタ 200"/>
        <xdr:cNvCxnSpPr/>
      </xdr:nvCxnSpPr>
      <xdr:spPr>
        <a:xfrm>
          <a:off x="1320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11" name="円/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3" name="円/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7" name="円/楕円 216"/>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8" name="テキスト ボックス 217"/>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9" name="円/楕円 218"/>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20" name="テキスト ボックス 219"/>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と比べ０．６ポイント上回った。主な要因としては、下水道事業繰出金等が減少したものの、地方消費税交付金の減、合併算定替の終了に伴う地方交付税の減などによる歳入の減が影響しているためである。依然として、類似団体平均を上回っている状況であるため、国民健康保険や介護保険事業の保険料の適正化、下水道事業の企業会計化や新規整備事業費の抑制等を行い、繰出金の削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130810</xdr:rowOff>
    </xdr:to>
    <xdr:cxnSp macro="">
      <xdr:nvCxnSpPr>
        <xdr:cNvPr id="253" name="直線コネクタ 252"/>
        <xdr:cNvCxnSpPr/>
      </xdr:nvCxnSpPr>
      <xdr:spPr>
        <a:xfrm>
          <a:off x="15671800" y="9514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115570</xdr:rowOff>
    </xdr:to>
    <xdr:cxnSp macro="">
      <xdr:nvCxnSpPr>
        <xdr:cNvPr id="256" name="直線コネクタ 255"/>
        <xdr:cNvCxnSpPr/>
      </xdr:nvCxnSpPr>
      <xdr:spPr>
        <a:xfrm flipV="1">
          <a:off x="14782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153670</xdr:rowOff>
    </xdr:to>
    <xdr:cxnSp macro="">
      <xdr:nvCxnSpPr>
        <xdr:cNvPr id="259" name="直線コネクタ 258"/>
        <xdr:cNvCxnSpPr/>
      </xdr:nvCxnSpPr>
      <xdr:spPr>
        <a:xfrm flipV="1">
          <a:off x="13893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153670</xdr:rowOff>
    </xdr:to>
    <xdr:cxnSp macro="">
      <xdr:nvCxnSpPr>
        <xdr:cNvPr id="262" name="直線コネクタ 261"/>
        <xdr:cNvCxnSpPr/>
      </xdr:nvCxnSpPr>
      <xdr:spPr>
        <a:xfrm>
          <a:off x="13004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2" name="円/楕円 271"/>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52087</xdr:rowOff>
    </xdr:from>
    <xdr:ext cx="762000" cy="259045"/>
    <xdr:sp macro="" textlink="">
      <xdr:nvSpPr>
        <xdr:cNvPr id="273" name="その他該当値テキスト"/>
        <xdr:cNvSpPr txBox="1"/>
      </xdr:nvSpPr>
      <xdr:spPr>
        <a:xfrm>
          <a:off x="16598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4" name="円/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120667</xdr:rowOff>
    </xdr:from>
    <xdr:ext cx="736600" cy="259045"/>
    <xdr:sp macro="" textlink="">
      <xdr:nvSpPr>
        <xdr:cNvPr id="275" name="テキスト ボックス 274"/>
        <xdr:cNvSpPr txBox="1"/>
      </xdr:nvSpPr>
      <xdr:spPr>
        <a:xfrm>
          <a:off x="15290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6" name="円/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151147</xdr:rowOff>
    </xdr:from>
    <xdr:ext cx="762000" cy="259045"/>
    <xdr:sp macro="" textlink="">
      <xdr:nvSpPr>
        <xdr:cNvPr id="277" name="テキスト ボックス 276"/>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8" name="円/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17797</xdr:rowOff>
    </xdr:from>
    <xdr:ext cx="762000" cy="259045"/>
    <xdr:sp macro="" textlink="">
      <xdr:nvSpPr>
        <xdr:cNvPr id="279" name="テキスト ボックス 278"/>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80" name="円/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17797</xdr:rowOff>
    </xdr:from>
    <xdr:ext cx="762000" cy="259045"/>
    <xdr:sp macro="" textlink="">
      <xdr:nvSpPr>
        <xdr:cNvPr id="281" name="テキスト ボックス 280"/>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よりも良い水準となっているものの、淡路広域水道企業団に対する補助金である高料金対策補助金が増加傾向にある。今後も引き続き、一部事務組合に対する補助金、市の単独補助金の見直しを行い、補助費等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83566</xdr:rowOff>
    </xdr:to>
    <xdr:cxnSp macro="">
      <xdr:nvCxnSpPr>
        <xdr:cNvPr id="311" name="直線コネクタ 310"/>
        <xdr:cNvCxnSpPr/>
      </xdr:nvCxnSpPr>
      <xdr:spPr>
        <a:xfrm flipV="1">
          <a:off x="15671800" y="6079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88138</xdr:rowOff>
    </xdr:to>
    <xdr:cxnSp macro="">
      <xdr:nvCxnSpPr>
        <xdr:cNvPr id="314" name="直線コネクタ 313"/>
        <xdr:cNvCxnSpPr/>
      </xdr:nvCxnSpPr>
      <xdr:spPr>
        <a:xfrm flipV="1">
          <a:off x="14782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7" name="直線コネクタ 316"/>
        <xdr:cNvCxnSpPr/>
      </xdr:nvCxnSpPr>
      <xdr:spPr>
        <a:xfrm flipV="1">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120142</xdr:rowOff>
    </xdr:to>
    <xdr:cxnSp macro="">
      <xdr:nvCxnSpPr>
        <xdr:cNvPr id="320" name="直線コネクタ 319"/>
        <xdr:cNvCxnSpPr/>
      </xdr:nvCxnSpPr>
      <xdr:spPr>
        <a:xfrm flipV="1">
          <a:off x="13004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30" name="円/楕円 329"/>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31"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2" name="円/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4" name="円/楕円 333"/>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5" name="テキスト ボックス 334"/>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6" name="円/楕円 335"/>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7" name="テキスト ボックス 336"/>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8" name="円/楕円 337"/>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9" name="テキスト ボックス 338"/>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比べ０．９ポイント上回った。主な要因としては、計画的な繰上償還を実施していることにより、元利償還金の額については減少したものの、地方消費税交付金の減、合併算定替の終了に伴う地方交付税の減などによる歳入の減が影響しているためである。依然として、類似団体平均を上回っている状況であるため、地方債の発行抑制、積極的な繰上償還の実施を行うことにより、公債費の削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10795</xdr:rowOff>
    </xdr:to>
    <xdr:cxnSp macro="">
      <xdr:nvCxnSpPr>
        <xdr:cNvPr id="371" name="直線コネクタ 370"/>
        <xdr:cNvCxnSpPr/>
      </xdr:nvCxnSpPr>
      <xdr:spPr>
        <a:xfrm>
          <a:off x="3987800" y="130238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165100</xdr:rowOff>
    </xdr:from>
    <xdr:to>
      <xdr:col>5</xdr:col>
      <xdr:colOff>549275</xdr:colOff>
      <xdr:row>76</xdr:row>
      <xdr:rowOff>26036</xdr:rowOff>
    </xdr:to>
    <xdr:cxnSp macro="">
      <xdr:nvCxnSpPr>
        <xdr:cNvPr id="374" name="直線コネクタ 373"/>
        <xdr:cNvCxnSpPr/>
      </xdr:nvCxnSpPr>
      <xdr:spPr>
        <a:xfrm flipV="1">
          <a:off x="3098800" y="130238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26036</xdr:rowOff>
    </xdr:to>
    <xdr:cxnSp macro="">
      <xdr:nvCxnSpPr>
        <xdr:cNvPr id="377" name="直線コネクタ 376"/>
        <xdr:cNvCxnSpPr/>
      </xdr:nvCxnSpPr>
      <xdr:spPr>
        <a:xfrm>
          <a:off x="2209800" y="130429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16511</xdr:rowOff>
    </xdr:to>
    <xdr:cxnSp macro="">
      <xdr:nvCxnSpPr>
        <xdr:cNvPr id="380" name="直線コネクタ 379"/>
        <xdr:cNvCxnSpPr/>
      </xdr:nvCxnSpPr>
      <xdr:spPr>
        <a:xfrm flipV="1">
          <a:off x="1320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131445</xdr:rowOff>
    </xdr:from>
    <xdr:to>
      <xdr:col>7</xdr:col>
      <xdr:colOff>66675</xdr:colOff>
      <xdr:row>76</xdr:row>
      <xdr:rowOff>61595</xdr:rowOff>
    </xdr:to>
    <xdr:sp macro="" textlink="">
      <xdr:nvSpPr>
        <xdr:cNvPr id="390" name="円/楕円 389"/>
        <xdr:cNvSpPr/>
      </xdr:nvSpPr>
      <xdr:spPr>
        <a:xfrm>
          <a:off x="47752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103522</xdr:rowOff>
    </xdr:from>
    <xdr:ext cx="762000" cy="259045"/>
    <xdr:sp macro="" textlink="">
      <xdr:nvSpPr>
        <xdr:cNvPr id="391" name="公債費該当値テキスト"/>
        <xdr:cNvSpPr txBox="1"/>
      </xdr:nvSpPr>
      <xdr:spPr>
        <a:xfrm>
          <a:off x="49149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114300</xdr:rowOff>
    </xdr:from>
    <xdr:to>
      <xdr:col>5</xdr:col>
      <xdr:colOff>600075</xdr:colOff>
      <xdr:row>76</xdr:row>
      <xdr:rowOff>44450</xdr:rowOff>
    </xdr:to>
    <xdr:sp macro="" textlink="">
      <xdr:nvSpPr>
        <xdr:cNvPr id="392" name="円/楕円 391"/>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29227</xdr:rowOff>
    </xdr:from>
    <xdr:ext cx="736600" cy="259045"/>
    <xdr:sp macro="" textlink="">
      <xdr:nvSpPr>
        <xdr:cNvPr id="393" name="テキスト ボックス 392"/>
        <xdr:cNvSpPr txBox="1"/>
      </xdr:nvSpPr>
      <xdr:spPr>
        <a:xfrm>
          <a:off x="3606800" y="1305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146686</xdr:rowOff>
    </xdr:from>
    <xdr:to>
      <xdr:col>4</xdr:col>
      <xdr:colOff>396875</xdr:colOff>
      <xdr:row>76</xdr:row>
      <xdr:rowOff>76836</xdr:rowOff>
    </xdr:to>
    <xdr:sp macro="" textlink="">
      <xdr:nvSpPr>
        <xdr:cNvPr id="394" name="円/楕円 393"/>
        <xdr:cNvSpPr/>
      </xdr:nvSpPr>
      <xdr:spPr>
        <a:xfrm>
          <a:off x="3048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61613</xdr:rowOff>
    </xdr:from>
    <xdr:ext cx="762000" cy="259045"/>
    <xdr:sp macro="" textlink="">
      <xdr:nvSpPr>
        <xdr:cNvPr id="395" name="テキスト ボックス 394"/>
        <xdr:cNvSpPr txBox="1"/>
      </xdr:nvSpPr>
      <xdr:spPr>
        <a:xfrm>
          <a:off x="2717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6" name="円/楕円 39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48277</xdr:rowOff>
    </xdr:from>
    <xdr:ext cx="762000" cy="259045"/>
    <xdr:sp macro="" textlink="">
      <xdr:nvSpPr>
        <xdr:cNvPr id="397" name="テキスト ボックス 396"/>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137160</xdr:rowOff>
    </xdr:from>
    <xdr:to>
      <xdr:col>1</xdr:col>
      <xdr:colOff>676275</xdr:colOff>
      <xdr:row>76</xdr:row>
      <xdr:rowOff>67311</xdr:rowOff>
    </xdr:to>
    <xdr:sp macro="" textlink="">
      <xdr:nvSpPr>
        <xdr:cNvPr id="398" name="円/楕円 397"/>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52088</xdr:rowOff>
    </xdr:from>
    <xdr:ext cx="762000" cy="259045"/>
    <xdr:sp macro="" textlink="">
      <xdr:nvSpPr>
        <xdr:cNvPr id="399" name="テキスト ボックス 398"/>
        <xdr:cNvSpPr txBox="1"/>
      </xdr:nvSpPr>
      <xdr:spPr>
        <a:xfrm>
          <a:off x="939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よりも良い水準となっており、主な要因としては、物件費、補助費等が類似団体平均を下回っているためである。しかし、一部事務組合に対する補助金及び特別会計繰出金が増加傾向にあることから、洲本市行政改革実施方策に基づき、より一層の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77470</xdr:rowOff>
    </xdr:to>
    <xdr:cxnSp macro="">
      <xdr:nvCxnSpPr>
        <xdr:cNvPr id="432" name="直線コネクタ 431"/>
        <xdr:cNvCxnSpPr/>
      </xdr:nvCxnSpPr>
      <xdr:spPr>
        <a:xfrm>
          <a:off x="15671800" y="130162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31750</xdr:rowOff>
    </xdr:to>
    <xdr:cxnSp macro="">
      <xdr:nvCxnSpPr>
        <xdr:cNvPr id="435" name="直線コネクタ 434"/>
        <xdr:cNvCxnSpPr/>
      </xdr:nvCxnSpPr>
      <xdr:spPr>
        <a:xfrm flipV="1">
          <a:off x="14782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31750</xdr:rowOff>
    </xdr:to>
    <xdr:cxnSp macro="">
      <xdr:nvCxnSpPr>
        <xdr:cNvPr id="438" name="直線コネクタ 437"/>
        <xdr:cNvCxnSpPr/>
      </xdr:nvCxnSpPr>
      <xdr:spPr>
        <a:xfrm>
          <a:off x="13893800" y="13050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20320</xdr:rowOff>
    </xdr:to>
    <xdr:cxnSp macro="">
      <xdr:nvCxnSpPr>
        <xdr:cNvPr id="441" name="直線コネクタ 440"/>
        <xdr:cNvCxnSpPr/>
      </xdr:nvCxnSpPr>
      <xdr:spPr>
        <a:xfrm>
          <a:off x="13004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51" name="円/楕円 450"/>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52"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53" name="円/楕円 452"/>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47007</xdr:rowOff>
    </xdr:from>
    <xdr:ext cx="736600" cy="259045"/>
    <xdr:sp macro="" textlink="">
      <xdr:nvSpPr>
        <xdr:cNvPr id="454" name="テキスト ボックス 453"/>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55" name="円/楕円 454"/>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56" name="テキスト ボックス 455"/>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7" name="円/楕円 456"/>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8" name="テキスト ボックス 457"/>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9" name="円/楕円 458"/>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60" name="テキスト ボックス 459"/>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兵庫県洲本市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107810</xdr:rowOff>
    </xdr:from>
    <xdr:to>
      <xdr:col>4</xdr:col>
      <xdr:colOff>1117600</xdr:colOff>
      <xdr:row>17</xdr:row>
      <xdr:rowOff>107874</xdr:rowOff>
    </xdr:to>
    <xdr:cxnSp macro="">
      <xdr:nvCxnSpPr>
        <xdr:cNvPr id="50" name="直線コネクタ 49"/>
        <xdr:cNvCxnSpPr/>
      </xdr:nvCxnSpPr>
      <xdr:spPr bwMode="auto">
        <a:xfrm flipV="1">
          <a:off x="5003800" y="3070085"/>
          <a:ext cx="6477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107874</xdr:rowOff>
    </xdr:from>
    <xdr:to>
      <xdr:col>4</xdr:col>
      <xdr:colOff>469900</xdr:colOff>
      <xdr:row>17</xdr:row>
      <xdr:rowOff>120333</xdr:rowOff>
    </xdr:to>
    <xdr:cxnSp macro="">
      <xdr:nvCxnSpPr>
        <xdr:cNvPr id="53" name="直線コネクタ 52"/>
        <xdr:cNvCxnSpPr/>
      </xdr:nvCxnSpPr>
      <xdr:spPr bwMode="auto">
        <a:xfrm flipV="1">
          <a:off x="4305300" y="3070149"/>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120333</xdr:rowOff>
    </xdr:from>
    <xdr:to>
      <xdr:col>3</xdr:col>
      <xdr:colOff>904875</xdr:colOff>
      <xdr:row>18</xdr:row>
      <xdr:rowOff>4127</xdr:rowOff>
    </xdr:to>
    <xdr:cxnSp macro="">
      <xdr:nvCxnSpPr>
        <xdr:cNvPr id="56" name="直線コネクタ 55"/>
        <xdr:cNvCxnSpPr/>
      </xdr:nvCxnSpPr>
      <xdr:spPr bwMode="auto">
        <a:xfrm flipV="1">
          <a:off x="3606800" y="3082608"/>
          <a:ext cx="698500" cy="5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138646</xdr:rowOff>
    </xdr:from>
    <xdr:to>
      <xdr:col>3</xdr:col>
      <xdr:colOff>206375</xdr:colOff>
      <xdr:row>18</xdr:row>
      <xdr:rowOff>4127</xdr:rowOff>
    </xdr:to>
    <xdr:cxnSp macro="">
      <xdr:nvCxnSpPr>
        <xdr:cNvPr id="59" name="直線コネクタ 58"/>
        <xdr:cNvCxnSpPr/>
      </xdr:nvCxnSpPr>
      <xdr:spPr bwMode="auto">
        <a:xfrm>
          <a:off x="2908300" y="3100921"/>
          <a:ext cx="698500" cy="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57010</xdr:rowOff>
    </xdr:from>
    <xdr:to>
      <xdr:col>5</xdr:col>
      <xdr:colOff>34925</xdr:colOff>
      <xdr:row>17</xdr:row>
      <xdr:rowOff>158610</xdr:rowOff>
    </xdr:to>
    <xdr:sp macro="" textlink="">
      <xdr:nvSpPr>
        <xdr:cNvPr id="69" name="円/楕円 68"/>
        <xdr:cNvSpPr/>
      </xdr:nvSpPr>
      <xdr:spPr bwMode="auto">
        <a:xfrm>
          <a:off x="5600700" y="301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29087</xdr:rowOff>
    </xdr:from>
    <xdr:ext cx="762000" cy="259045"/>
    <xdr:sp macro="" textlink="">
      <xdr:nvSpPr>
        <xdr:cNvPr id="70" name="人口1人当たり決算額の推移該当値テキスト130"/>
        <xdr:cNvSpPr txBox="1"/>
      </xdr:nvSpPr>
      <xdr:spPr>
        <a:xfrm>
          <a:off x="5740400" y="299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57074</xdr:rowOff>
    </xdr:from>
    <xdr:to>
      <xdr:col>4</xdr:col>
      <xdr:colOff>520700</xdr:colOff>
      <xdr:row>17</xdr:row>
      <xdr:rowOff>158674</xdr:rowOff>
    </xdr:to>
    <xdr:sp macro="" textlink="">
      <xdr:nvSpPr>
        <xdr:cNvPr id="71" name="円/楕円 70"/>
        <xdr:cNvSpPr/>
      </xdr:nvSpPr>
      <xdr:spPr bwMode="auto">
        <a:xfrm>
          <a:off x="49530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143451</xdr:rowOff>
    </xdr:from>
    <xdr:ext cx="736600" cy="259045"/>
    <xdr:sp macro="" textlink="">
      <xdr:nvSpPr>
        <xdr:cNvPr id="72" name="テキスト ボックス 71"/>
        <xdr:cNvSpPr txBox="1"/>
      </xdr:nvSpPr>
      <xdr:spPr>
        <a:xfrm>
          <a:off x="4622800" y="310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69533</xdr:rowOff>
    </xdr:from>
    <xdr:to>
      <xdr:col>3</xdr:col>
      <xdr:colOff>955675</xdr:colOff>
      <xdr:row>17</xdr:row>
      <xdr:rowOff>171133</xdr:rowOff>
    </xdr:to>
    <xdr:sp macro="" textlink="">
      <xdr:nvSpPr>
        <xdr:cNvPr id="73" name="円/楕円 72"/>
        <xdr:cNvSpPr/>
      </xdr:nvSpPr>
      <xdr:spPr bwMode="auto">
        <a:xfrm>
          <a:off x="4254500" y="303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155910</xdr:rowOff>
    </xdr:from>
    <xdr:ext cx="762000" cy="259045"/>
    <xdr:sp macro="" textlink="">
      <xdr:nvSpPr>
        <xdr:cNvPr id="74" name="テキスト ボックス 73"/>
        <xdr:cNvSpPr txBox="1"/>
      </xdr:nvSpPr>
      <xdr:spPr>
        <a:xfrm>
          <a:off x="3924300" y="31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124777</xdr:rowOff>
    </xdr:from>
    <xdr:to>
      <xdr:col>3</xdr:col>
      <xdr:colOff>257175</xdr:colOff>
      <xdr:row>18</xdr:row>
      <xdr:rowOff>54927</xdr:rowOff>
    </xdr:to>
    <xdr:sp macro="" textlink="">
      <xdr:nvSpPr>
        <xdr:cNvPr id="75" name="円/楕円 74"/>
        <xdr:cNvSpPr/>
      </xdr:nvSpPr>
      <xdr:spPr bwMode="auto">
        <a:xfrm>
          <a:off x="3556000" y="308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39704</xdr:rowOff>
    </xdr:from>
    <xdr:ext cx="762000" cy="259045"/>
    <xdr:sp macro="" textlink="">
      <xdr:nvSpPr>
        <xdr:cNvPr id="76" name="テキスト ボックス 75"/>
        <xdr:cNvSpPr txBox="1"/>
      </xdr:nvSpPr>
      <xdr:spPr>
        <a:xfrm>
          <a:off x="3225800" y="317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87846</xdr:rowOff>
    </xdr:from>
    <xdr:to>
      <xdr:col>2</xdr:col>
      <xdr:colOff>692150</xdr:colOff>
      <xdr:row>18</xdr:row>
      <xdr:rowOff>17996</xdr:rowOff>
    </xdr:to>
    <xdr:sp macro="" textlink="">
      <xdr:nvSpPr>
        <xdr:cNvPr id="77" name="円/楕円 76"/>
        <xdr:cNvSpPr/>
      </xdr:nvSpPr>
      <xdr:spPr bwMode="auto">
        <a:xfrm>
          <a:off x="2857500" y="30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2773</xdr:rowOff>
    </xdr:from>
    <xdr:ext cx="762000" cy="259045"/>
    <xdr:sp macro="" textlink="">
      <xdr:nvSpPr>
        <xdr:cNvPr id="78" name="テキスト ボックス 77"/>
        <xdr:cNvSpPr txBox="1"/>
      </xdr:nvSpPr>
      <xdr:spPr>
        <a:xfrm>
          <a:off x="2527300" y="31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300923</xdr:rowOff>
    </xdr:from>
    <xdr:to>
      <xdr:col>4</xdr:col>
      <xdr:colOff>1117600</xdr:colOff>
      <xdr:row>37</xdr:row>
      <xdr:rowOff>311484</xdr:rowOff>
    </xdr:to>
    <xdr:cxnSp macro="">
      <xdr:nvCxnSpPr>
        <xdr:cNvPr id="112" name="直線コネクタ 111"/>
        <xdr:cNvCxnSpPr/>
      </xdr:nvCxnSpPr>
      <xdr:spPr bwMode="auto">
        <a:xfrm flipV="1">
          <a:off x="5003800" y="7425623"/>
          <a:ext cx="6477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311484</xdr:rowOff>
    </xdr:from>
    <xdr:to>
      <xdr:col>4</xdr:col>
      <xdr:colOff>469900</xdr:colOff>
      <xdr:row>37</xdr:row>
      <xdr:rowOff>322213</xdr:rowOff>
    </xdr:to>
    <xdr:cxnSp macro="">
      <xdr:nvCxnSpPr>
        <xdr:cNvPr id="115" name="直線コネクタ 114"/>
        <xdr:cNvCxnSpPr/>
      </xdr:nvCxnSpPr>
      <xdr:spPr bwMode="auto">
        <a:xfrm flipV="1">
          <a:off x="4305300" y="7436184"/>
          <a:ext cx="698500" cy="1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321039</xdr:rowOff>
    </xdr:from>
    <xdr:to>
      <xdr:col>3</xdr:col>
      <xdr:colOff>904875</xdr:colOff>
      <xdr:row>37</xdr:row>
      <xdr:rowOff>322213</xdr:rowOff>
    </xdr:to>
    <xdr:cxnSp macro="">
      <xdr:nvCxnSpPr>
        <xdr:cNvPr id="118" name="直線コネクタ 117"/>
        <xdr:cNvCxnSpPr/>
      </xdr:nvCxnSpPr>
      <xdr:spPr bwMode="auto">
        <a:xfrm>
          <a:off x="3606800" y="7445739"/>
          <a:ext cx="6985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321039</xdr:rowOff>
    </xdr:from>
    <xdr:to>
      <xdr:col>3</xdr:col>
      <xdr:colOff>206375</xdr:colOff>
      <xdr:row>37</xdr:row>
      <xdr:rowOff>328027</xdr:rowOff>
    </xdr:to>
    <xdr:cxnSp macro="">
      <xdr:nvCxnSpPr>
        <xdr:cNvPr id="121" name="直線コネクタ 120"/>
        <xdr:cNvCxnSpPr/>
      </xdr:nvCxnSpPr>
      <xdr:spPr bwMode="auto">
        <a:xfrm flipV="1">
          <a:off x="2908300" y="7445739"/>
          <a:ext cx="6985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250123</xdr:rowOff>
    </xdr:from>
    <xdr:to>
      <xdr:col>5</xdr:col>
      <xdr:colOff>34925</xdr:colOff>
      <xdr:row>38</xdr:row>
      <xdr:rowOff>8823</xdr:rowOff>
    </xdr:to>
    <xdr:sp macro="" textlink="">
      <xdr:nvSpPr>
        <xdr:cNvPr id="131" name="円/楕円 130"/>
        <xdr:cNvSpPr/>
      </xdr:nvSpPr>
      <xdr:spPr bwMode="auto">
        <a:xfrm>
          <a:off x="5600700" y="737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31700</xdr:rowOff>
    </xdr:from>
    <xdr:ext cx="762000" cy="259045"/>
    <xdr:sp macro="" textlink="">
      <xdr:nvSpPr>
        <xdr:cNvPr id="132" name="人口1人当たり決算額の推移該当値テキスト445"/>
        <xdr:cNvSpPr txBox="1"/>
      </xdr:nvSpPr>
      <xdr:spPr>
        <a:xfrm>
          <a:off x="5740400" y="71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260684</xdr:rowOff>
    </xdr:from>
    <xdr:to>
      <xdr:col>4</xdr:col>
      <xdr:colOff>520700</xdr:colOff>
      <xdr:row>38</xdr:row>
      <xdr:rowOff>19384</xdr:rowOff>
    </xdr:to>
    <xdr:sp macro="" textlink="">
      <xdr:nvSpPr>
        <xdr:cNvPr id="133" name="円/楕円 132"/>
        <xdr:cNvSpPr/>
      </xdr:nvSpPr>
      <xdr:spPr bwMode="auto">
        <a:xfrm>
          <a:off x="4953000" y="73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29561</xdr:rowOff>
    </xdr:from>
    <xdr:ext cx="736600" cy="259045"/>
    <xdr:sp macro="" textlink="">
      <xdr:nvSpPr>
        <xdr:cNvPr id="134" name="テキスト ボックス 133"/>
        <xdr:cNvSpPr txBox="1"/>
      </xdr:nvSpPr>
      <xdr:spPr>
        <a:xfrm>
          <a:off x="4622800" y="715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271413</xdr:rowOff>
    </xdr:from>
    <xdr:to>
      <xdr:col>3</xdr:col>
      <xdr:colOff>955675</xdr:colOff>
      <xdr:row>38</xdr:row>
      <xdr:rowOff>30113</xdr:rowOff>
    </xdr:to>
    <xdr:sp macro="" textlink="">
      <xdr:nvSpPr>
        <xdr:cNvPr id="135" name="円/楕円 134"/>
        <xdr:cNvSpPr/>
      </xdr:nvSpPr>
      <xdr:spPr bwMode="auto">
        <a:xfrm>
          <a:off x="4254500" y="739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40290</xdr:rowOff>
    </xdr:from>
    <xdr:ext cx="762000" cy="259045"/>
    <xdr:sp macro="" textlink="">
      <xdr:nvSpPr>
        <xdr:cNvPr id="136" name="テキスト ボックス 135"/>
        <xdr:cNvSpPr txBox="1"/>
      </xdr:nvSpPr>
      <xdr:spPr>
        <a:xfrm>
          <a:off x="3924300" y="716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270239</xdr:rowOff>
    </xdr:from>
    <xdr:to>
      <xdr:col>3</xdr:col>
      <xdr:colOff>257175</xdr:colOff>
      <xdr:row>38</xdr:row>
      <xdr:rowOff>28939</xdr:rowOff>
    </xdr:to>
    <xdr:sp macro="" textlink="">
      <xdr:nvSpPr>
        <xdr:cNvPr id="137" name="円/楕円 136"/>
        <xdr:cNvSpPr/>
      </xdr:nvSpPr>
      <xdr:spPr bwMode="auto">
        <a:xfrm>
          <a:off x="3556000" y="739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39116</xdr:rowOff>
    </xdr:from>
    <xdr:ext cx="762000" cy="259045"/>
    <xdr:sp macro="" textlink="">
      <xdr:nvSpPr>
        <xdr:cNvPr id="138" name="テキスト ボックス 137"/>
        <xdr:cNvSpPr txBox="1"/>
      </xdr:nvSpPr>
      <xdr:spPr>
        <a:xfrm>
          <a:off x="3225800" y="716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277227</xdr:rowOff>
    </xdr:from>
    <xdr:to>
      <xdr:col>2</xdr:col>
      <xdr:colOff>692150</xdr:colOff>
      <xdr:row>38</xdr:row>
      <xdr:rowOff>35927</xdr:rowOff>
    </xdr:to>
    <xdr:sp macro="" textlink="">
      <xdr:nvSpPr>
        <xdr:cNvPr id="139" name="円/楕円 138"/>
        <xdr:cNvSpPr/>
      </xdr:nvSpPr>
      <xdr:spPr bwMode="auto">
        <a:xfrm>
          <a:off x="2857500" y="7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20704</xdr:rowOff>
    </xdr:from>
    <xdr:ext cx="762000" cy="259045"/>
    <xdr:sp macro="" textlink="">
      <xdr:nvSpPr>
        <xdr:cNvPr id="140" name="テキスト ボックス 139"/>
        <xdr:cNvSpPr txBox="1"/>
      </xdr:nvSpPr>
      <xdr:spPr>
        <a:xfrm>
          <a:off x="2527300" y="74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45606</xdr:rowOff>
    </xdr:from>
    <xdr:to>
      <xdr:col>6</xdr:col>
      <xdr:colOff>511175</xdr:colOff>
      <xdr:row>35</xdr:row>
      <xdr:rowOff>51816</xdr:rowOff>
    </xdr:to>
    <xdr:cxnSp macro="">
      <xdr:nvCxnSpPr>
        <xdr:cNvPr id="61" name="直線コネクタ 60"/>
        <xdr:cNvCxnSpPr/>
      </xdr:nvCxnSpPr>
      <xdr:spPr>
        <a:xfrm>
          <a:off x="3797300" y="6046356"/>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45606</xdr:rowOff>
    </xdr:from>
    <xdr:to>
      <xdr:col>5</xdr:col>
      <xdr:colOff>358775</xdr:colOff>
      <xdr:row>35</xdr:row>
      <xdr:rowOff>45923</xdr:rowOff>
    </xdr:to>
    <xdr:cxnSp macro="">
      <xdr:nvCxnSpPr>
        <xdr:cNvPr id="64" name="直線コネクタ 63"/>
        <xdr:cNvCxnSpPr/>
      </xdr:nvCxnSpPr>
      <xdr:spPr>
        <a:xfrm flipV="1">
          <a:off x="2908300" y="6046356"/>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45923</xdr:rowOff>
    </xdr:from>
    <xdr:to>
      <xdr:col>4</xdr:col>
      <xdr:colOff>155575</xdr:colOff>
      <xdr:row>35</xdr:row>
      <xdr:rowOff>88493</xdr:rowOff>
    </xdr:to>
    <xdr:cxnSp macro="">
      <xdr:nvCxnSpPr>
        <xdr:cNvPr id="67" name="直線コネクタ 66"/>
        <xdr:cNvCxnSpPr/>
      </xdr:nvCxnSpPr>
      <xdr:spPr>
        <a:xfrm flipV="1">
          <a:off x="2019300" y="6046673"/>
          <a:ext cx="889000" cy="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43307</xdr:rowOff>
    </xdr:from>
    <xdr:to>
      <xdr:col>2</xdr:col>
      <xdr:colOff>638175</xdr:colOff>
      <xdr:row>35</xdr:row>
      <xdr:rowOff>88493</xdr:rowOff>
    </xdr:to>
    <xdr:cxnSp macro="">
      <xdr:nvCxnSpPr>
        <xdr:cNvPr id="70" name="直線コネクタ 69"/>
        <xdr:cNvCxnSpPr/>
      </xdr:nvCxnSpPr>
      <xdr:spPr>
        <a:xfrm>
          <a:off x="1130300" y="6044057"/>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1016</xdr:rowOff>
    </xdr:from>
    <xdr:to>
      <xdr:col>6</xdr:col>
      <xdr:colOff>561975</xdr:colOff>
      <xdr:row>35</xdr:row>
      <xdr:rowOff>102616</xdr:rowOff>
    </xdr:to>
    <xdr:sp macro="" textlink="">
      <xdr:nvSpPr>
        <xdr:cNvPr id="80" name="円/楕円 79"/>
        <xdr:cNvSpPr/>
      </xdr:nvSpPr>
      <xdr:spPr>
        <a:xfrm>
          <a:off x="45847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150893</xdr:rowOff>
    </xdr:from>
    <xdr:ext cx="534377" cy="259045"/>
    <xdr:sp macro="" textlink="">
      <xdr:nvSpPr>
        <xdr:cNvPr id="81" name="人件費該当値テキスト"/>
        <xdr:cNvSpPr txBox="1"/>
      </xdr:nvSpPr>
      <xdr:spPr>
        <a:xfrm>
          <a:off x="4686300" y="59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166256</xdr:rowOff>
    </xdr:from>
    <xdr:to>
      <xdr:col>5</xdr:col>
      <xdr:colOff>409575</xdr:colOff>
      <xdr:row>35</xdr:row>
      <xdr:rowOff>96406</xdr:rowOff>
    </xdr:to>
    <xdr:sp macro="" textlink="">
      <xdr:nvSpPr>
        <xdr:cNvPr id="82" name="円/楕円 81"/>
        <xdr:cNvSpPr/>
      </xdr:nvSpPr>
      <xdr:spPr>
        <a:xfrm>
          <a:off x="3746500" y="59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87533</xdr:rowOff>
    </xdr:from>
    <xdr:ext cx="534377" cy="259045"/>
    <xdr:sp macro="" textlink="">
      <xdr:nvSpPr>
        <xdr:cNvPr id="83" name="テキスト ボックス 82"/>
        <xdr:cNvSpPr txBox="1"/>
      </xdr:nvSpPr>
      <xdr:spPr>
        <a:xfrm>
          <a:off x="3530111" y="60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166573</xdr:rowOff>
    </xdr:from>
    <xdr:to>
      <xdr:col>4</xdr:col>
      <xdr:colOff>206375</xdr:colOff>
      <xdr:row>35</xdr:row>
      <xdr:rowOff>96723</xdr:rowOff>
    </xdr:to>
    <xdr:sp macro="" textlink="">
      <xdr:nvSpPr>
        <xdr:cNvPr id="84" name="円/楕円 83"/>
        <xdr:cNvSpPr/>
      </xdr:nvSpPr>
      <xdr:spPr>
        <a:xfrm>
          <a:off x="2857500" y="59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87850</xdr:rowOff>
    </xdr:from>
    <xdr:ext cx="534377" cy="259045"/>
    <xdr:sp macro="" textlink="">
      <xdr:nvSpPr>
        <xdr:cNvPr id="85" name="テキスト ボックス 84"/>
        <xdr:cNvSpPr txBox="1"/>
      </xdr:nvSpPr>
      <xdr:spPr>
        <a:xfrm>
          <a:off x="2641111" y="60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37693</xdr:rowOff>
    </xdr:from>
    <xdr:to>
      <xdr:col>3</xdr:col>
      <xdr:colOff>3175</xdr:colOff>
      <xdr:row>35</xdr:row>
      <xdr:rowOff>139293</xdr:rowOff>
    </xdr:to>
    <xdr:sp macro="" textlink="">
      <xdr:nvSpPr>
        <xdr:cNvPr id="86" name="円/楕円 85"/>
        <xdr:cNvSpPr/>
      </xdr:nvSpPr>
      <xdr:spPr>
        <a:xfrm>
          <a:off x="1968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130420</xdr:rowOff>
    </xdr:from>
    <xdr:ext cx="534377" cy="259045"/>
    <xdr:sp macro="" textlink="">
      <xdr:nvSpPr>
        <xdr:cNvPr id="87" name="テキスト ボックス 86"/>
        <xdr:cNvSpPr txBox="1"/>
      </xdr:nvSpPr>
      <xdr:spPr>
        <a:xfrm>
          <a:off x="1752111" y="6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163957</xdr:rowOff>
    </xdr:from>
    <xdr:to>
      <xdr:col>1</xdr:col>
      <xdr:colOff>485775</xdr:colOff>
      <xdr:row>35</xdr:row>
      <xdr:rowOff>94107</xdr:rowOff>
    </xdr:to>
    <xdr:sp macro="" textlink="">
      <xdr:nvSpPr>
        <xdr:cNvPr id="88" name="円/楕円 87"/>
        <xdr:cNvSpPr/>
      </xdr:nvSpPr>
      <xdr:spPr>
        <a:xfrm>
          <a:off x="1079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85234</xdr:rowOff>
    </xdr:from>
    <xdr:ext cx="534377" cy="259045"/>
    <xdr:sp macro="" textlink="">
      <xdr:nvSpPr>
        <xdr:cNvPr id="89" name="テキスト ボックス 88"/>
        <xdr:cNvSpPr txBox="1"/>
      </xdr:nvSpPr>
      <xdr:spPr>
        <a:xfrm>
          <a:off x="863111" y="60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84569</xdr:rowOff>
    </xdr:from>
    <xdr:to>
      <xdr:col>6</xdr:col>
      <xdr:colOff>511175</xdr:colOff>
      <xdr:row>56</xdr:row>
      <xdr:rowOff>138532</xdr:rowOff>
    </xdr:to>
    <xdr:cxnSp macro="">
      <xdr:nvCxnSpPr>
        <xdr:cNvPr id="119" name="直線コネクタ 118"/>
        <xdr:cNvCxnSpPr/>
      </xdr:nvCxnSpPr>
      <xdr:spPr>
        <a:xfrm flipV="1">
          <a:off x="3797300" y="9685769"/>
          <a:ext cx="8382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138532</xdr:rowOff>
    </xdr:from>
    <xdr:to>
      <xdr:col>5</xdr:col>
      <xdr:colOff>358775</xdr:colOff>
      <xdr:row>57</xdr:row>
      <xdr:rowOff>69647</xdr:rowOff>
    </xdr:to>
    <xdr:cxnSp macro="">
      <xdr:nvCxnSpPr>
        <xdr:cNvPr id="122" name="直線コネクタ 121"/>
        <xdr:cNvCxnSpPr/>
      </xdr:nvCxnSpPr>
      <xdr:spPr>
        <a:xfrm flipV="1">
          <a:off x="2908300" y="9739732"/>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158077</xdr:rowOff>
    </xdr:from>
    <xdr:to>
      <xdr:col>4</xdr:col>
      <xdr:colOff>155575</xdr:colOff>
      <xdr:row>57</xdr:row>
      <xdr:rowOff>69647</xdr:rowOff>
    </xdr:to>
    <xdr:cxnSp macro="">
      <xdr:nvCxnSpPr>
        <xdr:cNvPr id="125" name="直線コネクタ 124"/>
        <xdr:cNvCxnSpPr/>
      </xdr:nvCxnSpPr>
      <xdr:spPr>
        <a:xfrm>
          <a:off x="2019300" y="9759277"/>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158077</xdr:rowOff>
    </xdr:from>
    <xdr:to>
      <xdr:col>2</xdr:col>
      <xdr:colOff>638175</xdr:colOff>
      <xdr:row>57</xdr:row>
      <xdr:rowOff>129680</xdr:rowOff>
    </xdr:to>
    <xdr:cxnSp macro="">
      <xdr:nvCxnSpPr>
        <xdr:cNvPr id="128" name="直線コネクタ 127"/>
        <xdr:cNvCxnSpPr/>
      </xdr:nvCxnSpPr>
      <xdr:spPr>
        <a:xfrm flipV="1">
          <a:off x="1130300" y="9759277"/>
          <a:ext cx="889000" cy="1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33769</xdr:rowOff>
    </xdr:from>
    <xdr:to>
      <xdr:col>6</xdr:col>
      <xdr:colOff>561975</xdr:colOff>
      <xdr:row>56</xdr:row>
      <xdr:rowOff>135369</xdr:rowOff>
    </xdr:to>
    <xdr:sp macro="" textlink="">
      <xdr:nvSpPr>
        <xdr:cNvPr id="138" name="円/楕円 137"/>
        <xdr:cNvSpPr/>
      </xdr:nvSpPr>
      <xdr:spPr>
        <a:xfrm>
          <a:off x="4584700" y="96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12196</xdr:rowOff>
    </xdr:from>
    <xdr:ext cx="534377" cy="259045"/>
    <xdr:sp macro="" textlink="">
      <xdr:nvSpPr>
        <xdr:cNvPr id="139" name="物件費該当値テキスト"/>
        <xdr:cNvSpPr txBox="1"/>
      </xdr:nvSpPr>
      <xdr:spPr>
        <a:xfrm>
          <a:off x="4686300" y="96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87732</xdr:rowOff>
    </xdr:from>
    <xdr:to>
      <xdr:col>5</xdr:col>
      <xdr:colOff>409575</xdr:colOff>
      <xdr:row>57</xdr:row>
      <xdr:rowOff>17882</xdr:rowOff>
    </xdr:to>
    <xdr:sp macro="" textlink="">
      <xdr:nvSpPr>
        <xdr:cNvPr id="140" name="円/楕円 139"/>
        <xdr:cNvSpPr/>
      </xdr:nvSpPr>
      <xdr:spPr>
        <a:xfrm>
          <a:off x="3746500"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9009</xdr:rowOff>
    </xdr:from>
    <xdr:ext cx="534377" cy="259045"/>
    <xdr:sp macro="" textlink="">
      <xdr:nvSpPr>
        <xdr:cNvPr id="141" name="テキスト ボックス 140"/>
        <xdr:cNvSpPr txBox="1"/>
      </xdr:nvSpPr>
      <xdr:spPr>
        <a:xfrm>
          <a:off x="3530111" y="97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18847</xdr:rowOff>
    </xdr:from>
    <xdr:to>
      <xdr:col>4</xdr:col>
      <xdr:colOff>206375</xdr:colOff>
      <xdr:row>57</xdr:row>
      <xdr:rowOff>120447</xdr:rowOff>
    </xdr:to>
    <xdr:sp macro="" textlink="">
      <xdr:nvSpPr>
        <xdr:cNvPr id="142" name="円/楕円 141"/>
        <xdr:cNvSpPr/>
      </xdr:nvSpPr>
      <xdr:spPr>
        <a:xfrm>
          <a:off x="2857500" y="97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111574</xdr:rowOff>
    </xdr:from>
    <xdr:ext cx="534377" cy="259045"/>
    <xdr:sp macro="" textlink="">
      <xdr:nvSpPr>
        <xdr:cNvPr id="143" name="テキスト ボックス 142"/>
        <xdr:cNvSpPr txBox="1"/>
      </xdr:nvSpPr>
      <xdr:spPr>
        <a:xfrm>
          <a:off x="2641111" y="98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107277</xdr:rowOff>
    </xdr:from>
    <xdr:to>
      <xdr:col>3</xdr:col>
      <xdr:colOff>3175</xdr:colOff>
      <xdr:row>57</xdr:row>
      <xdr:rowOff>37427</xdr:rowOff>
    </xdr:to>
    <xdr:sp macro="" textlink="">
      <xdr:nvSpPr>
        <xdr:cNvPr id="144" name="円/楕円 143"/>
        <xdr:cNvSpPr/>
      </xdr:nvSpPr>
      <xdr:spPr>
        <a:xfrm>
          <a:off x="1968500" y="97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28554</xdr:rowOff>
    </xdr:from>
    <xdr:ext cx="534377" cy="259045"/>
    <xdr:sp macro="" textlink="">
      <xdr:nvSpPr>
        <xdr:cNvPr id="145" name="テキスト ボックス 144"/>
        <xdr:cNvSpPr txBox="1"/>
      </xdr:nvSpPr>
      <xdr:spPr>
        <a:xfrm>
          <a:off x="1752111" y="9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78880</xdr:rowOff>
    </xdr:from>
    <xdr:to>
      <xdr:col>1</xdr:col>
      <xdr:colOff>485775</xdr:colOff>
      <xdr:row>58</xdr:row>
      <xdr:rowOff>9030</xdr:rowOff>
    </xdr:to>
    <xdr:sp macro="" textlink="">
      <xdr:nvSpPr>
        <xdr:cNvPr id="146" name="円/楕円 145"/>
        <xdr:cNvSpPr/>
      </xdr:nvSpPr>
      <xdr:spPr>
        <a:xfrm>
          <a:off x="1079500" y="98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xdr:rowOff>
    </xdr:from>
    <xdr:ext cx="534377" cy="259045"/>
    <xdr:sp macro="" textlink="">
      <xdr:nvSpPr>
        <xdr:cNvPr id="147" name="テキスト ボックス 146"/>
        <xdr:cNvSpPr txBox="1"/>
      </xdr:nvSpPr>
      <xdr:spPr>
        <a:xfrm>
          <a:off x="863111" y="99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68703</xdr:rowOff>
    </xdr:from>
    <xdr:to>
      <xdr:col>6</xdr:col>
      <xdr:colOff>511175</xdr:colOff>
      <xdr:row>79</xdr:row>
      <xdr:rowOff>73634</xdr:rowOff>
    </xdr:to>
    <xdr:cxnSp macro="">
      <xdr:nvCxnSpPr>
        <xdr:cNvPr id="178" name="直線コネクタ 177"/>
        <xdr:cNvCxnSpPr/>
      </xdr:nvCxnSpPr>
      <xdr:spPr>
        <a:xfrm>
          <a:off x="3797300" y="13613253"/>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62401</xdr:rowOff>
    </xdr:from>
    <xdr:to>
      <xdr:col>5</xdr:col>
      <xdr:colOff>358775</xdr:colOff>
      <xdr:row>79</xdr:row>
      <xdr:rowOff>68703</xdr:rowOff>
    </xdr:to>
    <xdr:cxnSp macro="">
      <xdr:nvCxnSpPr>
        <xdr:cNvPr id="181" name="直線コネクタ 180"/>
        <xdr:cNvCxnSpPr/>
      </xdr:nvCxnSpPr>
      <xdr:spPr>
        <a:xfrm>
          <a:off x="2908300" y="13606951"/>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59364</xdr:rowOff>
    </xdr:from>
    <xdr:to>
      <xdr:col>4</xdr:col>
      <xdr:colOff>155575</xdr:colOff>
      <xdr:row>79</xdr:row>
      <xdr:rowOff>62401</xdr:rowOff>
    </xdr:to>
    <xdr:cxnSp macro="">
      <xdr:nvCxnSpPr>
        <xdr:cNvPr id="184" name="直線コネクタ 183"/>
        <xdr:cNvCxnSpPr/>
      </xdr:nvCxnSpPr>
      <xdr:spPr>
        <a:xfrm>
          <a:off x="2019300" y="1360391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59364</xdr:rowOff>
    </xdr:from>
    <xdr:to>
      <xdr:col>2</xdr:col>
      <xdr:colOff>638175</xdr:colOff>
      <xdr:row>79</xdr:row>
      <xdr:rowOff>61878</xdr:rowOff>
    </xdr:to>
    <xdr:cxnSp macro="">
      <xdr:nvCxnSpPr>
        <xdr:cNvPr id="187" name="直線コネクタ 186"/>
        <xdr:cNvCxnSpPr/>
      </xdr:nvCxnSpPr>
      <xdr:spPr>
        <a:xfrm flipV="1">
          <a:off x="1130300" y="1360391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22834</xdr:rowOff>
    </xdr:from>
    <xdr:to>
      <xdr:col>6</xdr:col>
      <xdr:colOff>561975</xdr:colOff>
      <xdr:row>79</xdr:row>
      <xdr:rowOff>124434</xdr:rowOff>
    </xdr:to>
    <xdr:sp macro="" textlink="">
      <xdr:nvSpPr>
        <xdr:cNvPr id="197" name="円/楕円 196"/>
        <xdr:cNvSpPr/>
      </xdr:nvSpPr>
      <xdr:spPr>
        <a:xfrm>
          <a:off x="4584700" y="13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109211</xdr:rowOff>
    </xdr:from>
    <xdr:ext cx="378565" cy="259045"/>
    <xdr:sp macro="" textlink="">
      <xdr:nvSpPr>
        <xdr:cNvPr id="198" name="維持補修費該当値テキスト"/>
        <xdr:cNvSpPr txBox="1"/>
      </xdr:nvSpPr>
      <xdr:spPr>
        <a:xfrm>
          <a:off x="4686300" y="13482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17903</xdr:rowOff>
    </xdr:from>
    <xdr:to>
      <xdr:col>5</xdr:col>
      <xdr:colOff>409575</xdr:colOff>
      <xdr:row>79</xdr:row>
      <xdr:rowOff>119503</xdr:rowOff>
    </xdr:to>
    <xdr:sp macro="" textlink="">
      <xdr:nvSpPr>
        <xdr:cNvPr id="199" name="円/楕円 198"/>
        <xdr:cNvSpPr/>
      </xdr:nvSpPr>
      <xdr:spPr>
        <a:xfrm>
          <a:off x="3746500" y="135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110630</xdr:rowOff>
    </xdr:from>
    <xdr:ext cx="378565" cy="259045"/>
    <xdr:sp macro="" textlink="">
      <xdr:nvSpPr>
        <xdr:cNvPr id="200" name="テキスト ボックス 199"/>
        <xdr:cNvSpPr txBox="1"/>
      </xdr:nvSpPr>
      <xdr:spPr>
        <a:xfrm>
          <a:off x="3608017" y="1365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11601</xdr:rowOff>
    </xdr:from>
    <xdr:to>
      <xdr:col>4</xdr:col>
      <xdr:colOff>206375</xdr:colOff>
      <xdr:row>79</xdr:row>
      <xdr:rowOff>113201</xdr:rowOff>
    </xdr:to>
    <xdr:sp macro="" textlink="">
      <xdr:nvSpPr>
        <xdr:cNvPr id="201" name="円/楕円 200"/>
        <xdr:cNvSpPr/>
      </xdr:nvSpPr>
      <xdr:spPr>
        <a:xfrm>
          <a:off x="2857500" y="13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104328</xdr:rowOff>
    </xdr:from>
    <xdr:ext cx="469744" cy="259045"/>
    <xdr:sp macro="" textlink="">
      <xdr:nvSpPr>
        <xdr:cNvPr id="202" name="テキスト ボックス 201"/>
        <xdr:cNvSpPr txBox="1"/>
      </xdr:nvSpPr>
      <xdr:spPr>
        <a:xfrm>
          <a:off x="2673427" y="13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8564</xdr:rowOff>
    </xdr:from>
    <xdr:to>
      <xdr:col>3</xdr:col>
      <xdr:colOff>3175</xdr:colOff>
      <xdr:row>79</xdr:row>
      <xdr:rowOff>110164</xdr:rowOff>
    </xdr:to>
    <xdr:sp macro="" textlink="">
      <xdr:nvSpPr>
        <xdr:cNvPr id="203" name="円/楕円 202"/>
        <xdr:cNvSpPr/>
      </xdr:nvSpPr>
      <xdr:spPr>
        <a:xfrm>
          <a:off x="1968500" y="13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101291</xdr:rowOff>
    </xdr:from>
    <xdr:ext cx="469744" cy="259045"/>
    <xdr:sp macro="" textlink="">
      <xdr:nvSpPr>
        <xdr:cNvPr id="204" name="テキスト ボックス 203"/>
        <xdr:cNvSpPr txBox="1"/>
      </xdr:nvSpPr>
      <xdr:spPr>
        <a:xfrm>
          <a:off x="1784427" y="1364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11078</xdr:rowOff>
    </xdr:from>
    <xdr:to>
      <xdr:col>1</xdr:col>
      <xdr:colOff>485775</xdr:colOff>
      <xdr:row>79</xdr:row>
      <xdr:rowOff>112678</xdr:rowOff>
    </xdr:to>
    <xdr:sp macro="" textlink="">
      <xdr:nvSpPr>
        <xdr:cNvPr id="205" name="円/楕円 204"/>
        <xdr:cNvSpPr/>
      </xdr:nvSpPr>
      <xdr:spPr>
        <a:xfrm>
          <a:off x="1079500" y="135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103805</xdr:rowOff>
    </xdr:from>
    <xdr:ext cx="469744" cy="259045"/>
    <xdr:sp macro="" textlink="">
      <xdr:nvSpPr>
        <xdr:cNvPr id="206" name="テキスト ボックス 205"/>
        <xdr:cNvSpPr txBox="1"/>
      </xdr:nvSpPr>
      <xdr:spPr>
        <a:xfrm>
          <a:off x="895427" y="1364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123737</xdr:rowOff>
    </xdr:from>
    <xdr:to>
      <xdr:col>6</xdr:col>
      <xdr:colOff>511175</xdr:colOff>
      <xdr:row>98</xdr:row>
      <xdr:rowOff>6350</xdr:rowOff>
    </xdr:to>
    <xdr:cxnSp macro="">
      <xdr:nvCxnSpPr>
        <xdr:cNvPr id="236" name="直線コネクタ 235"/>
        <xdr:cNvCxnSpPr/>
      </xdr:nvCxnSpPr>
      <xdr:spPr>
        <a:xfrm flipV="1">
          <a:off x="3797300" y="16754387"/>
          <a:ext cx="8382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167602</xdr:rowOff>
    </xdr:from>
    <xdr:to>
      <xdr:col>5</xdr:col>
      <xdr:colOff>358775</xdr:colOff>
      <xdr:row>98</xdr:row>
      <xdr:rowOff>6350</xdr:rowOff>
    </xdr:to>
    <xdr:cxnSp macro="">
      <xdr:nvCxnSpPr>
        <xdr:cNvPr id="239" name="直線コネクタ 238"/>
        <xdr:cNvCxnSpPr/>
      </xdr:nvCxnSpPr>
      <xdr:spPr>
        <a:xfrm>
          <a:off x="2908300" y="16798252"/>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167602</xdr:rowOff>
    </xdr:from>
    <xdr:to>
      <xdr:col>4</xdr:col>
      <xdr:colOff>155575</xdr:colOff>
      <xdr:row>98</xdr:row>
      <xdr:rowOff>82131</xdr:rowOff>
    </xdr:to>
    <xdr:cxnSp macro="">
      <xdr:nvCxnSpPr>
        <xdr:cNvPr id="242" name="直線コネクタ 241"/>
        <xdr:cNvCxnSpPr/>
      </xdr:nvCxnSpPr>
      <xdr:spPr>
        <a:xfrm flipV="1">
          <a:off x="2019300" y="16798252"/>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82131</xdr:rowOff>
    </xdr:from>
    <xdr:to>
      <xdr:col>2</xdr:col>
      <xdr:colOff>638175</xdr:colOff>
      <xdr:row>98</xdr:row>
      <xdr:rowOff>129045</xdr:rowOff>
    </xdr:to>
    <xdr:cxnSp macro="">
      <xdr:nvCxnSpPr>
        <xdr:cNvPr id="245" name="直線コネクタ 244"/>
        <xdr:cNvCxnSpPr/>
      </xdr:nvCxnSpPr>
      <xdr:spPr>
        <a:xfrm flipV="1">
          <a:off x="1130300" y="16884231"/>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72937</xdr:rowOff>
    </xdr:from>
    <xdr:to>
      <xdr:col>6</xdr:col>
      <xdr:colOff>561975</xdr:colOff>
      <xdr:row>98</xdr:row>
      <xdr:rowOff>3087</xdr:rowOff>
    </xdr:to>
    <xdr:sp macro="" textlink="">
      <xdr:nvSpPr>
        <xdr:cNvPr id="255" name="円/楕円 254"/>
        <xdr:cNvSpPr/>
      </xdr:nvSpPr>
      <xdr:spPr>
        <a:xfrm>
          <a:off x="45847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51364</xdr:rowOff>
    </xdr:from>
    <xdr:ext cx="534377" cy="259045"/>
    <xdr:sp macro="" textlink="">
      <xdr:nvSpPr>
        <xdr:cNvPr id="256" name="扶助費該当値テキスト"/>
        <xdr:cNvSpPr txBox="1"/>
      </xdr:nvSpPr>
      <xdr:spPr>
        <a:xfrm>
          <a:off x="4686300" y="166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127000</xdr:rowOff>
    </xdr:from>
    <xdr:to>
      <xdr:col>5</xdr:col>
      <xdr:colOff>409575</xdr:colOff>
      <xdr:row>98</xdr:row>
      <xdr:rowOff>57150</xdr:rowOff>
    </xdr:to>
    <xdr:sp macro="" textlink="">
      <xdr:nvSpPr>
        <xdr:cNvPr id="257" name="円/楕円 256"/>
        <xdr:cNvSpPr/>
      </xdr:nvSpPr>
      <xdr:spPr>
        <a:xfrm>
          <a:off x="3746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48277</xdr:rowOff>
    </xdr:from>
    <xdr:ext cx="534377" cy="259045"/>
    <xdr:sp macro="" textlink="">
      <xdr:nvSpPr>
        <xdr:cNvPr id="258" name="テキスト ボックス 257"/>
        <xdr:cNvSpPr txBox="1"/>
      </xdr:nvSpPr>
      <xdr:spPr>
        <a:xfrm>
          <a:off x="3530111" y="168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116802</xdr:rowOff>
    </xdr:from>
    <xdr:to>
      <xdr:col>4</xdr:col>
      <xdr:colOff>206375</xdr:colOff>
      <xdr:row>98</xdr:row>
      <xdr:rowOff>46952</xdr:rowOff>
    </xdr:to>
    <xdr:sp macro="" textlink="">
      <xdr:nvSpPr>
        <xdr:cNvPr id="259" name="円/楕円 258"/>
        <xdr:cNvSpPr/>
      </xdr:nvSpPr>
      <xdr:spPr>
        <a:xfrm>
          <a:off x="2857500" y="167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38079</xdr:rowOff>
    </xdr:from>
    <xdr:ext cx="534377" cy="259045"/>
    <xdr:sp macro="" textlink="">
      <xdr:nvSpPr>
        <xdr:cNvPr id="260" name="テキスト ボックス 259"/>
        <xdr:cNvSpPr txBox="1"/>
      </xdr:nvSpPr>
      <xdr:spPr>
        <a:xfrm>
          <a:off x="2641111" y="168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31331</xdr:rowOff>
    </xdr:from>
    <xdr:to>
      <xdr:col>3</xdr:col>
      <xdr:colOff>3175</xdr:colOff>
      <xdr:row>98</xdr:row>
      <xdr:rowOff>132931</xdr:rowOff>
    </xdr:to>
    <xdr:sp macro="" textlink="">
      <xdr:nvSpPr>
        <xdr:cNvPr id="261" name="円/楕円 260"/>
        <xdr:cNvSpPr/>
      </xdr:nvSpPr>
      <xdr:spPr>
        <a:xfrm>
          <a:off x="1968500" y="168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124058</xdr:rowOff>
    </xdr:from>
    <xdr:ext cx="534377" cy="259045"/>
    <xdr:sp macro="" textlink="">
      <xdr:nvSpPr>
        <xdr:cNvPr id="262" name="テキスト ボックス 261"/>
        <xdr:cNvSpPr txBox="1"/>
      </xdr:nvSpPr>
      <xdr:spPr>
        <a:xfrm>
          <a:off x="1752111" y="169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78245</xdr:rowOff>
    </xdr:from>
    <xdr:to>
      <xdr:col>1</xdr:col>
      <xdr:colOff>485775</xdr:colOff>
      <xdr:row>99</xdr:row>
      <xdr:rowOff>8395</xdr:rowOff>
    </xdr:to>
    <xdr:sp macro="" textlink="">
      <xdr:nvSpPr>
        <xdr:cNvPr id="263" name="円/楕円 262"/>
        <xdr:cNvSpPr/>
      </xdr:nvSpPr>
      <xdr:spPr>
        <a:xfrm>
          <a:off x="1079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170972</xdr:rowOff>
    </xdr:from>
    <xdr:ext cx="534377" cy="259045"/>
    <xdr:sp macro="" textlink="">
      <xdr:nvSpPr>
        <xdr:cNvPr id="264" name="テキスト ボックス 263"/>
        <xdr:cNvSpPr txBox="1"/>
      </xdr:nvSpPr>
      <xdr:spPr>
        <a:xfrm>
          <a:off x="863111" y="169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166294</xdr:rowOff>
    </xdr:from>
    <xdr:to>
      <xdr:col>15</xdr:col>
      <xdr:colOff>180975</xdr:colOff>
      <xdr:row>37</xdr:row>
      <xdr:rowOff>6093</xdr:rowOff>
    </xdr:to>
    <xdr:cxnSp macro="">
      <xdr:nvCxnSpPr>
        <xdr:cNvPr id="297" name="直線コネクタ 296"/>
        <xdr:cNvCxnSpPr/>
      </xdr:nvCxnSpPr>
      <xdr:spPr>
        <a:xfrm>
          <a:off x="9639300" y="6338494"/>
          <a:ext cx="838200" cy="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166294</xdr:rowOff>
    </xdr:from>
    <xdr:to>
      <xdr:col>14</xdr:col>
      <xdr:colOff>28575</xdr:colOff>
      <xdr:row>37</xdr:row>
      <xdr:rowOff>70806</xdr:rowOff>
    </xdr:to>
    <xdr:cxnSp macro="">
      <xdr:nvCxnSpPr>
        <xdr:cNvPr id="300" name="直線コネクタ 299"/>
        <xdr:cNvCxnSpPr/>
      </xdr:nvCxnSpPr>
      <xdr:spPr>
        <a:xfrm flipV="1">
          <a:off x="8750300" y="6338494"/>
          <a:ext cx="889000" cy="7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62471</xdr:rowOff>
    </xdr:from>
    <xdr:to>
      <xdr:col>12</xdr:col>
      <xdr:colOff>511175</xdr:colOff>
      <xdr:row>37</xdr:row>
      <xdr:rowOff>70806</xdr:rowOff>
    </xdr:to>
    <xdr:cxnSp macro="">
      <xdr:nvCxnSpPr>
        <xdr:cNvPr id="303" name="直線コネクタ 302"/>
        <xdr:cNvCxnSpPr/>
      </xdr:nvCxnSpPr>
      <xdr:spPr>
        <a:xfrm>
          <a:off x="7861300" y="6406121"/>
          <a:ext cx="8890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62471</xdr:rowOff>
    </xdr:from>
    <xdr:to>
      <xdr:col>11</xdr:col>
      <xdr:colOff>307975</xdr:colOff>
      <xdr:row>37</xdr:row>
      <xdr:rowOff>99666</xdr:rowOff>
    </xdr:to>
    <xdr:cxnSp macro="">
      <xdr:nvCxnSpPr>
        <xdr:cNvPr id="306" name="直線コネクタ 305"/>
        <xdr:cNvCxnSpPr/>
      </xdr:nvCxnSpPr>
      <xdr:spPr>
        <a:xfrm flipV="1">
          <a:off x="6972300" y="6406121"/>
          <a:ext cx="889000" cy="3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126743</xdr:rowOff>
    </xdr:from>
    <xdr:to>
      <xdr:col>15</xdr:col>
      <xdr:colOff>231775</xdr:colOff>
      <xdr:row>37</xdr:row>
      <xdr:rowOff>56893</xdr:rowOff>
    </xdr:to>
    <xdr:sp macro="" textlink="">
      <xdr:nvSpPr>
        <xdr:cNvPr id="316" name="円/楕円 315"/>
        <xdr:cNvSpPr/>
      </xdr:nvSpPr>
      <xdr:spPr>
        <a:xfrm>
          <a:off x="10426700" y="62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105170</xdr:rowOff>
    </xdr:from>
    <xdr:ext cx="534377" cy="259045"/>
    <xdr:sp macro="" textlink="">
      <xdr:nvSpPr>
        <xdr:cNvPr id="317" name="補助費等該当値テキスト"/>
        <xdr:cNvSpPr txBox="1"/>
      </xdr:nvSpPr>
      <xdr:spPr>
        <a:xfrm>
          <a:off x="10528300" y="62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115494</xdr:rowOff>
    </xdr:from>
    <xdr:to>
      <xdr:col>14</xdr:col>
      <xdr:colOff>79375</xdr:colOff>
      <xdr:row>37</xdr:row>
      <xdr:rowOff>45644</xdr:rowOff>
    </xdr:to>
    <xdr:sp macro="" textlink="">
      <xdr:nvSpPr>
        <xdr:cNvPr id="318" name="円/楕円 317"/>
        <xdr:cNvSpPr/>
      </xdr:nvSpPr>
      <xdr:spPr>
        <a:xfrm>
          <a:off x="95885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36771</xdr:rowOff>
    </xdr:from>
    <xdr:ext cx="534377" cy="259045"/>
    <xdr:sp macro="" textlink="">
      <xdr:nvSpPr>
        <xdr:cNvPr id="319" name="テキスト ボックス 318"/>
        <xdr:cNvSpPr txBox="1"/>
      </xdr:nvSpPr>
      <xdr:spPr>
        <a:xfrm>
          <a:off x="9372111" y="6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20006</xdr:rowOff>
    </xdr:from>
    <xdr:to>
      <xdr:col>12</xdr:col>
      <xdr:colOff>561975</xdr:colOff>
      <xdr:row>37</xdr:row>
      <xdr:rowOff>121606</xdr:rowOff>
    </xdr:to>
    <xdr:sp macro="" textlink="">
      <xdr:nvSpPr>
        <xdr:cNvPr id="320" name="円/楕円 319"/>
        <xdr:cNvSpPr/>
      </xdr:nvSpPr>
      <xdr:spPr>
        <a:xfrm>
          <a:off x="8699500" y="63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112733</xdr:rowOff>
    </xdr:from>
    <xdr:ext cx="534377" cy="259045"/>
    <xdr:sp macro="" textlink="">
      <xdr:nvSpPr>
        <xdr:cNvPr id="321" name="テキスト ボックス 320"/>
        <xdr:cNvSpPr txBox="1"/>
      </xdr:nvSpPr>
      <xdr:spPr>
        <a:xfrm>
          <a:off x="8483111" y="64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11671</xdr:rowOff>
    </xdr:from>
    <xdr:to>
      <xdr:col>11</xdr:col>
      <xdr:colOff>358775</xdr:colOff>
      <xdr:row>37</xdr:row>
      <xdr:rowOff>113271</xdr:rowOff>
    </xdr:to>
    <xdr:sp macro="" textlink="">
      <xdr:nvSpPr>
        <xdr:cNvPr id="322" name="円/楕円 321"/>
        <xdr:cNvSpPr/>
      </xdr:nvSpPr>
      <xdr:spPr>
        <a:xfrm>
          <a:off x="7810500" y="63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104398</xdr:rowOff>
    </xdr:from>
    <xdr:ext cx="534377" cy="259045"/>
    <xdr:sp macro="" textlink="">
      <xdr:nvSpPr>
        <xdr:cNvPr id="323" name="テキスト ボックス 322"/>
        <xdr:cNvSpPr txBox="1"/>
      </xdr:nvSpPr>
      <xdr:spPr>
        <a:xfrm>
          <a:off x="7594111" y="64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48866</xdr:rowOff>
    </xdr:from>
    <xdr:to>
      <xdr:col>10</xdr:col>
      <xdr:colOff>155575</xdr:colOff>
      <xdr:row>37</xdr:row>
      <xdr:rowOff>150466</xdr:rowOff>
    </xdr:to>
    <xdr:sp macro="" textlink="">
      <xdr:nvSpPr>
        <xdr:cNvPr id="324" name="円/楕円 323"/>
        <xdr:cNvSpPr/>
      </xdr:nvSpPr>
      <xdr:spPr>
        <a:xfrm>
          <a:off x="6921500" y="63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141594</xdr:rowOff>
    </xdr:from>
    <xdr:ext cx="534377" cy="259045"/>
    <xdr:sp macro="" textlink="">
      <xdr:nvSpPr>
        <xdr:cNvPr id="325" name="テキスト ボックス 324"/>
        <xdr:cNvSpPr txBox="1"/>
      </xdr:nvSpPr>
      <xdr:spPr>
        <a:xfrm>
          <a:off x="6705111" y="648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146755</xdr:rowOff>
    </xdr:from>
    <xdr:to>
      <xdr:col>15</xdr:col>
      <xdr:colOff>180975</xdr:colOff>
      <xdr:row>57</xdr:row>
      <xdr:rowOff>11035</xdr:rowOff>
    </xdr:to>
    <xdr:cxnSp macro="">
      <xdr:nvCxnSpPr>
        <xdr:cNvPr id="352" name="直線コネクタ 351"/>
        <xdr:cNvCxnSpPr/>
      </xdr:nvCxnSpPr>
      <xdr:spPr>
        <a:xfrm flipV="1">
          <a:off x="9639300" y="9576505"/>
          <a:ext cx="838200" cy="2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11035</xdr:rowOff>
    </xdr:from>
    <xdr:to>
      <xdr:col>14</xdr:col>
      <xdr:colOff>28575</xdr:colOff>
      <xdr:row>57</xdr:row>
      <xdr:rowOff>46395</xdr:rowOff>
    </xdr:to>
    <xdr:cxnSp macro="">
      <xdr:nvCxnSpPr>
        <xdr:cNvPr id="355" name="直線コネクタ 354"/>
        <xdr:cNvCxnSpPr/>
      </xdr:nvCxnSpPr>
      <xdr:spPr>
        <a:xfrm flipV="1">
          <a:off x="8750300" y="9783685"/>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123584</xdr:rowOff>
    </xdr:from>
    <xdr:to>
      <xdr:col>12</xdr:col>
      <xdr:colOff>511175</xdr:colOff>
      <xdr:row>57</xdr:row>
      <xdr:rowOff>46395</xdr:rowOff>
    </xdr:to>
    <xdr:cxnSp macro="">
      <xdr:nvCxnSpPr>
        <xdr:cNvPr id="358" name="直線コネクタ 357"/>
        <xdr:cNvCxnSpPr/>
      </xdr:nvCxnSpPr>
      <xdr:spPr>
        <a:xfrm>
          <a:off x="7861300" y="9724784"/>
          <a:ext cx="889000" cy="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123584</xdr:rowOff>
    </xdr:from>
    <xdr:to>
      <xdr:col>11</xdr:col>
      <xdr:colOff>307975</xdr:colOff>
      <xdr:row>57</xdr:row>
      <xdr:rowOff>122696</xdr:rowOff>
    </xdr:to>
    <xdr:cxnSp macro="">
      <xdr:nvCxnSpPr>
        <xdr:cNvPr id="361" name="直線コネクタ 360"/>
        <xdr:cNvCxnSpPr/>
      </xdr:nvCxnSpPr>
      <xdr:spPr>
        <a:xfrm flipV="1">
          <a:off x="6972300" y="9724784"/>
          <a:ext cx="889000" cy="1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95955</xdr:rowOff>
    </xdr:from>
    <xdr:to>
      <xdr:col>15</xdr:col>
      <xdr:colOff>231775</xdr:colOff>
      <xdr:row>56</xdr:row>
      <xdr:rowOff>26105</xdr:rowOff>
    </xdr:to>
    <xdr:sp macro="" textlink="">
      <xdr:nvSpPr>
        <xdr:cNvPr id="371" name="円/楕円 370"/>
        <xdr:cNvSpPr/>
      </xdr:nvSpPr>
      <xdr:spPr>
        <a:xfrm>
          <a:off x="10426700" y="9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118832</xdr:rowOff>
    </xdr:from>
    <xdr:ext cx="599010" cy="259045"/>
    <xdr:sp macro="" textlink="">
      <xdr:nvSpPr>
        <xdr:cNvPr id="372" name="普通建設事業費該当値テキスト"/>
        <xdr:cNvSpPr txBox="1"/>
      </xdr:nvSpPr>
      <xdr:spPr>
        <a:xfrm>
          <a:off x="10528300" y="937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131685</xdr:rowOff>
    </xdr:from>
    <xdr:to>
      <xdr:col>14</xdr:col>
      <xdr:colOff>79375</xdr:colOff>
      <xdr:row>57</xdr:row>
      <xdr:rowOff>61835</xdr:rowOff>
    </xdr:to>
    <xdr:sp macro="" textlink="">
      <xdr:nvSpPr>
        <xdr:cNvPr id="373" name="円/楕円 372"/>
        <xdr:cNvSpPr/>
      </xdr:nvSpPr>
      <xdr:spPr>
        <a:xfrm>
          <a:off x="9588500" y="9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52962</xdr:rowOff>
    </xdr:from>
    <xdr:ext cx="534377" cy="259045"/>
    <xdr:sp macro="" textlink="">
      <xdr:nvSpPr>
        <xdr:cNvPr id="374" name="テキスト ボックス 373"/>
        <xdr:cNvSpPr txBox="1"/>
      </xdr:nvSpPr>
      <xdr:spPr>
        <a:xfrm>
          <a:off x="9372111" y="98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167045</xdr:rowOff>
    </xdr:from>
    <xdr:to>
      <xdr:col>12</xdr:col>
      <xdr:colOff>561975</xdr:colOff>
      <xdr:row>57</xdr:row>
      <xdr:rowOff>97195</xdr:rowOff>
    </xdr:to>
    <xdr:sp macro="" textlink="">
      <xdr:nvSpPr>
        <xdr:cNvPr id="375" name="円/楕円 374"/>
        <xdr:cNvSpPr/>
      </xdr:nvSpPr>
      <xdr:spPr>
        <a:xfrm>
          <a:off x="8699500" y="97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88322</xdr:rowOff>
    </xdr:from>
    <xdr:ext cx="534377" cy="259045"/>
    <xdr:sp macro="" textlink="">
      <xdr:nvSpPr>
        <xdr:cNvPr id="376" name="テキスト ボックス 375"/>
        <xdr:cNvSpPr txBox="1"/>
      </xdr:nvSpPr>
      <xdr:spPr>
        <a:xfrm>
          <a:off x="8483111" y="9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72784</xdr:rowOff>
    </xdr:from>
    <xdr:to>
      <xdr:col>11</xdr:col>
      <xdr:colOff>358775</xdr:colOff>
      <xdr:row>57</xdr:row>
      <xdr:rowOff>2934</xdr:rowOff>
    </xdr:to>
    <xdr:sp macro="" textlink="">
      <xdr:nvSpPr>
        <xdr:cNvPr id="377" name="円/楕円 376"/>
        <xdr:cNvSpPr/>
      </xdr:nvSpPr>
      <xdr:spPr>
        <a:xfrm>
          <a:off x="7810500" y="96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165511</xdr:rowOff>
    </xdr:from>
    <xdr:ext cx="534377" cy="259045"/>
    <xdr:sp macro="" textlink="">
      <xdr:nvSpPr>
        <xdr:cNvPr id="378" name="テキスト ボックス 377"/>
        <xdr:cNvSpPr txBox="1"/>
      </xdr:nvSpPr>
      <xdr:spPr>
        <a:xfrm>
          <a:off x="7594111" y="976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71896</xdr:rowOff>
    </xdr:from>
    <xdr:to>
      <xdr:col>10</xdr:col>
      <xdr:colOff>155575</xdr:colOff>
      <xdr:row>58</xdr:row>
      <xdr:rowOff>2046</xdr:rowOff>
    </xdr:to>
    <xdr:sp macro="" textlink="">
      <xdr:nvSpPr>
        <xdr:cNvPr id="379" name="円/楕円 378"/>
        <xdr:cNvSpPr/>
      </xdr:nvSpPr>
      <xdr:spPr>
        <a:xfrm>
          <a:off x="6921500" y="98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164623</xdr:rowOff>
    </xdr:from>
    <xdr:ext cx="534377" cy="259045"/>
    <xdr:sp macro="" textlink="">
      <xdr:nvSpPr>
        <xdr:cNvPr id="380" name="テキスト ボックス 379"/>
        <xdr:cNvSpPr txBox="1"/>
      </xdr:nvSpPr>
      <xdr:spPr>
        <a:xfrm>
          <a:off x="6705111" y="993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108465</xdr:rowOff>
    </xdr:from>
    <xdr:to>
      <xdr:col>15</xdr:col>
      <xdr:colOff>180975</xdr:colOff>
      <xdr:row>78</xdr:row>
      <xdr:rowOff>92799</xdr:rowOff>
    </xdr:to>
    <xdr:cxnSp macro="">
      <xdr:nvCxnSpPr>
        <xdr:cNvPr id="409" name="直線コネクタ 408"/>
        <xdr:cNvCxnSpPr/>
      </xdr:nvCxnSpPr>
      <xdr:spPr>
        <a:xfrm flipV="1">
          <a:off x="9639300" y="12967215"/>
          <a:ext cx="838200" cy="49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92799</xdr:rowOff>
    </xdr:from>
    <xdr:to>
      <xdr:col>14</xdr:col>
      <xdr:colOff>28575</xdr:colOff>
      <xdr:row>78</xdr:row>
      <xdr:rowOff>104572</xdr:rowOff>
    </xdr:to>
    <xdr:cxnSp macro="">
      <xdr:nvCxnSpPr>
        <xdr:cNvPr id="412" name="直線コネクタ 411"/>
        <xdr:cNvCxnSpPr/>
      </xdr:nvCxnSpPr>
      <xdr:spPr>
        <a:xfrm flipV="1">
          <a:off x="8750300" y="1346589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57665</xdr:rowOff>
    </xdr:from>
    <xdr:to>
      <xdr:col>15</xdr:col>
      <xdr:colOff>231775</xdr:colOff>
      <xdr:row>75</xdr:row>
      <xdr:rowOff>159265</xdr:rowOff>
    </xdr:to>
    <xdr:sp macro="" textlink="">
      <xdr:nvSpPr>
        <xdr:cNvPr id="422" name="円/楕円 421"/>
        <xdr:cNvSpPr/>
      </xdr:nvSpPr>
      <xdr:spPr>
        <a:xfrm>
          <a:off x="10426700" y="129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80542</xdr:rowOff>
    </xdr:from>
    <xdr:ext cx="534377" cy="259045"/>
    <xdr:sp macro="" textlink="">
      <xdr:nvSpPr>
        <xdr:cNvPr id="423" name="普通建設事業費 （ うち新規整備　）該当値テキスト"/>
        <xdr:cNvSpPr txBox="1"/>
      </xdr:nvSpPr>
      <xdr:spPr>
        <a:xfrm>
          <a:off x="10528300" y="127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41999</xdr:rowOff>
    </xdr:from>
    <xdr:to>
      <xdr:col>14</xdr:col>
      <xdr:colOff>79375</xdr:colOff>
      <xdr:row>78</xdr:row>
      <xdr:rowOff>143599</xdr:rowOff>
    </xdr:to>
    <xdr:sp macro="" textlink="">
      <xdr:nvSpPr>
        <xdr:cNvPr id="424" name="円/楕円 423"/>
        <xdr:cNvSpPr/>
      </xdr:nvSpPr>
      <xdr:spPr>
        <a:xfrm>
          <a:off x="9588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134726</xdr:rowOff>
    </xdr:from>
    <xdr:ext cx="534377" cy="259045"/>
    <xdr:sp macro="" textlink="">
      <xdr:nvSpPr>
        <xdr:cNvPr id="425" name="テキスト ボックス 424"/>
        <xdr:cNvSpPr txBox="1"/>
      </xdr:nvSpPr>
      <xdr:spPr>
        <a:xfrm>
          <a:off x="9372111" y="1350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53772</xdr:rowOff>
    </xdr:from>
    <xdr:to>
      <xdr:col>12</xdr:col>
      <xdr:colOff>561975</xdr:colOff>
      <xdr:row>78</xdr:row>
      <xdr:rowOff>155372</xdr:rowOff>
    </xdr:to>
    <xdr:sp macro="" textlink="">
      <xdr:nvSpPr>
        <xdr:cNvPr id="426" name="円/楕円 425"/>
        <xdr:cNvSpPr/>
      </xdr:nvSpPr>
      <xdr:spPr>
        <a:xfrm>
          <a:off x="8699500" y="134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146499</xdr:rowOff>
    </xdr:from>
    <xdr:ext cx="534377" cy="259045"/>
    <xdr:sp macro="" textlink="">
      <xdr:nvSpPr>
        <xdr:cNvPr id="427" name="テキスト ボックス 426"/>
        <xdr:cNvSpPr txBox="1"/>
      </xdr:nvSpPr>
      <xdr:spPr>
        <a:xfrm>
          <a:off x="8483111" y="135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133648</xdr:rowOff>
    </xdr:from>
    <xdr:to>
      <xdr:col>15</xdr:col>
      <xdr:colOff>180975</xdr:colOff>
      <xdr:row>97</xdr:row>
      <xdr:rowOff>112171</xdr:rowOff>
    </xdr:to>
    <xdr:cxnSp macro="">
      <xdr:nvCxnSpPr>
        <xdr:cNvPr id="452" name="直線コネクタ 451"/>
        <xdr:cNvCxnSpPr/>
      </xdr:nvCxnSpPr>
      <xdr:spPr>
        <a:xfrm>
          <a:off x="9639300" y="16592848"/>
          <a:ext cx="838200" cy="1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133648</xdr:rowOff>
    </xdr:from>
    <xdr:to>
      <xdr:col>14</xdr:col>
      <xdr:colOff>28575</xdr:colOff>
      <xdr:row>97</xdr:row>
      <xdr:rowOff>12821</xdr:rowOff>
    </xdr:to>
    <xdr:cxnSp macro="">
      <xdr:nvCxnSpPr>
        <xdr:cNvPr id="455" name="直線コネクタ 454"/>
        <xdr:cNvCxnSpPr/>
      </xdr:nvCxnSpPr>
      <xdr:spPr>
        <a:xfrm flipV="1">
          <a:off x="8750300" y="16592848"/>
          <a:ext cx="889000" cy="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61371</xdr:rowOff>
    </xdr:from>
    <xdr:to>
      <xdr:col>15</xdr:col>
      <xdr:colOff>231775</xdr:colOff>
      <xdr:row>97</xdr:row>
      <xdr:rowOff>162971</xdr:rowOff>
    </xdr:to>
    <xdr:sp macro="" textlink="">
      <xdr:nvSpPr>
        <xdr:cNvPr id="465" name="円/楕円 464"/>
        <xdr:cNvSpPr/>
      </xdr:nvSpPr>
      <xdr:spPr>
        <a:xfrm>
          <a:off x="10426700" y="166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147748</xdr:rowOff>
    </xdr:from>
    <xdr:ext cx="534377" cy="259045"/>
    <xdr:sp macro="" textlink="">
      <xdr:nvSpPr>
        <xdr:cNvPr id="466" name="普通建設事業費 （ うち更新整備　）該当値テキスト"/>
        <xdr:cNvSpPr txBox="1"/>
      </xdr:nvSpPr>
      <xdr:spPr>
        <a:xfrm>
          <a:off x="10528300" y="1660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82848</xdr:rowOff>
    </xdr:from>
    <xdr:to>
      <xdr:col>14</xdr:col>
      <xdr:colOff>79375</xdr:colOff>
      <xdr:row>97</xdr:row>
      <xdr:rowOff>12998</xdr:rowOff>
    </xdr:to>
    <xdr:sp macro="" textlink="">
      <xdr:nvSpPr>
        <xdr:cNvPr id="467" name="円/楕円 466"/>
        <xdr:cNvSpPr/>
      </xdr:nvSpPr>
      <xdr:spPr>
        <a:xfrm>
          <a:off x="9588500" y="1654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29525</xdr:rowOff>
    </xdr:from>
    <xdr:ext cx="534377" cy="259045"/>
    <xdr:sp macro="" textlink="">
      <xdr:nvSpPr>
        <xdr:cNvPr id="468" name="テキスト ボックス 467"/>
        <xdr:cNvSpPr txBox="1"/>
      </xdr:nvSpPr>
      <xdr:spPr>
        <a:xfrm>
          <a:off x="9372111" y="163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133471</xdr:rowOff>
    </xdr:from>
    <xdr:to>
      <xdr:col>12</xdr:col>
      <xdr:colOff>561975</xdr:colOff>
      <xdr:row>97</xdr:row>
      <xdr:rowOff>63621</xdr:rowOff>
    </xdr:to>
    <xdr:sp macro="" textlink="">
      <xdr:nvSpPr>
        <xdr:cNvPr id="469" name="円/楕円 468"/>
        <xdr:cNvSpPr/>
      </xdr:nvSpPr>
      <xdr:spPr>
        <a:xfrm>
          <a:off x="8699500" y="165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54748</xdr:rowOff>
    </xdr:from>
    <xdr:ext cx="534377" cy="259045"/>
    <xdr:sp macro="" textlink="">
      <xdr:nvSpPr>
        <xdr:cNvPr id="470" name="テキスト ボックス 469"/>
        <xdr:cNvSpPr txBox="1"/>
      </xdr:nvSpPr>
      <xdr:spPr>
        <a:xfrm>
          <a:off x="8483111" y="1668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57038</xdr:rowOff>
    </xdr:from>
    <xdr:to>
      <xdr:col>23</xdr:col>
      <xdr:colOff>517525</xdr:colOff>
      <xdr:row>37</xdr:row>
      <xdr:rowOff>77750</xdr:rowOff>
    </xdr:to>
    <xdr:cxnSp macro="">
      <xdr:nvCxnSpPr>
        <xdr:cNvPr id="497" name="直線コネクタ 496"/>
        <xdr:cNvCxnSpPr/>
      </xdr:nvCxnSpPr>
      <xdr:spPr>
        <a:xfrm>
          <a:off x="15481300" y="5886338"/>
          <a:ext cx="838200" cy="5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57038</xdr:rowOff>
    </xdr:from>
    <xdr:to>
      <xdr:col>22</xdr:col>
      <xdr:colOff>365125</xdr:colOff>
      <xdr:row>37</xdr:row>
      <xdr:rowOff>22817</xdr:rowOff>
    </xdr:to>
    <xdr:cxnSp macro="">
      <xdr:nvCxnSpPr>
        <xdr:cNvPr id="500" name="直線コネクタ 499"/>
        <xdr:cNvCxnSpPr/>
      </xdr:nvCxnSpPr>
      <xdr:spPr>
        <a:xfrm flipV="1">
          <a:off x="14592300" y="5886338"/>
          <a:ext cx="889000" cy="4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40625</xdr:rowOff>
    </xdr:from>
    <xdr:to>
      <xdr:col>21</xdr:col>
      <xdr:colOff>161925</xdr:colOff>
      <xdr:row>37</xdr:row>
      <xdr:rowOff>22817</xdr:rowOff>
    </xdr:to>
    <xdr:cxnSp macro="">
      <xdr:nvCxnSpPr>
        <xdr:cNvPr id="503" name="直線コネクタ 502"/>
        <xdr:cNvCxnSpPr/>
      </xdr:nvCxnSpPr>
      <xdr:spPr>
        <a:xfrm>
          <a:off x="13703300" y="6212825"/>
          <a:ext cx="889000" cy="1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21377</xdr:rowOff>
    </xdr:from>
    <xdr:to>
      <xdr:col>19</xdr:col>
      <xdr:colOff>644525</xdr:colOff>
      <xdr:row>36</xdr:row>
      <xdr:rowOff>40625</xdr:rowOff>
    </xdr:to>
    <xdr:cxnSp macro="">
      <xdr:nvCxnSpPr>
        <xdr:cNvPr id="506" name="直線コネクタ 505"/>
        <xdr:cNvCxnSpPr/>
      </xdr:nvCxnSpPr>
      <xdr:spPr>
        <a:xfrm>
          <a:off x="12814300" y="5850677"/>
          <a:ext cx="889000" cy="3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96931</xdr:rowOff>
    </xdr:from>
    <xdr:ext cx="534377" cy="259045"/>
    <xdr:sp macro="" textlink="">
      <xdr:nvSpPr>
        <xdr:cNvPr id="510" name="テキスト ボックス 509"/>
        <xdr:cNvSpPr txBox="1"/>
      </xdr:nvSpPr>
      <xdr:spPr>
        <a:xfrm>
          <a:off x="12547111" y="6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26950</xdr:rowOff>
    </xdr:from>
    <xdr:to>
      <xdr:col>23</xdr:col>
      <xdr:colOff>568325</xdr:colOff>
      <xdr:row>37</xdr:row>
      <xdr:rowOff>128550</xdr:rowOff>
    </xdr:to>
    <xdr:sp macro="" textlink="">
      <xdr:nvSpPr>
        <xdr:cNvPr id="516" name="円/楕円 515"/>
        <xdr:cNvSpPr/>
      </xdr:nvSpPr>
      <xdr:spPr>
        <a:xfrm>
          <a:off x="162687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49827</xdr:rowOff>
    </xdr:from>
    <xdr:ext cx="534377" cy="259045"/>
    <xdr:sp macro="" textlink="">
      <xdr:nvSpPr>
        <xdr:cNvPr id="517" name="災害復旧事業費該当値テキスト"/>
        <xdr:cNvSpPr txBox="1"/>
      </xdr:nvSpPr>
      <xdr:spPr>
        <a:xfrm>
          <a:off x="16370300" y="62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6238</xdr:rowOff>
    </xdr:from>
    <xdr:to>
      <xdr:col>22</xdr:col>
      <xdr:colOff>415925</xdr:colOff>
      <xdr:row>34</xdr:row>
      <xdr:rowOff>107838</xdr:rowOff>
    </xdr:to>
    <xdr:sp macro="" textlink="">
      <xdr:nvSpPr>
        <xdr:cNvPr id="518" name="円/楕円 517"/>
        <xdr:cNvSpPr/>
      </xdr:nvSpPr>
      <xdr:spPr>
        <a:xfrm>
          <a:off x="15430500" y="58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124365</xdr:rowOff>
    </xdr:from>
    <xdr:ext cx="534377" cy="259045"/>
    <xdr:sp macro="" textlink="">
      <xdr:nvSpPr>
        <xdr:cNvPr id="519" name="テキスト ボックス 518"/>
        <xdr:cNvSpPr txBox="1"/>
      </xdr:nvSpPr>
      <xdr:spPr>
        <a:xfrm>
          <a:off x="15214111" y="561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143467</xdr:rowOff>
    </xdr:from>
    <xdr:to>
      <xdr:col>21</xdr:col>
      <xdr:colOff>212725</xdr:colOff>
      <xdr:row>37</xdr:row>
      <xdr:rowOff>73617</xdr:rowOff>
    </xdr:to>
    <xdr:sp macro="" textlink="">
      <xdr:nvSpPr>
        <xdr:cNvPr id="520" name="円/楕円 519"/>
        <xdr:cNvSpPr/>
      </xdr:nvSpPr>
      <xdr:spPr>
        <a:xfrm>
          <a:off x="14541500" y="63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90144</xdr:rowOff>
    </xdr:from>
    <xdr:ext cx="534377" cy="259045"/>
    <xdr:sp macro="" textlink="">
      <xdr:nvSpPr>
        <xdr:cNvPr id="521" name="テキスト ボックス 520"/>
        <xdr:cNvSpPr txBox="1"/>
      </xdr:nvSpPr>
      <xdr:spPr>
        <a:xfrm>
          <a:off x="14325111" y="60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161275</xdr:rowOff>
    </xdr:from>
    <xdr:to>
      <xdr:col>20</xdr:col>
      <xdr:colOff>9525</xdr:colOff>
      <xdr:row>36</xdr:row>
      <xdr:rowOff>91425</xdr:rowOff>
    </xdr:to>
    <xdr:sp macro="" textlink="">
      <xdr:nvSpPr>
        <xdr:cNvPr id="522" name="円/楕円 521"/>
        <xdr:cNvSpPr/>
      </xdr:nvSpPr>
      <xdr:spPr>
        <a:xfrm>
          <a:off x="13652500" y="61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107952</xdr:rowOff>
    </xdr:from>
    <xdr:ext cx="534377" cy="259045"/>
    <xdr:sp macro="" textlink="">
      <xdr:nvSpPr>
        <xdr:cNvPr id="523" name="テキスト ボックス 522"/>
        <xdr:cNvSpPr txBox="1"/>
      </xdr:nvSpPr>
      <xdr:spPr>
        <a:xfrm>
          <a:off x="13436111" y="59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19,334</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142027</xdr:rowOff>
    </xdr:from>
    <xdr:to>
      <xdr:col>18</xdr:col>
      <xdr:colOff>492125</xdr:colOff>
      <xdr:row>34</xdr:row>
      <xdr:rowOff>72177</xdr:rowOff>
    </xdr:to>
    <xdr:sp macro="" textlink="">
      <xdr:nvSpPr>
        <xdr:cNvPr id="524" name="円/楕円 523"/>
        <xdr:cNvSpPr/>
      </xdr:nvSpPr>
      <xdr:spPr>
        <a:xfrm>
          <a:off x="12763500" y="5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88704</xdr:rowOff>
    </xdr:from>
    <xdr:ext cx="534377" cy="259045"/>
    <xdr:sp macro="" textlink="">
      <xdr:nvSpPr>
        <xdr:cNvPr id="525" name="テキスト ボックス 524"/>
        <xdr:cNvSpPr txBox="1"/>
      </xdr:nvSpPr>
      <xdr:spPr>
        <a:xfrm>
          <a:off x="12547111" y="55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44320</xdr:rowOff>
    </xdr:from>
    <xdr:to>
      <xdr:col>23</xdr:col>
      <xdr:colOff>517525</xdr:colOff>
      <xdr:row>77</xdr:row>
      <xdr:rowOff>49437</xdr:rowOff>
    </xdr:to>
    <xdr:cxnSp macro="">
      <xdr:nvCxnSpPr>
        <xdr:cNvPr id="611" name="直線コネクタ 610"/>
        <xdr:cNvCxnSpPr/>
      </xdr:nvCxnSpPr>
      <xdr:spPr>
        <a:xfrm>
          <a:off x="15481300" y="13245970"/>
          <a:ext cx="8382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40994</xdr:rowOff>
    </xdr:from>
    <xdr:to>
      <xdr:col>22</xdr:col>
      <xdr:colOff>365125</xdr:colOff>
      <xdr:row>77</xdr:row>
      <xdr:rowOff>44320</xdr:rowOff>
    </xdr:to>
    <xdr:cxnSp macro="">
      <xdr:nvCxnSpPr>
        <xdr:cNvPr id="614" name="直線コネクタ 613"/>
        <xdr:cNvCxnSpPr/>
      </xdr:nvCxnSpPr>
      <xdr:spPr>
        <a:xfrm>
          <a:off x="14592300" y="1324264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40994</xdr:rowOff>
    </xdr:from>
    <xdr:to>
      <xdr:col>21</xdr:col>
      <xdr:colOff>161925</xdr:colOff>
      <xdr:row>77</xdr:row>
      <xdr:rowOff>41300</xdr:rowOff>
    </xdr:to>
    <xdr:cxnSp macro="">
      <xdr:nvCxnSpPr>
        <xdr:cNvPr id="617" name="直線コネクタ 616"/>
        <xdr:cNvCxnSpPr/>
      </xdr:nvCxnSpPr>
      <xdr:spPr>
        <a:xfrm flipV="1">
          <a:off x="13703300" y="1324264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41300</xdr:rowOff>
    </xdr:from>
    <xdr:to>
      <xdr:col>19</xdr:col>
      <xdr:colOff>644525</xdr:colOff>
      <xdr:row>77</xdr:row>
      <xdr:rowOff>55838</xdr:rowOff>
    </xdr:to>
    <xdr:cxnSp macro="">
      <xdr:nvCxnSpPr>
        <xdr:cNvPr id="620" name="直線コネクタ 619"/>
        <xdr:cNvCxnSpPr/>
      </xdr:nvCxnSpPr>
      <xdr:spPr>
        <a:xfrm flipV="1">
          <a:off x="12814300" y="13242950"/>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170087</xdr:rowOff>
    </xdr:from>
    <xdr:to>
      <xdr:col>23</xdr:col>
      <xdr:colOff>568325</xdr:colOff>
      <xdr:row>77</xdr:row>
      <xdr:rowOff>100237</xdr:rowOff>
    </xdr:to>
    <xdr:sp macro="" textlink="">
      <xdr:nvSpPr>
        <xdr:cNvPr id="630" name="円/楕円 629"/>
        <xdr:cNvSpPr/>
      </xdr:nvSpPr>
      <xdr:spPr>
        <a:xfrm>
          <a:off x="16268700" y="132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21514</xdr:rowOff>
    </xdr:from>
    <xdr:ext cx="534377" cy="259045"/>
    <xdr:sp macro="" textlink="">
      <xdr:nvSpPr>
        <xdr:cNvPr id="631" name="公債費該当値テキスト"/>
        <xdr:cNvSpPr txBox="1"/>
      </xdr:nvSpPr>
      <xdr:spPr>
        <a:xfrm>
          <a:off x="16370300" y="130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164970</xdr:rowOff>
    </xdr:from>
    <xdr:to>
      <xdr:col>22</xdr:col>
      <xdr:colOff>415925</xdr:colOff>
      <xdr:row>77</xdr:row>
      <xdr:rowOff>95120</xdr:rowOff>
    </xdr:to>
    <xdr:sp macro="" textlink="">
      <xdr:nvSpPr>
        <xdr:cNvPr id="632" name="円/楕円 631"/>
        <xdr:cNvSpPr/>
      </xdr:nvSpPr>
      <xdr:spPr>
        <a:xfrm>
          <a:off x="15430500" y="131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111648</xdr:rowOff>
    </xdr:from>
    <xdr:ext cx="534377" cy="259045"/>
    <xdr:sp macro="" textlink="">
      <xdr:nvSpPr>
        <xdr:cNvPr id="633" name="テキスト ボックス 632"/>
        <xdr:cNvSpPr txBox="1"/>
      </xdr:nvSpPr>
      <xdr:spPr>
        <a:xfrm>
          <a:off x="15214111" y="129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161644</xdr:rowOff>
    </xdr:from>
    <xdr:to>
      <xdr:col>21</xdr:col>
      <xdr:colOff>212725</xdr:colOff>
      <xdr:row>77</xdr:row>
      <xdr:rowOff>91794</xdr:rowOff>
    </xdr:to>
    <xdr:sp macro="" textlink="">
      <xdr:nvSpPr>
        <xdr:cNvPr id="634" name="円/楕円 633"/>
        <xdr:cNvSpPr/>
      </xdr:nvSpPr>
      <xdr:spPr>
        <a:xfrm>
          <a:off x="145415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108321</xdr:rowOff>
    </xdr:from>
    <xdr:ext cx="534377" cy="259045"/>
    <xdr:sp macro="" textlink="">
      <xdr:nvSpPr>
        <xdr:cNvPr id="635" name="テキスト ボックス 634"/>
        <xdr:cNvSpPr txBox="1"/>
      </xdr:nvSpPr>
      <xdr:spPr>
        <a:xfrm>
          <a:off x="14325111" y="129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161950</xdr:rowOff>
    </xdr:from>
    <xdr:to>
      <xdr:col>20</xdr:col>
      <xdr:colOff>9525</xdr:colOff>
      <xdr:row>77</xdr:row>
      <xdr:rowOff>92100</xdr:rowOff>
    </xdr:to>
    <xdr:sp macro="" textlink="">
      <xdr:nvSpPr>
        <xdr:cNvPr id="636" name="円/楕円 635"/>
        <xdr:cNvSpPr/>
      </xdr:nvSpPr>
      <xdr:spPr>
        <a:xfrm>
          <a:off x="13652500" y="131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108626</xdr:rowOff>
    </xdr:from>
    <xdr:ext cx="534377" cy="259045"/>
    <xdr:sp macro="" textlink="">
      <xdr:nvSpPr>
        <xdr:cNvPr id="637" name="テキスト ボックス 636"/>
        <xdr:cNvSpPr txBox="1"/>
      </xdr:nvSpPr>
      <xdr:spPr>
        <a:xfrm>
          <a:off x="13436111" y="129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5038</xdr:rowOff>
    </xdr:from>
    <xdr:to>
      <xdr:col>18</xdr:col>
      <xdr:colOff>492125</xdr:colOff>
      <xdr:row>77</xdr:row>
      <xdr:rowOff>106638</xdr:rowOff>
    </xdr:to>
    <xdr:sp macro="" textlink="">
      <xdr:nvSpPr>
        <xdr:cNvPr id="638" name="円/楕円 637"/>
        <xdr:cNvSpPr/>
      </xdr:nvSpPr>
      <xdr:spPr>
        <a:xfrm>
          <a:off x="12763500" y="132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123165</xdr:rowOff>
    </xdr:from>
    <xdr:ext cx="534377" cy="259045"/>
    <xdr:sp macro="" textlink="">
      <xdr:nvSpPr>
        <xdr:cNvPr id="639" name="テキスト ボックス 638"/>
        <xdr:cNvSpPr txBox="1"/>
      </xdr:nvSpPr>
      <xdr:spPr>
        <a:xfrm>
          <a:off x="12547111" y="129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19693</xdr:rowOff>
    </xdr:from>
    <xdr:to>
      <xdr:col>23</xdr:col>
      <xdr:colOff>517525</xdr:colOff>
      <xdr:row>98</xdr:row>
      <xdr:rowOff>84981</xdr:rowOff>
    </xdr:to>
    <xdr:cxnSp macro="">
      <xdr:nvCxnSpPr>
        <xdr:cNvPr id="668" name="直線コネクタ 667"/>
        <xdr:cNvCxnSpPr/>
      </xdr:nvCxnSpPr>
      <xdr:spPr>
        <a:xfrm flipV="1">
          <a:off x="15481300" y="16821793"/>
          <a:ext cx="8382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84981</xdr:rowOff>
    </xdr:from>
    <xdr:to>
      <xdr:col>22</xdr:col>
      <xdr:colOff>365125</xdr:colOff>
      <xdr:row>98</xdr:row>
      <xdr:rowOff>128507</xdr:rowOff>
    </xdr:to>
    <xdr:cxnSp macro="">
      <xdr:nvCxnSpPr>
        <xdr:cNvPr id="671" name="直線コネクタ 670"/>
        <xdr:cNvCxnSpPr/>
      </xdr:nvCxnSpPr>
      <xdr:spPr>
        <a:xfrm flipV="1">
          <a:off x="14592300" y="16887081"/>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117976</xdr:rowOff>
    </xdr:from>
    <xdr:to>
      <xdr:col>21</xdr:col>
      <xdr:colOff>161925</xdr:colOff>
      <xdr:row>98</xdr:row>
      <xdr:rowOff>128507</xdr:rowOff>
    </xdr:to>
    <xdr:cxnSp macro="">
      <xdr:nvCxnSpPr>
        <xdr:cNvPr id="674" name="直線コネクタ 673"/>
        <xdr:cNvCxnSpPr/>
      </xdr:nvCxnSpPr>
      <xdr:spPr>
        <a:xfrm>
          <a:off x="13703300" y="1692007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103383</xdr:rowOff>
    </xdr:from>
    <xdr:to>
      <xdr:col>19</xdr:col>
      <xdr:colOff>644525</xdr:colOff>
      <xdr:row>98</xdr:row>
      <xdr:rowOff>117976</xdr:rowOff>
    </xdr:to>
    <xdr:cxnSp macro="">
      <xdr:nvCxnSpPr>
        <xdr:cNvPr id="677" name="直線コネクタ 676"/>
        <xdr:cNvCxnSpPr/>
      </xdr:nvCxnSpPr>
      <xdr:spPr>
        <a:xfrm>
          <a:off x="12814300" y="16905483"/>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140343</xdr:rowOff>
    </xdr:from>
    <xdr:to>
      <xdr:col>23</xdr:col>
      <xdr:colOff>568325</xdr:colOff>
      <xdr:row>98</xdr:row>
      <xdr:rowOff>70493</xdr:rowOff>
    </xdr:to>
    <xdr:sp macro="" textlink="">
      <xdr:nvSpPr>
        <xdr:cNvPr id="687" name="円/楕円 686"/>
        <xdr:cNvSpPr/>
      </xdr:nvSpPr>
      <xdr:spPr>
        <a:xfrm>
          <a:off x="16268700" y="167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163220</xdr:rowOff>
    </xdr:from>
    <xdr:ext cx="534377" cy="259045"/>
    <xdr:sp macro="" textlink="">
      <xdr:nvSpPr>
        <xdr:cNvPr id="688" name="積立金該当値テキスト"/>
        <xdr:cNvSpPr txBox="1"/>
      </xdr:nvSpPr>
      <xdr:spPr>
        <a:xfrm>
          <a:off x="16370300" y="166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34181</xdr:rowOff>
    </xdr:from>
    <xdr:to>
      <xdr:col>22</xdr:col>
      <xdr:colOff>415925</xdr:colOff>
      <xdr:row>98</xdr:row>
      <xdr:rowOff>135781</xdr:rowOff>
    </xdr:to>
    <xdr:sp macro="" textlink="">
      <xdr:nvSpPr>
        <xdr:cNvPr id="689" name="円/楕円 688"/>
        <xdr:cNvSpPr/>
      </xdr:nvSpPr>
      <xdr:spPr>
        <a:xfrm>
          <a:off x="15430500" y="168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126908</xdr:rowOff>
    </xdr:from>
    <xdr:ext cx="534377" cy="259045"/>
    <xdr:sp macro="" textlink="">
      <xdr:nvSpPr>
        <xdr:cNvPr id="690" name="テキスト ボックス 689"/>
        <xdr:cNvSpPr txBox="1"/>
      </xdr:nvSpPr>
      <xdr:spPr>
        <a:xfrm>
          <a:off x="15214111" y="169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77707</xdr:rowOff>
    </xdr:from>
    <xdr:to>
      <xdr:col>21</xdr:col>
      <xdr:colOff>212725</xdr:colOff>
      <xdr:row>99</xdr:row>
      <xdr:rowOff>7857</xdr:rowOff>
    </xdr:to>
    <xdr:sp macro="" textlink="">
      <xdr:nvSpPr>
        <xdr:cNvPr id="691" name="円/楕円 690"/>
        <xdr:cNvSpPr/>
      </xdr:nvSpPr>
      <xdr:spPr>
        <a:xfrm>
          <a:off x="14541500" y="168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170434</xdr:rowOff>
    </xdr:from>
    <xdr:ext cx="534377" cy="259045"/>
    <xdr:sp macro="" textlink="">
      <xdr:nvSpPr>
        <xdr:cNvPr id="692" name="テキスト ボックス 691"/>
        <xdr:cNvSpPr txBox="1"/>
      </xdr:nvSpPr>
      <xdr:spPr>
        <a:xfrm>
          <a:off x="14325111" y="169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67176</xdr:rowOff>
    </xdr:from>
    <xdr:to>
      <xdr:col>20</xdr:col>
      <xdr:colOff>9525</xdr:colOff>
      <xdr:row>98</xdr:row>
      <xdr:rowOff>168776</xdr:rowOff>
    </xdr:to>
    <xdr:sp macro="" textlink="">
      <xdr:nvSpPr>
        <xdr:cNvPr id="693" name="円/楕円 692"/>
        <xdr:cNvSpPr/>
      </xdr:nvSpPr>
      <xdr:spPr>
        <a:xfrm>
          <a:off x="13652500" y="168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159903</xdr:rowOff>
    </xdr:from>
    <xdr:ext cx="534377" cy="259045"/>
    <xdr:sp macro="" textlink="">
      <xdr:nvSpPr>
        <xdr:cNvPr id="694" name="テキスト ボックス 693"/>
        <xdr:cNvSpPr txBox="1"/>
      </xdr:nvSpPr>
      <xdr:spPr>
        <a:xfrm>
          <a:off x="13436111" y="169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52583</xdr:rowOff>
    </xdr:from>
    <xdr:to>
      <xdr:col>18</xdr:col>
      <xdr:colOff>492125</xdr:colOff>
      <xdr:row>98</xdr:row>
      <xdr:rowOff>154183</xdr:rowOff>
    </xdr:to>
    <xdr:sp macro="" textlink="">
      <xdr:nvSpPr>
        <xdr:cNvPr id="695" name="円/楕円 694"/>
        <xdr:cNvSpPr/>
      </xdr:nvSpPr>
      <xdr:spPr>
        <a:xfrm>
          <a:off x="12763500" y="168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145310</xdr:rowOff>
    </xdr:from>
    <xdr:ext cx="534377" cy="259045"/>
    <xdr:sp macro="" textlink="">
      <xdr:nvSpPr>
        <xdr:cNvPr id="696" name="テキスト ボックス 695"/>
        <xdr:cNvSpPr txBox="1"/>
      </xdr:nvSpPr>
      <xdr:spPr>
        <a:xfrm>
          <a:off x="12547111" y="169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43555</xdr:rowOff>
    </xdr:from>
    <xdr:to>
      <xdr:col>32</xdr:col>
      <xdr:colOff>187325</xdr:colOff>
      <xdr:row>39</xdr:row>
      <xdr:rowOff>43917</xdr:rowOff>
    </xdr:to>
    <xdr:cxnSp macro="">
      <xdr:nvCxnSpPr>
        <xdr:cNvPr id="725" name="直線コネクタ 724"/>
        <xdr:cNvCxnSpPr/>
      </xdr:nvCxnSpPr>
      <xdr:spPr>
        <a:xfrm>
          <a:off x="21323300" y="6730105"/>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43555</xdr:rowOff>
    </xdr:from>
    <xdr:to>
      <xdr:col>31</xdr:col>
      <xdr:colOff>34925</xdr:colOff>
      <xdr:row>39</xdr:row>
      <xdr:rowOff>43555</xdr:rowOff>
    </xdr:to>
    <xdr:cxnSp macro="">
      <xdr:nvCxnSpPr>
        <xdr:cNvPr id="728" name="直線コネクタ 727"/>
        <xdr:cNvCxnSpPr/>
      </xdr:nvCxnSpPr>
      <xdr:spPr>
        <a:xfrm>
          <a:off x="20434300" y="6730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43555</xdr:rowOff>
    </xdr:from>
    <xdr:to>
      <xdr:col>29</xdr:col>
      <xdr:colOff>517525</xdr:colOff>
      <xdr:row>39</xdr:row>
      <xdr:rowOff>43555</xdr:rowOff>
    </xdr:to>
    <xdr:cxnSp macro="">
      <xdr:nvCxnSpPr>
        <xdr:cNvPr id="731" name="直線コネクタ 730"/>
        <xdr:cNvCxnSpPr/>
      </xdr:nvCxnSpPr>
      <xdr:spPr>
        <a:xfrm>
          <a:off x="19545300" y="6730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43555</xdr:rowOff>
    </xdr:from>
    <xdr:to>
      <xdr:col>28</xdr:col>
      <xdr:colOff>314325</xdr:colOff>
      <xdr:row>39</xdr:row>
      <xdr:rowOff>43555</xdr:rowOff>
    </xdr:to>
    <xdr:cxnSp macro="">
      <xdr:nvCxnSpPr>
        <xdr:cNvPr id="734" name="直線コネクタ 733"/>
        <xdr:cNvCxnSpPr/>
      </xdr:nvCxnSpPr>
      <xdr:spPr>
        <a:xfrm>
          <a:off x="18656300" y="6730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164567</xdr:rowOff>
    </xdr:from>
    <xdr:to>
      <xdr:col>32</xdr:col>
      <xdr:colOff>238125</xdr:colOff>
      <xdr:row>39</xdr:row>
      <xdr:rowOff>94717</xdr:rowOff>
    </xdr:to>
    <xdr:sp macro="" textlink="">
      <xdr:nvSpPr>
        <xdr:cNvPr id="744" name="円/楕円 743"/>
        <xdr:cNvSpPr/>
      </xdr:nvSpPr>
      <xdr:spPr>
        <a:xfrm>
          <a:off x="22110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164205</xdr:rowOff>
    </xdr:from>
    <xdr:to>
      <xdr:col>31</xdr:col>
      <xdr:colOff>85725</xdr:colOff>
      <xdr:row>39</xdr:row>
      <xdr:rowOff>94355</xdr:rowOff>
    </xdr:to>
    <xdr:sp macro="" textlink="">
      <xdr:nvSpPr>
        <xdr:cNvPr id="746" name="円/楕円 745"/>
        <xdr:cNvSpPr/>
      </xdr:nvSpPr>
      <xdr:spPr>
        <a:xfrm>
          <a:off x="21272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85482</xdr:rowOff>
    </xdr:from>
    <xdr:ext cx="313932" cy="259045"/>
    <xdr:sp macro="" textlink="">
      <xdr:nvSpPr>
        <xdr:cNvPr id="747" name="テキスト ボックス 746"/>
        <xdr:cNvSpPr txBox="1"/>
      </xdr:nvSpPr>
      <xdr:spPr>
        <a:xfrm>
          <a:off x="21166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164205</xdr:rowOff>
    </xdr:from>
    <xdr:to>
      <xdr:col>29</xdr:col>
      <xdr:colOff>568325</xdr:colOff>
      <xdr:row>39</xdr:row>
      <xdr:rowOff>94355</xdr:rowOff>
    </xdr:to>
    <xdr:sp macro="" textlink="">
      <xdr:nvSpPr>
        <xdr:cNvPr id="748" name="円/楕円 747"/>
        <xdr:cNvSpPr/>
      </xdr:nvSpPr>
      <xdr:spPr>
        <a:xfrm>
          <a:off x="20383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85482</xdr:rowOff>
    </xdr:from>
    <xdr:ext cx="313932" cy="259045"/>
    <xdr:sp macro="" textlink="">
      <xdr:nvSpPr>
        <xdr:cNvPr id="749" name="テキスト ボックス 748"/>
        <xdr:cNvSpPr txBox="1"/>
      </xdr:nvSpPr>
      <xdr:spPr>
        <a:xfrm>
          <a:off x="20277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164205</xdr:rowOff>
    </xdr:from>
    <xdr:to>
      <xdr:col>28</xdr:col>
      <xdr:colOff>365125</xdr:colOff>
      <xdr:row>39</xdr:row>
      <xdr:rowOff>94355</xdr:rowOff>
    </xdr:to>
    <xdr:sp macro="" textlink="">
      <xdr:nvSpPr>
        <xdr:cNvPr id="750" name="円/楕円 749"/>
        <xdr:cNvSpPr/>
      </xdr:nvSpPr>
      <xdr:spPr>
        <a:xfrm>
          <a:off x="19494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85482</xdr:rowOff>
    </xdr:from>
    <xdr:ext cx="313932" cy="259045"/>
    <xdr:sp macro="" textlink="">
      <xdr:nvSpPr>
        <xdr:cNvPr id="751" name="テキスト ボックス 750"/>
        <xdr:cNvSpPr txBox="1"/>
      </xdr:nvSpPr>
      <xdr:spPr>
        <a:xfrm>
          <a:off x="19388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164205</xdr:rowOff>
    </xdr:from>
    <xdr:to>
      <xdr:col>27</xdr:col>
      <xdr:colOff>161925</xdr:colOff>
      <xdr:row>39</xdr:row>
      <xdr:rowOff>94355</xdr:rowOff>
    </xdr:to>
    <xdr:sp macro="" textlink="">
      <xdr:nvSpPr>
        <xdr:cNvPr id="752" name="円/楕円 751"/>
        <xdr:cNvSpPr/>
      </xdr:nvSpPr>
      <xdr:spPr>
        <a:xfrm>
          <a:off x="18605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85482</xdr:rowOff>
    </xdr:from>
    <xdr:ext cx="313932" cy="259045"/>
    <xdr:sp macro="" textlink="">
      <xdr:nvSpPr>
        <xdr:cNvPr id="753" name="テキスト ボックス 752"/>
        <xdr:cNvSpPr txBox="1"/>
      </xdr:nvSpPr>
      <xdr:spPr>
        <a:xfrm>
          <a:off x="18499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36079</xdr:rowOff>
    </xdr:from>
    <xdr:to>
      <xdr:col>32</xdr:col>
      <xdr:colOff>187325</xdr:colOff>
      <xdr:row>59</xdr:row>
      <xdr:rowOff>52375</xdr:rowOff>
    </xdr:to>
    <xdr:cxnSp macro="">
      <xdr:nvCxnSpPr>
        <xdr:cNvPr id="784" name="直線コネクタ 783"/>
        <xdr:cNvCxnSpPr/>
      </xdr:nvCxnSpPr>
      <xdr:spPr>
        <a:xfrm>
          <a:off x="21323300" y="10151629"/>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20045</xdr:rowOff>
    </xdr:from>
    <xdr:to>
      <xdr:col>31</xdr:col>
      <xdr:colOff>34925</xdr:colOff>
      <xdr:row>59</xdr:row>
      <xdr:rowOff>36079</xdr:rowOff>
    </xdr:to>
    <xdr:cxnSp macro="">
      <xdr:nvCxnSpPr>
        <xdr:cNvPr id="787" name="直線コネクタ 786"/>
        <xdr:cNvCxnSpPr/>
      </xdr:nvCxnSpPr>
      <xdr:spPr>
        <a:xfrm>
          <a:off x="20434300" y="1013559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15146</xdr:rowOff>
    </xdr:from>
    <xdr:to>
      <xdr:col>29</xdr:col>
      <xdr:colOff>517525</xdr:colOff>
      <xdr:row>59</xdr:row>
      <xdr:rowOff>20045</xdr:rowOff>
    </xdr:to>
    <xdr:cxnSp macro="">
      <xdr:nvCxnSpPr>
        <xdr:cNvPr id="790" name="直線コネクタ 789"/>
        <xdr:cNvCxnSpPr/>
      </xdr:nvCxnSpPr>
      <xdr:spPr>
        <a:xfrm>
          <a:off x="19545300" y="1013069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10084</xdr:rowOff>
    </xdr:from>
    <xdr:to>
      <xdr:col>28</xdr:col>
      <xdr:colOff>314325</xdr:colOff>
      <xdr:row>59</xdr:row>
      <xdr:rowOff>15146</xdr:rowOff>
    </xdr:to>
    <xdr:cxnSp macro="">
      <xdr:nvCxnSpPr>
        <xdr:cNvPr id="793" name="直線コネクタ 792"/>
        <xdr:cNvCxnSpPr/>
      </xdr:nvCxnSpPr>
      <xdr:spPr>
        <a:xfrm>
          <a:off x="18656300" y="1012563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1575</xdr:rowOff>
    </xdr:from>
    <xdr:to>
      <xdr:col>32</xdr:col>
      <xdr:colOff>238125</xdr:colOff>
      <xdr:row>59</xdr:row>
      <xdr:rowOff>103175</xdr:rowOff>
    </xdr:to>
    <xdr:sp macro="" textlink="">
      <xdr:nvSpPr>
        <xdr:cNvPr id="803" name="円/楕円 802"/>
        <xdr:cNvSpPr/>
      </xdr:nvSpPr>
      <xdr:spPr>
        <a:xfrm>
          <a:off x="22110700" y="101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87952</xdr:rowOff>
    </xdr:from>
    <xdr:ext cx="469744" cy="259045"/>
    <xdr:sp macro="" textlink="">
      <xdr:nvSpPr>
        <xdr:cNvPr id="804" name="貸付金該当値テキスト"/>
        <xdr:cNvSpPr txBox="1"/>
      </xdr:nvSpPr>
      <xdr:spPr>
        <a:xfrm>
          <a:off x="22212300" y="1003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156729</xdr:rowOff>
    </xdr:from>
    <xdr:to>
      <xdr:col>31</xdr:col>
      <xdr:colOff>85725</xdr:colOff>
      <xdr:row>59</xdr:row>
      <xdr:rowOff>86879</xdr:rowOff>
    </xdr:to>
    <xdr:sp macro="" textlink="">
      <xdr:nvSpPr>
        <xdr:cNvPr id="805" name="円/楕円 804"/>
        <xdr:cNvSpPr/>
      </xdr:nvSpPr>
      <xdr:spPr>
        <a:xfrm>
          <a:off x="21272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78006</xdr:rowOff>
    </xdr:from>
    <xdr:ext cx="469744" cy="259045"/>
    <xdr:sp macro="" textlink="">
      <xdr:nvSpPr>
        <xdr:cNvPr id="806" name="テキスト ボックス 805"/>
        <xdr:cNvSpPr txBox="1"/>
      </xdr:nvSpPr>
      <xdr:spPr>
        <a:xfrm>
          <a:off x="21088427"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140695</xdr:rowOff>
    </xdr:from>
    <xdr:to>
      <xdr:col>29</xdr:col>
      <xdr:colOff>568325</xdr:colOff>
      <xdr:row>59</xdr:row>
      <xdr:rowOff>70845</xdr:rowOff>
    </xdr:to>
    <xdr:sp macro="" textlink="">
      <xdr:nvSpPr>
        <xdr:cNvPr id="807" name="円/楕円 806"/>
        <xdr:cNvSpPr/>
      </xdr:nvSpPr>
      <xdr:spPr>
        <a:xfrm>
          <a:off x="20383500" y="100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61972</xdr:rowOff>
    </xdr:from>
    <xdr:ext cx="469744" cy="259045"/>
    <xdr:sp macro="" textlink="">
      <xdr:nvSpPr>
        <xdr:cNvPr id="808" name="テキスト ボックス 807"/>
        <xdr:cNvSpPr txBox="1"/>
      </xdr:nvSpPr>
      <xdr:spPr>
        <a:xfrm>
          <a:off x="20199427" y="1017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135796</xdr:rowOff>
    </xdr:from>
    <xdr:to>
      <xdr:col>28</xdr:col>
      <xdr:colOff>365125</xdr:colOff>
      <xdr:row>59</xdr:row>
      <xdr:rowOff>65946</xdr:rowOff>
    </xdr:to>
    <xdr:sp macro="" textlink="">
      <xdr:nvSpPr>
        <xdr:cNvPr id="809" name="円/楕円 808"/>
        <xdr:cNvSpPr/>
      </xdr:nvSpPr>
      <xdr:spPr>
        <a:xfrm>
          <a:off x="19494500" y="100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57073</xdr:rowOff>
    </xdr:from>
    <xdr:ext cx="469744" cy="259045"/>
    <xdr:sp macro="" textlink="">
      <xdr:nvSpPr>
        <xdr:cNvPr id="810" name="テキスト ボックス 809"/>
        <xdr:cNvSpPr txBox="1"/>
      </xdr:nvSpPr>
      <xdr:spPr>
        <a:xfrm>
          <a:off x="19310427" y="1017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130734</xdr:rowOff>
    </xdr:from>
    <xdr:to>
      <xdr:col>27</xdr:col>
      <xdr:colOff>161925</xdr:colOff>
      <xdr:row>59</xdr:row>
      <xdr:rowOff>60884</xdr:rowOff>
    </xdr:to>
    <xdr:sp macro="" textlink="">
      <xdr:nvSpPr>
        <xdr:cNvPr id="811" name="円/楕円 810"/>
        <xdr:cNvSpPr/>
      </xdr:nvSpPr>
      <xdr:spPr>
        <a:xfrm>
          <a:off x="18605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52011</xdr:rowOff>
    </xdr:from>
    <xdr:ext cx="469744" cy="259045"/>
    <xdr:sp macro="" textlink="">
      <xdr:nvSpPr>
        <xdr:cNvPr id="812" name="テキスト ボックス 811"/>
        <xdr:cNvSpPr txBox="1"/>
      </xdr:nvSpPr>
      <xdr:spPr>
        <a:xfrm>
          <a:off x="18421427" y="10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55135</xdr:rowOff>
    </xdr:from>
    <xdr:to>
      <xdr:col>32</xdr:col>
      <xdr:colOff>187325</xdr:colOff>
      <xdr:row>75</xdr:row>
      <xdr:rowOff>67185</xdr:rowOff>
    </xdr:to>
    <xdr:cxnSp macro="">
      <xdr:nvCxnSpPr>
        <xdr:cNvPr id="844" name="直線コネクタ 843"/>
        <xdr:cNvCxnSpPr/>
      </xdr:nvCxnSpPr>
      <xdr:spPr>
        <a:xfrm flipV="1">
          <a:off x="21323300" y="12913885"/>
          <a:ext cx="8382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67185</xdr:rowOff>
    </xdr:from>
    <xdr:to>
      <xdr:col>31</xdr:col>
      <xdr:colOff>34925</xdr:colOff>
      <xdr:row>75</xdr:row>
      <xdr:rowOff>115974</xdr:rowOff>
    </xdr:to>
    <xdr:cxnSp macro="">
      <xdr:nvCxnSpPr>
        <xdr:cNvPr id="847" name="直線コネクタ 846"/>
        <xdr:cNvCxnSpPr/>
      </xdr:nvCxnSpPr>
      <xdr:spPr>
        <a:xfrm flipV="1">
          <a:off x="20434300" y="12925935"/>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115974</xdr:rowOff>
    </xdr:from>
    <xdr:to>
      <xdr:col>29</xdr:col>
      <xdr:colOff>517525</xdr:colOff>
      <xdr:row>75</xdr:row>
      <xdr:rowOff>131160</xdr:rowOff>
    </xdr:to>
    <xdr:cxnSp macro="">
      <xdr:nvCxnSpPr>
        <xdr:cNvPr id="850" name="直線コネクタ 849"/>
        <xdr:cNvCxnSpPr/>
      </xdr:nvCxnSpPr>
      <xdr:spPr>
        <a:xfrm flipV="1">
          <a:off x="19545300" y="1297472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131160</xdr:rowOff>
    </xdr:from>
    <xdr:to>
      <xdr:col>28</xdr:col>
      <xdr:colOff>314325</xdr:colOff>
      <xdr:row>75</xdr:row>
      <xdr:rowOff>162331</xdr:rowOff>
    </xdr:to>
    <xdr:cxnSp macro="">
      <xdr:nvCxnSpPr>
        <xdr:cNvPr id="853" name="直線コネクタ 852"/>
        <xdr:cNvCxnSpPr/>
      </xdr:nvCxnSpPr>
      <xdr:spPr>
        <a:xfrm flipV="1">
          <a:off x="18656300" y="12989910"/>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4335</xdr:rowOff>
    </xdr:from>
    <xdr:to>
      <xdr:col>32</xdr:col>
      <xdr:colOff>238125</xdr:colOff>
      <xdr:row>75</xdr:row>
      <xdr:rowOff>105935</xdr:rowOff>
    </xdr:to>
    <xdr:sp macro="" textlink="">
      <xdr:nvSpPr>
        <xdr:cNvPr id="863" name="円/楕円 862"/>
        <xdr:cNvSpPr/>
      </xdr:nvSpPr>
      <xdr:spPr>
        <a:xfrm>
          <a:off x="22110700" y="12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27212</xdr:rowOff>
    </xdr:from>
    <xdr:ext cx="534377" cy="259045"/>
    <xdr:sp macro="" textlink="">
      <xdr:nvSpPr>
        <xdr:cNvPr id="864" name="繰出金該当値テキスト"/>
        <xdr:cNvSpPr txBox="1"/>
      </xdr:nvSpPr>
      <xdr:spPr>
        <a:xfrm>
          <a:off x="22212300" y="12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16385</xdr:rowOff>
    </xdr:from>
    <xdr:to>
      <xdr:col>31</xdr:col>
      <xdr:colOff>85725</xdr:colOff>
      <xdr:row>75</xdr:row>
      <xdr:rowOff>117985</xdr:rowOff>
    </xdr:to>
    <xdr:sp macro="" textlink="">
      <xdr:nvSpPr>
        <xdr:cNvPr id="865" name="円/楕円 864"/>
        <xdr:cNvSpPr/>
      </xdr:nvSpPr>
      <xdr:spPr>
        <a:xfrm>
          <a:off x="21272500" y="128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134512</xdr:rowOff>
    </xdr:from>
    <xdr:ext cx="534377" cy="259045"/>
    <xdr:sp macro="" textlink="">
      <xdr:nvSpPr>
        <xdr:cNvPr id="866" name="テキスト ボックス 865"/>
        <xdr:cNvSpPr txBox="1"/>
      </xdr:nvSpPr>
      <xdr:spPr>
        <a:xfrm>
          <a:off x="21056111" y="126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65174</xdr:rowOff>
    </xdr:from>
    <xdr:to>
      <xdr:col>29</xdr:col>
      <xdr:colOff>568325</xdr:colOff>
      <xdr:row>75</xdr:row>
      <xdr:rowOff>166774</xdr:rowOff>
    </xdr:to>
    <xdr:sp macro="" textlink="">
      <xdr:nvSpPr>
        <xdr:cNvPr id="867" name="円/楕円 866"/>
        <xdr:cNvSpPr/>
      </xdr:nvSpPr>
      <xdr:spPr>
        <a:xfrm>
          <a:off x="20383500" y="129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11851</xdr:rowOff>
    </xdr:from>
    <xdr:ext cx="534377" cy="259045"/>
    <xdr:sp macro="" textlink="">
      <xdr:nvSpPr>
        <xdr:cNvPr id="868" name="テキスト ボックス 867"/>
        <xdr:cNvSpPr txBox="1"/>
      </xdr:nvSpPr>
      <xdr:spPr>
        <a:xfrm>
          <a:off x="20167111" y="126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80360</xdr:rowOff>
    </xdr:from>
    <xdr:to>
      <xdr:col>28</xdr:col>
      <xdr:colOff>365125</xdr:colOff>
      <xdr:row>76</xdr:row>
      <xdr:rowOff>10511</xdr:rowOff>
    </xdr:to>
    <xdr:sp macro="" textlink="">
      <xdr:nvSpPr>
        <xdr:cNvPr id="869" name="円/楕円 868"/>
        <xdr:cNvSpPr/>
      </xdr:nvSpPr>
      <xdr:spPr>
        <a:xfrm>
          <a:off x="19494500" y="12939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27037</xdr:rowOff>
    </xdr:from>
    <xdr:ext cx="534377" cy="259045"/>
    <xdr:sp macro="" textlink="">
      <xdr:nvSpPr>
        <xdr:cNvPr id="870" name="テキスト ボックス 869"/>
        <xdr:cNvSpPr txBox="1"/>
      </xdr:nvSpPr>
      <xdr:spPr>
        <a:xfrm>
          <a:off x="19278111" y="127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111531</xdr:rowOff>
    </xdr:from>
    <xdr:to>
      <xdr:col>27</xdr:col>
      <xdr:colOff>161925</xdr:colOff>
      <xdr:row>76</xdr:row>
      <xdr:rowOff>41681</xdr:rowOff>
    </xdr:to>
    <xdr:sp macro="" textlink="">
      <xdr:nvSpPr>
        <xdr:cNvPr id="871" name="円/楕円 870"/>
        <xdr:cNvSpPr/>
      </xdr:nvSpPr>
      <xdr:spPr>
        <a:xfrm>
          <a:off x="18605500" y="12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58208</xdr:rowOff>
    </xdr:from>
    <xdr:ext cx="534377" cy="259045"/>
    <xdr:sp macro="" textlink="">
      <xdr:nvSpPr>
        <xdr:cNvPr id="872" name="テキスト ボックス 871"/>
        <xdr:cNvSpPr txBox="1"/>
      </xdr:nvSpPr>
      <xdr:spPr>
        <a:xfrm>
          <a:off x="18389111" y="127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物件費は、住民一人当たり６７，３４１円となっており、前年度と比べ約４，２００円の増となっている。主な要因としては、ふるさと産品発信事業費の増加によるものである。</a:t>
          </a:r>
        </a:p>
        <a:p>
          <a:r>
            <a:rPr kumimoji="1" lang="ja-JP" altLang="en-US" sz="1300">
              <a:latin typeface="ＭＳ Ｐゴシック"/>
            </a:rPr>
            <a:t>普通建設事業費は、住民一人当たり１１０，９５７円となっており、前年度と比べ約４５，３００円の増となっている。主な要因としては、新庁舎整備事業費等の増加によるものである。</a:t>
          </a:r>
          <a:endParaRPr kumimoji="1" lang="en-US" altLang="ja-JP" sz="1300">
            <a:latin typeface="ＭＳ Ｐゴシック"/>
          </a:endParaRPr>
        </a:p>
        <a:p>
          <a:r>
            <a:rPr kumimoji="1" lang="ja-JP" altLang="en-US" sz="1300">
              <a:latin typeface="ＭＳ Ｐゴシック"/>
            </a:rPr>
            <a:t>扶助費は、住民一人当たり８０，７５７円となっており、前年度と比べ約４，３００円の増となっている。主な要因としては障害者自立支援給付費の増加によるものである。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45,375
45,120
182.38
26,983,558
26,501,560
423,974
13,279,625
36,120,503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47117</xdr:rowOff>
    </xdr:from>
    <xdr:to>
      <xdr:col>6</xdr:col>
      <xdr:colOff>511175</xdr:colOff>
      <xdr:row>36</xdr:row>
      <xdr:rowOff>107886</xdr:rowOff>
    </xdr:to>
    <xdr:cxnSp macro="">
      <xdr:nvCxnSpPr>
        <xdr:cNvPr id="61" name="直線コネクタ 60"/>
        <xdr:cNvCxnSpPr/>
      </xdr:nvCxnSpPr>
      <xdr:spPr>
        <a:xfrm>
          <a:off x="3797300" y="6219317"/>
          <a:ext cx="8382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47117</xdr:rowOff>
    </xdr:from>
    <xdr:to>
      <xdr:col>5</xdr:col>
      <xdr:colOff>358775</xdr:colOff>
      <xdr:row>36</xdr:row>
      <xdr:rowOff>77407</xdr:rowOff>
    </xdr:to>
    <xdr:cxnSp macro="">
      <xdr:nvCxnSpPr>
        <xdr:cNvPr id="64" name="直線コネクタ 63"/>
        <xdr:cNvCxnSpPr/>
      </xdr:nvCxnSpPr>
      <xdr:spPr>
        <a:xfrm flipV="1">
          <a:off x="2908300" y="6219317"/>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77407</xdr:rowOff>
    </xdr:from>
    <xdr:to>
      <xdr:col>4</xdr:col>
      <xdr:colOff>155575</xdr:colOff>
      <xdr:row>36</xdr:row>
      <xdr:rowOff>124651</xdr:rowOff>
    </xdr:to>
    <xdr:cxnSp macro="">
      <xdr:nvCxnSpPr>
        <xdr:cNvPr id="67" name="直線コネクタ 66"/>
        <xdr:cNvCxnSpPr/>
      </xdr:nvCxnSpPr>
      <xdr:spPr>
        <a:xfrm flipV="1">
          <a:off x="2019300" y="624960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75311</xdr:rowOff>
    </xdr:from>
    <xdr:to>
      <xdr:col>2</xdr:col>
      <xdr:colOff>638175</xdr:colOff>
      <xdr:row>36</xdr:row>
      <xdr:rowOff>124651</xdr:rowOff>
    </xdr:to>
    <xdr:cxnSp macro="">
      <xdr:nvCxnSpPr>
        <xdr:cNvPr id="70" name="直線コネクタ 69"/>
        <xdr:cNvCxnSpPr/>
      </xdr:nvCxnSpPr>
      <xdr:spPr>
        <a:xfrm>
          <a:off x="1130300" y="6247511"/>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57086</xdr:rowOff>
    </xdr:from>
    <xdr:to>
      <xdr:col>6</xdr:col>
      <xdr:colOff>561975</xdr:colOff>
      <xdr:row>36</xdr:row>
      <xdr:rowOff>158686</xdr:rowOff>
    </xdr:to>
    <xdr:sp macro="" textlink="">
      <xdr:nvSpPr>
        <xdr:cNvPr id="80" name="円/楕円 79"/>
        <xdr:cNvSpPr/>
      </xdr:nvSpPr>
      <xdr:spPr>
        <a:xfrm>
          <a:off x="45847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35513</xdr:rowOff>
    </xdr:from>
    <xdr:ext cx="469744" cy="259045"/>
    <xdr:sp macro="" textlink="">
      <xdr:nvSpPr>
        <xdr:cNvPr id="81" name="議会費該当値テキスト"/>
        <xdr:cNvSpPr txBox="1"/>
      </xdr:nvSpPr>
      <xdr:spPr>
        <a:xfrm>
          <a:off x="4686300" y="6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167767</xdr:rowOff>
    </xdr:from>
    <xdr:to>
      <xdr:col>5</xdr:col>
      <xdr:colOff>409575</xdr:colOff>
      <xdr:row>36</xdr:row>
      <xdr:rowOff>97917</xdr:rowOff>
    </xdr:to>
    <xdr:sp macro="" textlink="">
      <xdr:nvSpPr>
        <xdr:cNvPr id="82" name="円/楕円 81"/>
        <xdr:cNvSpPr/>
      </xdr:nvSpPr>
      <xdr:spPr>
        <a:xfrm>
          <a:off x="3746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89044</xdr:rowOff>
    </xdr:from>
    <xdr:ext cx="469744" cy="259045"/>
    <xdr:sp macro="" textlink="">
      <xdr:nvSpPr>
        <xdr:cNvPr id="83" name="テキスト ボックス 82"/>
        <xdr:cNvSpPr txBox="1"/>
      </xdr:nvSpPr>
      <xdr:spPr>
        <a:xfrm>
          <a:off x="3562427"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26607</xdr:rowOff>
    </xdr:from>
    <xdr:to>
      <xdr:col>4</xdr:col>
      <xdr:colOff>206375</xdr:colOff>
      <xdr:row>36</xdr:row>
      <xdr:rowOff>128207</xdr:rowOff>
    </xdr:to>
    <xdr:sp macro="" textlink="">
      <xdr:nvSpPr>
        <xdr:cNvPr id="84" name="円/楕円 83"/>
        <xdr:cNvSpPr/>
      </xdr:nvSpPr>
      <xdr:spPr>
        <a:xfrm>
          <a:off x="2857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119334</xdr:rowOff>
    </xdr:from>
    <xdr:ext cx="469744" cy="259045"/>
    <xdr:sp macro="" textlink="">
      <xdr:nvSpPr>
        <xdr:cNvPr id="85" name="テキスト ボックス 84"/>
        <xdr:cNvSpPr txBox="1"/>
      </xdr:nvSpPr>
      <xdr:spPr>
        <a:xfrm>
          <a:off x="2673427" y="62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73851</xdr:rowOff>
    </xdr:from>
    <xdr:to>
      <xdr:col>3</xdr:col>
      <xdr:colOff>3175</xdr:colOff>
      <xdr:row>37</xdr:row>
      <xdr:rowOff>4001</xdr:rowOff>
    </xdr:to>
    <xdr:sp macro="" textlink="">
      <xdr:nvSpPr>
        <xdr:cNvPr id="86" name="円/楕円 85"/>
        <xdr:cNvSpPr/>
      </xdr:nvSpPr>
      <xdr:spPr>
        <a:xfrm>
          <a:off x="1968500" y="62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166578</xdr:rowOff>
    </xdr:from>
    <xdr:ext cx="469744" cy="259045"/>
    <xdr:sp macro="" textlink="">
      <xdr:nvSpPr>
        <xdr:cNvPr id="87" name="テキスト ボックス 86"/>
        <xdr:cNvSpPr txBox="1"/>
      </xdr:nvSpPr>
      <xdr:spPr>
        <a:xfrm>
          <a:off x="1784427" y="633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24511</xdr:rowOff>
    </xdr:from>
    <xdr:to>
      <xdr:col>1</xdr:col>
      <xdr:colOff>485775</xdr:colOff>
      <xdr:row>36</xdr:row>
      <xdr:rowOff>126111</xdr:rowOff>
    </xdr:to>
    <xdr:sp macro="" textlink="">
      <xdr:nvSpPr>
        <xdr:cNvPr id="88" name="円/楕円 87"/>
        <xdr:cNvSpPr/>
      </xdr:nvSpPr>
      <xdr:spPr>
        <a:xfrm>
          <a:off x="1079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117238</xdr:rowOff>
    </xdr:from>
    <xdr:ext cx="469744" cy="259045"/>
    <xdr:sp macro="" textlink="">
      <xdr:nvSpPr>
        <xdr:cNvPr id="89" name="テキスト ボックス 88"/>
        <xdr:cNvSpPr txBox="1"/>
      </xdr:nvSpPr>
      <xdr:spPr>
        <a:xfrm>
          <a:off x="895427"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163771</xdr:rowOff>
    </xdr:from>
    <xdr:to>
      <xdr:col>6</xdr:col>
      <xdr:colOff>511175</xdr:colOff>
      <xdr:row>56</xdr:row>
      <xdr:rowOff>69689</xdr:rowOff>
    </xdr:to>
    <xdr:cxnSp macro="">
      <xdr:nvCxnSpPr>
        <xdr:cNvPr id="116" name="直線コネクタ 115"/>
        <xdr:cNvCxnSpPr/>
      </xdr:nvCxnSpPr>
      <xdr:spPr>
        <a:xfrm flipV="1">
          <a:off x="3797300" y="9422071"/>
          <a:ext cx="838200" cy="2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69689</xdr:rowOff>
    </xdr:from>
    <xdr:to>
      <xdr:col>5</xdr:col>
      <xdr:colOff>358775</xdr:colOff>
      <xdr:row>57</xdr:row>
      <xdr:rowOff>51104</xdr:rowOff>
    </xdr:to>
    <xdr:cxnSp macro="">
      <xdr:nvCxnSpPr>
        <xdr:cNvPr id="119" name="直線コネクタ 118"/>
        <xdr:cNvCxnSpPr/>
      </xdr:nvCxnSpPr>
      <xdr:spPr>
        <a:xfrm flipV="1">
          <a:off x="2908300" y="9670889"/>
          <a:ext cx="889000" cy="1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44565</xdr:rowOff>
    </xdr:from>
    <xdr:to>
      <xdr:col>4</xdr:col>
      <xdr:colOff>155575</xdr:colOff>
      <xdr:row>57</xdr:row>
      <xdr:rowOff>51104</xdr:rowOff>
    </xdr:to>
    <xdr:cxnSp macro="">
      <xdr:nvCxnSpPr>
        <xdr:cNvPr id="122" name="直線コネクタ 121"/>
        <xdr:cNvCxnSpPr/>
      </xdr:nvCxnSpPr>
      <xdr:spPr>
        <a:xfrm>
          <a:off x="2019300" y="9817215"/>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17769</xdr:rowOff>
    </xdr:from>
    <xdr:to>
      <xdr:col>2</xdr:col>
      <xdr:colOff>638175</xdr:colOff>
      <xdr:row>57</xdr:row>
      <xdr:rowOff>44565</xdr:rowOff>
    </xdr:to>
    <xdr:cxnSp macro="">
      <xdr:nvCxnSpPr>
        <xdr:cNvPr id="125" name="直線コネクタ 124"/>
        <xdr:cNvCxnSpPr/>
      </xdr:nvCxnSpPr>
      <xdr:spPr>
        <a:xfrm>
          <a:off x="1130300" y="9790419"/>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112971</xdr:rowOff>
    </xdr:from>
    <xdr:to>
      <xdr:col>6</xdr:col>
      <xdr:colOff>561975</xdr:colOff>
      <xdr:row>55</xdr:row>
      <xdr:rowOff>43121</xdr:rowOff>
    </xdr:to>
    <xdr:sp macro="" textlink="">
      <xdr:nvSpPr>
        <xdr:cNvPr id="135" name="円/楕円 134"/>
        <xdr:cNvSpPr/>
      </xdr:nvSpPr>
      <xdr:spPr>
        <a:xfrm>
          <a:off x="45847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135848</xdr:rowOff>
    </xdr:from>
    <xdr:ext cx="599010" cy="259045"/>
    <xdr:sp macro="" textlink="">
      <xdr:nvSpPr>
        <xdr:cNvPr id="136" name="総務費該当値テキスト"/>
        <xdr:cNvSpPr txBox="1"/>
      </xdr:nvSpPr>
      <xdr:spPr>
        <a:xfrm>
          <a:off x="4686300" y="92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18889</xdr:rowOff>
    </xdr:from>
    <xdr:to>
      <xdr:col>5</xdr:col>
      <xdr:colOff>409575</xdr:colOff>
      <xdr:row>56</xdr:row>
      <xdr:rowOff>120489</xdr:rowOff>
    </xdr:to>
    <xdr:sp macro="" textlink="">
      <xdr:nvSpPr>
        <xdr:cNvPr id="137" name="円/楕円 136"/>
        <xdr:cNvSpPr/>
      </xdr:nvSpPr>
      <xdr:spPr>
        <a:xfrm>
          <a:off x="3746500" y="96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137016</xdr:rowOff>
    </xdr:from>
    <xdr:ext cx="534377" cy="259045"/>
    <xdr:sp macro="" textlink="">
      <xdr:nvSpPr>
        <xdr:cNvPr id="138" name="テキスト ボックス 137"/>
        <xdr:cNvSpPr txBox="1"/>
      </xdr:nvSpPr>
      <xdr:spPr>
        <a:xfrm>
          <a:off x="3530111" y="93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304</xdr:rowOff>
    </xdr:from>
    <xdr:to>
      <xdr:col>4</xdr:col>
      <xdr:colOff>206375</xdr:colOff>
      <xdr:row>57</xdr:row>
      <xdr:rowOff>101904</xdr:rowOff>
    </xdr:to>
    <xdr:sp macro="" textlink="">
      <xdr:nvSpPr>
        <xdr:cNvPr id="139" name="円/楕円 138"/>
        <xdr:cNvSpPr/>
      </xdr:nvSpPr>
      <xdr:spPr>
        <a:xfrm>
          <a:off x="2857500" y="97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93031</xdr:rowOff>
    </xdr:from>
    <xdr:ext cx="534377" cy="259045"/>
    <xdr:sp macro="" textlink="">
      <xdr:nvSpPr>
        <xdr:cNvPr id="140" name="テキスト ボックス 139"/>
        <xdr:cNvSpPr txBox="1"/>
      </xdr:nvSpPr>
      <xdr:spPr>
        <a:xfrm>
          <a:off x="2641111" y="98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165215</xdr:rowOff>
    </xdr:from>
    <xdr:to>
      <xdr:col>3</xdr:col>
      <xdr:colOff>3175</xdr:colOff>
      <xdr:row>57</xdr:row>
      <xdr:rowOff>95365</xdr:rowOff>
    </xdr:to>
    <xdr:sp macro="" textlink="">
      <xdr:nvSpPr>
        <xdr:cNvPr id="141" name="円/楕円 140"/>
        <xdr:cNvSpPr/>
      </xdr:nvSpPr>
      <xdr:spPr>
        <a:xfrm>
          <a:off x="1968500" y="9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86492</xdr:rowOff>
    </xdr:from>
    <xdr:ext cx="534377" cy="259045"/>
    <xdr:sp macro="" textlink="">
      <xdr:nvSpPr>
        <xdr:cNvPr id="142" name="テキスト ボックス 141"/>
        <xdr:cNvSpPr txBox="1"/>
      </xdr:nvSpPr>
      <xdr:spPr>
        <a:xfrm>
          <a:off x="175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138419</xdr:rowOff>
    </xdr:from>
    <xdr:to>
      <xdr:col>1</xdr:col>
      <xdr:colOff>485775</xdr:colOff>
      <xdr:row>57</xdr:row>
      <xdr:rowOff>68569</xdr:rowOff>
    </xdr:to>
    <xdr:sp macro="" textlink="">
      <xdr:nvSpPr>
        <xdr:cNvPr id="143" name="円/楕円 142"/>
        <xdr:cNvSpPr/>
      </xdr:nvSpPr>
      <xdr:spPr>
        <a:xfrm>
          <a:off x="1079500" y="9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59696</xdr:rowOff>
    </xdr:from>
    <xdr:ext cx="534377" cy="259045"/>
    <xdr:sp macro="" textlink="">
      <xdr:nvSpPr>
        <xdr:cNvPr id="144" name="テキスト ボックス 143"/>
        <xdr:cNvSpPr txBox="1"/>
      </xdr:nvSpPr>
      <xdr:spPr>
        <a:xfrm>
          <a:off x="863111" y="9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47574</xdr:rowOff>
    </xdr:from>
    <xdr:to>
      <xdr:col>6</xdr:col>
      <xdr:colOff>511175</xdr:colOff>
      <xdr:row>77</xdr:row>
      <xdr:rowOff>60759</xdr:rowOff>
    </xdr:to>
    <xdr:cxnSp macro="">
      <xdr:nvCxnSpPr>
        <xdr:cNvPr id="172" name="直線コネクタ 171"/>
        <xdr:cNvCxnSpPr/>
      </xdr:nvCxnSpPr>
      <xdr:spPr>
        <a:xfrm flipV="1">
          <a:off x="3797300" y="13249224"/>
          <a:ext cx="8382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60060</xdr:rowOff>
    </xdr:from>
    <xdr:to>
      <xdr:col>5</xdr:col>
      <xdr:colOff>358775</xdr:colOff>
      <xdr:row>77</xdr:row>
      <xdr:rowOff>60759</xdr:rowOff>
    </xdr:to>
    <xdr:cxnSp macro="">
      <xdr:nvCxnSpPr>
        <xdr:cNvPr id="175" name="直線コネクタ 174"/>
        <xdr:cNvCxnSpPr/>
      </xdr:nvCxnSpPr>
      <xdr:spPr>
        <a:xfrm>
          <a:off x="2908300" y="13261710"/>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60060</xdr:rowOff>
    </xdr:from>
    <xdr:to>
      <xdr:col>4</xdr:col>
      <xdr:colOff>155575</xdr:colOff>
      <xdr:row>77</xdr:row>
      <xdr:rowOff>134251</xdr:rowOff>
    </xdr:to>
    <xdr:cxnSp macro="">
      <xdr:nvCxnSpPr>
        <xdr:cNvPr id="178" name="直線コネクタ 177"/>
        <xdr:cNvCxnSpPr/>
      </xdr:nvCxnSpPr>
      <xdr:spPr>
        <a:xfrm flipV="1">
          <a:off x="2019300" y="13261710"/>
          <a:ext cx="889000" cy="7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134251</xdr:rowOff>
    </xdr:from>
    <xdr:to>
      <xdr:col>2</xdr:col>
      <xdr:colOff>638175</xdr:colOff>
      <xdr:row>77</xdr:row>
      <xdr:rowOff>141780</xdr:rowOff>
    </xdr:to>
    <xdr:cxnSp macro="">
      <xdr:nvCxnSpPr>
        <xdr:cNvPr id="181" name="直線コネクタ 180"/>
        <xdr:cNvCxnSpPr/>
      </xdr:nvCxnSpPr>
      <xdr:spPr>
        <a:xfrm flipV="1">
          <a:off x="1130300" y="13335901"/>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168224</xdr:rowOff>
    </xdr:from>
    <xdr:to>
      <xdr:col>6</xdr:col>
      <xdr:colOff>561975</xdr:colOff>
      <xdr:row>77</xdr:row>
      <xdr:rowOff>98374</xdr:rowOff>
    </xdr:to>
    <xdr:sp macro="" textlink="">
      <xdr:nvSpPr>
        <xdr:cNvPr id="191" name="円/楕円 190"/>
        <xdr:cNvSpPr/>
      </xdr:nvSpPr>
      <xdr:spPr>
        <a:xfrm>
          <a:off x="45847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146651</xdr:rowOff>
    </xdr:from>
    <xdr:ext cx="599010" cy="259045"/>
    <xdr:sp macro="" textlink="">
      <xdr:nvSpPr>
        <xdr:cNvPr id="192" name="民生費該当値テキスト"/>
        <xdr:cNvSpPr txBox="1"/>
      </xdr:nvSpPr>
      <xdr:spPr>
        <a:xfrm>
          <a:off x="4686300" y="1317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9959</xdr:rowOff>
    </xdr:from>
    <xdr:to>
      <xdr:col>5</xdr:col>
      <xdr:colOff>409575</xdr:colOff>
      <xdr:row>77</xdr:row>
      <xdr:rowOff>111559</xdr:rowOff>
    </xdr:to>
    <xdr:sp macro="" textlink="">
      <xdr:nvSpPr>
        <xdr:cNvPr id="193" name="円/楕円 192"/>
        <xdr:cNvSpPr/>
      </xdr:nvSpPr>
      <xdr:spPr>
        <a:xfrm>
          <a:off x="3746500" y="132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102686</xdr:rowOff>
    </xdr:from>
    <xdr:ext cx="599010" cy="259045"/>
    <xdr:sp macro="" textlink="">
      <xdr:nvSpPr>
        <xdr:cNvPr id="194" name="テキスト ボックス 193"/>
        <xdr:cNvSpPr txBox="1"/>
      </xdr:nvSpPr>
      <xdr:spPr>
        <a:xfrm>
          <a:off x="3497794" y="1330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9260</xdr:rowOff>
    </xdr:from>
    <xdr:to>
      <xdr:col>4</xdr:col>
      <xdr:colOff>206375</xdr:colOff>
      <xdr:row>77</xdr:row>
      <xdr:rowOff>110860</xdr:rowOff>
    </xdr:to>
    <xdr:sp macro="" textlink="">
      <xdr:nvSpPr>
        <xdr:cNvPr id="195" name="円/楕円 194"/>
        <xdr:cNvSpPr/>
      </xdr:nvSpPr>
      <xdr:spPr>
        <a:xfrm>
          <a:off x="2857500" y="132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101987</xdr:rowOff>
    </xdr:from>
    <xdr:ext cx="599010" cy="259045"/>
    <xdr:sp macro="" textlink="">
      <xdr:nvSpPr>
        <xdr:cNvPr id="196" name="テキスト ボックス 195"/>
        <xdr:cNvSpPr txBox="1"/>
      </xdr:nvSpPr>
      <xdr:spPr>
        <a:xfrm>
          <a:off x="2608794" y="1330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83451</xdr:rowOff>
    </xdr:from>
    <xdr:to>
      <xdr:col>3</xdr:col>
      <xdr:colOff>3175</xdr:colOff>
      <xdr:row>78</xdr:row>
      <xdr:rowOff>13601</xdr:rowOff>
    </xdr:to>
    <xdr:sp macro="" textlink="">
      <xdr:nvSpPr>
        <xdr:cNvPr id="197" name="円/楕円 196"/>
        <xdr:cNvSpPr/>
      </xdr:nvSpPr>
      <xdr:spPr>
        <a:xfrm>
          <a:off x="1968500" y="132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4728</xdr:rowOff>
    </xdr:from>
    <xdr:ext cx="599010" cy="259045"/>
    <xdr:sp macro="" textlink="">
      <xdr:nvSpPr>
        <xdr:cNvPr id="198" name="テキスト ボックス 197"/>
        <xdr:cNvSpPr txBox="1"/>
      </xdr:nvSpPr>
      <xdr:spPr>
        <a:xfrm>
          <a:off x="1719794" y="1337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90980</xdr:rowOff>
    </xdr:from>
    <xdr:to>
      <xdr:col>1</xdr:col>
      <xdr:colOff>485775</xdr:colOff>
      <xdr:row>78</xdr:row>
      <xdr:rowOff>21130</xdr:rowOff>
    </xdr:to>
    <xdr:sp macro="" textlink="">
      <xdr:nvSpPr>
        <xdr:cNvPr id="199" name="円/楕円 198"/>
        <xdr:cNvSpPr/>
      </xdr:nvSpPr>
      <xdr:spPr>
        <a:xfrm>
          <a:off x="10795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12257</xdr:rowOff>
    </xdr:from>
    <xdr:ext cx="599010" cy="259045"/>
    <xdr:sp macro="" textlink="">
      <xdr:nvSpPr>
        <xdr:cNvPr id="200" name="テキスト ボックス 199"/>
        <xdr:cNvSpPr txBox="1"/>
      </xdr:nvSpPr>
      <xdr:spPr>
        <a:xfrm>
          <a:off x="830794" y="1338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159342</xdr:rowOff>
    </xdr:from>
    <xdr:to>
      <xdr:col>6</xdr:col>
      <xdr:colOff>511175</xdr:colOff>
      <xdr:row>96</xdr:row>
      <xdr:rowOff>163086</xdr:rowOff>
    </xdr:to>
    <xdr:cxnSp macro="">
      <xdr:nvCxnSpPr>
        <xdr:cNvPr id="225" name="直線コネクタ 224"/>
        <xdr:cNvCxnSpPr/>
      </xdr:nvCxnSpPr>
      <xdr:spPr>
        <a:xfrm flipV="1">
          <a:off x="3797300" y="16618542"/>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163086</xdr:rowOff>
    </xdr:from>
    <xdr:to>
      <xdr:col>5</xdr:col>
      <xdr:colOff>358775</xdr:colOff>
      <xdr:row>97</xdr:row>
      <xdr:rowOff>6466</xdr:rowOff>
    </xdr:to>
    <xdr:cxnSp macro="">
      <xdr:nvCxnSpPr>
        <xdr:cNvPr id="228" name="直線コネクタ 227"/>
        <xdr:cNvCxnSpPr/>
      </xdr:nvCxnSpPr>
      <xdr:spPr>
        <a:xfrm flipV="1">
          <a:off x="2908300" y="16622286"/>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137962</xdr:rowOff>
    </xdr:from>
    <xdr:to>
      <xdr:col>4</xdr:col>
      <xdr:colOff>155575</xdr:colOff>
      <xdr:row>97</xdr:row>
      <xdr:rowOff>6466</xdr:rowOff>
    </xdr:to>
    <xdr:cxnSp macro="">
      <xdr:nvCxnSpPr>
        <xdr:cNvPr id="231" name="直線コネクタ 230"/>
        <xdr:cNvCxnSpPr/>
      </xdr:nvCxnSpPr>
      <xdr:spPr>
        <a:xfrm>
          <a:off x="2019300" y="16597162"/>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137962</xdr:rowOff>
    </xdr:from>
    <xdr:to>
      <xdr:col>2</xdr:col>
      <xdr:colOff>638175</xdr:colOff>
      <xdr:row>97</xdr:row>
      <xdr:rowOff>20948</xdr:rowOff>
    </xdr:to>
    <xdr:cxnSp macro="">
      <xdr:nvCxnSpPr>
        <xdr:cNvPr id="234" name="直線コネクタ 233"/>
        <xdr:cNvCxnSpPr/>
      </xdr:nvCxnSpPr>
      <xdr:spPr>
        <a:xfrm flipV="1">
          <a:off x="1130300" y="16597162"/>
          <a:ext cx="889000" cy="5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108542</xdr:rowOff>
    </xdr:from>
    <xdr:to>
      <xdr:col>6</xdr:col>
      <xdr:colOff>561975</xdr:colOff>
      <xdr:row>97</xdr:row>
      <xdr:rowOff>38692</xdr:rowOff>
    </xdr:to>
    <xdr:sp macro="" textlink="">
      <xdr:nvSpPr>
        <xdr:cNvPr id="244" name="円/楕円 243"/>
        <xdr:cNvSpPr/>
      </xdr:nvSpPr>
      <xdr:spPr>
        <a:xfrm>
          <a:off x="4584700" y="165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23469</xdr:rowOff>
    </xdr:from>
    <xdr:ext cx="534377" cy="259045"/>
    <xdr:sp macro="" textlink="">
      <xdr:nvSpPr>
        <xdr:cNvPr id="245" name="衛生費該当値テキスト"/>
        <xdr:cNvSpPr txBox="1"/>
      </xdr:nvSpPr>
      <xdr:spPr>
        <a:xfrm>
          <a:off x="4686300" y="164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112286</xdr:rowOff>
    </xdr:from>
    <xdr:to>
      <xdr:col>5</xdr:col>
      <xdr:colOff>409575</xdr:colOff>
      <xdr:row>97</xdr:row>
      <xdr:rowOff>42436</xdr:rowOff>
    </xdr:to>
    <xdr:sp macro="" textlink="">
      <xdr:nvSpPr>
        <xdr:cNvPr id="246" name="円/楕円 245"/>
        <xdr:cNvSpPr/>
      </xdr:nvSpPr>
      <xdr:spPr>
        <a:xfrm>
          <a:off x="3746500" y="16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33563</xdr:rowOff>
    </xdr:from>
    <xdr:ext cx="534377" cy="259045"/>
    <xdr:sp macro="" textlink="">
      <xdr:nvSpPr>
        <xdr:cNvPr id="247" name="テキスト ボックス 246"/>
        <xdr:cNvSpPr txBox="1"/>
      </xdr:nvSpPr>
      <xdr:spPr>
        <a:xfrm>
          <a:off x="3530111" y="166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127116</xdr:rowOff>
    </xdr:from>
    <xdr:to>
      <xdr:col>4</xdr:col>
      <xdr:colOff>206375</xdr:colOff>
      <xdr:row>97</xdr:row>
      <xdr:rowOff>57266</xdr:rowOff>
    </xdr:to>
    <xdr:sp macro="" textlink="">
      <xdr:nvSpPr>
        <xdr:cNvPr id="248" name="円/楕円 247"/>
        <xdr:cNvSpPr/>
      </xdr:nvSpPr>
      <xdr:spPr>
        <a:xfrm>
          <a:off x="2857500" y="165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48393</xdr:rowOff>
    </xdr:from>
    <xdr:ext cx="534377" cy="259045"/>
    <xdr:sp macro="" textlink="">
      <xdr:nvSpPr>
        <xdr:cNvPr id="249" name="テキスト ボックス 248"/>
        <xdr:cNvSpPr txBox="1"/>
      </xdr:nvSpPr>
      <xdr:spPr>
        <a:xfrm>
          <a:off x="2641111" y="166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87162</xdr:rowOff>
    </xdr:from>
    <xdr:to>
      <xdr:col>3</xdr:col>
      <xdr:colOff>3175</xdr:colOff>
      <xdr:row>97</xdr:row>
      <xdr:rowOff>17312</xdr:rowOff>
    </xdr:to>
    <xdr:sp macro="" textlink="">
      <xdr:nvSpPr>
        <xdr:cNvPr id="250" name="円/楕円 249"/>
        <xdr:cNvSpPr/>
      </xdr:nvSpPr>
      <xdr:spPr>
        <a:xfrm>
          <a:off x="1968500" y="165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8439</xdr:rowOff>
    </xdr:from>
    <xdr:ext cx="534377" cy="259045"/>
    <xdr:sp macro="" textlink="">
      <xdr:nvSpPr>
        <xdr:cNvPr id="251" name="テキスト ボックス 250"/>
        <xdr:cNvSpPr txBox="1"/>
      </xdr:nvSpPr>
      <xdr:spPr>
        <a:xfrm>
          <a:off x="1752111" y="166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141598</xdr:rowOff>
    </xdr:from>
    <xdr:to>
      <xdr:col>1</xdr:col>
      <xdr:colOff>485775</xdr:colOff>
      <xdr:row>97</xdr:row>
      <xdr:rowOff>71748</xdr:rowOff>
    </xdr:to>
    <xdr:sp macro="" textlink="">
      <xdr:nvSpPr>
        <xdr:cNvPr id="252" name="円/楕円 251"/>
        <xdr:cNvSpPr/>
      </xdr:nvSpPr>
      <xdr:spPr>
        <a:xfrm>
          <a:off x="1079500" y="166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62875</xdr:rowOff>
    </xdr:from>
    <xdr:ext cx="534377" cy="259045"/>
    <xdr:sp macro="" textlink="">
      <xdr:nvSpPr>
        <xdr:cNvPr id="253" name="テキスト ボックス 252"/>
        <xdr:cNvSpPr txBox="1"/>
      </xdr:nvSpPr>
      <xdr:spPr>
        <a:xfrm>
          <a:off x="863111" y="166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128270</xdr:rowOff>
    </xdr:from>
    <xdr:to>
      <xdr:col>15</xdr:col>
      <xdr:colOff>180975</xdr:colOff>
      <xdr:row>38</xdr:row>
      <xdr:rowOff>46627</xdr:rowOff>
    </xdr:to>
    <xdr:cxnSp macro="">
      <xdr:nvCxnSpPr>
        <xdr:cNvPr id="284" name="直線コネクタ 283"/>
        <xdr:cNvCxnSpPr/>
      </xdr:nvCxnSpPr>
      <xdr:spPr>
        <a:xfrm>
          <a:off x="9639300" y="630047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111288</xdr:rowOff>
    </xdr:from>
    <xdr:to>
      <xdr:col>14</xdr:col>
      <xdr:colOff>28575</xdr:colOff>
      <xdr:row>36</xdr:row>
      <xdr:rowOff>128270</xdr:rowOff>
    </xdr:to>
    <xdr:cxnSp macro="">
      <xdr:nvCxnSpPr>
        <xdr:cNvPr id="287" name="直線コネクタ 286"/>
        <xdr:cNvCxnSpPr/>
      </xdr:nvCxnSpPr>
      <xdr:spPr>
        <a:xfrm>
          <a:off x="8750300" y="628348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92674</xdr:rowOff>
    </xdr:from>
    <xdr:to>
      <xdr:col>12</xdr:col>
      <xdr:colOff>511175</xdr:colOff>
      <xdr:row>36</xdr:row>
      <xdr:rowOff>111288</xdr:rowOff>
    </xdr:to>
    <xdr:cxnSp macro="">
      <xdr:nvCxnSpPr>
        <xdr:cNvPr id="290" name="直線コネクタ 289"/>
        <xdr:cNvCxnSpPr/>
      </xdr:nvCxnSpPr>
      <xdr:spPr>
        <a:xfrm>
          <a:off x="7861300" y="626487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90714</xdr:rowOff>
    </xdr:from>
    <xdr:to>
      <xdr:col>11</xdr:col>
      <xdr:colOff>307975</xdr:colOff>
      <xdr:row>36</xdr:row>
      <xdr:rowOff>92674</xdr:rowOff>
    </xdr:to>
    <xdr:cxnSp macro="">
      <xdr:nvCxnSpPr>
        <xdr:cNvPr id="293" name="直線コネクタ 292"/>
        <xdr:cNvCxnSpPr/>
      </xdr:nvCxnSpPr>
      <xdr:spPr>
        <a:xfrm>
          <a:off x="6972300" y="6091464"/>
          <a:ext cx="889000" cy="17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303" name="円/楕円 302"/>
        <xdr:cNvSpPr/>
      </xdr:nvSpPr>
      <xdr:spPr>
        <a:xfrm>
          <a:off x="104267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145704</xdr:rowOff>
    </xdr:from>
    <xdr:ext cx="378565" cy="259045"/>
    <xdr:sp macro="" textlink="">
      <xdr:nvSpPr>
        <xdr:cNvPr id="304" name="労働費該当値テキスト"/>
        <xdr:cNvSpPr txBox="1"/>
      </xdr:nvSpPr>
      <xdr:spPr>
        <a:xfrm>
          <a:off x="10528300" y="64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77470</xdr:rowOff>
    </xdr:from>
    <xdr:to>
      <xdr:col>14</xdr:col>
      <xdr:colOff>79375</xdr:colOff>
      <xdr:row>37</xdr:row>
      <xdr:rowOff>7620</xdr:rowOff>
    </xdr:to>
    <xdr:sp macro="" textlink="">
      <xdr:nvSpPr>
        <xdr:cNvPr id="305" name="円/楕円 304"/>
        <xdr:cNvSpPr/>
      </xdr:nvSpPr>
      <xdr:spPr>
        <a:xfrm>
          <a:off x="958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24147</xdr:rowOff>
    </xdr:from>
    <xdr:ext cx="469744" cy="259045"/>
    <xdr:sp macro="" textlink="">
      <xdr:nvSpPr>
        <xdr:cNvPr id="306" name="テキスト ボックス 305"/>
        <xdr:cNvSpPr txBox="1"/>
      </xdr:nvSpPr>
      <xdr:spPr>
        <a:xfrm>
          <a:off x="9404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60488</xdr:rowOff>
    </xdr:from>
    <xdr:to>
      <xdr:col>12</xdr:col>
      <xdr:colOff>561975</xdr:colOff>
      <xdr:row>36</xdr:row>
      <xdr:rowOff>162088</xdr:rowOff>
    </xdr:to>
    <xdr:sp macro="" textlink="">
      <xdr:nvSpPr>
        <xdr:cNvPr id="307" name="円/楕円 306"/>
        <xdr:cNvSpPr/>
      </xdr:nvSpPr>
      <xdr:spPr>
        <a:xfrm>
          <a:off x="86995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153215</xdr:rowOff>
    </xdr:from>
    <xdr:ext cx="469744" cy="259045"/>
    <xdr:sp macro="" textlink="">
      <xdr:nvSpPr>
        <xdr:cNvPr id="308" name="テキスト ボックス 307"/>
        <xdr:cNvSpPr txBox="1"/>
      </xdr:nvSpPr>
      <xdr:spPr>
        <a:xfrm>
          <a:off x="8515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41874</xdr:rowOff>
    </xdr:from>
    <xdr:to>
      <xdr:col>11</xdr:col>
      <xdr:colOff>358775</xdr:colOff>
      <xdr:row>36</xdr:row>
      <xdr:rowOff>143474</xdr:rowOff>
    </xdr:to>
    <xdr:sp macro="" textlink="">
      <xdr:nvSpPr>
        <xdr:cNvPr id="309" name="円/楕円 308"/>
        <xdr:cNvSpPr/>
      </xdr:nvSpPr>
      <xdr:spPr>
        <a:xfrm>
          <a:off x="7810500" y="6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134601</xdr:rowOff>
    </xdr:from>
    <xdr:ext cx="469744" cy="259045"/>
    <xdr:sp macro="" textlink="">
      <xdr:nvSpPr>
        <xdr:cNvPr id="310" name="テキスト ボックス 309"/>
        <xdr:cNvSpPr txBox="1"/>
      </xdr:nvSpPr>
      <xdr:spPr>
        <a:xfrm>
          <a:off x="7626427" y="630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39914</xdr:rowOff>
    </xdr:from>
    <xdr:to>
      <xdr:col>10</xdr:col>
      <xdr:colOff>155575</xdr:colOff>
      <xdr:row>35</xdr:row>
      <xdr:rowOff>141514</xdr:rowOff>
    </xdr:to>
    <xdr:sp macro="" textlink="">
      <xdr:nvSpPr>
        <xdr:cNvPr id="311" name="円/楕円 310"/>
        <xdr:cNvSpPr/>
      </xdr:nvSpPr>
      <xdr:spPr>
        <a:xfrm>
          <a:off x="69215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132641</xdr:rowOff>
    </xdr:from>
    <xdr:ext cx="469744" cy="259045"/>
    <xdr:sp macro="" textlink="">
      <xdr:nvSpPr>
        <xdr:cNvPr id="312" name="テキスト ボックス 311"/>
        <xdr:cNvSpPr txBox="1"/>
      </xdr:nvSpPr>
      <xdr:spPr>
        <a:xfrm>
          <a:off x="6737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145758</xdr:rowOff>
    </xdr:from>
    <xdr:to>
      <xdr:col>15</xdr:col>
      <xdr:colOff>180975</xdr:colOff>
      <xdr:row>56</xdr:row>
      <xdr:rowOff>168834</xdr:rowOff>
    </xdr:to>
    <xdr:cxnSp macro="">
      <xdr:nvCxnSpPr>
        <xdr:cNvPr id="341" name="直線コネクタ 340"/>
        <xdr:cNvCxnSpPr/>
      </xdr:nvCxnSpPr>
      <xdr:spPr>
        <a:xfrm>
          <a:off x="9639300" y="9746958"/>
          <a:ext cx="8382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134430</xdr:rowOff>
    </xdr:from>
    <xdr:to>
      <xdr:col>14</xdr:col>
      <xdr:colOff>28575</xdr:colOff>
      <xdr:row>56</xdr:row>
      <xdr:rowOff>145758</xdr:rowOff>
    </xdr:to>
    <xdr:cxnSp macro="">
      <xdr:nvCxnSpPr>
        <xdr:cNvPr id="344" name="直線コネクタ 343"/>
        <xdr:cNvCxnSpPr/>
      </xdr:nvCxnSpPr>
      <xdr:spPr>
        <a:xfrm>
          <a:off x="8750300" y="9735630"/>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134430</xdr:rowOff>
    </xdr:from>
    <xdr:to>
      <xdr:col>12</xdr:col>
      <xdr:colOff>511175</xdr:colOff>
      <xdr:row>56</xdr:row>
      <xdr:rowOff>171006</xdr:rowOff>
    </xdr:to>
    <xdr:cxnSp macro="">
      <xdr:nvCxnSpPr>
        <xdr:cNvPr id="347" name="直線コネクタ 346"/>
        <xdr:cNvCxnSpPr/>
      </xdr:nvCxnSpPr>
      <xdr:spPr>
        <a:xfrm flipV="1">
          <a:off x="7861300" y="97356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171006</xdr:rowOff>
    </xdr:from>
    <xdr:to>
      <xdr:col>11</xdr:col>
      <xdr:colOff>307975</xdr:colOff>
      <xdr:row>57</xdr:row>
      <xdr:rowOff>60223</xdr:rowOff>
    </xdr:to>
    <xdr:cxnSp macro="">
      <xdr:nvCxnSpPr>
        <xdr:cNvPr id="350" name="直線コネクタ 349"/>
        <xdr:cNvCxnSpPr/>
      </xdr:nvCxnSpPr>
      <xdr:spPr>
        <a:xfrm flipV="1">
          <a:off x="6972300" y="9772206"/>
          <a:ext cx="889000" cy="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118034</xdr:rowOff>
    </xdr:from>
    <xdr:to>
      <xdr:col>15</xdr:col>
      <xdr:colOff>231775</xdr:colOff>
      <xdr:row>57</xdr:row>
      <xdr:rowOff>48184</xdr:rowOff>
    </xdr:to>
    <xdr:sp macro="" textlink="">
      <xdr:nvSpPr>
        <xdr:cNvPr id="360" name="円/楕円 359"/>
        <xdr:cNvSpPr/>
      </xdr:nvSpPr>
      <xdr:spPr>
        <a:xfrm>
          <a:off x="10426700" y="97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96461</xdr:rowOff>
    </xdr:from>
    <xdr:ext cx="534377" cy="259045"/>
    <xdr:sp macro="" textlink="">
      <xdr:nvSpPr>
        <xdr:cNvPr id="361" name="農林水産業費該当値テキスト"/>
        <xdr:cNvSpPr txBox="1"/>
      </xdr:nvSpPr>
      <xdr:spPr>
        <a:xfrm>
          <a:off x="10528300" y="96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94958</xdr:rowOff>
    </xdr:from>
    <xdr:to>
      <xdr:col>14</xdr:col>
      <xdr:colOff>79375</xdr:colOff>
      <xdr:row>57</xdr:row>
      <xdr:rowOff>25108</xdr:rowOff>
    </xdr:to>
    <xdr:sp macro="" textlink="">
      <xdr:nvSpPr>
        <xdr:cNvPr id="362" name="円/楕円 361"/>
        <xdr:cNvSpPr/>
      </xdr:nvSpPr>
      <xdr:spPr>
        <a:xfrm>
          <a:off x="9588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41635</xdr:rowOff>
    </xdr:from>
    <xdr:ext cx="534377" cy="259045"/>
    <xdr:sp macro="" textlink="">
      <xdr:nvSpPr>
        <xdr:cNvPr id="363" name="テキスト ボックス 362"/>
        <xdr:cNvSpPr txBox="1"/>
      </xdr:nvSpPr>
      <xdr:spPr>
        <a:xfrm>
          <a:off x="9372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83630</xdr:rowOff>
    </xdr:from>
    <xdr:to>
      <xdr:col>12</xdr:col>
      <xdr:colOff>561975</xdr:colOff>
      <xdr:row>57</xdr:row>
      <xdr:rowOff>13780</xdr:rowOff>
    </xdr:to>
    <xdr:sp macro="" textlink="">
      <xdr:nvSpPr>
        <xdr:cNvPr id="364" name="円/楕円 363"/>
        <xdr:cNvSpPr/>
      </xdr:nvSpPr>
      <xdr:spPr>
        <a:xfrm>
          <a:off x="8699500" y="96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30307</xdr:rowOff>
    </xdr:from>
    <xdr:ext cx="534377" cy="259045"/>
    <xdr:sp macro="" textlink="">
      <xdr:nvSpPr>
        <xdr:cNvPr id="365" name="テキスト ボックス 364"/>
        <xdr:cNvSpPr txBox="1"/>
      </xdr:nvSpPr>
      <xdr:spPr>
        <a:xfrm>
          <a:off x="8483111" y="94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120206</xdr:rowOff>
    </xdr:from>
    <xdr:to>
      <xdr:col>11</xdr:col>
      <xdr:colOff>358775</xdr:colOff>
      <xdr:row>57</xdr:row>
      <xdr:rowOff>50356</xdr:rowOff>
    </xdr:to>
    <xdr:sp macro="" textlink="">
      <xdr:nvSpPr>
        <xdr:cNvPr id="366" name="円/楕円 365"/>
        <xdr:cNvSpPr/>
      </xdr:nvSpPr>
      <xdr:spPr>
        <a:xfrm>
          <a:off x="7810500" y="97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66883</xdr:rowOff>
    </xdr:from>
    <xdr:ext cx="534377" cy="259045"/>
    <xdr:sp macro="" textlink="">
      <xdr:nvSpPr>
        <xdr:cNvPr id="367" name="テキスト ボックス 366"/>
        <xdr:cNvSpPr txBox="1"/>
      </xdr:nvSpPr>
      <xdr:spPr>
        <a:xfrm>
          <a:off x="7594111" y="94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9423</xdr:rowOff>
    </xdr:from>
    <xdr:to>
      <xdr:col>10</xdr:col>
      <xdr:colOff>155575</xdr:colOff>
      <xdr:row>57</xdr:row>
      <xdr:rowOff>111023</xdr:rowOff>
    </xdr:to>
    <xdr:sp macro="" textlink="">
      <xdr:nvSpPr>
        <xdr:cNvPr id="368" name="円/楕円 367"/>
        <xdr:cNvSpPr/>
      </xdr:nvSpPr>
      <xdr:spPr>
        <a:xfrm>
          <a:off x="6921500" y="97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102150</xdr:rowOff>
    </xdr:from>
    <xdr:ext cx="534377" cy="259045"/>
    <xdr:sp macro="" textlink="">
      <xdr:nvSpPr>
        <xdr:cNvPr id="369" name="テキスト ボックス 368"/>
        <xdr:cNvSpPr txBox="1"/>
      </xdr:nvSpPr>
      <xdr:spPr>
        <a:xfrm>
          <a:off x="6705111" y="98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86500</xdr:rowOff>
    </xdr:from>
    <xdr:to>
      <xdr:col>15</xdr:col>
      <xdr:colOff>180975</xdr:colOff>
      <xdr:row>78</xdr:row>
      <xdr:rowOff>144450</xdr:rowOff>
    </xdr:to>
    <xdr:cxnSp macro="">
      <xdr:nvCxnSpPr>
        <xdr:cNvPr id="398" name="直線コネクタ 397"/>
        <xdr:cNvCxnSpPr/>
      </xdr:nvCxnSpPr>
      <xdr:spPr>
        <a:xfrm>
          <a:off x="9639300" y="13459600"/>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86500</xdr:rowOff>
    </xdr:from>
    <xdr:to>
      <xdr:col>14</xdr:col>
      <xdr:colOff>28575</xdr:colOff>
      <xdr:row>78</xdr:row>
      <xdr:rowOff>139509</xdr:rowOff>
    </xdr:to>
    <xdr:cxnSp macro="">
      <xdr:nvCxnSpPr>
        <xdr:cNvPr id="401" name="直線コネクタ 400"/>
        <xdr:cNvCxnSpPr/>
      </xdr:nvCxnSpPr>
      <xdr:spPr>
        <a:xfrm flipV="1">
          <a:off x="8750300" y="13459600"/>
          <a:ext cx="889000" cy="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98858</xdr:rowOff>
    </xdr:from>
    <xdr:to>
      <xdr:col>12</xdr:col>
      <xdr:colOff>511175</xdr:colOff>
      <xdr:row>78</xdr:row>
      <xdr:rowOff>139509</xdr:rowOff>
    </xdr:to>
    <xdr:cxnSp macro="">
      <xdr:nvCxnSpPr>
        <xdr:cNvPr id="404" name="直線コネクタ 403"/>
        <xdr:cNvCxnSpPr/>
      </xdr:nvCxnSpPr>
      <xdr:spPr>
        <a:xfrm>
          <a:off x="7861300" y="13471958"/>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98858</xdr:rowOff>
    </xdr:from>
    <xdr:to>
      <xdr:col>11</xdr:col>
      <xdr:colOff>307975</xdr:colOff>
      <xdr:row>78</xdr:row>
      <xdr:rowOff>122492</xdr:rowOff>
    </xdr:to>
    <xdr:cxnSp macro="">
      <xdr:nvCxnSpPr>
        <xdr:cNvPr id="407" name="直線コネクタ 406"/>
        <xdr:cNvCxnSpPr/>
      </xdr:nvCxnSpPr>
      <xdr:spPr>
        <a:xfrm flipV="1">
          <a:off x="6972300" y="13471958"/>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93650</xdr:rowOff>
    </xdr:from>
    <xdr:to>
      <xdr:col>15</xdr:col>
      <xdr:colOff>231775</xdr:colOff>
      <xdr:row>79</xdr:row>
      <xdr:rowOff>23800</xdr:rowOff>
    </xdr:to>
    <xdr:sp macro="" textlink="">
      <xdr:nvSpPr>
        <xdr:cNvPr id="417" name="円/楕円 416"/>
        <xdr:cNvSpPr/>
      </xdr:nvSpPr>
      <xdr:spPr>
        <a:xfrm>
          <a:off x="10426700" y="134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8577</xdr:rowOff>
    </xdr:from>
    <xdr:ext cx="469744" cy="259045"/>
    <xdr:sp macro="" textlink="">
      <xdr:nvSpPr>
        <xdr:cNvPr id="418" name="商工費該当値テキスト"/>
        <xdr:cNvSpPr txBox="1"/>
      </xdr:nvSpPr>
      <xdr:spPr>
        <a:xfrm>
          <a:off x="10528300" y="133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35700</xdr:rowOff>
    </xdr:from>
    <xdr:to>
      <xdr:col>14</xdr:col>
      <xdr:colOff>79375</xdr:colOff>
      <xdr:row>78</xdr:row>
      <xdr:rowOff>137300</xdr:rowOff>
    </xdr:to>
    <xdr:sp macro="" textlink="">
      <xdr:nvSpPr>
        <xdr:cNvPr id="419" name="円/楕円 418"/>
        <xdr:cNvSpPr/>
      </xdr:nvSpPr>
      <xdr:spPr>
        <a:xfrm>
          <a:off x="9588500" y="134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128427</xdr:rowOff>
    </xdr:from>
    <xdr:ext cx="534377" cy="259045"/>
    <xdr:sp macro="" textlink="">
      <xdr:nvSpPr>
        <xdr:cNvPr id="420" name="テキスト ボックス 419"/>
        <xdr:cNvSpPr txBox="1"/>
      </xdr:nvSpPr>
      <xdr:spPr>
        <a:xfrm>
          <a:off x="9372111" y="135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88709</xdr:rowOff>
    </xdr:from>
    <xdr:to>
      <xdr:col>12</xdr:col>
      <xdr:colOff>561975</xdr:colOff>
      <xdr:row>79</xdr:row>
      <xdr:rowOff>18859</xdr:rowOff>
    </xdr:to>
    <xdr:sp macro="" textlink="">
      <xdr:nvSpPr>
        <xdr:cNvPr id="421" name="円/楕円 420"/>
        <xdr:cNvSpPr/>
      </xdr:nvSpPr>
      <xdr:spPr>
        <a:xfrm>
          <a:off x="8699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9986</xdr:rowOff>
    </xdr:from>
    <xdr:ext cx="469744" cy="259045"/>
    <xdr:sp macro="" textlink="">
      <xdr:nvSpPr>
        <xdr:cNvPr id="422" name="テキスト ボックス 421"/>
        <xdr:cNvSpPr txBox="1"/>
      </xdr:nvSpPr>
      <xdr:spPr>
        <a:xfrm>
          <a:off x="8515427"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48058</xdr:rowOff>
    </xdr:from>
    <xdr:to>
      <xdr:col>11</xdr:col>
      <xdr:colOff>358775</xdr:colOff>
      <xdr:row>78</xdr:row>
      <xdr:rowOff>149658</xdr:rowOff>
    </xdr:to>
    <xdr:sp macro="" textlink="">
      <xdr:nvSpPr>
        <xdr:cNvPr id="423" name="円/楕円 422"/>
        <xdr:cNvSpPr/>
      </xdr:nvSpPr>
      <xdr:spPr>
        <a:xfrm>
          <a:off x="7810500" y="13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140785</xdr:rowOff>
    </xdr:from>
    <xdr:ext cx="469744" cy="259045"/>
    <xdr:sp macro="" textlink="">
      <xdr:nvSpPr>
        <xdr:cNvPr id="424" name="テキスト ボックス 423"/>
        <xdr:cNvSpPr txBox="1"/>
      </xdr:nvSpPr>
      <xdr:spPr>
        <a:xfrm>
          <a:off x="7626427" y="1351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71692</xdr:rowOff>
    </xdr:from>
    <xdr:to>
      <xdr:col>10</xdr:col>
      <xdr:colOff>155575</xdr:colOff>
      <xdr:row>79</xdr:row>
      <xdr:rowOff>1842</xdr:rowOff>
    </xdr:to>
    <xdr:sp macro="" textlink="">
      <xdr:nvSpPr>
        <xdr:cNvPr id="425" name="円/楕円 424"/>
        <xdr:cNvSpPr/>
      </xdr:nvSpPr>
      <xdr:spPr>
        <a:xfrm>
          <a:off x="6921500" y="134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164419</xdr:rowOff>
    </xdr:from>
    <xdr:ext cx="469744" cy="259045"/>
    <xdr:sp macro="" textlink="">
      <xdr:nvSpPr>
        <xdr:cNvPr id="426" name="テキスト ボックス 425"/>
        <xdr:cNvSpPr txBox="1"/>
      </xdr:nvSpPr>
      <xdr:spPr>
        <a:xfrm>
          <a:off x="6737427" y="135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146205</xdr:rowOff>
    </xdr:from>
    <xdr:to>
      <xdr:col>15</xdr:col>
      <xdr:colOff>180975</xdr:colOff>
      <xdr:row>97</xdr:row>
      <xdr:rowOff>90266</xdr:rowOff>
    </xdr:to>
    <xdr:cxnSp macro="">
      <xdr:nvCxnSpPr>
        <xdr:cNvPr id="459" name="直線コネクタ 458"/>
        <xdr:cNvCxnSpPr/>
      </xdr:nvCxnSpPr>
      <xdr:spPr>
        <a:xfrm flipV="1">
          <a:off x="9639300" y="16605405"/>
          <a:ext cx="838200" cy="1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90266</xdr:rowOff>
    </xdr:from>
    <xdr:to>
      <xdr:col>14</xdr:col>
      <xdr:colOff>28575</xdr:colOff>
      <xdr:row>97</xdr:row>
      <xdr:rowOff>129042</xdr:rowOff>
    </xdr:to>
    <xdr:cxnSp macro="">
      <xdr:nvCxnSpPr>
        <xdr:cNvPr id="462" name="直線コネクタ 461"/>
        <xdr:cNvCxnSpPr/>
      </xdr:nvCxnSpPr>
      <xdr:spPr>
        <a:xfrm flipV="1">
          <a:off x="8750300" y="16720916"/>
          <a:ext cx="889000" cy="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56717</xdr:rowOff>
    </xdr:from>
    <xdr:to>
      <xdr:col>12</xdr:col>
      <xdr:colOff>511175</xdr:colOff>
      <xdr:row>97</xdr:row>
      <xdr:rowOff>129042</xdr:rowOff>
    </xdr:to>
    <xdr:cxnSp macro="">
      <xdr:nvCxnSpPr>
        <xdr:cNvPr id="465" name="直線コネクタ 464"/>
        <xdr:cNvCxnSpPr/>
      </xdr:nvCxnSpPr>
      <xdr:spPr>
        <a:xfrm>
          <a:off x="7861300" y="16687367"/>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56717</xdr:rowOff>
    </xdr:from>
    <xdr:to>
      <xdr:col>11</xdr:col>
      <xdr:colOff>307975</xdr:colOff>
      <xdr:row>97</xdr:row>
      <xdr:rowOff>146710</xdr:rowOff>
    </xdr:to>
    <xdr:cxnSp macro="">
      <xdr:nvCxnSpPr>
        <xdr:cNvPr id="468" name="直線コネクタ 467"/>
        <xdr:cNvCxnSpPr/>
      </xdr:nvCxnSpPr>
      <xdr:spPr>
        <a:xfrm flipV="1">
          <a:off x="6972300" y="16687367"/>
          <a:ext cx="8890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95405</xdr:rowOff>
    </xdr:from>
    <xdr:to>
      <xdr:col>15</xdr:col>
      <xdr:colOff>231775</xdr:colOff>
      <xdr:row>97</xdr:row>
      <xdr:rowOff>25555</xdr:rowOff>
    </xdr:to>
    <xdr:sp macro="" textlink="">
      <xdr:nvSpPr>
        <xdr:cNvPr id="478" name="円/楕円 477"/>
        <xdr:cNvSpPr/>
      </xdr:nvSpPr>
      <xdr:spPr>
        <a:xfrm>
          <a:off x="10426700" y="16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73832</xdr:rowOff>
    </xdr:from>
    <xdr:ext cx="534377" cy="259045"/>
    <xdr:sp macro="" textlink="">
      <xdr:nvSpPr>
        <xdr:cNvPr id="479" name="土木費該当値テキスト"/>
        <xdr:cNvSpPr txBox="1"/>
      </xdr:nvSpPr>
      <xdr:spPr>
        <a:xfrm>
          <a:off x="10528300" y="165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39466</xdr:rowOff>
    </xdr:from>
    <xdr:to>
      <xdr:col>14</xdr:col>
      <xdr:colOff>79375</xdr:colOff>
      <xdr:row>97</xdr:row>
      <xdr:rowOff>141066</xdr:rowOff>
    </xdr:to>
    <xdr:sp macro="" textlink="">
      <xdr:nvSpPr>
        <xdr:cNvPr id="480" name="円/楕円 479"/>
        <xdr:cNvSpPr/>
      </xdr:nvSpPr>
      <xdr:spPr>
        <a:xfrm>
          <a:off x="9588500" y="1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132193</xdr:rowOff>
    </xdr:from>
    <xdr:ext cx="534377" cy="259045"/>
    <xdr:sp macro="" textlink="">
      <xdr:nvSpPr>
        <xdr:cNvPr id="481" name="テキスト ボックス 480"/>
        <xdr:cNvSpPr txBox="1"/>
      </xdr:nvSpPr>
      <xdr:spPr>
        <a:xfrm>
          <a:off x="9372111" y="1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78242</xdr:rowOff>
    </xdr:from>
    <xdr:to>
      <xdr:col>12</xdr:col>
      <xdr:colOff>561975</xdr:colOff>
      <xdr:row>98</xdr:row>
      <xdr:rowOff>8392</xdr:rowOff>
    </xdr:to>
    <xdr:sp macro="" textlink="">
      <xdr:nvSpPr>
        <xdr:cNvPr id="482" name="円/楕円 481"/>
        <xdr:cNvSpPr/>
      </xdr:nvSpPr>
      <xdr:spPr>
        <a:xfrm>
          <a:off x="8699500" y="167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170969</xdr:rowOff>
    </xdr:from>
    <xdr:ext cx="534377" cy="259045"/>
    <xdr:sp macro="" textlink="">
      <xdr:nvSpPr>
        <xdr:cNvPr id="483" name="テキスト ボックス 482"/>
        <xdr:cNvSpPr txBox="1"/>
      </xdr:nvSpPr>
      <xdr:spPr>
        <a:xfrm>
          <a:off x="8483111" y="168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5917</xdr:rowOff>
    </xdr:from>
    <xdr:to>
      <xdr:col>11</xdr:col>
      <xdr:colOff>358775</xdr:colOff>
      <xdr:row>97</xdr:row>
      <xdr:rowOff>107517</xdr:rowOff>
    </xdr:to>
    <xdr:sp macro="" textlink="">
      <xdr:nvSpPr>
        <xdr:cNvPr id="484" name="円/楕円 483"/>
        <xdr:cNvSpPr/>
      </xdr:nvSpPr>
      <xdr:spPr>
        <a:xfrm>
          <a:off x="78105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98644</xdr:rowOff>
    </xdr:from>
    <xdr:ext cx="534377" cy="259045"/>
    <xdr:sp macro="" textlink="">
      <xdr:nvSpPr>
        <xdr:cNvPr id="485" name="テキスト ボックス 484"/>
        <xdr:cNvSpPr txBox="1"/>
      </xdr:nvSpPr>
      <xdr:spPr>
        <a:xfrm>
          <a:off x="7594111" y="16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95910</xdr:rowOff>
    </xdr:from>
    <xdr:to>
      <xdr:col>10</xdr:col>
      <xdr:colOff>155575</xdr:colOff>
      <xdr:row>98</xdr:row>
      <xdr:rowOff>26060</xdr:rowOff>
    </xdr:to>
    <xdr:sp macro="" textlink="">
      <xdr:nvSpPr>
        <xdr:cNvPr id="486" name="円/楕円 485"/>
        <xdr:cNvSpPr/>
      </xdr:nvSpPr>
      <xdr:spPr>
        <a:xfrm>
          <a:off x="6921500" y="167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17187</xdr:rowOff>
    </xdr:from>
    <xdr:ext cx="534377" cy="259045"/>
    <xdr:sp macro="" textlink="">
      <xdr:nvSpPr>
        <xdr:cNvPr id="487" name="テキスト ボックス 486"/>
        <xdr:cNvSpPr txBox="1"/>
      </xdr:nvSpPr>
      <xdr:spPr>
        <a:xfrm>
          <a:off x="6705111" y="168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77106</xdr:rowOff>
    </xdr:from>
    <xdr:to>
      <xdr:col>23</xdr:col>
      <xdr:colOff>517525</xdr:colOff>
      <xdr:row>38</xdr:row>
      <xdr:rowOff>78378</xdr:rowOff>
    </xdr:to>
    <xdr:cxnSp macro="">
      <xdr:nvCxnSpPr>
        <xdr:cNvPr id="520" name="直線コネクタ 519"/>
        <xdr:cNvCxnSpPr/>
      </xdr:nvCxnSpPr>
      <xdr:spPr>
        <a:xfrm>
          <a:off x="15481300" y="6592206"/>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53861</xdr:rowOff>
    </xdr:from>
    <xdr:to>
      <xdr:col>22</xdr:col>
      <xdr:colOff>365125</xdr:colOff>
      <xdr:row>38</xdr:row>
      <xdr:rowOff>77106</xdr:rowOff>
    </xdr:to>
    <xdr:cxnSp macro="">
      <xdr:nvCxnSpPr>
        <xdr:cNvPr id="523" name="直線コネクタ 522"/>
        <xdr:cNvCxnSpPr/>
      </xdr:nvCxnSpPr>
      <xdr:spPr>
        <a:xfrm>
          <a:off x="14592300" y="6568961"/>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53861</xdr:rowOff>
    </xdr:from>
    <xdr:to>
      <xdr:col>21</xdr:col>
      <xdr:colOff>161925</xdr:colOff>
      <xdr:row>38</xdr:row>
      <xdr:rowOff>76435</xdr:rowOff>
    </xdr:to>
    <xdr:cxnSp macro="">
      <xdr:nvCxnSpPr>
        <xdr:cNvPr id="526" name="直線コネクタ 525"/>
        <xdr:cNvCxnSpPr/>
      </xdr:nvCxnSpPr>
      <xdr:spPr>
        <a:xfrm flipV="1">
          <a:off x="13703300" y="6568961"/>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72863</xdr:rowOff>
    </xdr:from>
    <xdr:to>
      <xdr:col>19</xdr:col>
      <xdr:colOff>644525</xdr:colOff>
      <xdr:row>38</xdr:row>
      <xdr:rowOff>76435</xdr:rowOff>
    </xdr:to>
    <xdr:cxnSp macro="">
      <xdr:nvCxnSpPr>
        <xdr:cNvPr id="529" name="直線コネクタ 528"/>
        <xdr:cNvCxnSpPr/>
      </xdr:nvCxnSpPr>
      <xdr:spPr>
        <a:xfrm>
          <a:off x="12814300" y="6587963"/>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27578</xdr:rowOff>
    </xdr:from>
    <xdr:to>
      <xdr:col>23</xdr:col>
      <xdr:colOff>568325</xdr:colOff>
      <xdr:row>38</xdr:row>
      <xdr:rowOff>129178</xdr:rowOff>
    </xdr:to>
    <xdr:sp macro="" textlink="">
      <xdr:nvSpPr>
        <xdr:cNvPr id="539" name="円/楕円 538"/>
        <xdr:cNvSpPr/>
      </xdr:nvSpPr>
      <xdr:spPr>
        <a:xfrm>
          <a:off x="16268700" y="65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113955</xdr:rowOff>
    </xdr:from>
    <xdr:ext cx="534377" cy="259045"/>
    <xdr:sp macro="" textlink="">
      <xdr:nvSpPr>
        <xdr:cNvPr id="540" name="消防費該当値テキスト"/>
        <xdr:cNvSpPr txBox="1"/>
      </xdr:nvSpPr>
      <xdr:spPr>
        <a:xfrm>
          <a:off x="16370300" y="64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26306</xdr:rowOff>
    </xdr:from>
    <xdr:to>
      <xdr:col>22</xdr:col>
      <xdr:colOff>415925</xdr:colOff>
      <xdr:row>38</xdr:row>
      <xdr:rowOff>127906</xdr:rowOff>
    </xdr:to>
    <xdr:sp macro="" textlink="">
      <xdr:nvSpPr>
        <xdr:cNvPr id="541" name="円/楕円 540"/>
        <xdr:cNvSpPr/>
      </xdr:nvSpPr>
      <xdr:spPr>
        <a:xfrm>
          <a:off x="15430500" y="65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119033</xdr:rowOff>
    </xdr:from>
    <xdr:ext cx="534377" cy="259045"/>
    <xdr:sp macro="" textlink="">
      <xdr:nvSpPr>
        <xdr:cNvPr id="542" name="テキスト ボックス 541"/>
        <xdr:cNvSpPr txBox="1"/>
      </xdr:nvSpPr>
      <xdr:spPr>
        <a:xfrm>
          <a:off x="15214111" y="66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3061</xdr:rowOff>
    </xdr:from>
    <xdr:to>
      <xdr:col>21</xdr:col>
      <xdr:colOff>212725</xdr:colOff>
      <xdr:row>38</xdr:row>
      <xdr:rowOff>104661</xdr:rowOff>
    </xdr:to>
    <xdr:sp macro="" textlink="">
      <xdr:nvSpPr>
        <xdr:cNvPr id="543" name="円/楕円 542"/>
        <xdr:cNvSpPr/>
      </xdr:nvSpPr>
      <xdr:spPr>
        <a:xfrm>
          <a:off x="14541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95788</xdr:rowOff>
    </xdr:from>
    <xdr:ext cx="534377" cy="259045"/>
    <xdr:sp macro="" textlink="">
      <xdr:nvSpPr>
        <xdr:cNvPr id="544" name="テキスト ボックス 543"/>
        <xdr:cNvSpPr txBox="1"/>
      </xdr:nvSpPr>
      <xdr:spPr>
        <a:xfrm>
          <a:off x="14325111" y="66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25635</xdr:rowOff>
    </xdr:from>
    <xdr:to>
      <xdr:col>20</xdr:col>
      <xdr:colOff>9525</xdr:colOff>
      <xdr:row>38</xdr:row>
      <xdr:rowOff>127235</xdr:rowOff>
    </xdr:to>
    <xdr:sp macro="" textlink="">
      <xdr:nvSpPr>
        <xdr:cNvPr id="545" name="円/楕円 544"/>
        <xdr:cNvSpPr/>
      </xdr:nvSpPr>
      <xdr:spPr>
        <a:xfrm>
          <a:off x="13652500" y="65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118362</xdr:rowOff>
    </xdr:from>
    <xdr:ext cx="534377" cy="259045"/>
    <xdr:sp macro="" textlink="">
      <xdr:nvSpPr>
        <xdr:cNvPr id="546" name="テキスト ボックス 545"/>
        <xdr:cNvSpPr txBox="1"/>
      </xdr:nvSpPr>
      <xdr:spPr>
        <a:xfrm>
          <a:off x="13436111" y="66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22063</xdr:rowOff>
    </xdr:from>
    <xdr:to>
      <xdr:col>18</xdr:col>
      <xdr:colOff>492125</xdr:colOff>
      <xdr:row>38</xdr:row>
      <xdr:rowOff>123663</xdr:rowOff>
    </xdr:to>
    <xdr:sp macro="" textlink="">
      <xdr:nvSpPr>
        <xdr:cNvPr id="547" name="円/楕円 546"/>
        <xdr:cNvSpPr/>
      </xdr:nvSpPr>
      <xdr:spPr>
        <a:xfrm>
          <a:off x="12763500" y="65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114790</xdr:rowOff>
    </xdr:from>
    <xdr:ext cx="534377" cy="259045"/>
    <xdr:sp macro="" textlink="">
      <xdr:nvSpPr>
        <xdr:cNvPr id="548" name="テキスト ボックス 547"/>
        <xdr:cNvSpPr txBox="1"/>
      </xdr:nvSpPr>
      <xdr:spPr>
        <a:xfrm>
          <a:off x="12547111" y="662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105981</xdr:rowOff>
    </xdr:from>
    <xdr:to>
      <xdr:col>23</xdr:col>
      <xdr:colOff>517525</xdr:colOff>
      <xdr:row>57</xdr:row>
      <xdr:rowOff>119019</xdr:rowOff>
    </xdr:to>
    <xdr:cxnSp macro="">
      <xdr:nvCxnSpPr>
        <xdr:cNvPr id="577" name="直線コネクタ 576"/>
        <xdr:cNvCxnSpPr/>
      </xdr:nvCxnSpPr>
      <xdr:spPr>
        <a:xfrm>
          <a:off x="15481300" y="9878631"/>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24547</xdr:rowOff>
    </xdr:from>
    <xdr:to>
      <xdr:col>22</xdr:col>
      <xdr:colOff>365125</xdr:colOff>
      <xdr:row>57</xdr:row>
      <xdr:rowOff>105981</xdr:rowOff>
    </xdr:to>
    <xdr:cxnSp macro="">
      <xdr:nvCxnSpPr>
        <xdr:cNvPr id="580" name="直線コネクタ 579"/>
        <xdr:cNvCxnSpPr/>
      </xdr:nvCxnSpPr>
      <xdr:spPr>
        <a:xfrm>
          <a:off x="14592300" y="9797197"/>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41570</xdr:rowOff>
    </xdr:from>
    <xdr:to>
      <xdr:col>21</xdr:col>
      <xdr:colOff>161925</xdr:colOff>
      <xdr:row>57</xdr:row>
      <xdr:rowOff>24547</xdr:rowOff>
    </xdr:to>
    <xdr:cxnSp macro="">
      <xdr:nvCxnSpPr>
        <xdr:cNvPr id="583" name="直線コネクタ 582"/>
        <xdr:cNvCxnSpPr/>
      </xdr:nvCxnSpPr>
      <xdr:spPr>
        <a:xfrm>
          <a:off x="13703300" y="9642770"/>
          <a:ext cx="889000" cy="1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41570</xdr:rowOff>
    </xdr:from>
    <xdr:to>
      <xdr:col>19</xdr:col>
      <xdr:colOff>644525</xdr:colOff>
      <xdr:row>57</xdr:row>
      <xdr:rowOff>115255</xdr:rowOff>
    </xdr:to>
    <xdr:cxnSp macro="">
      <xdr:nvCxnSpPr>
        <xdr:cNvPr id="586" name="直線コネクタ 585"/>
        <xdr:cNvCxnSpPr/>
      </xdr:nvCxnSpPr>
      <xdr:spPr>
        <a:xfrm flipV="1">
          <a:off x="12814300" y="9642770"/>
          <a:ext cx="889000" cy="2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68219</xdr:rowOff>
    </xdr:from>
    <xdr:to>
      <xdr:col>23</xdr:col>
      <xdr:colOff>568325</xdr:colOff>
      <xdr:row>57</xdr:row>
      <xdr:rowOff>169819</xdr:rowOff>
    </xdr:to>
    <xdr:sp macro="" textlink="">
      <xdr:nvSpPr>
        <xdr:cNvPr id="596" name="円/楕円 595"/>
        <xdr:cNvSpPr/>
      </xdr:nvSpPr>
      <xdr:spPr>
        <a:xfrm>
          <a:off x="162687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46646</xdr:rowOff>
    </xdr:from>
    <xdr:ext cx="534377" cy="259045"/>
    <xdr:sp macro="" textlink="">
      <xdr:nvSpPr>
        <xdr:cNvPr id="597" name="教育費該当値テキスト"/>
        <xdr:cNvSpPr txBox="1"/>
      </xdr:nvSpPr>
      <xdr:spPr>
        <a:xfrm>
          <a:off x="16370300" y="98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55181</xdr:rowOff>
    </xdr:from>
    <xdr:to>
      <xdr:col>22</xdr:col>
      <xdr:colOff>415925</xdr:colOff>
      <xdr:row>57</xdr:row>
      <xdr:rowOff>156781</xdr:rowOff>
    </xdr:to>
    <xdr:sp macro="" textlink="">
      <xdr:nvSpPr>
        <xdr:cNvPr id="598" name="円/楕円 597"/>
        <xdr:cNvSpPr/>
      </xdr:nvSpPr>
      <xdr:spPr>
        <a:xfrm>
          <a:off x="15430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147908</xdr:rowOff>
    </xdr:from>
    <xdr:ext cx="534377" cy="259045"/>
    <xdr:sp macro="" textlink="">
      <xdr:nvSpPr>
        <xdr:cNvPr id="599" name="テキスト ボックス 598"/>
        <xdr:cNvSpPr txBox="1"/>
      </xdr:nvSpPr>
      <xdr:spPr>
        <a:xfrm>
          <a:off x="15214111" y="99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145197</xdr:rowOff>
    </xdr:from>
    <xdr:to>
      <xdr:col>21</xdr:col>
      <xdr:colOff>212725</xdr:colOff>
      <xdr:row>57</xdr:row>
      <xdr:rowOff>75347</xdr:rowOff>
    </xdr:to>
    <xdr:sp macro="" textlink="">
      <xdr:nvSpPr>
        <xdr:cNvPr id="600" name="円/楕円 599"/>
        <xdr:cNvSpPr/>
      </xdr:nvSpPr>
      <xdr:spPr>
        <a:xfrm>
          <a:off x="14541500" y="97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66474</xdr:rowOff>
    </xdr:from>
    <xdr:ext cx="534377" cy="259045"/>
    <xdr:sp macro="" textlink="">
      <xdr:nvSpPr>
        <xdr:cNvPr id="601" name="テキスト ボックス 600"/>
        <xdr:cNvSpPr txBox="1"/>
      </xdr:nvSpPr>
      <xdr:spPr>
        <a:xfrm>
          <a:off x="14325111" y="98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162220</xdr:rowOff>
    </xdr:from>
    <xdr:to>
      <xdr:col>20</xdr:col>
      <xdr:colOff>9525</xdr:colOff>
      <xdr:row>56</xdr:row>
      <xdr:rowOff>92370</xdr:rowOff>
    </xdr:to>
    <xdr:sp macro="" textlink="">
      <xdr:nvSpPr>
        <xdr:cNvPr id="602" name="円/楕円 601"/>
        <xdr:cNvSpPr/>
      </xdr:nvSpPr>
      <xdr:spPr>
        <a:xfrm>
          <a:off x="13652500" y="95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108897</xdr:rowOff>
    </xdr:from>
    <xdr:ext cx="534377" cy="259045"/>
    <xdr:sp macro="" textlink="">
      <xdr:nvSpPr>
        <xdr:cNvPr id="603" name="テキスト ボックス 602"/>
        <xdr:cNvSpPr txBox="1"/>
      </xdr:nvSpPr>
      <xdr:spPr>
        <a:xfrm>
          <a:off x="13436111" y="93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64455</xdr:rowOff>
    </xdr:from>
    <xdr:to>
      <xdr:col>18</xdr:col>
      <xdr:colOff>492125</xdr:colOff>
      <xdr:row>57</xdr:row>
      <xdr:rowOff>166055</xdr:rowOff>
    </xdr:to>
    <xdr:sp macro="" textlink="">
      <xdr:nvSpPr>
        <xdr:cNvPr id="604" name="円/楕円 603"/>
        <xdr:cNvSpPr/>
      </xdr:nvSpPr>
      <xdr:spPr>
        <a:xfrm>
          <a:off x="12763500" y="98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157182</xdr:rowOff>
    </xdr:from>
    <xdr:ext cx="534377" cy="259045"/>
    <xdr:sp macro="" textlink="">
      <xdr:nvSpPr>
        <xdr:cNvPr id="605" name="テキスト ボックス 604"/>
        <xdr:cNvSpPr txBox="1"/>
      </xdr:nvSpPr>
      <xdr:spPr>
        <a:xfrm>
          <a:off x="12547111" y="99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57038</xdr:rowOff>
    </xdr:from>
    <xdr:to>
      <xdr:col>23</xdr:col>
      <xdr:colOff>517525</xdr:colOff>
      <xdr:row>77</xdr:row>
      <xdr:rowOff>77749</xdr:rowOff>
    </xdr:to>
    <xdr:cxnSp macro="">
      <xdr:nvCxnSpPr>
        <xdr:cNvPr id="632" name="直線コネクタ 631"/>
        <xdr:cNvCxnSpPr/>
      </xdr:nvCxnSpPr>
      <xdr:spPr>
        <a:xfrm>
          <a:off x="15481300" y="12744338"/>
          <a:ext cx="838200" cy="53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57038</xdr:rowOff>
    </xdr:from>
    <xdr:to>
      <xdr:col>22</xdr:col>
      <xdr:colOff>365125</xdr:colOff>
      <xdr:row>77</xdr:row>
      <xdr:rowOff>22817</xdr:rowOff>
    </xdr:to>
    <xdr:cxnSp macro="">
      <xdr:nvCxnSpPr>
        <xdr:cNvPr id="635" name="直線コネクタ 634"/>
        <xdr:cNvCxnSpPr/>
      </xdr:nvCxnSpPr>
      <xdr:spPr>
        <a:xfrm flipV="1">
          <a:off x="14592300" y="12744338"/>
          <a:ext cx="889000" cy="4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40625</xdr:rowOff>
    </xdr:from>
    <xdr:to>
      <xdr:col>21</xdr:col>
      <xdr:colOff>161925</xdr:colOff>
      <xdr:row>77</xdr:row>
      <xdr:rowOff>22817</xdr:rowOff>
    </xdr:to>
    <xdr:cxnSp macro="">
      <xdr:nvCxnSpPr>
        <xdr:cNvPr id="638" name="直線コネクタ 637"/>
        <xdr:cNvCxnSpPr/>
      </xdr:nvCxnSpPr>
      <xdr:spPr>
        <a:xfrm>
          <a:off x="13703300" y="13070825"/>
          <a:ext cx="889000" cy="1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21377</xdr:rowOff>
    </xdr:from>
    <xdr:to>
      <xdr:col>19</xdr:col>
      <xdr:colOff>644525</xdr:colOff>
      <xdr:row>76</xdr:row>
      <xdr:rowOff>40625</xdr:rowOff>
    </xdr:to>
    <xdr:cxnSp macro="">
      <xdr:nvCxnSpPr>
        <xdr:cNvPr id="641" name="直線コネクタ 640"/>
        <xdr:cNvCxnSpPr/>
      </xdr:nvCxnSpPr>
      <xdr:spPr>
        <a:xfrm>
          <a:off x="12814300" y="12708677"/>
          <a:ext cx="889000" cy="3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96931</xdr:rowOff>
    </xdr:from>
    <xdr:ext cx="534377" cy="259045"/>
    <xdr:sp macro="" textlink="">
      <xdr:nvSpPr>
        <xdr:cNvPr id="645" name="テキスト ボックス 644"/>
        <xdr:cNvSpPr txBox="1"/>
      </xdr:nvSpPr>
      <xdr:spPr>
        <a:xfrm>
          <a:off x="12547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26949</xdr:rowOff>
    </xdr:from>
    <xdr:to>
      <xdr:col>23</xdr:col>
      <xdr:colOff>568325</xdr:colOff>
      <xdr:row>77</xdr:row>
      <xdr:rowOff>128549</xdr:rowOff>
    </xdr:to>
    <xdr:sp macro="" textlink="">
      <xdr:nvSpPr>
        <xdr:cNvPr id="651" name="円/楕円 650"/>
        <xdr:cNvSpPr/>
      </xdr:nvSpPr>
      <xdr:spPr>
        <a:xfrm>
          <a:off x="162687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49826</xdr:rowOff>
    </xdr:from>
    <xdr:ext cx="534377" cy="259045"/>
    <xdr:sp macro="" textlink="">
      <xdr:nvSpPr>
        <xdr:cNvPr id="652" name="災害復旧費該当値テキスト"/>
        <xdr:cNvSpPr txBox="1"/>
      </xdr:nvSpPr>
      <xdr:spPr>
        <a:xfrm>
          <a:off x="16370300" y="130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6238</xdr:rowOff>
    </xdr:from>
    <xdr:to>
      <xdr:col>22</xdr:col>
      <xdr:colOff>415925</xdr:colOff>
      <xdr:row>74</xdr:row>
      <xdr:rowOff>107838</xdr:rowOff>
    </xdr:to>
    <xdr:sp macro="" textlink="">
      <xdr:nvSpPr>
        <xdr:cNvPr id="653" name="円/楕円 652"/>
        <xdr:cNvSpPr/>
      </xdr:nvSpPr>
      <xdr:spPr>
        <a:xfrm>
          <a:off x="15430500" y="126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124365</xdr:rowOff>
    </xdr:from>
    <xdr:ext cx="534377" cy="259045"/>
    <xdr:sp macro="" textlink="">
      <xdr:nvSpPr>
        <xdr:cNvPr id="654" name="テキスト ボックス 653"/>
        <xdr:cNvSpPr txBox="1"/>
      </xdr:nvSpPr>
      <xdr:spPr>
        <a:xfrm>
          <a:off x="15214111" y="124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143467</xdr:rowOff>
    </xdr:from>
    <xdr:to>
      <xdr:col>21</xdr:col>
      <xdr:colOff>212725</xdr:colOff>
      <xdr:row>77</xdr:row>
      <xdr:rowOff>73617</xdr:rowOff>
    </xdr:to>
    <xdr:sp macro="" textlink="">
      <xdr:nvSpPr>
        <xdr:cNvPr id="655" name="円/楕円 654"/>
        <xdr:cNvSpPr/>
      </xdr:nvSpPr>
      <xdr:spPr>
        <a:xfrm>
          <a:off x="14541500" y="131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90143</xdr:rowOff>
    </xdr:from>
    <xdr:ext cx="534377" cy="259045"/>
    <xdr:sp macro="" textlink="">
      <xdr:nvSpPr>
        <xdr:cNvPr id="656" name="テキスト ボックス 655"/>
        <xdr:cNvSpPr txBox="1"/>
      </xdr:nvSpPr>
      <xdr:spPr>
        <a:xfrm>
          <a:off x="14325111" y="129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161275</xdr:rowOff>
    </xdr:from>
    <xdr:to>
      <xdr:col>20</xdr:col>
      <xdr:colOff>9525</xdr:colOff>
      <xdr:row>76</xdr:row>
      <xdr:rowOff>91425</xdr:rowOff>
    </xdr:to>
    <xdr:sp macro="" textlink="">
      <xdr:nvSpPr>
        <xdr:cNvPr id="657" name="円/楕円 656"/>
        <xdr:cNvSpPr/>
      </xdr:nvSpPr>
      <xdr:spPr>
        <a:xfrm>
          <a:off x="13652500" y="1302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107952</xdr:rowOff>
    </xdr:from>
    <xdr:ext cx="534377" cy="259045"/>
    <xdr:sp macro="" textlink="">
      <xdr:nvSpPr>
        <xdr:cNvPr id="658" name="テキスト ボックス 657"/>
        <xdr:cNvSpPr txBox="1"/>
      </xdr:nvSpPr>
      <xdr:spPr>
        <a:xfrm>
          <a:off x="13436111" y="12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142027</xdr:rowOff>
    </xdr:from>
    <xdr:to>
      <xdr:col>18</xdr:col>
      <xdr:colOff>492125</xdr:colOff>
      <xdr:row>74</xdr:row>
      <xdr:rowOff>72177</xdr:rowOff>
    </xdr:to>
    <xdr:sp macro="" textlink="">
      <xdr:nvSpPr>
        <xdr:cNvPr id="659" name="円/楕円 658"/>
        <xdr:cNvSpPr/>
      </xdr:nvSpPr>
      <xdr:spPr>
        <a:xfrm>
          <a:off x="12763500" y="126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88704</xdr:rowOff>
    </xdr:from>
    <xdr:ext cx="534377" cy="259045"/>
    <xdr:sp macro="" textlink="">
      <xdr:nvSpPr>
        <xdr:cNvPr id="660" name="テキスト ボックス 659"/>
        <xdr:cNvSpPr txBox="1"/>
      </xdr:nvSpPr>
      <xdr:spPr>
        <a:xfrm>
          <a:off x="12547111" y="124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44320</xdr:rowOff>
    </xdr:from>
    <xdr:to>
      <xdr:col>23</xdr:col>
      <xdr:colOff>517525</xdr:colOff>
      <xdr:row>97</xdr:row>
      <xdr:rowOff>49437</xdr:rowOff>
    </xdr:to>
    <xdr:cxnSp macro="">
      <xdr:nvCxnSpPr>
        <xdr:cNvPr id="689" name="直線コネクタ 688"/>
        <xdr:cNvCxnSpPr/>
      </xdr:nvCxnSpPr>
      <xdr:spPr>
        <a:xfrm>
          <a:off x="15481300" y="16674970"/>
          <a:ext cx="8382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40994</xdr:rowOff>
    </xdr:from>
    <xdr:to>
      <xdr:col>22</xdr:col>
      <xdr:colOff>365125</xdr:colOff>
      <xdr:row>97</xdr:row>
      <xdr:rowOff>44320</xdr:rowOff>
    </xdr:to>
    <xdr:cxnSp macro="">
      <xdr:nvCxnSpPr>
        <xdr:cNvPr id="692" name="直線コネクタ 691"/>
        <xdr:cNvCxnSpPr/>
      </xdr:nvCxnSpPr>
      <xdr:spPr>
        <a:xfrm>
          <a:off x="14592300" y="1667164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40994</xdr:rowOff>
    </xdr:from>
    <xdr:to>
      <xdr:col>21</xdr:col>
      <xdr:colOff>161925</xdr:colOff>
      <xdr:row>97</xdr:row>
      <xdr:rowOff>41300</xdr:rowOff>
    </xdr:to>
    <xdr:cxnSp macro="">
      <xdr:nvCxnSpPr>
        <xdr:cNvPr id="695" name="直線コネクタ 694"/>
        <xdr:cNvCxnSpPr/>
      </xdr:nvCxnSpPr>
      <xdr:spPr>
        <a:xfrm flipV="1">
          <a:off x="13703300" y="1667164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41300</xdr:rowOff>
    </xdr:from>
    <xdr:to>
      <xdr:col>19</xdr:col>
      <xdr:colOff>644525</xdr:colOff>
      <xdr:row>97</xdr:row>
      <xdr:rowOff>55838</xdr:rowOff>
    </xdr:to>
    <xdr:cxnSp macro="">
      <xdr:nvCxnSpPr>
        <xdr:cNvPr id="698" name="直線コネクタ 697"/>
        <xdr:cNvCxnSpPr/>
      </xdr:nvCxnSpPr>
      <xdr:spPr>
        <a:xfrm flipV="1">
          <a:off x="12814300" y="16671950"/>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170087</xdr:rowOff>
    </xdr:from>
    <xdr:to>
      <xdr:col>23</xdr:col>
      <xdr:colOff>568325</xdr:colOff>
      <xdr:row>97</xdr:row>
      <xdr:rowOff>100237</xdr:rowOff>
    </xdr:to>
    <xdr:sp macro="" textlink="">
      <xdr:nvSpPr>
        <xdr:cNvPr id="708" name="円/楕円 707"/>
        <xdr:cNvSpPr/>
      </xdr:nvSpPr>
      <xdr:spPr>
        <a:xfrm>
          <a:off x="16268700" y="166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21514</xdr:rowOff>
    </xdr:from>
    <xdr:ext cx="534377" cy="259045"/>
    <xdr:sp macro="" textlink="">
      <xdr:nvSpPr>
        <xdr:cNvPr id="709" name="公債費該当値テキスト"/>
        <xdr:cNvSpPr txBox="1"/>
      </xdr:nvSpPr>
      <xdr:spPr>
        <a:xfrm>
          <a:off x="16370300"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164970</xdr:rowOff>
    </xdr:from>
    <xdr:to>
      <xdr:col>22</xdr:col>
      <xdr:colOff>415925</xdr:colOff>
      <xdr:row>97</xdr:row>
      <xdr:rowOff>95120</xdr:rowOff>
    </xdr:to>
    <xdr:sp macro="" textlink="">
      <xdr:nvSpPr>
        <xdr:cNvPr id="710" name="円/楕円 709"/>
        <xdr:cNvSpPr/>
      </xdr:nvSpPr>
      <xdr:spPr>
        <a:xfrm>
          <a:off x="15430500" y="166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111647</xdr:rowOff>
    </xdr:from>
    <xdr:ext cx="534377" cy="259045"/>
    <xdr:sp macro="" textlink="">
      <xdr:nvSpPr>
        <xdr:cNvPr id="711" name="テキスト ボックス 710"/>
        <xdr:cNvSpPr txBox="1"/>
      </xdr:nvSpPr>
      <xdr:spPr>
        <a:xfrm>
          <a:off x="15214111" y="163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161644</xdr:rowOff>
    </xdr:from>
    <xdr:to>
      <xdr:col>21</xdr:col>
      <xdr:colOff>212725</xdr:colOff>
      <xdr:row>97</xdr:row>
      <xdr:rowOff>91794</xdr:rowOff>
    </xdr:to>
    <xdr:sp macro="" textlink="">
      <xdr:nvSpPr>
        <xdr:cNvPr id="712" name="円/楕円 711"/>
        <xdr:cNvSpPr/>
      </xdr:nvSpPr>
      <xdr:spPr>
        <a:xfrm>
          <a:off x="14541500" y="16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108321</xdr:rowOff>
    </xdr:from>
    <xdr:ext cx="534377" cy="259045"/>
    <xdr:sp macro="" textlink="">
      <xdr:nvSpPr>
        <xdr:cNvPr id="713" name="テキスト ボックス 712"/>
        <xdr:cNvSpPr txBox="1"/>
      </xdr:nvSpPr>
      <xdr:spPr>
        <a:xfrm>
          <a:off x="14325111" y="16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161950</xdr:rowOff>
    </xdr:from>
    <xdr:to>
      <xdr:col>20</xdr:col>
      <xdr:colOff>9525</xdr:colOff>
      <xdr:row>97</xdr:row>
      <xdr:rowOff>92100</xdr:rowOff>
    </xdr:to>
    <xdr:sp macro="" textlink="">
      <xdr:nvSpPr>
        <xdr:cNvPr id="714" name="円/楕円 713"/>
        <xdr:cNvSpPr/>
      </xdr:nvSpPr>
      <xdr:spPr>
        <a:xfrm>
          <a:off x="13652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108627</xdr:rowOff>
    </xdr:from>
    <xdr:ext cx="534377" cy="259045"/>
    <xdr:sp macro="" textlink="">
      <xdr:nvSpPr>
        <xdr:cNvPr id="715" name="テキスト ボックス 714"/>
        <xdr:cNvSpPr txBox="1"/>
      </xdr:nvSpPr>
      <xdr:spPr>
        <a:xfrm>
          <a:off x="13436111" y="163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5038</xdr:rowOff>
    </xdr:from>
    <xdr:to>
      <xdr:col>18</xdr:col>
      <xdr:colOff>492125</xdr:colOff>
      <xdr:row>97</xdr:row>
      <xdr:rowOff>106638</xdr:rowOff>
    </xdr:to>
    <xdr:sp macro="" textlink="">
      <xdr:nvSpPr>
        <xdr:cNvPr id="716" name="円/楕円 715"/>
        <xdr:cNvSpPr/>
      </xdr:nvSpPr>
      <xdr:spPr>
        <a:xfrm>
          <a:off x="12763500" y="166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123165</xdr:rowOff>
    </xdr:from>
    <xdr:ext cx="534377" cy="259045"/>
    <xdr:sp macro="" textlink="">
      <xdr:nvSpPr>
        <xdr:cNvPr id="717" name="テキスト ボックス 716"/>
        <xdr:cNvSpPr txBox="1"/>
      </xdr:nvSpPr>
      <xdr:spPr>
        <a:xfrm>
          <a:off x="12547111" y="164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総務費は、住民一人当たり１４４，７３５円となっており、前年度と比べ約５４，４００円の増となっている。主な要因としては、新庁舎整備事業費等の増加によるものである。</a:t>
          </a:r>
        </a:p>
        <a:p>
          <a:r>
            <a:rPr kumimoji="1" lang="ja-JP" altLang="en-US" sz="1300">
              <a:latin typeface="ＭＳ Ｐゴシック"/>
            </a:rPr>
            <a:t>商工費は、住民一人当たり５，６２６円となっており、前年度と比べ約４</a:t>
          </a:r>
          <a:r>
            <a:rPr kumimoji="1" lang="en-US" altLang="ja-JP" sz="1300">
              <a:latin typeface="ＭＳ Ｐゴシック"/>
            </a:rPr>
            <a:t>,</a:t>
          </a:r>
          <a:r>
            <a:rPr kumimoji="1" lang="ja-JP" altLang="en-US" sz="1300">
              <a:latin typeface="ＭＳ Ｐゴシック"/>
            </a:rPr>
            <a:t>６００円の減となっている。主な要因としては、プレミアム商品券発行事業費等の減少によるものである。</a:t>
          </a:r>
        </a:p>
        <a:p>
          <a:r>
            <a:rPr kumimoji="1" lang="ja-JP" altLang="en-US" sz="1300">
              <a:latin typeface="ＭＳ Ｐゴシック"/>
            </a:rPr>
            <a:t>土木費は、住民一人当たり５３，３１７円となっており、前年度と比べ約１２，１００円の増となっている。主な要因としては、定住促進住宅整備事業費等の増加によるものである。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実質収支は、平成１７年度以降１２年連続で黒字となっているが、実質単年度収支は、財政調整基金を新庁舎整備事業費等に充当するため３億５０百万円取り崩した影響もあり、赤字となっている。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今後は、合併算定替の終了に伴う地方交付税の減などもあることから、洲本市行政改革実施方策に基づき、事務事業を見直し、行財政の健全化に努める。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国民健康保険特別会計及び介護保険特別会計において赤字が発生している。主な要因としては、直営診療所管理事業及び居宅介護・居宅支援サービス等事業で赤字が発生しているためである。</a:t>
          </a:r>
        </a:p>
        <a:p>
          <a:r>
            <a:rPr kumimoji="1" lang="ja-JP" altLang="en-US" sz="1400">
              <a:latin typeface="ＭＳ ゴシック" pitchFamily="49" charset="-128"/>
              <a:ea typeface="ＭＳ ゴシック" pitchFamily="49" charset="-128"/>
            </a:rPr>
            <a:t>　直営診療所管理事業については、外来患者数が年々減少し、入院業務においても不採算となっていることから医業収益が悪化している。持続可能な医療サービスを堅持していくためにも、診療所全体の運営方針を抜本的に見直し、診療所の再編・集約化等を進める。</a:t>
          </a:r>
        </a:p>
        <a:p>
          <a:r>
            <a:rPr kumimoji="1" lang="ja-JP" altLang="en-US" sz="1400">
              <a:latin typeface="ＭＳ ゴシック" pitchFamily="49" charset="-128"/>
              <a:ea typeface="ＭＳ ゴシック" pitchFamily="49" charset="-128"/>
            </a:rPr>
            <a:t>　居宅介護・居宅支援サービス等事業については、委託業務に係る経費が年々増加していることから、委託業務内容を精査・点検し、民間事業者の活用も含めた取り組みを進める。</a:t>
          </a:r>
        </a:p>
        <a:p>
          <a:r>
            <a:rPr kumimoji="1" lang="ja-JP" altLang="en-US" sz="1400">
              <a:latin typeface="ＭＳ ゴシック" pitchFamily="49" charset="-128"/>
              <a:ea typeface="ＭＳ ゴシック" pitchFamily="49" charset="-128"/>
            </a:rPr>
            <a:t>　その他の特別会計については、黒字となっている。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B1" workbookViewId="0">
      <selection activeCell="CD11" sqref="CD11:CS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26983558</v>
      </c>
      <c r="BO4" s="381"/>
      <c r="BP4" s="381"/>
      <c r="BQ4" s="381"/>
      <c r="BR4" s="381"/>
      <c r="BS4" s="381"/>
      <c r="BT4" s="381"/>
      <c r="BU4" s="382"/>
      <c r="BV4" s="380">
        <v>25886965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3.2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26501560</v>
      </c>
      <c r="BO5" s="418"/>
      <c r="BP5" s="418"/>
      <c r="BQ5" s="418"/>
      <c r="BR5" s="418"/>
      <c r="BS5" s="418"/>
      <c r="BT5" s="418"/>
      <c r="BU5" s="419"/>
      <c r="BV5" s="417">
        <v>25159492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93.6</v>
      </c>
      <c r="CU5" s="415"/>
      <c r="CV5" s="415"/>
      <c r="CW5" s="415"/>
      <c r="CX5" s="415"/>
      <c r="CY5" s="415"/>
      <c r="CZ5" s="415"/>
      <c r="DA5" s="416"/>
      <c r="DB5" s="414">
        <v>90.3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481998</v>
      </c>
      <c r="BO6" s="418"/>
      <c r="BP6" s="418"/>
      <c r="BQ6" s="418"/>
      <c r="BR6" s="418"/>
      <c r="BS6" s="418"/>
      <c r="BT6" s="418"/>
      <c r="BU6" s="419"/>
      <c r="BV6" s="417">
        <v>727473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98.7</v>
      </c>
      <c r="CU6" s="455"/>
      <c r="CV6" s="455"/>
      <c r="CW6" s="455"/>
      <c r="CX6" s="455"/>
      <c r="CY6" s="455"/>
      <c r="CZ6" s="455"/>
      <c r="DA6" s="456"/>
      <c r="DB6" s="454">
        <v>96.5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58024</v>
      </c>
      <c r="BO7" s="418"/>
      <c r="BP7" s="418"/>
      <c r="BQ7" s="418"/>
      <c r="BR7" s="418"/>
      <c r="BS7" s="418"/>
      <c r="BT7" s="418"/>
      <c r="BU7" s="419"/>
      <c r="BV7" s="417">
        <v>296882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13279625</v>
      </c>
      <c r="CU7" s="418"/>
      <c r="CV7" s="418"/>
      <c r="CW7" s="418"/>
      <c r="CX7" s="418"/>
      <c r="CY7" s="418"/>
      <c r="CZ7" s="418"/>
      <c r="DA7" s="419"/>
      <c r="DB7" s="417">
        <v>13636516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423974</v>
      </c>
      <c r="BO8" s="418"/>
      <c r="BP8" s="418"/>
      <c r="BQ8" s="418"/>
      <c r="BR8" s="418"/>
      <c r="BS8" s="418"/>
      <c r="BT8" s="418"/>
      <c r="BU8" s="419"/>
      <c r="BV8" s="417">
        <v>430591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0.46</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44258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-6617</v>
      </c>
      <c r="BO9" s="418"/>
      <c r="BP9" s="418"/>
      <c r="BQ9" s="418"/>
      <c r="BR9" s="418"/>
      <c r="BS9" s="418"/>
      <c r="BT9" s="418"/>
      <c r="BU9" s="419"/>
      <c r="BV9" s="417">
        <v>-185032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24.3</v>
      </c>
      <c r="CU9" s="415"/>
      <c r="CV9" s="415"/>
      <c r="CW9" s="415"/>
      <c r="CX9" s="415"/>
      <c r="CY9" s="415"/>
      <c r="CZ9" s="415"/>
      <c r="DA9" s="416"/>
      <c r="DB9" s="414">
        <v>23.4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47254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305750</v>
      </c>
      <c r="BO10" s="418"/>
      <c r="BP10" s="418"/>
      <c r="BQ10" s="418"/>
      <c r="BR10" s="418"/>
      <c r="BS10" s="418"/>
      <c r="BT10" s="418"/>
      <c r="BU10" s="419"/>
      <c r="BV10" s="417">
        <v>324258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25606</v>
      </c>
      <c r="BO11" s="418"/>
      <c r="BP11" s="418"/>
      <c r="BQ11" s="418"/>
      <c r="BR11" s="418"/>
      <c r="BS11" s="418"/>
      <c r="BT11" s="418"/>
      <c r="BU11" s="419"/>
      <c r="BV11" s="417">
        <v>63946</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45375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350000</v>
      </c>
      <c r="BO12" s="418"/>
      <c r="BP12" s="418"/>
      <c r="BQ12" s="418"/>
      <c r="BR12" s="418"/>
      <c r="BS12" s="418"/>
      <c r="BT12" s="418"/>
      <c r="BU12" s="419"/>
      <c r="BV12" s="417">
        <v>300000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45120</v>
      </c>
      <c r="S13" s="499"/>
      <c r="T13" s="499"/>
      <c r="U13" s="499"/>
      <c r="V13" s="500"/>
      <c r="W13" s="433" t="s">
        <v>124</v>
      </c>
      <c r="X13" s="434"/>
      <c r="Y13" s="434"/>
      <c r="Z13" s="434"/>
      <c r="AA13" s="434"/>
      <c r="AB13" s="424"/>
      <c r="AC13" s="468">
        <v>2418</v>
      </c>
      <c r="AD13" s="469"/>
      <c r="AE13" s="469"/>
      <c r="AF13" s="469"/>
      <c r="AG13" s="508"/>
      <c r="AH13" s="468">
        <v>2481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-25261</v>
      </c>
      <c r="BO13" s="418"/>
      <c r="BP13" s="418"/>
      <c r="BQ13" s="418"/>
      <c r="BR13" s="418"/>
      <c r="BS13" s="418"/>
      <c r="BT13" s="418"/>
      <c r="BU13" s="419"/>
      <c r="BV13" s="417">
        <v>-96828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13.8</v>
      </c>
      <c r="CU13" s="415"/>
      <c r="CV13" s="415"/>
      <c r="CW13" s="415"/>
      <c r="CX13" s="415"/>
      <c r="CY13" s="415"/>
      <c r="CZ13" s="415"/>
      <c r="DA13" s="416"/>
      <c r="DB13" s="414">
        <v>13.1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45910</v>
      </c>
      <c r="S14" s="499"/>
      <c r="T14" s="499"/>
      <c r="U14" s="499"/>
      <c r="V14" s="500"/>
      <c r="W14" s="407"/>
      <c r="X14" s="408"/>
      <c r="Y14" s="408"/>
      <c r="Z14" s="408"/>
      <c r="AA14" s="408"/>
      <c r="AB14" s="397"/>
      <c r="AC14" s="501">
        <v>11.6</v>
      </c>
      <c r="AD14" s="502"/>
      <c r="AE14" s="502"/>
      <c r="AF14" s="502"/>
      <c r="AG14" s="503"/>
      <c r="AH14" s="501">
        <v>11.6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126.5</v>
      </c>
      <c r="CU14" s="513"/>
      <c r="CV14" s="513"/>
      <c r="CW14" s="513"/>
      <c r="CX14" s="513"/>
      <c r="CY14" s="513"/>
      <c r="CZ14" s="513"/>
      <c r="DA14" s="514"/>
      <c r="DB14" s="512">
        <v>119.8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45672</v>
      </c>
      <c r="S15" s="499"/>
      <c r="T15" s="499"/>
      <c r="U15" s="499"/>
      <c r="V15" s="500"/>
      <c r="W15" s="433" t="s">
        <v>131</v>
      </c>
      <c r="X15" s="434"/>
      <c r="Y15" s="434"/>
      <c r="Z15" s="434"/>
      <c r="AA15" s="434"/>
      <c r="AB15" s="424"/>
      <c r="AC15" s="468">
        <v>4621</v>
      </c>
      <c r="AD15" s="469"/>
      <c r="AE15" s="469"/>
      <c r="AF15" s="469"/>
      <c r="AG15" s="508"/>
      <c r="AH15" s="468">
        <v>5101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5121069</v>
      </c>
      <c r="BO15" s="381"/>
      <c r="BP15" s="381"/>
      <c r="BQ15" s="381"/>
      <c r="BR15" s="381"/>
      <c r="BS15" s="381"/>
      <c r="BT15" s="381"/>
      <c r="BU15" s="382"/>
      <c r="BV15" s="380">
        <v>4988766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22.2</v>
      </c>
      <c r="AD16" s="502"/>
      <c r="AE16" s="502"/>
      <c r="AF16" s="502"/>
      <c r="AG16" s="503"/>
      <c r="AH16" s="501">
        <v>23.8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10977610</v>
      </c>
      <c r="BO16" s="418"/>
      <c r="BP16" s="418"/>
      <c r="BQ16" s="418"/>
      <c r="BR16" s="418"/>
      <c r="BS16" s="418"/>
      <c r="BT16" s="418"/>
      <c r="BU16" s="419"/>
      <c r="BV16" s="417">
        <v>11116999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13748</v>
      </c>
      <c r="AD17" s="469"/>
      <c r="AE17" s="469"/>
      <c r="AF17" s="469"/>
      <c r="AG17" s="508"/>
      <c r="AH17" s="468">
        <v>13878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6550218</v>
      </c>
      <c r="BO17" s="418"/>
      <c r="BP17" s="418"/>
      <c r="BQ17" s="418"/>
      <c r="BR17" s="418"/>
      <c r="BS17" s="418"/>
      <c r="BT17" s="418"/>
      <c r="BU17" s="419"/>
      <c r="BV17" s="417">
        <v>6348634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182.38</v>
      </c>
      <c r="M18" s="530"/>
      <c r="N18" s="530"/>
      <c r="O18" s="530"/>
      <c r="P18" s="530"/>
      <c r="Q18" s="530"/>
      <c r="R18" s="531"/>
      <c r="S18" s="531"/>
      <c r="T18" s="531"/>
      <c r="U18" s="531"/>
      <c r="V18" s="532"/>
      <c r="W18" s="435"/>
      <c r="X18" s="436"/>
      <c r="Y18" s="436"/>
      <c r="Z18" s="436"/>
      <c r="AA18" s="436"/>
      <c r="AB18" s="427"/>
      <c r="AC18" s="533">
        <v>66.099999999999994</v>
      </c>
      <c r="AD18" s="534"/>
      <c r="AE18" s="534"/>
      <c r="AF18" s="534"/>
      <c r="AG18" s="535"/>
      <c r="AH18" s="533">
        <v>64.7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12660677</v>
      </c>
      <c r="BO18" s="418"/>
      <c r="BP18" s="418"/>
      <c r="BQ18" s="418"/>
      <c r="BR18" s="418"/>
      <c r="BS18" s="418"/>
      <c r="BT18" s="418"/>
      <c r="BU18" s="419"/>
      <c r="BV18" s="417">
        <v>12818173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243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15619569</v>
      </c>
      <c r="BO19" s="418"/>
      <c r="BP19" s="418"/>
      <c r="BQ19" s="418"/>
      <c r="BR19" s="418"/>
      <c r="BS19" s="418"/>
      <c r="BT19" s="418"/>
      <c r="BU19" s="419"/>
      <c r="BV19" s="417">
        <v>16641523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18081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36120503</v>
      </c>
      <c r="BO23" s="418"/>
      <c r="BP23" s="418"/>
      <c r="BQ23" s="418"/>
      <c r="BR23" s="418"/>
      <c r="BS23" s="418"/>
      <c r="BT23" s="418"/>
      <c r="BU23" s="419"/>
      <c r="BV23" s="417">
        <v>35876953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9200</v>
      </c>
      <c r="R24" s="469"/>
      <c r="S24" s="469"/>
      <c r="T24" s="469"/>
      <c r="U24" s="469"/>
      <c r="V24" s="508"/>
      <c r="W24" s="563"/>
      <c r="X24" s="551"/>
      <c r="Y24" s="552"/>
      <c r="Z24" s="467" t="s">
        <v>154</v>
      </c>
      <c r="AA24" s="447"/>
      <c r="AB24" s="447"/>
      <c r="AC24" s="447"/>
      <c r="AD24" s="447"/>
      <c r="AE24" s="447"/>
      <c r="AF24" s="447"/>
      <c r="AG24" s="448"/>
      <c r="AH24" s="468">
        <v>354</v>
      </c>
      <c r="AI24" s="469"/>
      <c r="AJ24" s="469"/>
      <c r="AK24" s="469"/>
      <c r="AL24" s="508"/>
      <c r="AM24" s="468">
        <v>1111206</v>
      </c>
      <c r="AN24" s="469"/>
      <c r="AO24" s="469"/>
      <c r="AP24" s="469"/>
      <c r="AQ24" s="469"/>
      <c r="AR24" s="508"/>
      <c r="AS24" s="468">
        <v>3139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14905453</v>
      </c>
      <c r="BO24" s="418"/>
      <c r="BP24" s="418"/>
      <c r="BQ24" s="418"/>
      <c r="BR24" s="418"/>
      <c r="BS24" s="418"/>
      <c r="BT24" s="418"/>
      <c r="BU24" s="419"/>
      <c r="BV24" s="417">
        <v>15451864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7400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1575100</v>
      </c>
      <c r="BO25" s="381"/>
      <c r="BP25" s="381"/>
      <c r="BQ25" s="381"/>
      <c r="BR25" s="381"/>
      <c r="BS25" s="381"/>
      <c r="BT25" s="381"/>
      <c r="BU25" s="382"/>
      <c r="BV25" s="380">
        <v>4602474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6500</v>
      </c>
      <c r="R26" s="469"/>
      <c r="S26" s="469"/>
      <c r="T26" s="469"/>
      <c r="U26" s="469"/>
      <c r="V26" s="508"/>
      <c r="W26" s="563"/>
      <c r="X26" s="551"/>
      <c r="Y26" s="552"/>
      <c r="Z26" s="467" t="s">
        <v>160</v>
      </c>
      <c r="AA26" s="573"/>
      <c r="AB26" s="573"/>
      <c r="AC26" s="573"/>
      <c r="AD26" s="573"/>
      <c r="AE26" s="573"/>
      <c r="AF26" s="573"/>
      <c r="AG26" s="574"/>
      <c r="AH26" s="468">
        <v>42</v>
      </c>
      <c r="AI26" s="469"/>
      <c r="AJ26" s="469"/>
      <c r="AK26" s="469"/>
      <c r="AL26" s="508"/>
      <c r="AM26" s="468">
        <v>136710</v>
      </c>
      <c r="AN26" s="469"/>
      <c r="AO26" s="469"/>
      <c r="AP26" s="469"/>
      <c r="AQ26" s="469"/>
      <c r="AR26" s="508"/>
      <c r="AS26" s="468">
        <v>3255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5050</v>
      </c>
      <c r="R27" s="469"/>
      <c r="S27" s="469"/>
      <c r="T27" s="469"/>
      <c r="U27" s="469"/>
      <c r="V27" s="508"/>
      <c r="W27" s="563"/>
      <c r="X27" s="551"/>
      <c r="Y27" s="552"/>
      <c r="Z27" s="467" t="s">
        <v>163</v>
      </c>
      <c r="AA27" s="447"/>
      <c r="AB27" s="447"/>
      <c r="AC27" s="447"/>
      <c r="AD27" s="447"/>
      <c r="AE27" s="447"/>
      <c r="AF27" s="447"/>
      <c r="AG27" s="448"/>
      <c r="AH27" s="468">
        <v>14</v>
      </c>
      <c r="AI27" s="469"/>
      <c r="AJ27" s="469"/>
      <c r="AK27" s="469"/>
      <c r="AL27" s="508"/>
      <c r="AM27" s="468">
        <v>37604</v>
      </c>
      <c r="AN27" s="469"/>
      <c r="AO27" s="469"/>
      <c r="AP27" s="469"/>
      <c r="AQ27" s="469"/>
      <c r="AR27" s="508"/>
      <c r="AS27" s="468">
        <v>2686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1889789</v>
      </c>
      <c r="BO27" s="587"/>
      <c r="BP27" s="587"/>
      <c r="BQ27" s="587"/>
      <c r="BR27" s="587"/>
      <c r="BS27" s="587"/>
      <c r="BT27" s="587"/>
      <c r="BU27" s="588"/>
      <c r="BV27" s="586">
        <v>1889581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4220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3716479</v>
      </c>
      <c r="BO28" s="381"/>
      <c r="BP28" s="381"/>
      <c r="BQ28" s="381"/>
      <c r="BR28" s="381"/>
      <c r="BS28" s="381"/>
      <c r="BT28" s="381"/>
      <c r="BU28" s="382"/>
      <c r="BV28" s="380">
        <v>3760729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3900</v>
      </c>
      <c r="R29" s="469"/>
      <c r="S29" s="469"/>
      <c r="T29" s="469"/>
      <c r="U29" s="469"/>
      <c r="V29" s="508"/>
      <c r="W29" s="564"/>
      <c r="X29" s="565"/>
      <c r="Y29" s="566"/>
      <c r="Z29" s="467" t="s">
        <v>170</v>
      </c>
      <c r="AA29" s="447"/>
      <c r="AB29" s="447"/>
      <c r="AC29" s="447"/>
      <c r="AD29" s="447"/>
      <c r="AE29" s="447"/>
      <c r="AF29" s="447"/>
      <c r="AG29" s="448"/>
      <c r="AH29" s="468">
        <v>368</v>
      </c>
      <c r="AI29" s="469"/>
      <c r="AJ29" s="469"/>
      <c r="AK29" s="469"/>
      <c r="AL29" s="508"/>
      <c r="AM29" s="468">
        <v>1148810</v>
      </c>
      <c r="AN29" s="469"/>
      <c r="AO29" s="469"/>
      <c r="AP29" s="469"/>
      <c r="AQ29" s="469"/>
      <c r="AR29" s="508"/>
      <c r="AS29" s="468">
        <v>3122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185310</v>
      </c>
      <c r="BO29" s="418"/>
      <c r="BP29" s="418"/>
      <c r="BQ29" s="418"/>
      <c r="BR29" s="418"/>
      <c r="BS29" s="418"/>
      <c r="BT29" s="418"/>
      <c r="BU29" s="419"/>
      <c r="BV29" s="417">
        <v>183040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1993350</v>
      </c>
      <c r="BO30" s="587"/>
      <c r="BP30" s="587"/>
      <c r="BQ30" s="587"/>
      <c r="BR30" s="587"/>
      <c r="BS30" s="587"/>
      <c r="BT30" s="587"/>
      <c r="BU30" s="588"/>
      <c r="BV30" s="586">
        <v>2290404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淡路広域行政事務組合（一般会計）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株式会社淡路島第一次産業振興公社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CATV事業特別会計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介護保険特別会計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淡路広域行政事務組合（淡路ふるさと市町村圏事業特別会計）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株式会社淡路島テレビジョン</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IF('各会計、関係団体の財政状況及び健全化判断比率'!B33="","",'各会計、関係団体の財政状況及び健全化判断比率'!B33)</f>
        <v>土地取得造成特別会計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淡路広域行政事務組合（淡路食肉センター事業特別会計）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株式会社淡路開発事業団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淡路広域行政事務組合（淡路公平委員会特別会計）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財団法人五色ふるさと振興公社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淡路広域行政事務組合（農業共済事業特別会計）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株式会社クリーンエネルギー五色</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淡路広域消防事務組合</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洲本たちばな福祉会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洲本市・南あわじ市衛生事務組合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南あわじ市・洲本市小中学校組合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淡路広域水道企業団</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洲本市・南あわじ市山林事務組合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t="s">
        <v>531</v>
      </c>
      <c r="G35" s="37" t="s">
        <v>532</v>
      </c>
      <c r="H35" s="37" t="s">
        <v>533</v>
      </c>
      <c r="I35" s="37" t="s">
        <v>534</v>
      </c>
      <c r="J35" s="38" t="s">
        <v>533</v>
      </c>
      <c r="K35" s="22"/>
      <c r="L35" s="22"/>
      <c r="M35" s="22"/>
      <c r="N35" s="22"/>
      <c r="O35" s="22"/>
      <c r="P35" s="22"/>
    </row>
    <row r="36" spans="1:16" ht="39" customHeight="1" x14ac:dyDescent="0.15">
      <c r="A36" s="22"/>
      <c r="B36" s="35"/>
      <c r="C36" s="1178" t="s">
        <v>535</v>
      </c>
      <c r="D36" s="1179"/>
      <c r="E36" s="1180"/>
      <c r="F36" s="36">
        <v>5.85</v>
      </c>
      <c r="G36" s="37">
        <v>6.16</v>
      </c>
      <c r="H36" s="37">
        <v>4.55</v>
      </c>
      <c r="I36" s="37">
        <v>3.15</v>
      </c>
      <c r="J36" s="38">
        <v>3.19</v>
      </c>
      <c r="K36" s="22"/>
      <c r="L36" s="22"/>
      <c r="M36" s="22"/>
      <c r="N36" s="22"/>
      <c r="O36" s="22"/>
      <c r="P36" s="22"/>
    </row>
    <row r="37" spans="1:16" ht="39" customHeight="1" x14ac:dyDescent="0.15">
      <c r="A37" s="22"/>
      <c r="B37" s="35"/>
      <c r="C37" s="1178" t="s">
        <v>385</v>
      </c>
      <c r="D37" s="1179"/>
      <c r="E37" s="1180"/>
      <c r="F37" s="36">
        <v>1.51</v>
      </c>
      <c r="G37" s="37">
        <v>1.72</v>
      </c>
      <c r="H37" s="37">
        <v>2.1800000000000002</v>
      </c>
      <c r="I37" s="37">
        <v>1.83</v>
      </c>
      <c r="J37" s="38">
        <v>1.9</v>
      </c>
      <c r="K37" s="22"/>
      <c r="L37" s="22"/>
      <c r="M37" s="22"/>
      <c r="N37" s="22"/>
      <c r="O37" s="22"/>
      <c r="P37" s="22"/>
    </row>
    <row r="38" spans="1:16" ht="39" customHeight="1" x14ac:dyDescent="0.15">
      <c r="A38" s="22"/>
      <c r="B38" s="35"/>
      <c r="C38" s="1178" t="s">
        <v>536</v>
      </c>
      <c r="D38" s="1179"/>
      <c r="E38" s="1180"/>
      <c r="F38" s="36">
        <v>7.0000000000000007E-2</v>
      </c>
      <c r="G38" s="37">
        <v>7.0000000000000007E-2</v>
      </c>
      <c r="H38" s="37">
        <v>0.09</v>
      </c>
      <c r="I38" s="37">
        <v>0.09</v>
      </c>
      <c r="J38" s="38">
        <v>0.11</v>
      </c>
      <c r="K38" s="22"/>
      <c r="L38" s="22"/>
      <c r="M38" s="22"/>
      <c r="N38" s="22"/>
      <c r="O38" s="22"/>
      <c r="P38" s="22"/>
    </row>
    <row r="39" spans="1:16" ht="39" customHeight="1" x14ac:dyDescent="0.15">
      <c r="A39" s="22"/>
      <c r="B39" s="35"/>
      <c r="C39" s="1178" t="s">
        <v>537</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538</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540</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4132</v>
      </c>
      <c r="L45" s="60">
        <v>4149</v>
      </c>
      <c r="M45" s="60">
        <v>4205</v>
      </c>
      <c r="N45" s="60">
        <v>4069</v>
      </c>
      <c r="O45" s="61">
        <v>3999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594</v>
      </c>
      <c r="L48" s="64">
        <v>643</v>
      </c>
      <c r="M48" s="64">
        <v>624</v>
      </c>
      <c r="N48" s="64">
        <v>615</v>
      </c>
      <c r="O48" s="65">
        <v>624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107</v>
      </c>
      <c r="L49" s="64">
        <v>72</v>
      </c>
      <c r="M49" s="64">
        <v>120</v>
      </c>
      <c r="N49" s="64">
        <v>255</v>
      </c>
      <c r="O49" s="65">
        <v>282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38</v>
      </c>
      <c r="L50" s="64">
        <v>38</v>
      </c>
      <c r="M50" s="64">
        <v>34</v>
      </c>
      <c r="N50" s="64">
        <v>34</v>
      </c>
      <c r="O50" s="65">
        <v>33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3578</v>
      </c>
      <c r="L52" s="64">
        <v>3536</v>
      </c>
      <c r="M52" s="64">
        <v>3647</v>
      </c>
      <c r="N52" s="64">
        <v>3524</v>
      </c>
      <c r="O52" s="65">
        <v>3379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1293</v>
      </c>
      <c r="L53" s="69">
        <v>1366</v>
      </c>
      <c r="M53" s="69">
        <v>1337</v>
      </c>
      <c r="N53" s="69">
        <v>1450</v>
      </c>
      <c r="O53" s="70">
        <v>1559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38931</v>
      </c>
      <c r="J41" s="83">
        <v>38247</v>
      </c>
      <c r="K41" s="83">
        <v>36701</v>
      </c>
      <c r="L41" s="83">
        <v>35877</v>
      </c>
      <c r="M41" s="84">
        <v>36121</v>
      </c>
    </row>
    <row r="42" spans="2:13" ht="27.75" customHeight="1" x14ac:dyDescent="0.15">
      <c r="B42" s="1204"/>
      <c r="C42" s="1205"/>
      <c r="D42" s="85"/>
      <c r="E42" s="1210" t="s">
        <v>26</v>
      </c>
      <c r="F42" s="1210"/>
      <c r="G42" s="1210"/>
      <c r="H42" s="1211"/>
      <c r="I42" s="86">
        <v>147</v>
      </c>
      <c r="J42" s="87">
        <v>124</v>
      </c>
      <c r="K42" s="87">
        <v>111</v>
      </c>
      <c r="L42" s="87">
        <v>98</v>
      </c>
      <c r="M42" s="88">
        <v>86</v>
      </c>
    </row>
    <row r="43" spans="2:13" ht="27.75" customHeight="1" x14ac:dyDescent="0.15">
      <c r="B43" s="1204"/>
      <c r="C43" s="1205"/>
      <c r="D43" s="85"/>
      <c r="E43" s="1210" t="s">
        <v>27</v>
      </c>
      <c r="F43" s="1210"/>
      <c r="G43" s="1210"/>
      <c r="H43" s="1211"/>
      <c r="I43" s="86">
        <v>12463</v>
      </c>
      <c r="J43" s="87">
        <v>12591</v>
      </c>
      <c r="K43" s="87">
        <v>12474</v>
      </c>
      <c r="L43" s="87">
        <v>12412</v>
      </c>
      <c r="M43" s="88">
        <v>11992</v>
      </c>
    </row>
    <row r="44" spans="2:13" ht="27.75" customHeight="1" x14ac:dyDescent="0.15">
      <c r="B44" s="1204"/>
      <c r="C44" s="1205"/>
      <c r="D44" s="85"/>
      <c r="E44" s="1210" t="s">
        <v>28</v>
      </c>
      <c r="F44" s="1210"/>
      <c r="G44" s="1210"/>
      <c r="H44" s="1211"/>
      <c r="I44" s="86">
        <v>1042</v>
      </c>
      <c r="J44" s="87">
        <v>1061</v>
      </c>
      <c r="K44" s="87">
        <v>1602</v>
      </c>
      <c r="L44" s="87">
        <v>2321</v>
      </c>
      <c r="M44" s="88">
        <v>2989</v>
      </c>
    </row>
    <row r="45" spans="2:13" ht="27.75" customHeight="1" x14ac:dyDescent="0.15">
      <c r="B45" s="1204"/>
      <c r="C45" s="1205"/>
      <c r="D45" s="85"/>
      <c r="E45" s="1210" t="s">
        <v>29</v>
      </c>
      <c r="F45" s="1210"/>
      <c r="G45" s="1210"/>
      <c r="H45" s="1211"/>
      <c r="I45" s="86">
        <v>3561</v>
      </c>
      <c r="J45" s="87">
        <v>3401</v>
      </c>
      <c r="K45" s="87">
        <v>3205</v>
      </c>
      <c r="L45" s="87">
        <v>2878</v>
      </c>
      <c r="M45" s="88">
        <v>2854</v>
      </c>
    </row>
    <row r="46" spans="2:13" ht="27.75" customHeight="1" x14ac:dyDescent="0.15">
      <c r="B46" s="1204"/>
      <c r="C46" s="1205"/>
      <c r="D46" s="89"/>
      <c r="E46" s="1210" t="s">
        <v>30</v>
      </c>
      <c r="F46" s="1210"/>
      <c r="G46" s="1210"/>
      <c r="H46" s="1211"/>
      <c r="I46" s="86">
        <v>109</v>
      </c>
      <c r="J46" s="87">
        <v>86</v>
      </c>
      <c r="K46" s="87">
        <v>64</v>
      </c>
      <c r="L46" s="87">
        <v>43</v>
      </c>
      <c r="M46" s="88">
        <v>24</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3726</v>
      </c>
      <c r="J50" s="87">
        <v>4193</v>
      </c>
      <c r="K50" s="87">
        <v>4683</v>
      </c>
      <c r="L50" s="87">
        <v>4884</v>
      </c>
      <c r="M50" s="88">
        <v>5244</v>
      </c>
    </row>
    <row r="51" spans="2:13" ht="27.75" customHeight="1" x14ac:dyDescent="0.15">
      <c r="B51" s="1204"/>
      <c r="C51" s="1205"/>
      <c r="D51" s="85"/>
      <c r="E51" s="1210" t="s">
        <v>36</v>
      </c>
      <c r="F51" s="1210"/>
      <c r="G51" s="1210"/>
      <c r="H51" s="1211"/>
      <c r="I51" s="86">
        <v>9537</v>
      </c>
      <c r="J51" s="87">
        <v>8844</v>
      </c>
      <c r="K51" s="87">
        <v>7740</v>
      </c>
      <c r="L51" s="87">
        <v>7181</v>
      </c>
      <c r="M51" s="88">
        <v>6728</v>
      </c>
    </row>
    <row r="52" spans="2:13" ht="27.75" customHeight="1" x14ac:dyDescent="0.15">
      <c r="B52" s="1206"/>
      <c r="C52" s="1207"/>
      <c r="D52" s="85"/>
      <c r="E52" s="1210" t="s">
        <v>37</v>
      </c>
      <c r="F52" s="1210"/>
      <c r="G52" s="1210"/>
      <c r="H52" s="1211"/>
      <c r="I52" s="86">
        <v>30238</v>
      </c>
      <c r="J52" s="87">
        <v>30373</v>
      </c>
      <c r="K52" s="87">
        <v>29128</v>
      </c>
      <c r="L52" s="87">
        <v>28808</v>
      </c>
      <c r="M52" s="88">
        <v>28906</v>
      </c>
    </row>
    <row r="53" spans="2:13" ht="27.75" customHeight="1" thickBot="1" x14ac:dyDescent="0.2">
      <c r="B53" s="1217" t="s">
        <v>21</v>
      </c>
      <c r="C53" s="1218"/>
      <c r="D53" s="92"/>
      <c r="E53" s="1219" t="s">
        <v>38</v>
      </c>
      <c r="F53" s="1219"/>
      <c r="G53" s="1219"/>
      <c r="H53" s="1220"/>
      <c r="I53" s="93">
        <v>12752</v>
      </c>
      <c r="J53" s="94">
        <v>12100</v>
      </c>
      <c r="K53" s="94">
        <v>12606</v>
      </c>
      <c r="L53" s="94">
        <v>12755</v>
      </c>
      <c r="M53" s="95">
        <v>13188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2" sqref="G72:J7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5" t="s">
        <v>579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572</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573</v>
      </c>
      <c r="H51" s="1248"/>
      <c r="I51" s="1253" t="s">
        <v>574</v>
      </c>
      <c r="J51" s="1253"/>
      <c r="K51" s="1255"/>
      <c r="L51" s="1255"/>
      <c r="M51" s="1255"/>
      <c r="N51" s="1255"/>
      <c r="O51" s="1221">
        <v>126.5</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580</v>
      </c>
      <c r="J53" s="1233"/>
      <c r="K53" s="1256"/>
      <c r="L53" s="1256"/>
      <c r="M53" s="1256"/>
      <c r="N53" s="1256"/>
      <c r="O53" s="1225">
        <v>53</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575</v>
      </c>
      <c r="H55" s="1228"/>
      <c r="I55" s="1233" t="s">
        <v>574</v>
      </c>
      <c r="J55" s="1233"/>
      <c r="K55" s="1255"/>
      <c r="L55" s="1255"/>
      <c r="M55" s="1255"/>
      <c r="N55" s="1255"/>
      <c r="O55" s="1221">
        <v>54.6</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580</v>
      </c>
      <c r="J57" s="1223"/>
      <c r="K57" s="1256"/>
      <c r="L57" s="1256"/>
      <c r="M57" s="1256"/>
      <c r="N57" s="1256"/>
      <c r="O57" s="1225">
        <v>55.1</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5" t="s">
        <v>581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573</v>
      </c>
      <c r="H73" s="1248"/>
      <c r="I73" s="1253" t="s">
        <v>574</v>
      </c>
      <c r="J73" s="1253"/>
      <c r="K73" s="1234">
        <v>119</v>
      </c>
      <c r="L73" s="1234">
        <v>114</v>
      </c>
      <c r="M73" s="1221">
        <v>121.1</v>
      </c>
      <c r="N73" s="1221">
        <v>119.8</v>
      </c>
      <c r="O73" s="1221">
        <v>126.5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578</v>
      </c>
      <c r="J75" s="1233"/>
      <c r="K75" s="1225">
        <v>13.9</v>
      </c>
      <c r="L75" s="1225">
        <v>13.3</v>
      </c>
      <c r="M75" s="1225">
        <v>12.6</v>
      </c>
      <c r="N75" s="1225">
        <v>13.1</v>
      </c>
      <c r="O75" s="1225">
        <v>13.8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575</v>
      </c>
      <c r="H77" s="1228"/>
      <c r="I77" s="1233" t="s">
        <v>574</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578</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83" zoomScaleNormal="100" zoomScaleSheetLayoutView="70" workbookViewId="0">
      <selection activeCell="AA91" sqref="AA9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2" sqref="G72:J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41219</v>
      </c>
      <c r="E3" s="118"/>
      <c r="F3" s="119">
        <v>75709</v>
      </c>
      <c r="G3" s="120"/>
      <c r="H3" s="121"/>
    </row>
    <row r="4" spans="1:8" x14ac:dyDescent="0.15">
      <c r="A4" s="122"/>
      <c r="B4" s="123"/>
      <c r="C4" s="124"/>
      <c r="D4" s="125">
        <v>29205</v>
      </c>
      <c r="E4" s="126"/>
      <c r="F4" s="127">
        <v>35212</v>
      </c>
      <c r="G4" s="128"/>
      <c r="H4" s="129"/>
    </row>
    <row r="5" spans="1:8" x14ac:dyDescent="0.15">
      <c r="A5" s="110" t="s">
        <v>511</v>
      </c>
      <c r="B5" s="115"/>
      <c r="C5" s="116"/>
      <c r="D5" s="117">
        <v>78525</v>
      </c>
      <c r="E5" s="118"/>
      <c r="F5" s="119">
        <v>90961</v>
      </c>
      <c r="G5" s="120"/>
      <c r="H5" s="121"/>
    </row>
    <row r="6" spans="1:8" x14ac:dyDescent="0.15">
      <c r="A6" s="122"/>
      <c r="B6" s="123"/>
      <c r="C6" s="124"/>
      <c r="D6" s="125">
        <v>39781</v>
      </c>
      <c r="E6" s="126"/>
      <c r="F6" s="127">
        <v>37720</v>
      </c>
      <c r="G6" s="128"/>
      <c r="H6" s="129"/>
    </row>
    <row r="7" spans="1:8" x14ac:dyDescent="0.15">
      <c r="A7" s="110" t="s">
        <v>512</v>
      </c>
      <c r="B7" s="115"/>
      <c r="C7" s="116"/>
      <c r="D7" s="117">
        <v>57908</v>
      </c>
      <c r="E7" s="118"/>
      <c r="F7" s="119">
        <v>106614</v>
      </c>
      <c r="G7" s="120"/>
      <c r="H7" s="121"/>
    </row>
    <row r="8" spans="1:8" x14ac:dyDescent="0.15">
      <c r="A8" s="122"/>
      <c r="B8" s="123"/>
      <c r="C8" s="124"/>
      <c r="D8" s="125">
        <v>28693</v>
      </c>
      <c r="E8" s="126"/>
      <c r="F8" s="127">
        <v>45545</v>
      </c>
      <c r="G8" s="128"/>
      <c r="H8" s="129"/>
    </row>
    <row r="9" spans="1:8" x14ac:dyDescent="0.15">
      <c r="A9" s="110" t="s">
        <v>513</v>
      </c>
      <c r="B9" s="115"/>
      <c r="C9" s="116"/>
      <c r="D9" s="117">
        <v>65642</v>
      </c>
      <c r="E9" s="118"/>
      <c r="F9" s="119">
        <v>85459</v>
      </c>
      <c r="G9" s="120"/>
      <c r="H9" s="121"/>
    </row>
    <row r="10" spans="1:8" x14ac:dyDescent="0.15">
      <c r="A10" s="122"/>
      <c r="B10" s="123"/>
      <c r="C10" s="124"/>
      <c r="D10" s="125">
        <v>45826</v>
      </c>
      <c r="E10" s="126"/>
      <c r="F10" s="127">
        <v>44378</v>
      </c>
      <c r="G10" s="128"/>
      <c r="H10" s="129"/>
    </row>
    <row r="11" spans="1:8" x14ac:dyDescent="0.15">
      <c r="A11" s="110" t="s">
        <v>514</v>
      </c>
      <c r="B11" s="115"/>
      <c r="C11" s="116"/>
      <c r="D11" s="117">
        <v>110957</v>
      </c>
      <c r="E11" s="118"/>
      <c r="F11" s="119">
        <v>83280</v>
      </c>
      <c r="G11" s="120"/>
      <c r="H11" s="121"/>
    </row>
    <row r="12" spans="1:8" x14ac:dyDescent="0.15">
      <c r="A12" s="122"/>
      <c r="B12" s="123"/>
      <c r="C12" s="130"/>
      <c r="D12" s="125">
        <v>87086</v>
      </c>
      <c r="E12" s="126"/>
      <c r="F12" s="127">
        <v>43123</v>
      </c>
      <c r="G12" s="128"/>
      <c r="H12" s="129"/>
    </row>
    <row r="13" spans="1:8" x14ac:dyDescent="0.15">
      <c r="A13" s="110"/>
      <c r="B13" s="115"/>
      <c r="C13" s="131"/>
      <c r="D13" s="132">
        <v>70850</v>
      </c>
      <c r="E13" s="133"/>
      <c r="F13" s="134">
        <v>88405</v>
      </c>
      <c r="G13" s="135"/>
      <c r="H13" s="121"/>
    </row>
    <row r="14" spans="1:8" x14ac:dyDescent="0.15">
      <c r="A14" s="122"/>
      <c r="B14" s="123"/>
      <c r="C14" s="124"/>
      <c r="D14" s="125">
        <v>46118</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5.86</v>
      </c>
      <c r="C19" s="136">
        <f>ROUND(VALUE(SUBSTITUTE(実質収支比率等に係る経年分析!G$48,"▲","-")),2)</f>
        <v>6.16</v>
      </c>
      <c r="D19" s="136">
        <f>ROUND(VALUE(SUBSTITUTE(実質収支比率等に係る経年分析!H$48,"▲","-")),2)</f>
        <v>4.55</v>
      </c>
      <c r="E19" s="136">
        <f>ROUND(VALUE(SUBSTITUTE(実質収支比率等に係る経年分析!I$48,"▲","-")),2)</f>
        <v>3.16</v>
      </c>
      <c r="F19" s="136">
        <f>ROUND(VALUE(SUBSTITUTE(実質収支比率等に係る経年分析!J$48,"▲","-")),2)</f>
        <v>3.19</v>
      </c>
    </row>
    <row r="20" spans="1:11" x14ac:dyDescent="0.15">
      <c r="A20" s="136" t="s">
        <v>43</v>
      </c>
      <c r="B20" s="136">
        <f>ROUND(VALUE(SUBSTITUTE(実質収支比率等に係る経年分析!F$47,"▲","-")),2)</f>
        <v>20.89</v>
      </c>
      <c r="C20" s="136">
        <f>ROUND(VALUE(SUBSTITUTE(実質収支比率等に係る経年分析!G$47,"▲","-")),2)</f>
        <v>24.1</v>
      </c>
      <c r="D20" s="136">
        <f>ROUND(VALUE(SUBSTITUTE(実質収支比率等に係る経年分析!H$47,"▲","-")),2)</f>
        <v>27.64</v>
      </c>
      <c r="E20" s="136">
        <f>ROUND(VALUE(SUBSTITUTE(実質収支比率等に係る経年分析!I$47,"▲","-")),2)</f>
        <v>27.58</v>
      </c>
      <c r="F20" s="136">
        <f>ROUND(VALUE(SUBSTITUTE(実質収支比率等に係る経年分析!J$47,"▲","-")),2)</f>
        <v>27.99</v>
      </c>
    </row>
    <row r="21" spans="1:11" x14ac:dyDescent="0.15">
      <c r="A21" s="136" t="s">
        <v>44</v>
      </c>
      <c r="B21" s="136">
        <f>IF(ISNUMBER(VALUE(SUBSTITUTE(実質収支比率等に係る経年分析!F$49,"▲","-"))),ROUND(VALUE(SUBSTITUTE(実質収支比率等に係る経年分析!F$49,"▲","-")),2),NA())</f>
        <v>2.58</v>
      </c>
      <c r="C21" s="136">
        <f>IF(ISNUMBER(VALUE(SUBSTITUTE(実質収支比率等に係る経年分析!G$49,"▲","-"))),ROUND(VALUE(SUBSTITUTE(実質収支比率等に係る経年分析!G$49,"▲","-")),2),NA())</f>
        <v>3.28</v>
      </c>
      <c r="D21" s="136">
        <f>IF(ISNUMBER(VALUE(SUBSTITUTE(実質収支比率等に係る経年分析!H$49,"▲","-"))),ROUND(VALUE(SUBSTITUTE(実質収支比率等に係る経年分析!H$49,"▲","-")),2),NA())</f>
        <v>1.87</v>
      </c>
      <c r="E21" s="136">
        <f>IF(ISNUMBER(VALUE(SUBSTITUTE(実質収支比率等に係る経年分析!I$49,"▲","-"))),ROUND(VALUE(SUBSTITUTE(実質収支比率等に係る経年分析!I$49,"▲","-")),2),NA())</f>
        <v>-0.71</v>
      </c>
      <c r="F21" s="136">
        <f>IF(ISNUMBER(VALUE(SUBSTITUTE(実質収支比率等に係る経年分析!J$49,"▲","-"))),ROUND(VALUE(SUBSTITUTE(実質収支比率等に係る経年分析!J$49,"▲","-")),2),NA())</f>
        <v>-0.19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CATV事業特別会計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土地取得造成特別会計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2.1800000000000002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3.19</v>
      </c>
    </row>
    <row r="35" spans="1:16" x14ac:dyDescent="0.15">
      <c r="A35" s="137" t="str">
        <f>IF(連結実質赤字比率に係る赤字・黒字の構成分析!C$35="",NA(),連結実質赤字比率に係る赤字・黒字の構成分析!C$35)</f>
        <v>介護保険特別会計</v>
      </c>
      <c r="B35" s="137">
        <f>IF(ROUND(VALUE(SUBSTITUTE(連結実質赤字比率に係る赤字・黒字の構成分析!F$35,"▲", "-")), 2) &lt; 0, ABS(ROUND(VALUE(SUBSTITUTE(連結実質赤字比率に係る赤字・黒字の構成分析!F$35,"▲", "-")), 2)), NA())</f>
        <v>0.44</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0.13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0.27</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0.28000000000000003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0.27</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0.02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0.63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1.23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1.92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3578</v>
      </c>
      <c r="E42" s="138"/>
      <c r="F42" s="138"/>
      <c r="G42" s="138">
        <f>'実質公債費比率（分子）の構造'!L$52</f>
        <v>3536</v>
      </c>
      <c r="H42" s="138"/>
      <c r="I42" s="138"/>
      <c r="J42" s="138">
        <f>'実質公債費比率（分子）の構造'!M$52</f>
        <v>3647</v>
      </c>
      <c r="K42" s="138"/>
      <c r="L42" s="138"/>
      <c r="M42" s="138">
        <f>'実質公債費比率（分子）の構造'!N$52</f>
        <v>3524</v>
      </c>
      <c r="N42" s="138"/>
      <c r="O42" s="138"/>
      <c r="P42" s="138">
        <f>'実質公債費比率（分子）の構造'!O$52</f>
        <v>3379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38</v>
      </c>
      <c r="C44" s="138"/>
      <c r="D44" s="138"/>
      <c r="E44" s="138">
        <f>'実質公債費比率（分子）の構造'!L$50</f>
        <v>38</v>
      </c>
      <c r="F44" s="138"/>
      <c r="G44" s="138"/>
      <c r="H44" s="138">
        <f>'実質公債費比率（分子）の構造'!M$50</f>
        <v>34</v>
      </c>
      <c r="I44" s="138"/>
      <c r="J44" s="138"/>
      <c r="K44" s="138">
        <f>'実質公債費比率（分子）の構造'!N$50</f>
        <v>34</v>
      </c>
      <c r="L44" s="138"/>
      <c r="M44" s="138"/>
      <c r="N44" s="138">
        <f>'実質公債費比率（分子）の構造'!O$50</f>
        <v>33</v>
      </c>
      <c r="O44" s="138"/>
      <c r="P44" s="138"/>
    </row>
    <row r="45" spans="1:16" x14ac:dyDescent="0.15">
      <c r="A45" s="138" t="s">
        <v>54</v>
      </c>
      <c r="B45" s="138">
        <f>'実質公債費比率（分子）の構造'!K$49</f>
        <v>107</v>
      </c>
      <c r="C45" s="138"/>
      <c r="D45" s="138"/>
      <c r="E45" s="138">
        <f>'実質公債費比率（分子）の構造'!L$49</f>
        <v>72</v>
      </c>
      <c r="F45" s="138"/>
      <c r="G45" s="138"/>
      <c r="H45" s="138">
        <f>'実質公債費比率（分子）の構造'!M$49</f>
        <v>120</v>
      </c>
      <c r="I45" s="138"/>
      <c r="J45" s="138"/>
      <c r="K45" s="138">
        <f>'実質公債費比率（分子）の構造'!N$49</f>
        <v>255</v>
      </c>
      <c r="L45" s="138"/>
      <c r="M45" s="138"/>
      <c r="N45" s="138">
        <f>'実質公債費比率（分子）の構造'!O$49</f>
        <v>282</v>
      </c>
      <c r="O45" s="138"/>
      <c r="P45" s="138"/>
    </row>
    <row r="46" spans="1:16" x14ac:dyDescent="0.15">
      <c r="A46" s="138" t="s">
        <v>55</v>
      </c>
      <c r="B46" s="138">
        <f>'実質公債費比率（分子）の構造'!K$48</f>
        <v>594</v>
      </c>
      <c r="C46" s="138"/>
      <c r="D46" s="138"/>
      <c r="E46" s="138">
        <f>'実質公債費比率（分子）の構造'!L$48</f>
        <v>643</v>
      </c>
      <c r="F46" s="138"/>
      <c r="G46" s="138"/>
      <c r="H46" s="138">
        <f>'実質公債費比率（分子）の構造'!M$48</f>
        <v>624</v>
      </c>
      <c r="I46" s="138"/>
      <c r="J46" s="138"/>
      <c r="K46" s="138">
        <f>'実質公債費比率（分子）の構造'!N$48</f>
        <v>615</v>
      </c>
      <c r="L46" s="138"/>
      <c r="M46" s="138"/>
      <c r="N46" s="138">
        <f>'実質公債費比率（分子）の構造'!O$48</f>
        <v>624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4132</v>
      </c>
      <c r="C49" s="138"/>
      <c r="D49" s="138"/>
      <c r="E49" s="138">
        <f>'実質公債費比率（分子）の構造'!L$45</f>
        <v>4149</v>
      </c>
      <c r="F49" s="138"/>
      <c r="G49" s="138"/>
      <c r="H49" s="138">
        <f>'実質公債費比率（分子）の構造'!M$45</f>
        <v>4205</v>
      </c>
      <c r="I49" s="138"/>
      <c r="J49" s="138"/>
      <c r="K49" s="138">
        <f>'実質公債費比率（分子）の構造'!N$45</f>
        <v>4069</v>
      </c>
      <c r="L49" s="138"/>
      <c r="M49" s="138"/>
      <c r="N49" s="138">
        <f>'実質公債費比率（分子）の構造'!O$45</f>
        <v>3999</v>
      </c>
      <c r="O49" s="138"/>
      <c r="P49" s="138"/>
    </row>
    <row r="50" spans="1:16" x14ac:dyDescent="0.15">
      <c r="A50" s="138" t="s">
        <v>59</v>
      </c>
      <c r="B50" s="138" t="e">
        <f>NA()</f>
        <v>#N/A</v>
      </c>
      <c r="C50" s="138">
        <f>IF(ISNUMBER('実質公債費比率（分子）の構造'!K$53),'実質公債費比率（分子）の構造'!K$53,NA())</f>
        <v>1293</v>
      </c>
      <c r="D50" s="138" t="e">
        <f>NA()</f>
        <v>#N/A</v>
      </c>
      <c r="E50" s="138" t="e">
        <f>NA()</f>
        <v>#N/A</v>
      </c>
      <c r="F50" s="138">
        <f>IF(ISNUMBER('実質公債費比率（分子）の構造'!L$53),'実質公債費比率（分子）の構造'!L$53,NA())</f>
        <v>1366</v>
      </c>
      <c r="G50" s="138" t="e">
        <f>NA()</f>
        <v>#N/A</v>
      </c>
      <c r="H50" s="138" t="e">
        <f>NA()</f>
        <v>#N/A</v>
      </c>
      <c r="I50" s="138">
        <f>IF(ISNUMBER('実質公債費比率（分子）の構造'!M$53),'実質公債費比率（分子）の構造'!M$53,NA())</f>
        <v>1337</v>
      </c>
      <c r="J50" s="138" t="e">
        <f>NA()</f>
        <v>#N/A</v>
      </c>
      <c r="K50" s="138" t="e">
        <f>NA()</f>
        <v>#N/A</v>
      </c>
      <c r="L50" s="138">
        <f>IF(ISNUMBER('実質公債費比率（分子）の構造'!N$53),'実質公債費比率（分子）の構造'!N$53,NA())</f>
        <v>1450</v>
      </c>
      <c r="M50" s="138" t="e">
        <f>NA()</f>
        <v>#N/A</v>
      </c>
      <c r="N50" s="138" t="e">
        <f>NA()</f>
        <v>#N/A</v>
      </c>
      <c r="O50" s="138">
        <f>IF(ISNUMBER('実質公債費比率（分子）の構造'!O$53),'実質公債費比率（分子）の構造'!O$53,NA())</f>
        <v>1559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30238</v>
      </c>
      <c r="E56" s="137"/>
      <c r="F56" s="137"/>
      <c r="G56" s="137">
        <f>'将来負担比率（分子）の構造'!J$52</f>
        <v>30373</v>
      </c>
      <c r="H56" s="137"/>
      <c r="I56" s="137"/>
      <c r="J56" s="137">
        <f>'将来負担比率（分子）の構造'!K$52</f>
        <v>29128</v>
      </c>
      <c r="K56" s="137"/>
      <c r="L56" s="137"/>
      <c r="M56" s="137">
        <f>'将来負担比率（分子）の構造'!L$52</f>
        <v>28808</v>
      </c>
      <c r="N56" s="137"/>
      <c r="O56" s="137"/>
      <c r="P56" s="137">
        <f>'将来負担比率（分子）の構造'!M$52</f>
        <v>28906</v>
      </c>
    </row>
    <row r="57" spans="1:16" x14ac:dyDescent="0.15">
      <c r="A57" s="137" t="s">
        <v>36</v>
      </c>
      <c r="B57" s="137"/>
      <c r="C57" s="137"/>
      <c r="D57" s="137">
        <f>'将来負担比率（分子）の構造'!I$51</f>
        <v>9537</v>
      </c>
      <c r="E57" s="137"/>
      <c r="F57" s="137"/>
      <c r="G57" s="137">
        <f>'将来負担比率（分子）の構造'!J$51</f>
        <v>8844</v>
      </c>
      <c r="H57" s="137"/>
      <c r="I57" s="137"/>
      <c r="J57" s="137">
        <f>'将来負担比率（分子）の構造'!K$51</f>
        <v>7740</v>
      </c>
      <c r="K57" s="137"/>
      <c r="L57" s="137"/>
      <c r="M57" s="137">
        <f>'将来負担比率（分子）の構造'!L$51</f>
        <v>7181</v>
      </c>
      <c r="N57" s="137"/>
      <c r="O57" s="137"/>
      <c r="P57" s="137">
        <f>'将来負担比率（分子）の構造'!M$51</f>
        <v>6728</v>
      </c>
    </row>
    <row r="58" spans="1:16" x14ac:dyDescent="0.15">
      <c r="A58" s="137" t="s">
        <v>35</v>
      </c>
      <c r="B58" s="137"/>
      <c r="C58" s="137"/>
      <c r="D58" s="137">
        <f>'将来負担比率（分子）の構造'!I$50</f>
        <v>3726</v>
      </c>
      <c r="E58" s="137"/>
      <c r="F58" s="137"/>
      <c r="G58" s="137">
        <f>'将来負担比率（分子）の構造'!J$50</f>
        <v>4193</v>
      </c>
      <c r="H58" s="137"/>
      <c r="I58" s="137"/>
      <c r="J58" s="137">
        <f>'将来負担比率（分子）の構造'!K$50</f>
        <v>4683</v>
      </c>
      <c r="K58" s="137"/>
      <c r="L58" s="137"/>
      <c r="M58" s="137">
        <f>'将来負担比率（分子）の構造'!L$50</f>
        <v>4884</v>
      </c>
      <c r="N58" s="137"/>
      <c r="O58" s="137"/>
      <c r="P58" s="137">
        <f>'将来負担比率（分子）の構造'!M$50</f>
        <v>5244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109</v>
      </c>
      <c r="C61" s="137"/>
      <c r="D61" s="137"/>
      <c r="E61" s="137">
        <f>'将来負担比率（分子）の構造'!J$46</f>
        <v>86</v>
      </c>
      <c r="F61" s="137"/>
      <c r="G61" s="137"/>
      <c r="H61" s="137">
        <f>'将来負担比率（分子）の構造'!K$46</f>
        <v>64</v>
      </c>
      <c r="I61" s="137"/>
      <c r="J61" s="137"/>
      <c r="K61" s="137">
        <f>'将来負担比率（分子）の構造'!L$46</f>
        <v>43</v>
      </c>
      <c r="L61" s="137"/>
      <c r="M61" s="137"/>
      <c r="N61" s="137">
        <f>'将来負担比率（分子）の構造'!M$46</f>
        <v>24</v>
      </c>
      <c r="O61" s="137"/>
      <c r="P61" s="137"/>
    </row>
    <row r="62" spans="1:16" x14ac:dyDescent="0.15">
      <c r="A62" s="137" t="s">
        <v>29</v>
      </c>
      <c r="B62" s="137">
        <f>'将来負担比率（分子）の構造'!I$45</f>
        <v>3561</v>
      </c>
      <c r="C62" s="137"/>
      <c r="D62" s="137"/>
      <c r="E62" s="137">
        <f>'将来負担比率（分子）の構造'!J$45</f>
        <v>3401</v>
      </c>
      <c r="F62" s="137"/>
      <c r="G62" s="137"/>
      <c r="H62" s="137">
        <f>'将来負担比率（分子）の構造'!K$45</f>
        <v>3205</v>
      </c>
      <c r="I62" s="137"/>
      <c r="J62" s="137"/>
      <c r="K62" s="137">
        <f>'将来負担比率（分子）の構造'!L$45</f>
        <v>2878</v>
      </c>
      <c r="L62" s="137"/>
      <c r="M62" s="137"/>
      <c r="N62" s="137">
        <f>'将来負担比率（分子）の構造'!M$45</f>
        <v>2854</v>
      </c>
      <c r="O62" s="137"/>
      <c r="P62" s="137"/>
    </row>
    <row r="63" spans="1:16" x14ac:dyDescent="0.15">
      <c r="A63" s="137" t="s">
        <v>28</v>
      </c>
      <c r="B63" s="137">
        <f>'将来負担比率（分子）の構造'!I$44</f>
        <v>1042</v>
      </c>
      <c r="C63" s="137"/>
      <c r="D63" s="137"/>
      <c r="E63" s="137">
        <f>'将来負担比率（分子）の構造'!J$44</f>
        <v>1061</v>
      </c>
      <c r="F63" s="137"/>
      <c r="G63" s="137"/>
      <c r="H63" s="137">
        <f>'将来負担比率（分子）の構造'!K$44</f>
        <v>1602</v>
      </c>
      <c r="I63" s="137"/>
      <c r="J63" s="137"/>
      <c r="K63" s="137">
        <f>'将来負担比率（分子）の構造'!L$44</f>
        <v>2321</v>
      </c>
      <c r="L63" s="137"/>
      <c r="M63" s="137"/>
      <c r="N63" s="137">
        <f>'将来負担比率（分子）の構造'!M$44</f>
        <v>2989</v>
      </c>
      <c r="O63" s="137"/>
      <c r="P63" s="137"/>
    </row>
    <row r="64" spans="1:16" x14ac:dyDescent="0.15">
      <c r="A64" s="137" t="s">
        <v>27</v>
      </c>
      <c r="B64" s="137">
        <f>'将来負担比率（分子）の構造'!I$43</f>
        <v>12463</v>
      </c>
      <c r="C64" s="137"/>
      <c r="D64" s="137"/>
      <c r="E64" s="137">
        <f>'将来負担比率（分子）の構造'!J$43</f>
        <v>12591</v>
      </c>
      <c r="F64" s="137"/>
      <c r="G64" s="137"/>
      <c r="H64" s="137">
        <f>'将来負担比率（分子）の構造'!K$43</f>
        <v>12474</v>
      </c>
      <c r="I64" s="137"/>
      <c r="J64" s="137"/>
      <c r="K64" s="137">
        <f>'将来負担比率（分子）の構造'!L$43</f>
        <v>12412</v>
      </c>
      <c r="L64" s="137"/>
      <c r="M64" s="137"/>
      <c r="N64" s="137">
        <f>'将来負担比率（分子）の構造'!M$43</f>
        <v>11992</v>
      </c>
      <c r="O64" s="137"/>
      <c r="P64" s="137"/>
    </row>
    <row r="65" spans="1:16" x14ac:dyDescent="0.15">
      <c r="A65" s="137" t="s">
        <v>26</v>
      </c>
      <c r="B65" s="137">
        <f>'将来負担比率（分子）の構造'!I$42</f>
        <v>147</v>
      </c>
      <c r="C65" s="137"/>
      <c r="D65" s="137"/>
      <c r="E65" s="137">
        <f>'将来負担比率（分子）の構造'!J$42</f>
        <v>124</v>
      </c>
      <c r="F65" s="137"/>
      <c r="G65" s="137"/>
      <c r="H65" s="137">
        <f>'将来負担比率（分子）の構造'!K$42</f>
        <v>111</v>
      </c>
      <c r="I65" s="137"/>
      <c r="J65" s="137"/>
      <c r="K65" s="137">
        <f>'将来負担比率（分子）の構造'!L$42</f>
        <v>98</v>
      </c>
      <c r="L65" s="137"/>
      <c r="M65" s="137"/>
      <c r="N65" s="137">
        <f>'将来負担比率（分子）の構造'!M$42</f>
        <v>86</v>
      </c>
      <c r="O65" s="137"/>
      <c r="P65" s="137"/>
    </row>
    <row r="66" spans="1:16" x14ac:dyDescent="0.15">
      <c r="A66" s="137" t="s">
        <v>25</v>
      </c>
      <c r="B66" s="137">
        <f>'将来負担比率（分子）の構造'!I$41</f>
        <v>38931</v>
      </c>
      <c r="C66" s="137"/>
      <c r="D66" s="137"/>
      <c r="E66" s="137">
        <f>'将来負担比率（分子）の構造'!J$41</f>
        <v>38247</v>
      </c>
      <c r="F66" s="137"/>
      <c r="G66" s="137"/>
      <c r="H66" s="137">
        <f>'将来負担比率（分子）の構造'!K$41</f>
        <v>36701</v>
      </c>
      <c r="I66" s="137"/>
      <c r="J66" s="137"/>
      <c r="K66" s="137">
        <f>'将来負担比率（分子）の構造'!L$41</f>
        <v>35877</v>
      </c>
      <c r="L66" s="137"/>
      <c r="M66" s="137"/>
      <c r="N66" s="137">
        <f>'将来負担比率（分子）の構造'!M$41</f>
        <v>36121</v>
      </c>
      <c r="O66" s="137"/>
      <c r="P66" s="137"/>
    </row>
    <row r="67" spans="1:16" x14ac:dyDescent="0.15">
      <c r="A67" s="137" t="s">
        <v>63</v>
      </c>
      <c r="B67" s="137" t="e">
        <f>NA()</f>
        <v>#N/A</v>
      </c>
      <c r="C67" s="137">
        <f>IF(ISNUMBER('将来負担比率（分子）の構造'!I$53), IF('将来負担比率（分子）の構造'!I$53 &lt; 0, 0, '将来負担比率（分子）の構造'!I$53), NA())</f>
        <v>12752</v>
      </c>
      <c r="D67" s="137" t="e">
        <f>NA()</f>
        <v>#N/A</v>
      </c>
      <c r="E67" s="137" t="e">
        <f>NA()</f>
        <v>#N/A</v>
      </c>
      <c r="F67" s="137">
        <f>IF(ISNUMBER('将来負担比率（分子）の構造'!J$53), IF('将来負担比率（分子）の構造'!J$53 &lt; 0, 0, '将来負担比率（分子）の構造'!J$53), NA())</f>
        <v>12100</v>
      </c>
      <c r="G67" s="137" t="e">
        <f>NA()</f>
        <v>#N/A</v>
      </c>
      <c r="H67" s="137" t="e">
        <f>NA()</f>
        <v>#N/A</v>
      </c>
      <c r="I67" s="137">
        <f>IF(ISNUMBER('将来負担比率（分子）の構造'!K$53), IF('将来負担比率（分子）の構造'!K$53 &lt; 0, 0, '将来負担比率（分子）の構造'!K$53), NA())</f>
        <v>12606</v>
      </c>
      <c r="J67" s="137" t="e">
        <f>NA()</f>
        <v>#N/A</v>
      </c>
      <c r="K67" s="137" t="e">
        <f>NA()</f>
        <v>#N/A</v>
      </c>
      <c r="L67" s="137">
        <f>IF(ISNUMBER('将来負担比率（分子）の構造'!L$53), IF('将来負担比率（分子）の構造'!L$53 &lt; 0, 0, '将来負担比率（分子）の構造'!L$53), NA())</f>
        <v>12755</v>
      </c>
      <c r="M67" s="137" t="e">
        <f>NA()</f>
        <v>#N/A</v>
      </c>
      <c r="N67" s="137" t="e">
        <f>NA()</f>
        <v>#N/A</v>
      </c>
      <c r="O67" s="137">
        <f>IF(ISNUMBER('将来負担比率（分子）の構造'!M$53), IF('将来負担比率（分子）の構造'!M$53 &lt; 0, 0, '将来負担比率（分子）の構造'!M$53), NA())</f>
        <v>13188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5811224</v>
      </c>
      <c r="S5" s="615"/>
      <c r="T5" s="615"/>
      <c r="U5" s="615"/>
      <c r="V5" s="615"/>
      <c r="W5" s="615"/>
      <c r="X5" s="615"/>
      <c r="Y5" s="616"/>
      <c r="Z5" s="617">
        <v>21.5</v>
      </c>
      <c r="AA5" s="617"/>
      <c r="AB5" s="617"/>
      <c r="AC5" s="617"/>
      <c r="AD5" s="618">
        <v>5519194</v>
      </c>
      <c r="AE5" s="618"/>
      <c r="AF5" s="618"/>
      <c r="AG5" s="618"/>
      <c r="AH5" s="618"/>
      <c r="AI5" s="618"/>
      <c r="AJ5" s="618"/>
      <c r="AK5" s="618"/>
      <c r="AL5" s="619">
        <v>43</v>
      </c>
      <c r="AM5" s="620"/>
      <c r="AN5" s="620"/>
      <c r="AO5" s="621"/>
      <c r="AP5" s="611" t="s">
        <v>209</v>
      </c>
      <c r="AQ5" s="612"/>
      <c r="AR5" s="612"/>
      <c r="AS5" s="612"/>
      <c r="AT5" s="612"/>
      <c r="AU5" s="612"/>
      <c r="AV5" s="612"/>
      <c r="AW5" s="612"/>
      <c r="AX5" s="612"/>
      <c r="AY5" s="612"/>
      <c r="AZ5" s="612"/>
      <c r="BA5" s="612"/>
      <c r="BB5" s="612"/>
      <c r="BC5" s="612"/>
      <c r="BD5" s="612"/>
      <c r="BE5" s="612"/>
      <c r="BF5" s="613"/>
      <c r="BG5" s="625">
        <v>5461672</v>
      </c>
      <c r="BH5" s="626"/>
      <c r="BI5" s="626"/>
      <c r="BJ5" s="626"/>
      <c r="BK5" s="626"/>
      <c r="BL5" s="626"/>
      <c r="BM5" s="626"/>
      <c r="BN5" s="627"/>
      <c r="BO5" s="628">
        <v>94</v>
      </c>
      <c r="BP5" s="628"/>
      <c r="BQ5" s="628"/>
      <c r="BR5" s="628"/>
      <c r="BS5" s="629">
        <v>60639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177497</v>
      </c>
      <c r="S6" s="626"/>
      <c r="T6" s="626"/>
      <c r="U6" s="626"/>
      <c r="V6" s="626"/>
      <c r="W6" s="626"/>
      <c r="X6" s="626"/>
      <c r="Y6" s="627"/>
      <c r="Z6" s="628">
        <v>0.7</v>
      </c>
      <c r="AA6" s="628"/>
      <c r="AB6" s="628"/>
      <c r="AC6" s="628"/>
      <c r="AD6" s="629">
        <v>177497</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5461672</v>
      </c>
      <c r="BH6" s="626"/>
      <c r="BI6" s="626"/>
      <c r="BJ6" s="626"/>
      <c r="BK6" s="626"/>
      <c r="BL6" s="626"/>
      <c r="BM6" s="626"/>
      <c r="BN6" s="627"/>
      <c r="BO6" s="628">
        <v>94</v>
      </c>
      <c r="BP6" s="628"/>
      <c r="BQ6" s="628"/>
      <c r="BR6" s="628"/>
      <c r="BS6" s="629">
        <v>60639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198164</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197885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7012</v>
      </c>
      <c r="S7" s="626"/>
      <c r="T7" s="626"/>
      <c r="U7" s="626"/>
      <c r="V7" s="626"/>
      <c r="W7" s="626"/>
      <c r="X7" s="626"/>
      <c r="Y7" s="627"/>
      <c r="Z7" s="628">
        <v>0</v>
      </c>
      <c r="AA7" s="628"/>
      <c r="AB7" s="628"/>
      <c r="AC7" s="628"/>
      <c r="AD7" s="629">
        <v>7012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2303254</v>
      </c>
      <c r="BH7" s="626"/>
      <c r="BI7" s="626"/>
      <c r="BJ7" s="626"/>
      <c r="BK7" s="626"/>
      <c r="BL7" s="626"/>
      <c r="BM7" s="626"/>
      <c r="BN7" s="627"/>
      <c r="BO7" s="628">
        <v>39.6</v>
      </c>
      <c r="BP7" s="628"/>
      <c r="BQ7" s="628"/>
      <c r="BR7" s="628"/>
      <c r="BS7" s="629">
        <v>60639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6567341</v>
      </c>
      <c r="CS7" s="626"/>
      <c r="CT7" s="626"/>
      <c r="CU7" s="626"/>
      <c r="CV7" s="626"/>
      <c r="CW7" s="626"/>
      <c r="CX7" s="626"/>
      <c r="CY7" s="627"/>
      <c r="CZ7" s="628">
        <v>24.8</v>
      </c>
      <c r="DA7" s="628"/>
      <c r="DB7" s="628"/>
      <c r="DC7" s="628"/>
      <c r="DD7" s="634">
        <v>2980646</v>
      </c>
      <c r="DE7" s="626"/>
      <c r="DF7" s="626"/>
      <c r="DG7" s="626"/>
      <c r="DH7" s="626"/>
      <c r="DI7" s="626"/>
      <c r="DJ7" s="626"/>
      <c r="DK7" s="626"/>
      <c r="DL7" s="626"/>
      <c r="DM7" s="626"/>
      <c r="DN7" s="626"/>
      <c r="DO7" s="626"/>
      <c r="DP7" s="627"/>
      <c r="DQ7" s="634">
        <v>2344317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27984</v>
      </c>
      <c r="S8" s="626"/>
      <c r="T8" s="626"/>
      <c r="U8" s="626"/>
      <c r="V8" s="626"/>
      <c r="W8" s="626"/>
      <c r="X8" s="626"/>
      <c r="Y8" s="627"/>
      <c r="Z8" s="628">
        <v>0.1</v>
      </c>
      <c r="AA8" s="628"/>
      <c r="AB8" s="628"/>
      <c r="AC8" s="628"/>
      <c r="AD8" s="629">
        <v>27984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73454</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7153375</v>
      </c>
      <c r="CS8" s="626"/>
      <c r="CT8" s="626"/>
      <c r="CU8" s="626"/>
      <c r="CV8" s="626"/>
      <c r="CW8" s="626"/>
      <c r="CX8" s="626"/>
      <c r="CY8" s="627"/>
      <c r="CZ8" s="628">
        <v>27</v>
      </c>
      <c r="DA8" s="628"/>
      <c r="DB8" s="628"/>
      <c r="DC8" s="628"/>
      <c r="DD8" s="634">
        <v>27218</v>
      </c>
      <c r="DE8" s="626"/>
      <c r="DF8" s="626"/>
      <c r="DG8" s="626"/>
      <c r="DH8" s="626"/>
      <c r="DI8" s="626"/>
      <c r="DJ8" s="626"/>
      <c r="DK8" s="626"/>
      <c r="DL8" s="626"/>
      <c r="DM8" s="626"/>
      <c r="DN8" s="626"/>
      <c r="DO8" s="626"/>
      <c r="DP8" s="627"/>
      <c r="DQ8" s="634">
        <v>3658994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17527</v>
      </c>
      <c r="S9" s="626"/>
      <c r="T9" s="626"/>
      <c r="U9" s="626"/>
      <c r="V9" s="626"/>
      <c r="W9" s="626"/>
      <c r="X9" s="626"/>
      <c r="Y9" s="627"/>
      <c r="Z9" s="628">
        <v>0.1</v>
      </c>
      <c r="AA9" s="628"/>
      <c r="AB9" s="628"/>
      <c r="AC9" s="628"/>
      <c r="AD9" s="629">
        <v>17527</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1807440</v>
      </c>
      <c r="BH9" s="626"/>
      <c r="BI9" s="626"/>
      <c r="BJ9" s="626"/>
      <c r="BK9" s="626"/>
      <c r="BL9" s="626"/>
      <c r="BM9" s="626"/>
      <c r="BN9" s="627"/>
      <c r="BO9" s="628">
        <v>31.1</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1659057</v>
      </c>
      <c r="CS9" s="626"/>
      <c r="CT9" s="626"/>
      <c r="CU9" s="626"/>
      <c r="CV9" s="626"/>
      <c r="CW9" s="626"/>
      <c r="CX9" s="626"/>
      <c r="CY9" s="627"/>
      <c r="CZ9" s="628">
        <v>6.3</v>
      </c>
      <c r="DA9" s="628"/>
      <c r="DB9" s="628"/>
      <c r="DC9" s="628"/>
      <c r="DD9" s="634">
        <v>130826</v>
      </c>
      <c r="DE9" s="626"/>
      <c r="DF9" s="626"/>
      <c r="DG9" s="626"/>
      <c r="DH9" s="626"/>
      <c r="DI9" s="626"/>
      <c r="DJ9" s="626"/>
      <c r="DK9" s="626"/>
      <c r="DL9" s="626"/>
      <c r="DM9" s="626"/>
      <c r="DN9" s="626"/>
      <c r="DO9" s="626"/>
      <c r="DP9" s="627"/>
      <c r="DQ9" s="634">
        <v>1329888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756038</v>
      </c>
      <c r="S10" s="626"/>
      <c r="T10" s="626"/>
      <c r="U10" s="626"/>
      <c r="V10" s="626"/>
      <c r="W10" s="626"/>
      <c r="X10" s="626"/>
      <c r="Y10" s="627"/>
      <c r="Z10" s="628">
        <v>2.8</v>
      </c>
      <c r="AA10" s="628"/>
      <c r="AB10" s="628"/>
      <c r="AC10" s="628"/>
      <c r="AD10" s="629">
        <v>756038</v>
      </c>
      <c r="AE10" s="629"/>
      <c r="AF10" s="629"/>
      <c r="AG10" s="629"/>
      <c r="AH10" s="629"/>
      <c r="AI10" s="629"/>
      <c r="AJ10" s="629"/>
      <c r="AK10" s="629"/>
      <c r="AL10" s="630">
        <v>5.9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159129</v>
      </c>
      <c r="BH10" s="626"/>
      <c r="BI10" s="626"/>
      <c r="BJ10" s="626"/>
      <c r="BK10" s="626"/>
      <c r="BL10" s="626"/>
      <c r="BM10" s="626"/>
      <c r="BN10" s="627"/>
      <c r="BO10" s="628">
        <v>2.7</v>
      </c>
      <c r="BP10" s="628"/>
      <c r="BQ10" s="628"/>
      <c r="BR10" s="628"/>
      <c r="BS10" s="634">
        <v>26447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31096</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16471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32207</v>
      </c>
      <c r="S11" s="626"/>
      <c r="T11" s="626"/>
      <c r="U11" s="626"/>
      <c r="V11" s="626"/>
      <c r="W11" s="626"/>
      <c r="X11" s="626"/>
      <c r="Y11" s="627"/>
      <c r="Z11" s="628">
        <v>0.1</v>
      </c>
      <c r="AA11" s="628"/>
      <c r="AB11" s="628"/>
      <c r="AC11" s="628"/>
      <c r="AD11" s="629">
        <v>32207</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263231</v>
      </c>
      <c r="BH11" s="626"/>
      <c r="BI11" s="626"/>
      <c r="BJ11" s="626"/>
      <c r="BK11" s="626"/>
      <c r="BL11" s="626"/>
      <c r="BM11" s="626"/>
      <c r="BN11" s="627"/>
      <c r="BO11" s="628">
        <v>4.5</v>
      </c>
      <c r="BP11" s="628"/>
      <c r="BQ11" s="628"/>
      <c r="BR11" s="628"/>
      <c r="BS11" s="634">
        <v>34192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1393268</v>
      </c>
      <c r="CS11" s="626"/>
      <c r="CT11" s="626"/>
      <c r="CU11" s="626"/>
      <c r="CV11" s="626"/>
      <c r="CW11" s="626"/>
      <c r="CX11" s="626"/>
      <c r="CY11" s="627"/>
      <c r="CZ11" s="628">
        <v>5.3</v>
      </c>
      <c r="DA11" s="628"/>
      <c r="DB11" s="628"/>
      <c r="DC11" s="628"/>
      <c r="DD11" s="634">
        <v>316786</v>
      </c>
      <c r="DE11" s="626"/>
      <c r="DF11" s="626"/>
      <c r="DG11" s="626"/>
      <c r="DH11" s="626"/>
      <c r="DI11" s="626"/>
      <c r="DJ11" s="626"/>
      <c r="DK11" s="626"/>
      <c r="DL11" s="626"/>
      <c r="DM11" s="626"/>
      <c r="DN11" s="626"/>
      <c r="DO11" s="626"/>
      <c r="DP11" s="627"/>
      <c r="DQ11" s="634">
        <v>567714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2713548</v>
      </c>
      <c r="BH12" s="626"/>
      <c r="BI12" s="626"/>
      <c r="BJ12" s="626"/>
      <c r="BK12" s="626"/>
      <c r="BL12" s="626"/>
      <c r="BM12" s="626"/>
      <c r="BN12" s="627"/>
      <c r="BO12" s="628">
        <v>46.7</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255262</v>
      </c>
      <c r="CS12" s="626"/>
      <c r="CT12" s="626"/>
      <c r="CU12" s="626"/>
      <c r="CV12" s="626"/>
      <c r="CW12" s="626"/>
      <c r="CX12" s="626"/>
      <c r="CY12" s="627"/>
      <c r="CZ12" s="628">
        <v>1</v>
      </c>
      <c r="DA12" s="628"/>
      <c r="DB12" s="628"/>
      <c r="DC12" s="628"/>
      <c r="DD12" s="634">
        <v>25170</v>
      </c>
      <c r="DE12" s="626"/>
      <c r="DF12" s="626"/>
      <c r="DG12" s="626"/>
      <c r="DH12" s="626"/>
      <c r="DI12" s="626"/>
      <c r="DJ12" s="626"/>
      <c r="DK12" s="626"/>
      <c r="DL12" s="626"/>
      <c r="DM12" s="626"/>
      <c r="DN12" s="626"/>
      <c r="DO12" s="626"/>
      <c r="DP12" s="627"/>
      <c r="DQ12" s="634">
        <v>190278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51013</v>
      </c>
      <c r="S13" s="626"/>
      <c r="T13" s="626"/>
      <c r="U13" s="626"/>
      <c r="V13" s="626"/>
      <c r="W13" s="626"/>
      <c r="X13" s="626"/>
      <c r="Y13" s="627"/>
      <c r="Z13" s="628">
        <v>0.2</v>
      </c>
      <c r="AA13" s="628"/>
      <c r="AB13" s="628"/>
      <c r="AC13" s="628"/>
      <c r="AD13" s="629">
        <v>51013</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2692921</v>
      </c>
      <c r="BH13" s="626"/>
      <c r="BI13" s="626"/>
      <c r="BJ13" s="626"/>
      <c r="BK13" s="626"/>
      <c r="BL13" s="626"/>
      <c r="BM13" s="626"/>
      <c r="BN13" s="627"/>
      <c r="BO13" s="628">
        <v>46.3</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2419239</v>
      </c>
      <c r="CS13" s="626"/>
      <c r="CT13" s="626"/>
      <c r="CU13" s="626"/>
      <c r="CV13" s="626"/>
      <c r="CW13" s="626"/>
      <c r="CX13" s="626"/>
      <c r="CY13" s="627"/>
      <c r="CZ13" s="628">
        <v>9.1</v>
      </c>
      <c r="DA13" s="628"/>
      <c r="DB13" s="628"/>
      <c r="DC13" s="628"/>
      <c r="DD13" s="634">
        <v>1340918</v>
      </c>
      <c r="DE13" s="626"/>
      <c r="DF13" s="626"/>
      <c r="DG13" s="626"/>
      <c r="DH13" s="626"/>
      <c r="DI13" s="626"/>
      <c r="DJ13" s="626"/>
      <c r="DK13" s="626"/>
      <c r="DL13" s="626"/>
      <c r="DM13" s="626"/>
      <c r="DN13" s="626"/>
      <c r="DO13" s="626"/>
      <c r="DP13" s="627"/>
      <c r="DQ13" s="634">
        <v>1070313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158560</v>
      </c>
      <c r="BH14" s="626"/>
      <c r="BI14" s="626"/>
      <c r="BJ14" s="626"/>
      <c r="BK14" s="626"/>
      <c r="BL14" s="626"/>
      <c r="BM14" s="626"/>
      <c r="BN14" s="627"/>
      <c r="BO14" s="628">
        <v>2.7</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739250</v>
      </c>
      <c r="CS14" s="626"/>
      <c r="CT14" s="626"/>
      <c r="CU14" s="626"/>
      <c r="CV14" s="626"/>
      <c r="CW14" s="626"/>
      <c r="CX14" s="626"/>
      <c r="CY14" s="627"/>
      <c r="CZ14" s="628">
        <v>2.8</v>
      </c>
      <c r="DA14" s="628"/>
      <c r="DB14" s="628"/>
      <c r="DC14" s="628"/>
      <c r="DD14" s="634">
        <v>40730</v>
      </c>
      <c r="DE14" s="626"/>
      <c r="DF14" s="626"/>
      <c r="DG14" s="626"/>
      <c r="DH14" s="626"/>
      <c r="DI14" s="626"/>
      <c r="DJ14" s="626"/>
      <c r="DK14" s="626"/>
      <c r="DL14" s="626"/>
      <c r="DM14" s="626"/>
      <c r="DN14" s="626"/>
      <c r="DO14" s="626"/>
      <c r="DP14" s="627"/>
      <c r="DQ14" s="634">
        <v>682231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12369</v>
      </c>
      <c r="S15" s="626"/>
      <c r="T15" s="626"/>
      <c r="U15" s="626"/>
      <c r="V15" s="626"/>
      <c r="W15" s="626"/>
      <c r="X15" s="626"/>
      <c r="Y15" s="627"/>
      <c r="Z15" s="628">
        <v>0</v>
      </c>
      <c r="AA15" s="628"/>
      <c r="AB15" s="628"/>
      <c r="AC15" s="628"/>
      <c r="AD15" s="629">
        <v>12369</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286310</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1597854</v>
      </c>
      <c r="CS15" s="626"/>
      <c r="CT15" s="626"/>
      <c r="CU15" s="626"/>
      <c r="CV15" s="626"/>
      <c r="CW15" s="626"/>
      <c r="CX15" s="626"/>
      <c r="CY15" s="627"/>
      <c r="CZ15" s="628">
        <v>6</v>
      </c>
      <c r="DA15" s="628"/>
      <c r="DB15" s="628"/>
      <c r="DC15" s="628"/>
      <c r="DD15" s="634">
        <v>172371</v>
      </c>
      <c r="DE15" s="626"/>
      <c r="DF15" s="626"/>
      <c r="DG15" s="626"/>
      <c r="DH15" s="626"/>
      <c r="DI15" s="626"/>
      <c r="DJ15" s="626"/>
      <c r="DK15" s="626"/>
      <c r="DL15" s="626"/>
      <c r="DM15" s="626"/>
      <c r="DN15" s="626"/>
      <c r="DO15" s="626"/>
      <c r="DP15" s="627"/>
      <c r="DQ15" s="634">
        <v>1252699</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6831270</v>
      </c>
      <c r="S16" s="626"/>
      <c r="T16" s="626"/>
      <c r="U16" s="626"/>
      <c r="V16" s="626"/>
      <c r="W16" s="626"/>
      <c r="X16" s="626"/>
      <c r="Y16" s="627"/>
      <c r="Z16" s="628">
        <v>25.3</v>
      </c>
      <c r="AA16" s="628"/>
      <c r="AB16" s="628"/>
      <c r="AC16" s="628"/>
      <c r="AD16" s="629">
        <v>6021895</v>
      </c>
      <c r="AE16" s="629"/>
      <c r="AF16" s="629"/>
      <c r="AG16" s="629"/>
      <c r="AH16" s="629"/>
      <c r="AI16" s="629"/>
      <c r="AJ16" s="629"/>
      <c r="AK16" s="629"/>
      <c r="AL16" s="630">
        <v>47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463294</v>
      </c>
      <c r="CS16" s="626"/>
      <c r="CT16" s="626"/>
      <c r="CU16" s="626"/>
      <c r="CV16" s="626"/>
      <c r="CW16" s="626"/>
      <c r="CX16" s="626"/>
      <c r="CY16" s="627"/>
      <c r="CZ16" s="628">
        <v>1.7</v>
      </c>
      <c r="DA16" s="628"/>
      <c r="DB16" s="628"/>
      <c r="DC16" s="628"/>
      <c r="DD16" s="634" t="s">
        <v>113</v>
      </c>
      <c r="DE16" s="626"/>
      <c r="DF16" s="626"/>
      <c r="DG16" s="626"/>
      <c r="DH16" s="626"/>
      <c r="DI16" s="626"/>
      <c r="DJ16" s="626"/>
      <c r="DK16" s="626"/>
      <c r="DL16" s="626"/>
      <c r="DM16" s="626"/>
      <c r="DN16" s="626"/>
      <c r="DO16" s="626"/>
      <c r="DP16" s="627"/>
      <c r="DQ16" s="634">
        <v>31913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6021895</v>
      </c>
      <c r="S17" s="626"/>
      <c r="T17" s="626"/>
      <c r="U17" s="626"/>
      <c r="V17" s="626"/>
      <c r="W17" s="626"/>
      <c r="X17" s="626"/>
      <c r="Y17" s="627"/>
      <c r="Z17" s="628">
        <v>22.3</v>
      </c>
      <c r="AA17" s="628"/>
      <c r="AB17" s="628"/>
      <c r="AC17" s="628"/>
      <c r="AD17" s="629">
        <v>6021895</v>
      </c>
      <c r="AE17" s="629"/>
      <c r="AF17" s="629"/>
      <c r="AG17" s="629"/>
      <c r="AH17" s="629"/>
      <c r="AI17" s="629"/>
      <c r="AJ17" s="629"/>
      <c r="AK17" s="629"/>
      <c r="AL17" s="630">
        <v>47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4024360</v>
      </c>
      <c r="CS17" s="626"/>
      <c r="CT17" s="626"/>
      <c r="CU17" s="626"/>
      <c r="CV17" s="626"/>
      <c r="CW17" s="626"/>
      <c r="CX17" s="626"/>
      <c r="CY17" s="627"/>
      <c r="CZ17" s="628">
        <v>15.2</v>
      </c>
      <c r="DA17" s="628"/>
      <c r="DB17" s="628"/>
      <c r="DC17" s="628"/>
      <c r="DD17" s="634" t="s">
        <v>113</v>
      </c>
      <c r="DE17" s="626"/>
      <c r="DF17" s="626"/>
      <c r="DG17" s="626"/>
      <c r="DH17" s="626"/>
      <c r="DI17" s="626"/>
      <c r="DJ17" s="626"/>
      <c r="DK17" s="626"/>
      <c r="DL17" s="626"/>
      <c r="DM17" s="626"/>
      <c r="DN17" s="626"/>
      <c r="DO17" s="626"/>
      <c r="DP17" s="627"/>
      <c r="DQ17" s="634">
        <v>3794868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809375</v>
      </c>
      <c r="S18" s="626"/>
      <c r="T18" s="626"/>
      <c r="U18" s="626"/>
      <c r="V18" s="626"/>
      <c r="W18" s="626"/>
      <c r="X18" s="626"/>
      <c r="Y18" s="627"/>
      <c r="Z18" s="628">
        <v>3</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349552</v>
      </c>
      <c r="BH19" s="626"/>
      <c r="BI19" s="626"/>
      <c r="BJ19" s="626"/>
      <c r="BK19" s="626"/>
      <c r="BL19" s="626"/>
      <c r="BM19" s="626"/>
      <c r="BN19" s="627"/>
      <c r="BO19" s="628">
        <v>6</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13724141</v>
      </c>
      <c r="S20" s="626"/>
      <c r="T20" s="626"/>
      <c r="U20" s="626"/>
      <c r="V20" s="626"/>
      <c r="W20" s="626"/>
      <c r="X20" s="626"/>
      <c r="Y20" s="627"/>
      <c r="Z20" s="628">
        <v>50.9</v>
      </c>
      <c r="AA20" s="628"/>
      <c r="AB20" s="628"/>
      <c r="AC20" s="628"/>
      <c r="AD20" s="629">
        <v>12622736</v>
      </c>
      <c r="AE20" s="629"/>
      <c r="AF20" s="629"/>
      <c r="AG20" s="629"/>
      <c r="AH20" s="629"/>
      <c r="AI20" s="629"/>
      <c r="AJ20" s="629"/>
      <c r="AK20" s="629"/>
      <c r="AL20" s="630">
        <v>98.4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349552</v>
      </c>
      <c r="BH20" s="626"/>
      <c r="BI20" s="626"/>
      <c r="BJ20" s="626"/>
      <c r="BK20" s="626"/>
      <c r="BL20" s="626"/>
      <c r="BM20" s="626"/>
      <c r="BN20" s="627"/>
      <c r="BO20" s="628">
        <v>6</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26501560</v>
      </c>
      <c r="CS20" s="626"/>
      <c r="CT20" s="626"/>
      <c r="CU20" s="626"/>
      <c r="CV20" s="626"/>
      <c r="CW20" s="626"/>
      <c r="CX20" s="626"/>
      <c r="CY20" s="627"/>
      <c r="CZ20" s="628">
        <v>100</v>
      </c>
      <c r="DA20" s="628"/>
      <c r="DB20" s="628"/>
      <c r="DC20" s="628"/>
      <c r="DD20" s="634">
        <v>5034665</v>
      </c>
      <c r="DE20" s="626"/>
      <c r="DF20" s="626"/>
      <c r="DG20" s="626"/>
      <c r="DH20" s="626"/>
      <c r="DI20" s="626"/>
      <c r="DJ20" s="626"/>
      <c r="DK20" s="626"/>
      <c r="DL20" s="626"/>
      <c r="DM20" s="626"/>
      <c r="DN20" s="626"/>
      <c r="DO20" s="626"/>
      <c r="DP20" s="627"/>
      <c r="DQ20" s="634">
        <v>15137571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6858</v>
      </c>
      <c r="S21" s="626"/>
      <c r="T21" s="626"/>
      <c r="U21" s="626"/>
      <c r="V21" s="626"/>
      <c r="W21" s="626"/>
      <c r="X21" s="626"/>
      <c r="Y21" s="627"/>
      <c r="Z21" s="628">
        <v>0</v>
      </c>
      <c r="AA21" s="628"/>
      <c r="AB21" s="628"/>
      <c r="AC21" s="628"/>
      <c r="AD21" s="629">
        <v>6858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57522</v>
      </c>
      <c r="BH21" s="626"/>
      <c r="BI21" s="626"/>
      <c r="BJ21" s="626"/>
      <c r="BK21" s="626"/>
      <c r="BL21" s="626"/>
      <c r="BM21" s="626"/>
      <c r="BN21" s="627"/>
      <c r="BO21" s="628">
        <v>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251718</v>
      </c>
      <c r="S22" s="626"/>
      <c r="T22" s="626"/>
      <c r="U22" s="626"/>
      <c r="V22" s="626"/>
      <c r="W22" s="626"/>
      <c r="X22" s="626"/>
      <c r="Y22" s="627"/>
      <c r="Z22" s="628">
        <v>0.9</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892372</v>
      </c>
      <c r="S23" s="626"/>
      <c r="T23" s="626"/>
      <c r="U23" s="626"/>
      <c r="V23" s="626"/>
      <c r="W23" s="626"/>
      <c r="X23" s="626"/>
      <c r="Y23" s="627"/>
      <c r="Z23" s="628">
        <v>3.3</v>
      </c>
      <c r="AA23" s="628"/>
      <c r="AB23" s="628"/>
      <c r="AC23" s="628"/>
      <c r="AD23" s="629">
        <v>116901</v>
      </c>
      <c r="AE23" s="629"/>
      <c r="AF23" s="629"/>
      <c r="AG23" s="629"/>
      <c r="AH23" s="629"/>
      <c r="AI23" s="629"/>
      <c r="AJ23" s="629"/>
      <c r="AK23" s="629"/>
      <c r="AL23" s="630">
        <v>0.9</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292030</v>
      </c>
      <c r="BH23" s="626"/>
      <c r="BI23" s="626"/>
      <c r="BJ23" s="626"/>
      <c r="BK23" s="626"/>
      <c r="BL23" s="626"/>
      <c r="BM23" s="626"/>
      <c r="BN23" s="627"/>
      <c r="BO23" s="628">
        <v>5</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167337</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11473918</v>
      </c>
      <c r="CS24" s="615"/>
      <c r="CT24" s="615"/>
      <c r="CU24" s="615"/>
      <c r="CV24" s="615"/>
      <c r="CW24" s="615"/>
      <c r="CX24" s="615"/>
      <c r="CY24" s="616"/>
      <c r="CZ24" s="652">
        <v>43.3</v>
      </c>
      <c r="DA24" s="653"/>
      <c r="DB24" s="653"/>
      <c r="DC24" s="654"/>
      <c r="DD24" s="651">
        <v>8136646</v>
      </c>
      <c r="DE24" s="615"/>
      <c r="DF24" s="615"/>
      <c r="DG24" s="615"/>
      <c r="DH24" s="615"/>
      <c r="DI24" s="615"/>
      <c r="DJ24" s="615"/>
      <c r="DK24" s="616"/>
      <c r="DL24" s="651">
        <v>8033341</v>
      </c>
      <c r="DM24" s="615"/>
      <c r="DN24" s="615"/>
      <c r="DO24" s="615"/>
      <c r="DP24" s="615"/>
      <c r="DQ24" s="615"/>
      <c r="DR24" s="615"/>
      <c r="DS24" s="615"/>
      <c r="DT24" s="615"/>
      <c r="DU24" s="615"/>
      <c r="DV24" s="616"/>
      <c r="DW24" s="619">
        <v>59.4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2547555</v>
      </c>
      <c r="S25" s="626"/>
      <c r="T25" s="626"/>
      <c r="U25" s="626"/>
      <c r="V25" s="626"/>
      <c r="W25" s="626"/>
      <c r="X25" s="626"/>
      <c r="Y25" s="627"/>
      <c r="Z25" s="628">
        <v>9.4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3785195</v>
      </c>
      <c r="CS25" s="657"/>
      <c r="CT25" s="657"/>
      <c r="CU25" s="657"/>
      <c r="CV25" s="657"/>
      <c r="CW25" s="657"/>
      <c r="CX25" s="657"/>
      <c r="CY25" s="658"/>
      <c r="CZ25" s="659">
        <v>14.3</v>
      </c>
      <c r="DA25" s="660"/>
      <c r="DB25" s="660"/>
      <c r="DC25" s="661"/>
      <c r="DD25" s="634">
        <v>3339147</v>
      </c>
      <c r="DE25" s="657"/>
      <c r="DF25" s="657"/>
      <c r="DG25" s="657"/>
      <c r="DH25" s="657"/>
      <c r="DI25" s="657"/>
      <c r="DJ25" s="657"/>
      <c r="DK25" s="658"/>
      <c r="DL25" s="634">
        <v>3273200</v>
      </c>
      <c r="DM25" s="657"/>
      <c r="DN25" s="657"/>
      <c r="DO25" s="657"/>
      <c r="DP25" s="657"/>
      <c r="DQ25" s="657"/>
      <c r="DR25" s="657"/>
      <c r="DS25" s="657"/>
      <c r="DT25" s="657"/>
      <c r="DU25" s="657"/>
      <c r="DV25" s="658"/>
      <c r="DW25" s="630">
        <v>24.2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2102791</v>
      </c>
      <c r="CS26" s="626"/>
      <c r="CT26" s="626"/>
      <c r="CU26" s="626"/>
      <c r="CV26" s="626"/>
      <c r="CW26" s="626"/>
      <c r="CX26" s="626"/>
      <c r="CY26" s="627"/>
      <c r="CZ26" s="659">
        <v>7.9</v>
      </c>
      <c r="DA26" s="660"/>
      <c r="DB26" s="660"/>
      <c r="DC26" s="661"/>
      <c r="DD26" s="634">
        <v>1880324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1772598</v>
      </c>
      <c r="S27" s="626"/>
      <c r="T27" s="626"/>
      <c r="U27" s="626"/>
      <c r="V27" s="626"/>
      <c r="W27" s="626"/>
      <c r="X27" s="626"/>
      <c r="Y27" s="627"/>
      <c r="Z27" s="628">
        <v>6.6</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5811224</v>
      </c>
      <c r="BH27" s="626"/>
      <c r="BI27" s="626"/>
      <c r="BJ27" s="626"/>
      <c r="BK27" s="626"/>
      <c r="BL27" s="626"/>
      <c r="BM27" s="626"/>
      <c r="BN27" s="627"/>
      <c r="BO27" s="628">
        <v>100</v>
      </c>
      <c r="BP27" s="628"/>
      <c r="BQ27" s="628"/>
      <c r="BR27" s="628"/>
      <c r="BS27" s="634">
        <v>60639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3664364</v>
      </c>
      <c r="CS27" s="657"/>
      <c r="CT27" s="657"/>
      <c r="CU27" s="657"/>
      <c r="CV27" s="657"/>
      <c r="CW27" s="657"/>
      <c r="CX27" s="657"/>
      <c r="CY27" s="658"/>
      <c r="CZ27" s="659">
        <v>13.8</v>
      </c>
      <c r="DA27" s="660"/>
      <c r="DB27" s="660"/>
      <c r="DC27" s="661"/>
      <c r="DD27" s="634">
        <v>1002632</v>
      </c>
      <c r="DE27" s="657"/>
      <c r="DF27" s="657"/>
      <c r="DG27" s="657"/>
      <c r="DH27" s="657"/>
      <c r="DI27" s="657"/>
      <c r="DJ27" s="657"/>
      <c r="DK27" s="658"/>
      <c r="DL27" s="634">
        <v>990880</v>
      </c>
      <c r="DM27" s="657"/>
      <c r="DN27" s="657"/>
      <c r="DO27" s="657"/>
      <c r="DP27" s="657"/>
      <c r="DQ27" s="657"/>
      <c r="DR27" s="657"/>
      <c r="DS27" s="657"/>
      <c r="DT27" s="657"/>
      <c r="DU27" s="657"/>
      <c r="DV27" s="658"/>
      <c r="DW27" s="630">
        <v>7.3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198582</v>
      </c>
      <c r="S28" s="626"/>
      <c r="T28" s="626"/>
      <c r="U28" s="626"/>
      <c r="V28" s="626"/>
      <c r="W28" s="626"/>
      <c r="X28" s="626"/>
      <c r="Y28" s="627"/>
      <c r="Z28" s="628">
        <v>0.7</v>
      </c>
      <c r="AA28" s="628"/>
      <c r="AB28" s="628"/>
      <c r="AC28" s="628"/>
      <c r="AD28" s="629">
        <v>48440</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4024359</v>
      </c>
      <c r="CS28" s="626"/>
      <c r="CT28" s="626"/>
      <c r="CU28" s="626"/>
      <c r="CV28" s="626"/>
      <c r="CW28" s="626"/>
      <c r="CX28" s="626"/>
      <c r="CY28" s="627"/>
      <c r="CZ28" s="659">
        <v>15.2</v>
      </c>
      <c r="DA28" s="660"/>
      <c r="DB28" s="660"/>
      <c r="DC28" s="661"/>
      <c r="DD28" s="634">
        <v>3794867</v>
      </c>
      <c r="DE28" s="626"/>
      <c r="DF28" s="626"/>
      <c r="DG28" s="626"/>
      <c r="DH28" s="626"/>
      <c r="DI28" s="626"/>
      <c r="DJ28" s="626"/>
      <c r="DK28" s="627"/>
      <c r="DL28" s="634">
        <v>3769261</v>
      </c>
      <c r="DM28" s="626"/>
      <c r="DN28" s="626"/>
      <c r="DO28" s="626"/>
      <c r="DP28" s="626"/>
      <c r="DQ28" s="626"/>
      <c r="DR28" s="626"/>
      <c r="DS28" s="626"/>
      <c r="DT28" s="626"/>
      <c r="DU28" s="626"/>
      <c r="DV28" s="627"/>
      <c r="DW28" s="630">
        <v>27.9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770464</v>
      </c>
      <c r="S29" s="626"/>
      <c r="T29" s="626"/>
      <c r="U29" s="626"/>
      <c r="V29" s="626"/>
      <c r="W29" s="626"/>
      <c r="X29" s="626"/>
      <c r="Y29" s="627"/>
      <c r="Z29" s="628">
        <v>2.9</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4024351</v>
      </c>
      <c r="CS29" s="657"/>
      <c r="CT29" s="657"/>
      <c r="CU29" s="657"/>
      <c r="CV29" s="657"/>
      <c r="CW29" s="657"/>
      <c r="CX29" s="657"/>
      <c r="CY29" s="658"/>
      <c r="CZ29" s="659">
        <v>15.2</v>
      </c>
      <c r="DA29" s="660"/>
      <c r="DB29" s="660"/>
      <c r="DC29" s="661"/>
      <c r="DD29" s="634">
        <v>3794859</v>
      </c>
      <c r="DE29" s="657"/>
      <c r="DF29" s="657"/>
      <c r="DG29" s="657"/>
      <c r="DH29" s="657"/>
      <c r="DI29" s="657"/>
      <c r="DJ29" s="657"/>
      <c r="DK29" s="658"/>
      <c r="DL29" s="634">
        <v>3769253</v>
      </c>
      <c r="DM29" s="657"/>
      <c r="DN29" s="657"/>
      <c r="DO29" s="657"/>
      <c r="DP29" s="657"/>
      <c r="DQ29" s="657"/>
      <c r="DR29" s="657"/>
      <c r="DS29" s="657"/>
      <c r="DT29" s="657"/>
      <c r="DU29" s="657"/>
      <c r="DV29" s="658"/>
      <c r="DW29" s="630">
        <v>27.9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1556922</v>
      </c>
      <c r="S30" s="626"/>
      <c r="T30" s="626"/>
      <c r="U30" s="626"/>
      <c r="V30" s="626"/>
      <c r="W30" s="626"/>
      <c r="X30" s="626"/>
      <c r="Y30" s="627"/>
      <c r="Z30" s="628">
        <v>5.8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93.5</v>
      </c>
      <c r="BN30" s="684"/>
      <c r="BO30" s="684"/>
      <c r="BP30" s="684"/>
      <c r="BQ30" s="685"/>
      <c r="BR30" s="683">
        <v>98.7</v>
      </c>
      <c r="BS30" s="684"/>
      <c r="BT30" s="684"/>
      <c r="BU30" s="684"/>
      <c r="BV30" s="684"/>
      <c r="BW30" s="684"/>
      <c r="BX30" s="620">
        <v>92.8</v>
      </c>
      <c r="BY30" s="684"/>
      <c r="BZ30" s="684"/>
      <c r="CA30" s="684"/>
      <c r="CB30" s="685"/>
      <c r="CD30" s="688"/>
      <c r="CE30" s="689"/>
      <c r="CF30" s="639" t="s">
        <v>292</v>
      </c>
      <c r="CG30" s="640"/>
      <c r="CH30" s="640"/>
      <c r="CI30" s="640"/>
      <c r="CJ30" s="640"/>
      <c r="CK30" s="640"/>
      <c r="CL30" s="640"/>
      <c r="CM30" s="640"/>
      <c r="CN30" s="640"/>
      <c r="CO30" s="640"/>
      <c r="CP30" s="640"/>
      <c r="CQ30" s="641"/>
      <c r="CR30" s="625">
        <v>3667262</v>
      </c>
      <c r="CS30" s="626"/>
      <c r="CT30" s="626"/>
      <c r="CU30" s="626"/>
      <c r="CV30" s="626"/>
      <c r="CW30" s="626"/>
      <c r="CX30" s="626"/>
      <c r="CY30" s="627"/>
      <c r="CZ30" s="659">
        <v>13.8</v>
      </c>
      <c r="DA30" s="660"/>
      <c r="DB30" s="660"/>
      <c r="DC30" s="661"/>
      <c r="DD30" s="634">
        <v>3437770</v>
      </c>
      <c r="DE30" s="626"/>
      <c r="DF30" s="626"/>
      <c r="DG30" s="626"/>
      <c r="DH30" s="626"/>
      <c r="DI30" s="626"/>
      <c r="DJ30" s="626"/>
      <c r="DK30" s="627"/>
      <c r="DL30" s="634">
        <v>3412164</v>
      </c>
      <c r="DM30" s="626"/>
      <c r="DN30" s="626"/>
      <c r="DO30" s="626"/>
      <c r="DP30" s="626"/>
      <c r="DQ30" s="626"/>
      <c r="DR30" s="626"/>
      <c r="DS30" s="626"/>
      <c r="DT30" s="626"/>
      <c r="DU30" s="626"/>
      <c r="DV30" s="627"/>
      <c r="DW30" s="630">
        <v>25.2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727473</v>
      </c>
      <c r="S31" s="626"/>
      <c r="T31" s="626"/>
      <c r="U31" s="626"/>
      <c r="V31" s="626"/>
      <c r="W31" s="626"/>
      <c r="X31" s="626"/>
      <c r="Y31" s="627"/>
      <c r="Z31" s="628">
        <v>2.7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95.9</v>
      </c>
      <c r="BN31" s="681"/>
      <c r="BO31" s="681"/>
      <c r="BP31" s="681"/>
      <c r="BQ31" s="682"/>
      <c r="BR31" s="680">
        <v>98.8</v>
      </c>
      <c r="BS31" s="657"/>
      <c r="BT31" s="657"/>
      <c r="BU31" s="657"/>
      <c r="BV31" s="657"/>
      <c r="BW31" s="657"/>
      <c r="BX31" s="631">
        <v>95.6</v>
      </c>
      <c r="BY31" s="681"/>
      <c r="BZ31" s="681"/>
      <c r="CA31" s="681"/>
      <c r="CB31" s="682"/>
      <c r="CD31" s="688"/>
      <c r="CE31" s="689"/>
      <c r="CF31" s="639" t="s">
        <v>296</v>
      </c>
      <c r="CG31" s="640"/>
      <c r="CH31" s="640"/>
      <c r="CI31" s="640"/>
      <c r="CJ31" s="640"/>
      <c r="CK31" s="640"/>
      <c r="CL31" s="640"/>
      <c r="CM31" s="640"/>
      <c r="CN31" s="640"/>
      <c r="CO31" s="640"/>
      <c r="CP31" s="640"/>
      <c r="CQ31" s="641"/>
      <c r="CR31" s="625">
        <v>357089</v>
      </c>
      <c r="CS31" s="657"/>
      <c r="CT31" s="657"/>
      <c r="CU31" s="657"/>
      <c r="CV31" s="657"/>
      <c r="CW31" s="657"/>
      <c r="CX31" s="657"/>
      <c r="CY31" s="658"/>
      <c r="CZ31" s="659">
        <v>1.3</v>
      </c>
      <c r="DA31" s="660"/>
      <c r="DB31" s="660"/>
      <c r="DC31" s="661"/>
      <c r="DD31" s="634">
        <v>357089</v>
      </c>
      <c r="DE31" s="657"/>
      <c r="DF31" s="657"/>
      <c r="DG31" s="657"/>
      <c r="DH31" s="657"/>
      <c r="DI31" s="657"/>
      <c r="DJ31" s="657"/>
      <c r="DK31" s="658"/>
      <c r="DL31" s="634">
        <v>357089</v>
      </c>
      <c r="DM31" s="657"/>
      <c r="DN31" s="657"/>
      <c r="DO31" s="657"/>
      <c r="DP31" s="657"/>
      <c r="DQ31" s="657"/>
      <c r="DR31" s="657"/>
      <c r="DS31" s="657"/>
      <c r="DT31" s="657"/>
      <c r="DU31" s="657"/>
      <c r="DV31" s="658"/>
      <c r="DW31" s="630">
        <v>2.6</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456726</v>
      </c>
      <c r="S32" s="626"/>
      <c r="T32" s="626"/>
      <c r="U32" s="626"/>
      <c r="V32" s="626"/>
      <c r="W32" s="626"/>
      <c r="X32" s="626"/>
      <c r="Y32" s="627"/>
      <c r="Z32" s="628">
        <v>1.7</v>
      </c>
      <c r="AA32" s="628"/>
      <c r="AB32" s="628"/>
      <c r="AC32" s="628"/>
      <c r="AD32" s="629">
        <v>30863</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91.1</v>
      </c>
      <c r="BN32" s="693"/>
      <c r="BO32" s="693"/>
      <c r="BP32" s="693"/>
      <c r="BQ32" s="695"/>
      <c r="BR32" s="692">
        <v>98.5</v>
      </c>
      <c r="BS32" s="693"/>
      <c r="BT32" s="693"/>
      <c r="BU32" s="693"/>
      <c r="BV32" s="693"/>
      <c r="BW32" s="693"/>
      <c r="BX32" s="694">
        <v>90</v>
      </c>
      <c r="BY32" s="693"/>
      <c r="BZ32" s="693"/>
      <c r="CA32" s="693"/>
      <c r="CB32" s="695"/>
      <c r="CD32" s="690"/>
      <c r="CE32" s="691"/>
      <c r="CF32" s="639" t="s">
        <v>299</v>
      </c>
      <c r="CG32" s="640"/>
      <c r="CH32" s="640"/>
      <c r="CI32" s="640"/>
      <c r="CJ32" s="640"/>
      <c r="CK32" s="640"/>
      <c r="CL32" s="640"/>
      <c r="CM32" s="640"/>
      <c r="CN32" s="640"/>
      <c r="CO32" s="640"/>
      <c r="CP32" s="640"/>
      <c r="CQ32" s="641"/>
      <c r="CR32" s="625">
        <v>8</v>
      </c>
      <c r="CS32" s="626"/>
      <c r="CT32" s="626"/>
      <c r="CU32" s="626"/>
      <c r="CV32" s="626"/>
      <c r="CW32" s="626"/>
      <c r="CX32" s="626"/>
      <c r="CY32" s="627"/>
      <c r="CZ32" s="659">
        <v>0</v>
      </c>
      <c r="DA32" s="660"/>
      <c r="DB32" s="660"/>
      <c r="DC32" s="661"/>
      <c r="DD32" s="634">
        <v>8</v>
      </c>
      <c r="DE32" s="626"/>
      <c r="DF32" s="626"/>
      <c r="DG32" s="626"/>
      <c r="DH32" s="626"/>
      <c r="DI32" s="626"/>
      <c r="DJ32" s="626"/>
      <c r="DK32" s="627"/>
      <c r="DL32" s="634">
        <v>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3910812</v>
      </c>
      <c r="S33" s="626"/>
      <c r="T33" s="626"/>
      <c r="U33" s="626"/>
      <c r="V33" s="626"/>
      <c r="W33" s="626"/>
      <c r="X33" s="626"/>
      <c r="Y33" s="627"/>
      <c r="Z33" s="628">
        <v>14.5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9529683</v>
      </c>
      <c r="CS33" s="657"/>
      <c r="CT33" s="657"/>
      <c r="CU33" s="657"/>
      <c r="CV33" s="657"/>
      <c r="CW33" s="657"/>
      <c r="CX33" s="657"/>
      <c r="CY33" s="658"/>
      <c r="CZ33" s="659">
        <v>36</v>
      </c>
      <c r="DA33" s="660"/>
      <c r="DB33" s="660"/>
      <c r="DC33" s="661"/>
      <c r="DD33" s="634">
        <v>6562487</v>
      </c>
      <c r="DE33" s="657"/>
      <c r="DF33" s="657"/>
      <c r="DG33" s="657"/>
      <c r="DH33" s="657"/>
      <c r="DI33" s="657"/>
      <c r="DJ33" s="657"/>
      <c r="DK33" s="658"/>
      <c r="DL33" s="634">
        <v>4627336</v>
      </c>
      <c r="DM33" s="657"/>
      <c r="DN33" s="657"/>
      <c r="DO33" s="657"/>
      <c r="DP33" s="657"/>
      <c r="DQ33" s="657"/>
      <c r="DR33" s="657"/>
      <c r="DS33" s="657"/>
      <c r="DT33" s="657"/>
      <c r="DU33" s="657"/>
      <c r="DV33" s="658"/>
      <c r="DW33" s="630">
        <v>34.200000000000003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3055580</v>
      </c>
      <c r="CS34" s="626"/>
      <c r="CT34" s="626"/>
      <c r="CU34" s="626"/>
      <c r="CV34" s="626"/>
      <c r="CW34" s="626"/>
      <c r="CX34" s="626"/>
      <c r="CY34" s="627"/>
      <c r="CZ34" s="659">
        <v>11.5</v>
      </c>
      <c r="DA34" s="660"/>
      <c r="DB34" s="660"/>
      <c r="DC34" s="661"/>
      <c r="DD34" s="634">
        <v>2099473</v>
      </c>
      <c r="DE34" s="626"/>
      <c r="DF34" s="626"/>
      <c r="DG34" s="626"/>
      <c r="DH34" s="626"/>
      <c r="DI34" s="626"/>
      <c r="DJ34" s="626"/>
      <c r="DK34" s="627"/>
      <c r="DL34" s="634">
        <v>1381398</v>
      </c>
      <c r="DM34" s="626"/>
      <c r="DN34" s="626"/>
      <c r="DO34" s="626"/>
      <c r="DP34" s="626"/>
      <c r="DQ34" s="626"/>
      <c r="DR34" s="626"/>
      <c r="DS34" s="626"/>
      <c r="DT34" s="626"/>
      <c r="DU34" s="626"/>
      <c r="DV34" s="627"/>
      <c r="DW34" s="630">
        <v>10.199999999999999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707512</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3153148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220179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35058</v>
      </c>
      <c r="CS35" s="657"/>
      <c r="CT35" s="657"/>
      <c r="CU35" s="657"/>
      <c r="CV35" s="657"/>
      <c r="CW35" s="657"/>
      <c r="CX35" s="657"/>
      <c r="CY35" s="658"/>
      <c r="CZ35" s="659">
        <v>0.1</v>
      </c>
      <c r="DA35" s="660"/>
      <c r="DB35" s="660"/>
      <c r="DC35" s="661"/>
      <c r="DD35" s="634">
        <v>18697</v>
      </c>
      <c r="DE35" s="657"/>
      <c r="DF35" s="657"/>
      <c r="DG35" s="657"/>
      <c r="DH35" s="657"/>
      <c r="DI35" s="657"/>
      <c r="DJ35" s="657"/>
      <c r="DK35" s="658"/>
      <c r="DL35" s="634">
        <v>18697</v>
      </c>
      <c r="DM35" s="657"/>
      <c r="DN35" s="657"/>
      <c r="DO35" s="657"/>
      <c r="DP35" s="657"/>
      <c r="DQ35" s="657"/>
      <c r="DR35" s="657"/>
      <c r="DS35" s="657"/>
      <c r="DT35" s="657"/>
      <c r="DU35" s="657"/>
      <c r="DV35" s="658"/>
      <c r="DW35" s="630">
        <v>0.1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26983558</v>
      </c>
      <c r="S36" s="698"/>
      <c r="T36" s="698"/>
      <c r="U36" s="698"/>
      <c r="V36" s="698"/>
      <c r="W36" s="698"/>
      <c r="X36" s="698"/>
      <c r="Y36" s="699"/>
      <c r="Z36" s="700">
        <v>100</v>
      </c>
      <c r="AA36" s="700"/>
      <c r="AB36" s="700"/>
      <c r="AC36" s="700"/>
      <c r="AD36" s="701">
        <v>12825798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701025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133273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2269968</v>
      </c>
      <c r="CS36" s="626"/>
      <c r="CT36" s="626"/>
      <c r="CU36" s="626"/>
      <c r="CV36" s="626"/>
      <c r="CW36" s="626"/>
      <c r="CX36" s="626"/>
      <c r="CY36" s="627"/>
      <c r="CZ36" s="659">
        <v>8.6</v>
      </c>
      <c r="DA36" s="660"/>
      <c r="DB36" s="660"/>
      <c r="DC36" s="661"/>
      <c r="DD36" s="634">
        <v>1665402</v>
      </c>
      <c r="DE36" s="626"/>
      <c r="DF36" s="626"/>
      <c r="DG36" s="626"/>
      <c r="DH36" s="626"/>
      <c r="DI36" s="626"/>
      <c r="DJ36" s="626"/>
      <c r="DK36" s="627"/>
      <c r="DL36" s="634">
        <v>1046529</v>
      </c>
      <c r="DM36" s="626"/>
      <c r="DN36" s="626"/>
      <c r="DO36" s="626"/>
      <c r="DP36" s="626"/>
      <c r="DQ36" s="626"/>
      <c r="DR36" s="626"/>
      <c r="DS36" s="626"/>
      <c r="DT36" s="626"/>
      <c r="DU36" s="626"/>
      <c r="DV36" s="627"/>
      <c r="DW36" s="630">
        <v>7.7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218327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7202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752637</v>
      </c>
      <c r="CS37" s="657"/>
      <c r="CT37" s="657"/>
      <c r="CU37" s="657"/>
      <c r="CV37" s="657"/>
      <c r="CW37" s="657"/>
      <c r="CX37" s="657"/>
      <c r="CY37" s="658"/>
      <c r="CZ37" s="659">
        <v>2.8</v>
      </c>
      <c r="DA37" s="660"/>
      <c r="DB37" s="660"/>
      <c r="DC37" s="661"/>
      <c r="DD37" s="634">
        <v>746346</v>
      </c>
      <c r="DE37" s="657"/>
      <c r="DF37" s="657"/>
      <c r="DG37" s="657"/>
      <c r="DH37" s="657"/>
      <c r="DI37" s="657"/>
      <c r="DJ37" s="657"/>
      <c r="DK37" s="658"/>
      <c r="DL37" s="634">
        <v>707654</v>
      </c>
      <c r="DM37" s="657"/>
      <c r="DN37" s="657"/>
      <c r="DO37" s="657"/>
      <c r="DP37" s="657"/>
      <c r="DQ37" s="657"/>
      <c r="DR37" s="657"/>
      <c r="DS37" s="657"/>
      <c r="DT37" s="657"/>
      <c r="DU37" s="657"/>
      <c r="DV37" s="658"/>
      <c r="DW37" s="630">
        <v>5.2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76044</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12048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2934821</v>
      </c>
      <c r="CS38" s="626"/>
      <c r="CT38" s="626"/>
      <c r="CU38" s="626"/>
      <c r="CV38" s="626"/>
      <c r="CW38" s="626"/>
      <c r="CX38" s="626"/>
      <c r="CY38" s="627"/>
      <c r="CZ38" s="659">
        <v>11.1</v>
      </c>
      <c r="DA38" s="660"/>
      <c r="DB38" s="660"/>
      <c r="DC38" s="661"/>
      <c r="DD38" s="634">
        <v>2537769</v>
      </c>
      <c r="DE38" s="626"/>
      <c r="DF38" s="626"/>
      <c r="DG38" s="626"/>
      <c r="DH38" s="626"/>
      <c r="DI38" s="626"/>
      <c r="DJ38" s="626"/>
      <c r="DK38" s="627"/>
      <c r="DL38" s="634">
        <v>2180712</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32200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1168379</v>
      </c>
      <c r="CS39" s="657"/>
      <c r="CT39" s="657"/>
      <c r="CU39" s="657"/>
      <c r="CV39" s="657"/>
      <c r="CW39" s="657"/>
      <c r="CX39" s="657"/>
      <c r="CY39" s="658"/>
      <c r="CZ39" s="659">
        <v>4.4000000000000004</v>
      </c>
      <c r="DA39" s="660"/>
      <c r="DB39" s="660"/>
      <c r="DC39" s="661"/>
      <c r="DD39" s="634">
        <v>239869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622386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109</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65877</v>
      </c>
      <c r="CS40" s="626"/>
      <c r="CT40" s="626"/>
      <c r="CU40" s="626"/>
      <c r="CV40" s="626"/>
      <c r="CW40" s="626"/>
      <c r="CX40" s="626"/>
      <c r="CY40" s="627"/>
      <c r="CZ40" s="659">
        <v>0.2</v>
      </c>
      <c r="DA40" s="660"/>
      <c r="DB40" s="660"/>
      <c r="DC40" s="661"/>
      <c r="DD40" s="634">
        <v>1277</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1503166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5497959</v>
      </c>
      <c r="CS42" s="626"/>
      <c r="CT42" s="626"/>
      <c r="CU42" s="626"/>
      <c r="CV42" s="626"/>
      <c r="CW42" s="626"/>
      <c r="CX42" s="626"/>
      <c r="CY42" s="627"/>
      <c r="CZ42" s="659">
        <v>20.7</v>
      </c>
      <c r="DA42" s="708"/>
      <c r="DB42" s="708"/>
      <c r="DC42" s="709"/>
      <c r="DD42" s="634">
        <v>438438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49825</v>
      </c>
      <c r="CS43" s="657"/>
      <c r="CT43" s="657"/>
      <c r="CU43" s="657"/>
      <c r="CV43" s="657"/>
      <c r="CW43" s="657"/>
      <c r="CX43" s="657"/>
      <c r="CY43" s="658"/>
      <c r="CZ43" s="659">
        <v>0.2</v>
      </c>
      <c r="DA43" s="660"/>
      <c r="DB43" s="660"/>
      <c r="DC43" s="661"/>
      <c r="DD43" s="634">
        <v>49825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5034665</v>
      </c>
      <c r="CS44" s="626"/>
      <c r="CT44" s="626"/>
      <c r="CU44" s="626"/>
      <c r="CV44" s="626"/>
      <c r="CW44" s="626"/>
      <c r="CX44" s="626"/>
      <c r="CY44" s="627"/>
      <c r="CZ44" s="659">
        <v>19</v>
      </c>
      <c r="DA44" s="708"/>
      <c r="DB44" s="708"/>
      <c r="DC44" s="709"/>
      <c r="DD44" s="634">
        <v>406525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948273</v>
      </c>
      <c r="CS45" s="657"/>
      <c r="CT45" s="657"/>
      <c r="CU45" s="657"/>
      <c r="CV45" s="657"/>
      <c r="CW45" s="657"/>
      <c r="CX45" s="657"/>
      <c r="CY45" s="658"/>
      <c r="CZ45" s="659">
        <v>3.6</v>
      </c>
      <c r="DA45" s="660"/>
      <c r="DB45" s="660"/>
      <c r="DC45" s="661"/>
      <c r="DD45" s="634">
        <v>89275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3951525</v>
      </c>
      <c r="CS46" s="626"/>
      <c r="CT46" s="626"/>
      <c r="CU46" s="626"/>
      <c r="CV46" s="626"/>
      <c r="CW46" s="626"/>
      <c r="CX46" s="626"/>
      <c r="CY46" s="627"/>
      <c r="CZ46" s="659">
        <v>14.9</v>
      </c>
      <c r="DA46" s="708"/>
      <c r="DB46" s="708"/>
      <c r="DC46" s="709"/>
      <c r="DD46" s="634">
        <v>308657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463294</v>
      </c>
      <c r="CS47" s="657"/>
      <c r="CT47" s="657"/>
      <c r="CU47" s="657"/>
      <c r="CV47" s="657"/>
      <c r="CW47" s="657"/>
      <c r="CX47" s="657"/>
      <c r="CY47" s="658"/>
      <c r="CZ47" s="659">
        <v>1.7</v>
      </c>
      <c r="DA47" s="660"/>
      <c r="DB47" s="660"/>
      <c r="DC47" s="661"/>
      <c r="DD47" s="634">
        <v>31913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26501560</v>
      </c>
      <c r="CS49" s="693"/>
      <c r="CT49" s="693"/>
      <c r="CU49" s="693"/>
      <c r="CV49" s="693"/>
      <c r="CW49" s="693"/>
      <c r="CX49" s="693"/>
      <c r="CY49" s="720"/>
      <c r="CZ49" s="721">
        <v>100</v>
      </c>
      <c r="DA49" s="722"/>
      <c r="DB49" s="722"/>
      <c r="DC49" s="723"/>
      <c r="DD49" s="724">
        <v>15137571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1" sqref="AK11:AO1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3" t="s">
        <v>344</v>
      </c>
      <c r="DK2" s="784"/>
      <c r="DL2" s="784"/>
      <c r="DM2" s="784"/>
      <c r="DN2" s="784"/>
      <c r="DO2" s="785"/>
      <c r="DP2" s="202"/>
      <c r="DQ2" s="783" t="s">
        <v>345</v>
      </c>
      <c r="DR2" s="784"/>
      <c r="DS2" s="784"/>
      <c r="DT2" s="784"/>
      <c r="DU2" s="784"/>
      <c r="DV2" s="784"/>
      <c r="DW2" s="784"/>
      <c r="DX2" s="784"/>
      <c r="DY2" s="784"/>
      <c r="DZ2" s="78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86" t="s">
        <v>346</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6" t="s">
        <v>348</v>
      </c>
      <c r="B5" s="767"/>
      <c r="C5" s="767"/>
      <c r="D5" s="767"/>
      <c r="E5" s="767"/>
      <c r="F5" s="767"/>
      <c r="G5" s="767"/>
      <c r="H5" s="767"/>
      <c r="I5" s="767"/>
      <c r="J5" s="767"/>
      <c r="K5" s="767"/>
      <c r="L5" s="767"/>
      <c r="M5" s="767"/>
      <c r="N5" s="767"/>
      <c r="O5" s="767"/>
      <c r="P5" s="768"/>
      <c r="Q5" s="743" t="s">
        <v>349</v>
      </c>
      <c r="R5" s="744"/>
      <c r="S5" s="744"/>
      <c r="T5" s="744"/>
      <c r="U5" s="745"/>
      <c r="V5" s="743" t="s">
        <v>350</v>
      </c>
      <c r="W5" s="744"/>
      <c r="X5" s="744"/>
      <c r="Y5" s="744"/>
      <c r="Z5" s="745"/>
      <c r="AA5" s="743" t="s">
        <v>351</v>
      </c>
      <c r="AB5" s="744"/>
      <c r="AC5" s="744"/>
      <c r="AD5" s="744"/>
      <c r="AE5" s="744"/>
      <c r="AF5" s="787" t="s">
        <v>352</v>
      </c>
      <c r="AG5" s="744"/>
      <c r="AH5" s="744"/>
      <c r="AI5" s="744"/>
      <c r="AJ5" s="755"/>
      <c r="AK5" s="744" t="s">
        <v>353</v>
      </c>
      <c r="AL5" s="744"/>
      <c r="AM5" s="744"/>
      <c r="AN5" s="744"/>
      <c r="AO5" s="745"/>
      <c r="AP5" s="743" t="s">
        <v>354</v>
      </c>
      <c r="AQ5" s="744"/>
      <c r="AR5" s="744"/>
      <c r="AS5" s="744"/>
      <c r="AT5" s="745"/>
      <c r="AU5" s="743" t="s">
        <v>355</v>
      </c>
      <c r="AV5" s="744"/>
      <c r="AW5" s="744"/>
      <c r="AX5" s="744"/>
      <c r="AY5" s="755"/>
      <c r="AZ5" s="209"/>
      <c r="BA5" s="209"/>
      <c r="BB5" s="209"/>
      <c r="BC5" s="209"/>
      <c r="BD5" s="209"/>
      <c r="BE5" s="210"/>
      <c r="BF5" s="210"/>
      <c r="BG5" s="210"/>
      <c r="BH5" s="210"/>
      <c r="BI5" s="210"/>
      <c r="BJ5" s="210"/>
      <c r="BK5" s="210"/>
      <c r="BL5" s="210"/>
      <c r="BM5" s="210"/>
      <c r="BN5" s="210"/>
      <c r="BO5" s="210"/>
      <c r="BP5" s="210"/>
      <c r="BQ5" s="766" t="s">
        <v>356</v>
      </c>
      <c r="BR5" s="767"/>
      <c r="BS5" s="767"/>
      <c r="BT5" s="767"/>
      <c r="BU5" s="767"/>
      <c r="BV5" s="767"/>
      <c r="BW5" s="767"/>
      <c r="BX5" s="767"/>
      <c r="BY5" s="767"/>
      <c r="BZ5" s="767"/>
      <c r="CA5" s="767"/>
      <c r="CB5" s="767"/>
      <c r="CC5" s="767"/>
      <c r="CD5" s="767"/>
      <c r="CE5" s="767"/>
      <c r="CF5" s="767"/>
      <c r="CG5" s="768"/>
      <c r="CH5" s="743" t="s">
        <v>357</v>
      </c>
      <c r="CI5" s="744"/>
      <c r="CJ5" s="744"/>
      <c r="CK5" s="744"/>
      <c r="CL5" s="745"/>
      <c r="CM5" s="743" t="s">
        <v>358</v>
      </c>
      <c r="CN5" s="744"/>
      <c r="CO5" s="744"/>
      <c r="CP5" s="744"/>
      <c r="CQ5" s="745"/>
      <c r="CR5" s="743" t="s">
        <v>359</v>
      </c>
      <c r="CS5" s="744"/>
      <c r="CT5" s="744"/>
      <c r="CU5" s="744"/>
      <c r="CV5" s="745"/>
      <c r="CW5" s="743" t="s">
        <v>360</v>
      </c>
      <c r="CX5" s="744"/>
      <c r="CY5" s="744"/>
      <c r="CZ5" s="744"/>
      <c r="DA5" s="745"/>
      <c r="DB5" s="743" t="s">
        <v>361</v>
      </c>
      <c r="DC5" s="744"/>
      <c r="DD5" s="744"/>
      <c r="DE5" s="744"/>
      <c r="DF5" s="745"/>
      <c r="DG5" s="749" t="s">
        <v>362</v>
      </c>
      <c r="DH5" s="750"/>
      <c r="DI5" s="750"/>
      <c r="DJ5" s="750"/>
      <c r="DK5" s="751"/>
      <c r="DL5" s="749" t="s">
        <v>363</v>
      </c>
      <c r="DM5" s="750"/>
      <c r="DN5" s="750"/>
      <c r="DO5" s="750"/>
      <c r="DP5" s="751"/>
      <c r="DQ5" s="743" t="s">
        <v>364</v>
      </c>
      <c r="DR5" s="744"/>
      <c r="DS5" s="744"/>
      <c r="DT5" s="744"/>
      <c r="DU5" s="745"/>
      <c r="DV5" s="743" t="s">
        <v>355</v>
      </c>
      <c r="DW5" s="744"/>
      <c r="DX5" s="744"/>
      <c r="DY5" s="744"/>
      <c r="DZ5" s="755"/>
      <c r="EA5" s="207"/>
    </row>
    <row r="6" spans="1:131" s="208" customFormat="1" ht="26.25" customHeight="1" thickBot="1" x14ac:dyDescent="0.2">
      <c r="A6" s="769"/>
      <c r="B6" s="770"/>
      <c r="C6" s="770"/>
      <c r="D6" s="770"/>
      <c r="E6" s="770"/>
      <c r="F6" s="770"/>
      <c r="G6" s="770"/>
      <c r="H6" s="770"/>
      <c r="I6" s="770"/>
      <c r="J6" s="770"/>
      <c r="K6" s="770"/>
      <c r="L6" s="770"/>
      <c r="M6" s="770"/>
      <c r="N6" s="770"/>
      <c r="O6" s="770"/>
      <c r="P6" s="771"/>
      <c r="Q6" s="746"/>
      <c r="R6" s="747"/>
      <c r="S6" s="747"/>
      <c r="T6" s="747"/>
      <c r="U6" s="748"/>
      <c r="V6" s="746"/>
      <c r="W6" s="747"/>
      <c r="X6" s="747"/>
      <c r="Y6" s="747"/>
      <c r="Z6" s="748"/>
      <c r="AA6" s="746"/>
      <c r="AB6" s="747"/>
      <c r="AC6" s="747"/>
      <c r="AD6" s="747"/>
      <c r="AE6" s="747"/>
      <c r="AF6" s="788"/>
      <c r="AG6" s="747"/>
      <c r="AH6" s="747"/>
      <c r="AI6" s="747"/>
      <c r="AJ6" s="756"/>
      <c r="AK6" s="747"/>
      <c r="AL6" s="747"/>
      <c r="AM6" s="747"/>
      <c r="AN6" s="747"/>
      <c r="AO6" s="748"/>
      <c r="AP6" s="746"/>
      <c r="AQ6" s="747"/>
      <c r="AR6" s="747"/>
      <c r="AS6" s="747"/>
      <c r="AT6" s="748"/>
      <c r="AU6" s="746"/>
      <c r="AV6" s="747"/>
      <c r="AW6" s="747"/>
      <c r="AX6" s="747"/>
      <c r="AY6" s="756"/>
      <c r="AZ6" s="205"/>
      <c r="BA6" s="205"/>
      <c r="BB6" s="205"/>
      <c r="BC6" s="205"/>
      <c r="BD6" s="205"/>
      <c r="BE6" s="206"/>
      <c r="BF6" s="206"/>
      <c r="BG6" s="206"/>
      <c r="BH6" s="206"/>
      <c r="BI6" s="206"/>
      <c r="BJ6" s="206"/>
      <c r="BK6" s="206"/>
      <c r="BL6" s="206"/>
      <c r="BM6" s="206"/>
      <c r="BN6" s="206"/>
      <c r="BO6" s="206"/>
      <c r="BP6" s="206"/>
      <c r="BQ6" s="769"/>
      <c r="BR6" s="770"/>
      <c r="BS6" s="770"/>
      <c r="BT6" s="770"/>
      <c r="BU6" s="770"/>
      <c r="BV6" s="770"/>
      <c r="BW6" s="770"/>
      <c r="BX6" s="770"/>
      <c r="BY6" s="770"/>
      <c r="BZ6" s="770"/>
      <c r="CA6" s="770"/>
      <c r="CB6" s="770"/>
      <c r="CC6" s="770"/>
      <c r="CD6" s="770"/>
      <c r="CE6" s="770"/>
      <c r="CF6" s="770"/>
      <c r="CG6" s="771"/>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56"/>
      <c r="EA6" s="207"/>
    </row>
    <row r="7" spans="1:131" s="208" customFormat="1" ht="26.25" customHeight="1" thickTop="1" x14ac:dyDescent="0.15">
      <c r="A7" s="211">
        <v>1</v>
      </c>
      <c r="B7" s="757" t="s">
        <v>365</v>
      </c>
      <c r="C7" s="758"/>
      <c r="D7" s="758"/>
      <c r="E7" s="758"/>
      <c r="F7" s="758"/>
      <c r="G7" s="758"/>
      <c r="H7" s="758"/>
      <c r="I7" s="758"/>
      <c r="J7" s="758"/>
      <c r="K7" s="758"/>
      <c r="L7" s="758"/>
      <c r="M7" s="758"/>
      <c r="N7" s="758"/>
      <c r="O7" s="758"/>
      <c r="P7" s="759"/>
      <c r="Q7" s="760">
        <v>27325</v>
      </c>
      <c r="R7" s="761"/>
      <c r="S7" s="761"/>
      <c r="T7" s="761"/>
      <c r="U7" s="761"/>
      <c r="V7" s="761">
        <v>26843</v>
      </c>
      <c r="W7" s="761"/>
      <c r="X7" s="761"/>
      <c r="Y7" s="761"/>
      <c r="Z7" s="761"/>
      <c r="AA7" s="761">
        <v>482</v>
      </c>
      <c r="AB7" s="761"/>
      <c r="AC7" s="761"/>
      <c r="AD7" s="761"/>
      <c r="AE7" s="762"/>
      <c r="AF7" s="763">
        <v>424</v>
      </c>
      <c r="AG7" s="764"/>
      <c r="AH7" s="764"/>
      <c r="AI7" s="764"/>
      <c r="AJ7" s="765"/>
      <c r="AK7" s="803">
        <v>1550</v>
      </c>
      <c r="AL7" s="804"/>
      <c r="AM7" s="804"/>
      <c r="AN7" s="804"/>
      <c r="AO7" s="804"/>
      <c r="AP7" s="804">
        <v>34001</v>
      </c>
      <c r="AQ7" s="804"/>
      <c r="AR7" s="804"/>
      <c r="AS7" s="804"/>
      <c r="AT7" s="804"/>
      <c r="AU7" s="805"/>
      <c r="AV7" s="805"/>
      <c r="AW7" s="805"/>
      <c r="AX7" s="805"/>
      <c r="AY7" s="806"/>
      <c r="AZ7" s="205"/>
      <c r="BA7" s="205"/>
      <c r="BB7" s="205"/>
      <c r="BC7" s="205"/>
      <c r="BD7" s="205"/>
      <c r="BE7" s="206"/>
      <c r="BF7" s="206"/>
      <c r="BG7" s="206"/>
      <c r="BH7" s="206"/>
      <c r="BI7" s="206"/>
      <c r="BJ7" s="206"/>
      <c r="BK7" s="206"/>
      <c r="BL7" s="206"/>
      <c r="BM7" s="206"/>
      <c r="BN7" s="206"/>
      <c r="BO7" s="206"/>
      <c r="BP7" s="206"/>
      <c r="BQ7" s="212">
        <v>1</v>
      </c>
      <c r="BR7" s="213"/>
      <c r="BS7" s="807" t="s">
        <v>561</v>
      </c>
      <c r="BT7" s="808"/>
      <c r="BU7" s="808"/>
      <c r="BV7" s="808"/>
      <c r="BW7" s="808"/>
      <c r="BX7" s="808"/>
      <c r="BY7" s="808"/>
      <c r="BZ7" s="808"/>
      <c r="CA7" s="808"/>
      <c r="CB7" s="808"/>
      <c r="CC7" s="808"/>
      <c r="CD7" s="808"/>
      <c r="CE7" s="808"/>
      <c r="CF7" s="808"/>
      <c r="CG7" s="809"/>
      <c r="CH7" s="737">
        <v>33</v>
      </c>
      <c r="CI7" s="738"/>
      <c r="CJ7" s="738"/>
      <c r="CK7" s="738"/>
      <c r="CL7" s="739"/>
      <c r="CM7" s="737">
        <v>99</v>
      </c>
      <c r="CN7" s="738"/>
      <c r="CO7" s="738"/>
      <c r="CP7" s="738"/>
      <c r="CQ7" s="739"/>
      <c r="CR7" s="737">
        <v>55</v>
      </c>
      <c r="CS7" s="738"/>
      <c r="CT7" s="738"/>
      <c r="CU7" s="738"/>
      <c r="CV7" s="739"/>
      <c r="CW7" s="737" t="s">
        <v>560</v>
      </c>
      <c r="CX7" s="738"/>
      <c r="CY7" s="738"/>
      <c r="CZ7" s="738"/>
      <c r="DA7" s="739"/>
      <c r="DB7" s="737" t="s">
        <v>560</v>
      </c>
      <c r="DC7" s="738"/>
      <c r="DD7" s="738"/>
      <c r="DE7" s="738"/>
      <c r="DF7" s="739"/>
      <c r="DG7" s="737" t="s">
        <v>560</v>
      </c>
      <c r="DH7" s="738"/>
      <c r="DI7" s="738"/>
      <c r="DJ7" s="738"/>
      <c r="DK7" s="739"/>
      <c r="DL7" s="737" t="s">
        <v>560</v>
      </c>
      <c r="DM7" s="738"/>
      <c r="DN7" s="738"/>
      <c r="DO7" s="738"/>
      <c r="DP7" s="739"/>
      <c r="DQ7" s="737" t="s">
        <v>567</v>
      </c>
      <c r="DR7" s="738"/>
      <c r="DS7" s="738"/>
      <c r="DT7" s="738"/>
      <c r="DU7" s="739"/>
      <c r="DV7" s="789"/>
      <c r="DW7" s="790"/>
      <c r="DX7" s="790"/>
      <c r="DY7" s="790"/>
      <c r="DZ7" s="791"/>
      <c r="EA7" s="207"/>
    </row>
    <row r="8" spans="1:131" s="208" customFormat="1" ht="26.25" customHeight="1" x14ac:dyDescent="0.15">
      <c r="A8" s="214">
        <v>2</v>
      </c>
      <c r="B8" s="778" t="s">
        <v>366</v>
      </c>
      <c r="C8" s="779"/>
      <c r="D8" s="779"/>
      <c r="E8" s="779"/>
      <c r="F8" s="779"/>
      <c r="G8" s="779"/>
      <c r="H8" s="779"/>
      <c r="I8" s="779"/>
      <c r="J8" s="779"/>
      <c r="K8" s="779"/>
      <c r="L8" s="779"/>
      <c r="M8" s="779"/>
      <c r="N8" s="779"/>
      <c r="O8" s="779"/>
      <c r="P8" s="780"/>
      <c r="Q8" s="781">
        <v>643</v>
      </c>
      <c r="R8" s="782"/>
      <c r="S8" s="782"/>
      <c r="T8" s="782"/>
      <c r="U8" s="782"/>
      <c r="V8" s="782">
        <v>643</v>
      </c>
      <c r="W8" s="782"/>
      <c r="X8" s="782"/>
      <c r="Y8" s="782"/>
      <c r="Z8" s="782"/>
      <c r="AA8" s="782" t="s">
        <v>558</v>
      </c>
      <c r="AB8" s="782"/>
      <c r="AC8" s="782"/>
      <c r="AD8" s="782"/>
      <c r="AE8" s="792"/>
      <c r="AF8" s="793" t="s">
        <v>113</v>
      </c>
      <c r="AG8" s="794"/>
      <c r="AH8" s="794"/>
      <c r="AI8" s="794"/>
      <c r="AJ8" s="795"/>
      <c r="AK8" s="796">
        <v>296</v>
      </c>
      <c r="AL8" s="797"/>
      <c r="AM8" s="797"/>
      <c r="AN8" s="797"/>
      <c r="AO8" s="797"/>
      <c r="AP8" s="797">
        <v>2120</v>
      </c>
      <c r="AQ8" s="797"/>
      <c r="AR8" s="797"/>
      <c r="AS8" s="797"/>
      <c r="AT8" s="797"/>
      <c r="AU8" s="798"/>
      <c r="AV8" s="798"/>
      <c r="AW8" s="798"/>
      <c r="AX8" s="798"/>
      <c r="AY8" s="799"/>
      <c r="AZ8" s="205"/>
      <c r="BA8" s="205"/>
      <c r="BB8" s="205"/>
      <c r="BC8" s="205"/>
      <c r="BD8" s="205"/>
      <c r="BE8" s="206"/>
      <c r="BF8" s="206"/>
      <c r="BG8" s="206"/>
      <c r="BH8" s="206"/>
      <c r="BI8" s="206"/>
      <c r="BJ8" s="206"/>
      <c r="BK8" s="206"/>
      <c r="BL8" s="206"/>
      <c r="BM8" s="206"/>
      <c r="BN8" s="206"/>
      <c r="BO8" s="206"/>
      <c r="BP8" s="206"/>
      <c r="BQ8" s="215">
        <v>2</v>
      </c>
      <c r="BR8" s="216"/>
      <c r="BS8" s="800" t="s">
        <v>562</v>
      </c>
      <c r="BT8" s="801"/>
      <c r="BU8" s="801"/>
      <c r="BV8" s="801"/>
      <c r="BW8" s="801"/>
      <c r="BX8" s="801"/>
      <c r="BY8" s="801"/>
      <c r="BZ8" s="801"/>
      <c r="CA8" s="801"/>
      <c r="CB8" s="801"/>
      <c r="CC8" s="801"/>
      <c r="CD8" s="801"/>
      <c r="CE8" s="801"/>
      <c r="CF8" s="801"/>
      <c r="CG8" s="802"/>
      <c r="CH8" s="772">
        <v>4</v>
      </c>
      <c r="CI8" s="773"/>
      <c r="CJ8" s="773"/>
      <c r="CK8" s="773"/>
      <c r="CL8" s="774"/>
      <c r="CM8" s="772">
        <v>110</v>
      </c>
      <c r="CN8" s="773"/>
      <c r="CO8" s="773"/>
      <c r="CP8" s="773"/>
      <c r="CQ8" s="774"/>
      <c r="CR8" s="772">
        <v>14</v>
      </c>
      <c r="CS8" s="773"/>
      <c r="CT8" s="773"/>
      <c r="CU8" s="773"/>
      <c r="CV8" s="774"/>
      <c r="CW8" s="772" t="s">
        <v>477</v>
      </c>
      <c r="CX8" s="773"/>
      <c r="CY8" s="773"/>
      <c r="CZ8" s="773"/>
      <c r="DA8" s="774"/>
      <c r="DB8" s="772" t="s">
        <v>477</v>
      </c>
      <c r="DC8" s="773"/>
      <c r="DD8" s="773"/>
      <c r="DE8" s="773"/>
      <c r="DF8" s="774"/>
      <c r="DG8" s="772" t="s">
        <v>477</v>
      </c>
      <c r="DH8" s="773"/>
      <c r="DI8" s="773"/>
      <c r="DJ8" s="773"/>
      <c r="DK8" s="774"/>
      <c r="DL8" s="772" t="s">
        <v>477</v>
      </c>
      <c r="DM8" s="773"/>
      <c r="DN8" s="773"/>
      <c r="DO8" s="773"/>
      <c r="DP8" s="774"/>
      <c r="DQ8" s="772" t="s">
        <v>477</v>
      </c>
      <c r="DR8" s="773"/>
      <c r="DS8" s="773"/>
      <c r="DT8" s="773"/>
      <c r="DU8" s="774"/>
      <c r="DV8" s="775"/>
      <c r="DW8" s="776"/>
      <c r="DX8" s="776"/>
      <c r="DY8" s="776"/>
      <c r="DZ8" s="777"/>
      <c r="EA8" s="207"/>
    </row>
    <row r="9" spans="1:131" s="208" customFormat="1" ht="26.25" customHeight="1" x14ac:dyDescent="0.15">
      <c r="A9" s="214">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92"/>
      <c r="AF9" s="793"/>
      <c r="AG9" s="794"/>
      <c r="AH9" s="794"/>
      <c r="AI9" s="794"/>
      <c r="AJ9" s="795"/>
      <c r="AK9" s="796"/>
      <c r="AL9" s="797"/>
      <c r="AM9" s="797"/>
      <c r="AN9" s="797"/>
      <c r="AO9" s="797"/>
      <c r="AP9" s="797"/>
      <c r="AQ9" s="797"/>
      <c r="AR9" s="797"/>
      <c r="AS9" s="797"/>
      <c r="AT9" s="797"/>
      <c r="AU9" s="798"/>
      <c r="AV9" s="798"/>
      <c r="AW9" s="798"/>
      <c r="AX9" s="798"/>
      <c r="AY9" s="799"/>
      <c r="AZ9" s="205"/>
      <c r="BA9" s="205"/>
      <c r="BB9" s="205"/>
      <c r="BC9" s="205"/>
      <c r="BD9" s="205"/>
      <c r="BE9" s="206"/>
      <c r="BF9" s="206"/>
      <c r="BG9" s="206"/>
      <c r="BH9" s="206"/>
      <c r="BI9" s="206"/>
      <c r="BJ9" s="206"/>
      <c r="BK9" s="206"/>
      <c r="BL9" s="206"/>
      <c r="BM9" s="206"/>
      <c r="BN9" s="206"/>
      <c r="BO9" s="206"/>
      <c r="BP9" s="206"/>
      <c r="BQ9" s="215">
        <v>3</v>
      </c>
      <c r="BR9" s="216"/>
      <c r="BS9" s="800" t="s">
        <v>563</v>
      </c>
      <c r="BT9" s="801"/>
      <c r="BU9" s="801"/>
      <c r="BV9" s="801"/>
      <c r="BW9" s="801"/>
      <c r="BX9" s="801"/>
      <c r="BY9" s="801"/>
      <c r="BZ9" s="801"/>
      <c r="CA9" s="801"/>
      <c r="CB9" s="801"/>
      <c r="CC9" s="801"/>
      <c r="CD9" s="801"/>
      <c r="CE9" s="801"/>
      <c r="CF9" s="801"/>
      <c r="CG9" s="802"/>
      <c r="CH9" s="772">
        <v>4</v>
      </c>
      <c r="CI9" s="773"/>
      <c r="CJ9" s="773"/>
      <c r="CK9" s="773"/>
      <c r="CL9" s="774"/>
      <c r="CM9" s="772">
        <v>373</v>
      </c>
      <c r="CN9" s="773"/>
      <c r="CO9" s="773"/>
      <c r="CP9" s="773"/>
      <c r="CQ9" s="774"/>
      <c r="CR9" s="772">
        <v>421</v>
      </c>
      <c r="CS9" s="773"/>
      <c r="CT9" s="773"/>
      <c r="CU9" s="773"/>
      <c r="CV9" s="774"/>
      <c r="CW9" s="772" t="s">
        <v>477</v>
      </c>
      <c r="CX9" s="773"/>
      <c r="CY9" s="773"/>
      <c r="CZ9" s="773"/>
      <c r="DA9" s="774"/>
      <c r="DB9" s="772" t="s">
        <v>477</v>
      </c>
      <c r="DC9" s="773"/>
      <c r="DD9" s="773"/>
      <c r="DE9" s="773"/>
      <c r="DF9" s="774"/>
      <c r="DG9" s="772" t="s">
        <v>477</v>
      </c>
      <c r="DH9" s="773"/>
      <c r="DI9" s="773"/>
      <c r="DJ9" s="773"/>
      <c r="DK9" s="774"/>
      <c r="DL9" s="772" t="s">
        <v>477</v>
      </c>
      <c r="DM9" s="773"/>
      <c r="DN9" s="773"/>
      <c r="DO9" s="773"/>
      <c r="DP9" s="774"/>
      <c r="DQ9" s="772" t="s">
        <v>477</v>
      </c>
      <c r="DR9" s="773"/>
      <c r="DS9" s="773"/>
      <c r="DT9" s="773"/>
      <c r="DU9" s="774"/>
      <c r="DV9" s="775"/>
      <c r="DW9" s="776"/>
      <c r="DX9" s="776"/>
      <c r="DY9" s="776"/>
      <c r="DZ9" s="777"/>
      <c r="EA9" s="207"/>
    </row>
    <row r="10" spans="1:131" s="208" customFormat="1" ht="26.25" customHeight="1" x14ac:dyDescent="0.15">
      <c r="A10" s="214">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05"/>
      <c r="BA10" s="205"/>
      <c r="BB10" s="205"/>
      <c r="BC10" s="205"/>
      <c r="BD10" s="205"/>
      <c r="BE10" s="206"/>
      <c r="BF10" s="206"/>
      <c r="BG10" s="206"/>
      <c r="BH10" s="206"/>
      <c r="BI10" s="206"/>
      <c r="BJ10" s="206"/>
      <c r="BK10" s="206"/>
      <c r="BL10" s="206"/>
      <c r="BM10" s="206"/>
      <c r="BN10" s="206"/>
      <c r="BO10" s="206"/>
      <c r="BP10" s="206"/>
      <c r="BQ10" s="215">
        <v>4</v>
      </c>
      <c r="BR10" s="216"/>
      <c r="BS10" s="800" t="s">
        <v>564</v>
      </c>
      <c r="BT10" s="801"/>
      <c r="BU10" s="801"/>
      <c r="BV10" s="801"/>
      <c r="BW10" s="801"/>
      <c r="BX10" s="801"/>
      <c r="BY10" s="801"/>
      <c r="BZ10" s="801"/>
      <c r="CA10" s="801"/>
      <c r="CB10" s="801"/>
      <c r="CC10" s="801"/>
      <c r="CD10" s="801"/>
      <c r="CE10" s="801"/>
      <c r="CF10" s="801"/>
      <c r="CG10" s="802"/>
      <c r="CH10" s="772">
        <v>18</v>
      </c>
      <c r="CI10" s="773"/>
      <c r="CJ10" s="773"/>
      <c r="CK10" s="773"/>
      <c r="CL10" s="774"/>
      <c r="CM10" s="772">
        <v>493</v>
      </c>
      <c r="CN10" s="773"/>
      <c r="CO10" s="773"/>
      <c r="CP10" s="773"/>
      <c r="CQ10" s="774"/>
      <c r="CR10" s="772">
        <v>403</v>
      </c>
      <c r="CS10" s="773"/>
      <c r="CT10" s="773"/>
      <c r="CU10" s="773"/>
      <c r="CV10" s="774"/>
      <c r="CW10" s="772" t="s">
        <v>477</v>
      </c>
      <c r="CX10" s="773"/>
      <c r="CY10" s="773"/>
      <c r="CZ10" s="773"/>
      <c r="DA10" s="774"/>
      <c r="DB10" s="772" t="s">
        <v>477</v>
      </c>
      <c r="DC10" s="773"/>
      <c r="DD10" s="773"/>
      <c r="DE10" s="773"/>
      <c r="DF10" s="774"/>
      <c r="DG10" s="772" t="s">
        <v>477</v>
      </c>
      <c r="DH10" s="773"/>
      <c r="DI10" s="773"/>
      <c r="DJ10" s="773"/>
      <c r="DK10" s="774"/>
      <c r="DL10" s="772" t="s">
        <v>477</v>
      </c>
      <c r="DM10" s="773"/>
      <c r="DN10" s="773"/>
      <c r="DO10" s="773"/>
      <c r="DP10" s="774"/>
      <c r="DQ10" s="772" t="s">
        <v>477</v>
      </c>
      <c r="DR10" s="773"/>
      <c r="DS10" s="773"/>
      <c r="DT10" s="773"/>
      <c r="DU10" s="774"/>
      <c r="DV10" s="775"/>
      <c r="DW10" s="776"/>
      <c r="DX10" s="776"/>
      <c r="DY10" s="776"/>
      <c r="DZ10" s="777"/>
      <c r="EA10" s="207"/>
    </row>
    <row r="11" spans="1:131" s="208" customFormat="1" ht="26.25" customHeight="1" x14ac:dyDescent="0.15">
      <c r="A11" s="214">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05"/>
      <c r="BA11" s="205"/>
      <c r="BB11" s="205"/>
      <c r="BC11" s="205"/>
      <c r="BD11" s="205"/>
      <c r="BE11" s="206"/>
      <c r="BF11" s="206"/>
      <c r="BG11" s="206"/>
      <c r="BH11" s="206"/>
      <c r="BI11" s="206"/>
      <c r="BJ11" s="206"/>
      <c r="BK11" s="206"/>
      <c r="BL11" s="206"/>
      <c r="BM11" s="206"/>
      <c r="BN11" s="206"/>
      <c r="BO11" s="206"/>
      <c r="BP11" s="206"/>
      <c r="BQ11" s="215">
        <v>5</v>
      </c>
      <c r="BR11" s="216"/>
      <c r="BS11" s="800" t="s">
        <v>565</v>
      </c>
      <c r="BT11" s="801"/>
      <c r="BU11" s="801"/>
      <c r="BV11" s="801"/>
      <c r="BW11" s="801"/>
      <c r="BX11" s="801"/>
      <c r="BY11" s="801"/>
      <c r="BZ11" s="801"/>
      <c r="CA11" s="801"/>
      <c r="CB11" s="801"/>
      <c r="CC11" s="801"/>
      <c r="CD11" s="801"/>
      <c r="CE11" s="801"/>
      <c r="CF11" s="801"/>
      <c r="CG11" s="802"/>
      <c r="CH11" s="772">
        <v>-3</v>
      </c>
      <c r="CI11" s="773"/>
      <c r="CJ11" s="773"/>
      <c r="CK11" s="773"/>
      <c r="CL11" s="774"/>
      <c r="CM11" s="772">
        <v>51</v>
      </c>
      <c r="CN11" s="773"/>
      <c r="CO11" s="773"/>
      <c r="CP11" s="773"/>
      <c r="CQ11" s="774"/>
      <c r="CR11" s="772">
        <v>5</v>
      </c>
      <c r="CS11" s="773"/>
      <c r="CT11" s="773"/>
      <c r="CU11" s="773"/>
      <c r="CV11" s="774"/>
      <c r="CW11" s="772" t="s">
        <v>477</v>
      </c>
      <c r="CX11" s="773"/>
      <c r="CY11" s="773"/>
      <c r="CZ11" s="773"/>
      <c r="DA11" s="774"/>
      <c r="DB11" s="772" t="s">
        <v>477</v>
      </c>
      <c r="DC11" s="773"/>
      <c r="DD11" s="773"/>
      <c r="DE11" s="773"/>
      <c r="DF11" s="774"/>
      <c r="DG11" s="772" t="s">
        <v>477</v>
      </c>
      <c r="DH11" s="773"/>
      <c r="DI11" s="773"/>
      <c r="DJ11" s="773"/>
      <c r="DK11" s="774"/>
      <c r="DL11" s="772" t="s">
        <v>477</v>
      </c>
      <c r="DM11" s="773"/>
      <c r="DN11" s="773"/>
      <c r="DO11" s="773"/>
      <c r="DP11" s="774"/>
      <c r="DQ11" s="772" t="s">
        <v>477</v>
      </c>
      <c r="DR11" s="773"/>
      <c r="DS11" s="773"/>
      <c r="DT11" s="773"/>
      <c r="DU11" s="774"/>
      <c r="DV11" s="775"/>
      <c r="DW11" s="776"/>
      <c r="DX11" s="776"/>
      <c r="DY11" s="776"/>
      <c r="DZ11" s="777"/>
      <c r="EA11" s="207"/>
    </row>
    <row r="12" spans="1:131" s="208" customFormat="1" ht="26.25" customHeight="1" x14ac:dyDescent="0.15">
      <c r="A12" s="214">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05"/>
      <c r="BA12" s="205"/>
      <c r="BB12" s="205"/>
      <c r="BC12" s="205"/>
      <c r="BD12" s="205"/>
      <c r="BE12" s="206"/>
      <c r="BF12" s="206"/>
      <c r="BG12" s="206"/>
      <c r="BH12" s="206"/>
      <c r="BI12" s="206"/>
      <c r="BJ12" s="206"/>
      <c r="BK12" s="206"/>
      <c r="BL12" s="206"/>
      <c r="BM12" s="206"/>
      <c r="BN12" s="206"/>
      <c r="BO12" s="206"/>
      <c r="BP12" s="206"/>
      <c r="BQ12" s="215">
        <v>6</v>
      </c>
      <c r="BR12" s="216"/>
      <c r="BS12" s="800" t="s">
        <v>566</v>
      </c>
      <c r="BT12" s="801"/>
      <c r="BU12" s="801"/>
      <c r="BV12" s="801"/>
      <c r="BW12" s="801"/>
      <c r="BX12" s="801"/>
      <c r="BY12" s="801"/>
      <c r="BZ12" s="801"/>
      <c r="CA12" s="801"/>
      <c r="CB12" s="801"/>
      <c r="CC12" s="801"/>
      <c r="CD12" s="801"/>
      <c r="CE12" s="801"/>
      <c r="CF12" s="801"/>
      <c r="CG12" s="802"/>
      <c r="CH12" s="772">
        <v>106</v>
      </c>
      <c r="CI12" s="773"/>
      <c r="CJ12" s="773"/>
      <c r="CK12" s="773"/>
      <c r="CL12" s="774"/>
      <c r="CM12" s="772">
        <v>2067</v>
      </c>
      <c r="CN12" s="773"/>
      <c r="CO12" s="773"/>
      <c r="CP12" s="773"/>
      <c r="CQ12" s="774"/>
      <c r="CR12" s="772" t="s">
        <v>558</v>
      </c>
      <c r="CS12" s="773"/>
      <c r="CT12" s="773"/>
      <c r="CU12" s="773"/>
      <c r="CV12" s="774"/>
      <c r="CW12" s="772">
        <v>21</v>
      </c>
      <c r="CX12" s="773"/>
      <c r="CY12" s="773"/>
      <c r="CZ12" s="773"/>
      <c r="DA12" s="774"/>
      <c r="DB12" s="772" t="s">
        <v>477</v>
      </c>
      <c r="DC12" s="773"/>
      <c r="DD12" s="773"/>
      <c r="DE12" s="773"/>
      <c r="DF12" s="774"/>
      <c r="DG12" s="772" t="s">
        <v>477</v>
      </c>
      <c r="DH12" s="773"/>
      <c r="DI12" s="773"/>
      <c r="DJ12" s="773"/>
      <c r="DK12" s="774"/>
      <c r="DL12" s="772">
        <v>21</v>
      </c>
      <c r="DM12" s="773"/>
      <c r="DN12" s="773"/>
      <c r="DO12" s="773"/>
      <c r="DP12" s="774"/>
      <c r="DQ12" s="772">
        <v>21</v>
      </c>
      <c r="DR12" s="773"/>
      <c r="DS12" s="773"/>
      <c r="DT12" s="773"/>
      <c r="DU12" s="774"/>
      <c r="DV12" s="775"/>
      <c r="DW12" s="776"/>
      <c r="DX12" s="776"/>
      <c r="DY12" s="776"/>
      <c r="DZ12" s="777"/>
      <c r="EA12" s="207"/>
    </row>
    <row r="13" spans="1:131" s="208" customFormat="1" ht="26.25" customHeight="1" x14ac:dyDescent="0.15">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05"/>
      <c r="BA13" s="205"/>
      <c r="BB13" s="205"/>
      <c r="BC13" s="205"/>
      <c r="BD13" s="205"/>
      <c r="BE13" s="206"/>
      <c r="BF13" s="206"/>
      <c r="BG13" s="206"/>
      <c r="BH13" s="206"/>
      <c r="BI13" s="206"/>
      <c r="BJ13" s="206"/>
      <c r="BK13" s="206"/>
      <c r="BL13" s="206"/>
      <c r="BM13" s="206"/>
      <c r="BN13" s="206"/>
      <c r="BO13" s="206"/>
      <c r="BP13" s="206"/>
      <c r="BQ13" s="215">
        <v>7</v>
      </c>
      <c r="BR13" s="216"/>
      <c r="BS13" s="800"/>
      <c r="BT13" s="801"/>
      <c r="BU13" s="801"/>
      <c r="BV13" s="801"/>
      <c r="BW13" s="801"/>
      <c r="BX13" s="801"/>
      <c r="BY13" s="801"/>
      <c r="BZ13" s="801"/>
      <c r="CA13" s="801"/>
      <c r="CB13" s="801"/>
      <c r="CC13" s="801"/>
      <c r="CD13" s="801"/>
      <c r="CE13" s="801"/>
      <c r="CF13" s="801"/>
      <c r="CG13" s="802"/>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7"/>
    </row>
    <row r="14" spans="1:131" s="208" customFormat="1" ht="26.25" customHeight="1" x14ac:dyDescent="0.15">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05"/>
      <c r="BA14" s="205"/>
      <c r="BB14" s="205"/>
      <c r="BC14" s="205"/>
      <c r="BD14" s="205"/>
      <c r="BE14" s="206"/>
      <c r="BF14" s="206"/>
      <c r="BG14" s="206"/>
      <c r="BH14" s="206"/>
      <c r="BI14" s="206"/>
      <c r="BJ14" s="206"/>
      <c r="BK14" s="206"/>
      <c r="BL14" s="206"/>
      <c r="BM14" s="206"/>
      <c r="BN14" s="206"/>
      <c r="BO14" s="206"/>
      <c r="BP14" s="206"/>
      <c r="BQ14" s="215">
        <v>8</v>
      </c>
      <c r="BR14" s="216"/>
      <c r="BS14" s="800"/>
      <c r="BT14" s="801"/>
      <c r="BU14" s="801"/>
      <c r="BV14" s="801"/>
      <c r="BW14" s="801"/>
      <c r="BX14" s="801"/>
      <c r="BY14" s="801"/>
      <c r="BZ14" s="801"/>
      <c r="CA14" s="801"/>
      <c r="CB14" s="801"/>
      <c r="CC14" s="801"/>
      <c r="CD14" s="801"/>
      <c r="CE14" s="801"/>
      <c r="CF14" s="801"/>
      <c r="CG14" s="802"/>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7"/>
    </row>
    <row r="15" spans="1:131" s="208" customFormat="1" ht="26.25" customHeight="1" x14ac:dyDescent="0.15">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05"/>
      <c r="BA15" s="205"/>
      <c r="BB15" s="205"/>
      <c r="BC15" s="205"/>
      <c r="BD15" s="205"/>
      <c r="BE15" s="206"/>
      <c r="BF15" s="206"/>
      <c r="BG15" s="206"/>
      <c r="BH15" s="206"/>
      <c r="BI15" s="206"/>
      <c r="BJ15" s="206"/>
      <c r="BK15" s="206"/>
      <c r="BL15" s="206"/>
      <c r="BM15" s="206"/>
      <c r="BN15" s="206"/>
      <c r="BO15" s="206"/>
      <c r="BP15" s="206"/>
      <c r="BQ15" s="215">
        <v>9</v>
      </c>
      <c r="BR15" s="216"/>
      <c r="BS15" s="800"/>
      <c r="BT15" s="801"/>
      <c r="BU15" s="801"/>
      <c r="BV15" s="801"/>
      <c r="BW15" s="801"/>
      <c r="BX15" s="801"/>
      <c r="BY15" s="801"/>
      <c r="BZ15" s="801"/>
      <c r="CA15" s="801"/>
      <c r="CB15" s="801"/>
      <c r="CC15" s="801"/>
      <c r="CD15" s="801"/>
      <c r="CE15" s="801"/>
      <c r="CF15" s="801"/>
      <c r="CG15" s="802"/>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7"/>
    </row>
    <row r="16" spans="1:131" s="208" customFormat="1" ht="26.25" customHeight="1" x14ac:dyDescent="0.15">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05"/>
      <c r="BA16" s="205"/>
      <c r="BB16" s="205"/>
      <c r="BC16" s="205"/>
      <c r="BD16" s="205"/>
      <c r="BE16" s="206"/>
      <c r="BF16" s="206"/>
      <c r="BG16" s="206"/>
      <c r="BH16" s="206"/>
      <c r="BI16" s="206"/>
      <c r="BJ16" s="206"/>
      <c r="BK16" s="206"/>
      <c r="BL16" s="206"/>
      <c r="BM16" s="206"/>
      <c r="BN16" s="206"/>
      <c r="BO16" s="206"/>
      <c r="BP16" s="206"/>
      <c r="BQ16" s="215">
        <v>10</v>
      </c>
      <c r="BR16" s="216"/>
      <c r="BS16" s="800"/>
      <c r="BT16" s="801"/>
      <c r="BU16" s="801"/>
      <c r="BV16" s="801"/>
      <c r="BW16" s="801"/>
      <c r="BX16" s="801"/>
      <c r="BY16" s="801"/>
      <c r="BZ16" s="801"/>
      <c r="CA16" s="801"/>
      <c r="CB16" s="801"/>
      <c r="CC16" s="801"/>
      <c r="CD16" s="801"/>
      <c r="CE16" s="801"/>
      <c r="CF16" s="801"/>
      <c r="CG16" s="802"/>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x14ac:dyDescent="0.15">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05"/>
      <c r="BA17" s="205"/>
      <c r="BB17" s="205"/>
      <c r="BC17" s="205"/>
      <c r="BD17" s="205"/>
      <c r="BE17" s="206"/>
      <c r="BF17" s="206"/>
      <c r="BG17" s="206"/>
      <c r="BH17" s="206"/>
      <c r="BI17" s="206"/>
      <c r="BJ17" s="206"/>
      <c r="BK17" s="206"/>
      <c r="BL17" s="206"/>
      <c r="BM17" s="206"/>
      <c r="BN17" s="206"/>
      <c r="BO17" s="206"/>
      <c r="BP17" s="206"/>
      <c r="BQ17" s="215">
        <v>11</v>
      </c>
      <c r="BR17" s="216"/>
      <c r="BS17" s="800"/>
      <c r="BT17" s="801"/>
      <c r="BU17" s="801"/>
      <c r="BV17" s="801"/>
      <c r="BW17" s="801"/>
      <c r="BX17" s="801"/>
      <c r="BY17" s="801"/>
      <c r="BZ17" s="801"/>
      <c r="CA17" s="801"/>
      <c r="CB17" s="801"/>
      <c r="CC17" s="801"/>
      <c r="CD17" s="801"/>
      <c r="CE17" s="801"/>
      <c r="CF17" s="801"/>
      <c r="CG17" s="802"/>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x14ac:dyDescent="0.15">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05"/>
      <c r="BA18" s="205"/>
      <c r="BB18" s="205"/>
      <c r="BC18" s="205"/>
      <c r="BD18" s="205"/>
      <c r="BE18" s="206"/>
      <c r="BF18" s="206"/>
      <c r="BG18" s="206"/>
      <c r="BH18" s="206"/>
      <c r="BI18" s="206"/>
      <c r="BJ18" s="206"/>
      <c r="BK18" s="206"/>
      <c r="BL18" s="206"/>
      <c r="BM18" s="206"/>
      <c r="BN18" s="206"/>
      <c r="BO18" s="206"/>
      <c r="BP18" s="206"/>
      <c r="BQ18" s="215">
        <v>12</v>
      </c>
      <c r="BR18" s="216"/>
      <c r="BS18" s="800"/>
      <c r="BT18" s="801"/>
      <c r="BU18" s="801"/>
      <c r="BV18" s="801"/>
      <c r="BW18" s="801"/>
      <c r="BX18" s="801"/>
      <c r="BY18" s="801"/>
      <c r="BZ18" s="801"/>
      <c r="CA18" s="801"/>
      <c r="CB18" s="801"/>
      <c r="CC18" s="801"/>
      <c r="CD18" s="801"/>
      <c r="CE18" s="801"/>
      <c r="CF18" s="801"/>
      <c r="CG18" s="802"/>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x14ac:dyDescent="0.15">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05"/>
      <c r="BA19" s="205"/>
      <c r="BB19" s="205"/>
      <c r="BC19" s="205"/>
      <c r="BD19" s="205"/>
      <c r="BE19" s="206"/>
      <c r="BF19" s="206"/>
      <c r="BG19" s="206"/>
      <c r="BH19" s="206"/>
      <c r="BI19" s="206"/>
      <c r="BJ19" s="206"/>
      <c r="BK19" s="206"/>
      <c r="BL19" s="206"/>
      <c r="BM19" s="206"/>
      <c r="BN19" s="206"/>
      <c r="BO19" s="206"/>
      <c r="BP19" s="206"/>
      <c r="BQ19" s="215">
        <v>13</v>
      </c>
      <c r="BR19" s="216"/>
      <c r="BS19" s="800"/>
      <c r="BT19" s="801"/>
      <c r="BU19" s="801"/>
      <c r="BV19" s="801"/>
      <c r="BW19" s="801"/>
      <c r="BX19" s="801"/>
      <c r="BY19" s="801"/>
      <c r="BZ19" s="801"/>
      <c r="CA19" s="801"/>
      <c r="CB19" s="801"/>
      <c r="CC19" s="801"/>
      <c r="CD19" s="801"/>
      <c r="CE19" s="801"/>
      <c r="CF19" s="801"/>
      <c r="CG19" s="802"/>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x14ac:dyDescent="0.15">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05"/>
      <c r="BA20" s="205"/>
      <c r="BB20" s="205"/>
      <c r="BC20" s="205"/>
      <c r="BD20" s="205"/>
      <c r="BE20" s="206"/>
      <c r="BF20" s="206"/>
      <c r="BG20" s="206"/>
      <c r="BH20" s="206"/>
      <c r="BI20" s="206"/>
      <c r="BJ20" s="206"/>
      <c r="BK20" s="206"/>
      <c r="BL20" s="206"/>
      <c r="BM20" s="206"/>
      <c r="BN20" s="206"/>
      <c r="BO20" s="206"/>
      <c r="BP20" s="206"/>
      <c r="BQ20" s="215">
        <v>14</v>
      </c>
      <c r="BR20" s="216"/>
      <c r="BS20" s="800"/>
      <c r="BT20" s="801"/>
      <c r="BU20" s="801"/>
      <c r="BV20" s="801"/>
      <c r="BW20" s="801"/>
      <c r="BX20" s="801"/>
      <c r="BY20" s="801"/>
      <c r="BZ20" s="801"/>
      <c r="CA20" s="801"/>
      <c r="CB20" s="801"/>
      <c r="CC20" s="801"/>
      <c r="CD20" s="801"/>
      <c r="CE20" s="801"/>
      <c r="CF20" s="801"/>
      <c r="CG20" s="802"/>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x14ac:dyDescent="0.2">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05"/>
      <c r="BA21" s="205"/>
      <c r="BB21" s="205"/>
      <c r="BC21" s="205"/>
      <c r="BD21" s="205"/>
      <c r="BE21" s="206"/>
      <c r="BF21" s="206"/>
      <c r="BG21" s="206"/>
      <c r="BH21" s="206"/>
      <c r="BI21" s="206"/>
      <c r="BJ21" s="206"/>
      <c r="BK21" s="206"/>
      <c r="BL21" s="206"/>
      <c r="BM21" s="206"/>
      <c r="BN21" s="206"/>
      <c r="BO21" s="206"/>
      <c r="BP21" s="206"/>
      <c r="BQ21" s="215">
        <v>15</v>
      </c>
      <c r="BR21" s="216"/>
      <c r="BS21" s="800"/>
      <c r="BT21" s="801"/>
      <c r="BU21" s="801"/>
      <c r="BV21" s="801"/>
      <c r="BW21" s="801"/>
      <c r="BX21" s="801"/>
      <c r="BY21" s="801"/>
      <c r="BZ21" s="801"/>
      <c r="CA21" s="801"/>
      <c r="CB21" s="801"/>
      <c r="CC21" s="801"/>
      <c r="CD21" s="801"/>
      <c r="CE21" s="801"/>
      <c r="CF21" s="801"/>
      <c r="CG21" s="802"/>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x14ac:dyDescent="0.15">
      <c r="A22" s="214">
        <v>16</v>
      </c>
      <c r="B22" s="778"/>
      <c r="C22" s="779"/>
      <c r="D22" s="779"/>
      <c r="E22" s="779"/>
      <c r="F22" s="779"/>
      <c r="G22" s="779"/>
      <c r="H22" s="779"/>
      <c r="I22" s="779"/>
      <c r="J22" s="779"/>
      <c r="K22" s="779"/>
      <c r="L22" s="779"/>
      <c r="M22" s="779"/>
      <c r="N22" s="779"/>
      <c r="O22" s="779"/>
      <c r="P22" s="780"/>
      <c r="Q22" s="810"/>
      <c r="R22" s="811"/>
      <c r="S22" s="811"/>
      <c r="T22" s="811"/>
      <c r="U22" s="811"/>
      <c r="V22" s="811"/>
      <c r="W22" s="811"/>
      <c r="X22" s="811"/>
      <c r="Y22" s="811"/>
      <c r="Z22" s="811"/>
      <c r="AA22" s="811"/>
      <c r="AB22" s="811"/>
      <c r="AC22" s="811"/>
      <c r="AD22" s="811"/>
      <c r="AE22" s="812"/>
      <c r="AF22" s="793"/>
      <c r="AG22" s="794"/>
      <c r="AH22" s="794"/>
      <c r="AI22" s="794"/>
      <c r="AJ22" s="795"/>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800"/>
      <c r="BT22" s="801"/>
      <c r="BU22" s="801"/>
      <c r="BV22" s="801"/>
      <c r="BW22" s="801"/>
      <c r="BX22" s="801"/>
      <c r="BY22" s="801"/>
      <c r="BZ22" s="801"/>
      <c r="CA22" s="801"/>
      <c r="CB22" s="801"/>
      <c r="CC22" s="801"/>
      <c r="CD22" s="801"/>
      <c r="CE22" s="801"/>
      <c r="CF22" s="801"/>
      <c r="CG22" s="802"/>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x14ac:dyDescent="0.2">
      <c r="A23" s="217" t="s">
        <v>368</v>
      </c>
      <c r="B23" s="813" t="s">
        <v>369</v>
      </c>
      <c r="C23" s="814"/>
      <c r="D23" s="814"/>
      <c r="E23" s="814"/>
      <c r="F23" s="814"/>
      <c r="G23" s="814"/>
      <c r="H23" s="814"/>
      <c r="I23" s="814"/>
      <c r="J23" s="814"/>
      <c r="K23" s="814"/>
      <c r="L23" s="814"/>
      <c r="M23" s="814"/>
      <c r="N23" s="814"/>
      <c r="O23" s="814"/>
      <c r="P23" s="815"/>
      <c r="Q23" s="816">
        <v>26984</v>
      </c>
      <c r="R23" s="817"/>
      <c r="S23" s="817"/>
      <c r="T23" s="817"/>
      <c r="U23" s="817"/>
      <c r="V23" s="817">
        <v>26502</v>
      </c>
      <c r="W23" s="817"/>
      <c r="X23" s="817"/>
      <c r="Y23" s="817"/>
      <c r="Z23" s="817"/>
      <c r="AA23" s="817">
        <v>482</v>
      </c>
      <c r="AB23" s="817"/>
      <c r="AC23" s="817"/>
      <c r="AD23" s="817"/>
      <c r="AE23" s="818"/>
      <c r="AF23" s="819">
        <v>424</v>
      </c>
      <c r="AG23" s="817"/>
      <c r="AH23" s="817"/>
      <c r="AI23" s="817"/>
      <c r="AJ23" s="820"/>
      <c r="AK23" s="821"/>
      <c r="AL23" s="822"/>
      <c r="AM23" s="822"/>
      <c r="AN23" s="822"/>
      <c r="AO23" s="822"/>
      <c r="AP23" s="817">
        <v>36121</v>
      </c>
      <c r="AQ23" s="817"/>
      <c r="AR23" s="817"/>
      <c r="AS23" s="817"/>
      <c r="AT23" s="817"/>
      <c r="AU23" s="823"/>
      <c r="AV23" s="823"/>
      <c r="AW23" s="823"/>
      <c r="AX23" s="823"/>
      <c r="AY23" s="824"/>
      <c r="AZ23" s="832" t="s">
        <v>113</v>
      </c>
      <c r="BA23" s="833"/>
      <c r="BB23" s="833"/>
      <c r="BC23" s="833"/>
      <c r="BD23" s="834"/>
      <c r="BE23" s="206"/>
      <c r="BF23" s="206"/>
      <c r="BG23" s="206"/>
      <c r="BH23" s="206"/>
      <c r="BI23" s="206"/>
      <c r="BJ23" s="206"/>
      <c r="BK23" s="206"/>
      <c r="BL23" s="206"/>
      <c r="BM23" s="206"/>
      <c r="BN23" s="206"/>
      <c r="BO23" s="206"/>
      <c r="BP23" s="206"/>
      <c r="BQ23" s="215">
        <v>17</v>
      </c>
      <c r="BR23" s="216"/>
      <c r="BS23" s="800"/>
      <c r="BT23" s="801"/>
      <c r="BU23" s="801"/>
      <c r="BV23" s="801"/>
      <c r="BW23" s="801"/>
      <c r="BX23" s="801"/>
      <c r="BY23" s="801"/>
      <c r="BZ23" s="801"/>
      <c r="CA23" s="801"/>
      <c r="CB23" s="801"/>
      <c r="CC23" s="801"/>
      <c r="CD23" s="801"/>
      <c r="CE23" s="801"/>
      <c r="CF23" s="801"/>
      <c r="CG23" s="802"/>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x14ac:dyDescent="0.15">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800"/>
      <c r="BT24" s="801"/>
      <c r="BU24" s="801"/>
      <c r="BV24" s="801"/>
      <c r="BW24" s="801"/>
      <c r="BX24" s="801"/>
      <c r="BY24" s="801"/>
      <c r="BZ24" s="801"/>
      <c r="CA24" s="801"/>
      <c r="CB24" s="801"/>
      <c r="CC24" s="801"/>
      <c r="CD24" s="801"/>
      <c r="CE24" s="801"/>
      <c r="CF24" s="801"/>
      <c r="CG24" s="802"/>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x14ac:dyDescent="0.2">
      <c r="A25" s="786" t="s">
        <v>371</v>
      </c>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6"/>
      <c r="AZ25" s="786"/>
      <c r="BA25" s="786"/>
      <c r="BB25" s="786"/>
      <c r="BC25" s="786"/>
      <c r="BD25" s="786"/>
      <c r="BE25" s="786"/>
      <c r="BF25" s="786"/>
      <c r="BG25" s="786"/>
      <c r="BH25" s="786"/>
      <c r="BI25" s="786"/>
      <c r="BJ25" s="205"/>
      <c r="BK25" s="205"/>
      <c r="BL25" s="205"/>
      <c r="BM25" s="205"/>
      <c r="BN25" s="205"/>
      <c r="BO25" s="218"/>
      <c r="BP25" s="218"/>
      <c r="BQ25" s="215">
        <v>19</v>
      </c>
      <c r="BR25" s="216"/>
      <c r="BS25" s="800"/>
      <c r="BT25" s="801"/>
      <c r="BU25" s="801"/>
      <c r="BV25" s="801"/>
      <c r="BW25" s="801"/>
      <c r="BX25" s="801"/>
      <c r="BY25" s="801"/>
      <c r="BZ25" s="801"/>
      <c r="CA25" s="801"/>
      <c r="CB25" s="801"/>
      <c r="CC25" s="801"/>
      <c r="CD25" s="801"/>
      <c r="CE25" s="801"/>
      <c r="CF25" s="801"/>
      <c r="CG25" s="802"/>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x14ac:dyDescent="0.15">
      <c r="A26" s="766" t="s">
        <v>348</v>
      </c>
      <c r="B26" s="767"/>
      <c r="C26" s="767"/>
      <c r="D26" s="767"/>
      <c r="E26" s="767"/>
      <c r="F26" s="767"/>
      <c r="G26" s="767"/>
      <c r="H26" s="767"/>
      <c r="I26" s="767"/>
      <c r="J26" s="767"/>
      <c r="K26" s="767"/>
      <c r="L26" s="767"/>
      <c r="M26" s="767"/>
      <c r="N26" s="767"/>
      <c r="O26" s="767"/>
      <c r="P26" s="768"/>
      <c r="Q26" s="743" t="s">
        <v>372</v>
      </c>
      <c r="R26" s="744"/>
      <c r="S26" s="744"/>
      <c r="T26" s="744"/>
      <c r="U26" s="745"/>
      <c r="V26" s="743" t="s">
        <v>373</v>
      </c>
      <c r="W26" s="744"/>
      <c r="X26" s="744"/>
      <c r="Y26" s="744"/>
      <c r="Z26" s="745"/>
      <c r="AA26" s="743" t="s">
        <v>374</v>
      </c>
      <c r="AB26" s="744"/>
      <c r="AC26" s="744"/>
      <c r="AD26" s="744"/>
      <c r="AE26" s="744"/>
      <c r="AF26" s="835" t="s">
        <v>375</v>
      </c>
      <c r="AG26" s="836"/>
      <c r="AH26" s="836"/>
      <c r="AI26" s="836"/>
      <c r="AJ26" s="837"/>
      <c r="AK26" s="744" t="s">
        <v>376</v>
      </c>
      <c r="AL26" s="744"/>
      <c r="AM26" s="744"/>
      <c r="AN26" s="744"/>
      <c r="AO26" s="745"/>
      <c r="AP26" s="743" t="s">
        <v>377</v>
      </c>
      <c r="AQ26" s="744"/>
      <c r="AR26" s="744"/>
      <c r="AS26" s="744"/>
      <c r="AT26" s="745"/>
      <c r="AU26" s="743" t="s">
        <v>378</v>
      </c>
      <c r="AV26" s="744"/>
      <c r="AW26" s="744"/>
      <c r="AX26" s="744"/>
      <c r="AY26" s="745"/>
      <c r="AZ26" s="743" t="s">
        <v>379</v>
      </c>
      <c r="BA26" s="744"/>
      <c r="BB26" s="744"/>
      <c r="BC26" s="744"/>
      <c r="BD26" s="745"/>
      <c r="BE26" s="743" t="s">
        <v>355</v>
      </c>
      <c r="BF26" s="744"/>
      <c r="BG26" s="744"/>
      <c r="BH26" s="744"/>
      <c r="BI26" s="755"/>
      <c r="BJ26" s="205"/>
      <c r="BK26" s="205"/>
      <c r="BL26" s="205"/>
      <c r="BM26" s="205"/>
      <c r="BN26" s="205"/>
      <c r="BO26" s="218"/>
      <c r="BP26" s="218"/>
      <c r="BQ26" s="215">
        <v>20</v>
      </c>
      <c r="BR26" s="216"/>
      <c r="BS26" s="800"/>
      <c r="BT26" s="801"/>
      <c r="BU26" s="801"/>
      <c r="BV26" s="801"/>
      <c r="BW26" s="801"/>
      <c r="BX26" s="801"/>
      <c r="BY26" s="801"/>
      <c r="BZ26" s="801"/>
      <c r="CA26" s="801"/>
      <c r="CB26" s="801"/>
      <c r="CC26" s="801"/>
      <c r="CD26" s="801"/>
      <c r="CE26" s="801"/>
      <c r="CF26" s="801"/>
      <c r="CG26" s="802"/>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x14ac:dyDescent="0.2">
      <c r="A27" s="769"/>
      <c r="B27" s="770"/>
      <c r="C27" s="770"/>
      <c r="D27" s="770"/>
      <c r="E27" s="770"/>
      <c r="F27" s="770"/>
      <c r="G27" s="770"/>
      <c r="H27" s="770"/>
      <c r="I27" s="770"/>
      <c r="J27" s="770"/>
      <c r="K27" s="770"/>
      <c r="L27" s="770"/>
      <c r="M27" s="770"/>
      <c r="N27" s="770"/>
      <c r="O27" s="770"/>
      <c r="P27" s="771"/>
      <c r="Q27" s="746"/>
      <c r="R27" s="747"/>
      <c r="S27" s="747"/>
      <c r="T27" s="747"/>
      <c r="U27" s="748"/>
      <c r="V27" s="746"/>
      <c r="W27" s="747"/>
      <c r="X27" s="747"/>
      <c r="Y27" s="747"/>
      <c r="Z27" s="748"/>
      <c r="AA27" s="746"/>
      <c r="AB27" s="747"/>
      <c r="AC27" s="747"/>
      <c r="AD27" s="747"/>
      <c r="AE27" s="747"/>
      <c r="AF27" s="838"/>
      <c r="AG27" s="839"/>
      <c r="AH27" s="839"/>
      <c r="AI27" s="839"/>
      <c r="AJ27" s="840"/>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6"/>
      <c r="BJ27" s="205"/>
      <c r="BK27" s="205"/>
      <c r="BL27" s="205"/>
      <c r="BM27" s="205"/>
      <c r="BN27" s="205"/>
      <c r="BO27" s="218"/>
      <c r="BP27" s="218"/>
      <c r="BQ27" s="215">
        <v>21</v>
      </c>
      <c r="BR27" s="216"/>
      <c r="BS27" s="800"/>
      <c r="BT27" s="801"/>
      <c r="BU27" s="801"/>
      <c r="BV27" s="801"/>
      <c r="BW27" s="801"/>
      <c r="BX27" s="801"/>
      <c r="BY27" s="801"/>
      <c r="BZ27" s="801"/>
      <c r="CA27" s="801"/>
      <c r="CB27" s="801"/>
      <c r="CC27" s="801"/>
      <c r="CD27" s="801"/>
      <c r="CE27" s="801"/>
      <c r="CF27" s="801"/>
      <c r="CG27" s="802"/>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x14ac:dyDescent="0.15">
      <c r="A28" s="219">
        <v>1</v>
      </c>
      <c r="B28" s="757" t="s">
        <v>380</v>
      </c>
      <c r="C28" s="758"/>
      <c r="D28" s="758"/>
      <c r="E28" s="758"/>
      <c r="F28" s="758"/>
      <c r="G28" s="758"/>
      <c r="H28" s="758"/>
      <c r="I28" s="758"/>
      <c r="J28" s="758"/>
      <c r="K28" s="758"/>
      <c r="L28" s="758"/>
      <c r="M28" s="758"/>
      <c r="N28" s="758"/>
      <c r="O28" s="758"/>
      <c r="P28" s="759"/>
      <c r="Q28" s="845">
        <v>7377</v>
      </c>
      <c r="R28" s="846"/>
      <c r="S28" s="846"/>
      <c r="T28" s="846"/>
      <c r="U28" s="846"/>
      <c r="V28" s="846">
        <v>7632</v>
      </c>
      <c r="W28" s="846"/>
      <c r="X28" s="846"/>
      <c r="Y28" s="846"/>
      <c r="Z28" s="846"/>
      <c r="AA28" s="846">
        <v>-255</v>
      </c>
      <c r="AB28" s="846"/>
      <c r="AC28" s="846"/>
      <c r="AD28" s="846"/>
      <c r="AE28" s="847"/>
      <c r="AF28" s="848">
        <v>-255</v>
      </c>
      <c r="AG28" s="846"/>
      <c r="AH28" s="846"/>
      <c r="AI28" s="846"/>
      <c r="AJ28" s="849"/>
      <c r="AK28" s="850">
        <v>626</v>
      </c>
      <c r="AL28" s="841"/>
      <c r="AM28" s="841"/>
      <c r="AN28" s="841"/>
      <c r="AO28" s="841"/>
      <c r="AP28" s="841">
        <v>95</v>
      </c>
      <c r="AQ28" s="841"/>
      <c r="AR28" s="841"/>
      <c r="AS28" s="841"/>
      <c r="AT28" s="841"/>
      <c r="AU28" s="841">
        <v>11</v>
      </c>
      <c r="AV28" s="841"/>
      <c r="AW28" s="841"/>
      <c r="AX28" s="841"/>
      <c r="AY28" s="841"/>
      <c r="AZ28" s="842"/>
      <c r="BA28" s="842"/>
      <c r="BB28" s="842"/>
      <c r="BC28" s="842"/>
      <c r="BD28" s="842"/>
      <c r="BE28" s="843"/>
      <c r="BF28" s="843"/>
      <c r="BG28" s="843"/>
      <c r="BH28" s="843"/>
      <c r="BI28" s="844"/>
      <c r="BJ28" s="205"/>
      <c r="BK28" s="205"/>
      <c r="BL28" s="205"/>
      <c r="BM28" s="205"/>
      <c r="BN28" s="205"/>
      <c r="BO28" s="218"/>
      <c r="BP28" s="218"/>
      <c r="BQ28" s="215">
        <v>22</v>
      </c>
      <c r="BR28" s="216"/>
      <c r="BS28" s="800"/>
      <c r="BT28" s="801"/>
      <c r="BU28" s="801"/>
      <c r="BV28" s="801"/>
      <c r="BW28" s="801"/>
      <c r="BX28" s="801"/>
      <c r="BY28" s="801"/>
      <c r="BZ28" s="801"/>
      <c r="CA28" s="801"/>
      <c r="CB28" s="801"/>
      <c r="CC28" s="801"/>
      <c r="CD28" s="801"/>
      <c r="CE28" s="801"/>
      <c r="CF28" s="801"/>
      <c r="CG28" s="802"/>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x14ac:dyDescent="0.15">
      <c r="A29" s="219">
        <v>2</v>
      </c>
      <c r="B29" s="778" t="s">
        <v>381</v>
      </c>
      <c r="C29" s="779"/>
      <c r="D29" s="779"/>
      <c r="E29" s="779"/>
      <c r="F29" s="779"/>
      <c r="G29" s="779"/>
      <c r="H29" s="779"/>
      <c r="I29" s="779"/>
      <c r="J29" s="779"/>
      <c r="K29" s="779"/>
      <c r="L29" s="779"/>
      <c r="M29" s="779"/>
      <c r="N29" s="779"/>
      <c r="O29" s="779"/>
      <c r="P29" s="780"/>
      <c r="Q29" s="781">
        <v>4842</v>
      </c>
      <c r="R29" s="782"/>
      <c r="S29" s="782"/>
      <c r="T29" s="782"/>
      <c r="U29" s="782"/>
      <c r="V29" s="782">
        <v>4731</v>
      </c>
      <c r="W29" s="782"/>
      <c r="X29" s="782"/>
      <c r="Y29" s="782"/>
      <c r="Z29" s="782"/>
      <c r="AA29" s="782">
        <v>111</v>
      </c>
      <c r="AB29" s="782"/>
      <c r="AC29" s="782"/>
      <c r="AD29" s="782"/>
      <c r="AE29" s="792"/>
      <c r="AF29" s="793">
        <v>111</v>
      </c>
      <c r="AG29" s="794"/>
      <c r="AH29" s="794"/>
      <c r="AI29" s="794"/>
      <c r="AJ29" s="795"/>
      <c r="AK29" s="853">
        <v>111</v>
      </c>
      <c r="AL29" s="854"/>
      <c r="AM29" s="854"/>
      <c r="AN29" s="854"/>
      <c r="AO29" s="854"/>
      <c r="AP29" s="854" t="s">
        <v>541</v>
      </c>
      <c r="AQ29" s="854"/>
      <c r="AR29" s="854"/>
      <c r="AS29" s="854"/>
      <c r="AT29" s="854"/>
      <c r="AU29" s="854" t="s">
        <v>542</v>
      </c>
      <c r="AV29" s="854"/>
      <c r="AW29" s="854"/>
      <c r="AX29" s="854"/>
      <c r="AY29" s="854"/>
      <c r="AZ29" s="855"/>
      <c r="BA29" s="855"/>
      <c r="BB29" s="855"/>
      <c r="BC29" s="855"/>
      <c r="BD29" s="855"/>
      <c r="BE29" s="851"/>
      <c r="BF29" s="851"/>
      <c r="BG29" s="851"/>
      <c r="BH29" s="851"/>
      <c r="BI29" s="852"/>
      <c r="BJ29" s="205"/>
      <c r="BK29" s="205"/>
      <c r="BL29" s="205"/>
      <c r="BM29" s="205"/>
      <c r="BN29" s="205"/>
      <c r="BO29" s="218"/>
      <c r="BP29" s="218"/>
      <c r="BQ29" s="215">
        <v>23</v>
      </c>
      <c r="BR29" s="216"/>
      <c r="BS29" s="800"/>
      <c r="BT29" s="801"/>
      <c r="BU29" s="801"/>
      <c r="BV29" s="801"/>
      <c r="BW29" s="801"/>
      <c r="BX29" s="801"/>
      <c r="BY29" s="801"/>
      <c r="BZ29" s="801"/>
      <c r="CA29" s="801"/>
      <c r="CB29" s="801"/>
      <c r="CC29" s="801"/>
      <c r="CD29" s="801"/>
      <c r="CE29" s="801"/>
      <c r="CF29" s="801"/>
      <c r="CG29" s="802"/>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x14ac:dyDescent="0.15">
      <c r="A30" s="219">
        <v>3</v>
      </c>
      <c r="B30" s="778" t="s">
        <v>382</v>
      </c>
      <c r="C30" s="779"/>
      <c r="D30" s="779"/>
      <c r="E30" s="779"/>
      <c r="F30" s="779"/>
      <c r="G30" s="779"/>
      <c r="H30" s="779"/>
      <c r="I30" s="779"/>
      <c r="J30" s="779"/>
      <c r="K30" s="779"/>
      <c r="L30" s="779"/>
      <c r="M30" s="779"/>
      <c r="N30" s="779"/>
      <c r="O30" s="779"/>
      <c r="P30" s="780"/>
      <c r="Q30" s="781">
        <v>678</v>
      </c>
      <c r="R30" s="782"/>
      <c r="S30" s="782"/>
      <c r="T30" s="782"/>
      <c r="U30" s="782"/>
      <c r="V30" s="782">
        <v>662</v>
      </c>
      <c r="W30" s="782"/>
      <c r="X30" s="782"/>
      <c r="Y30" s="782"/>
      <c r="Z30" s="782"/>
      <c r="AA30" s="782">
        <v>16</v>
      </c>
      <c r="AB30" s="782"/>
      <c r="AC30" s="782"/>
      <c r="AD30" s="782"/>
      <c r="AE30" s="792"/>
      <c r="AF30" s="793">
        <v>16</v>
      </c>
      <c r="AG30" s="794"/>
      <c r="AH30" s="794"/>
      <c r="AI30" s="794"/>
      <c r="AJ30" s="795"/>
      <c r="AK30" s="853">
        <v>214</v>
      </c>
      <c r="AL30" s="854"/>
      <c r="AM30" s="854"/>
      <c r="AN30" s="854"/>
      <c r="AO30" s="854"/>
      <c r="AP30" s="854" t="s">
        <v>541</v>
      </c>
      <c r="AQ30" s="854"/>
      <c r="AR30" s="854"/>
      <c r="AS30" s="854"/>
      <c r="AT30" s="854"/>
      <c r="AU30" s="854" t="s">
        <v>541</v>
      </c>
      <c r="AV30" s="854"/>
      <c r="AW30" s="854"/>
      <c r="AX30" s="854"/>
      <c r="AY30" s="854"/>
      <c r="AZ30" s="855"/>
      <c r="BA30" s="855"/>
      <c r="BB30" s="855"/>
      <c r="BC30" s="855"/>
      <c r="BD30" s="855"/>
      <c r="BE30" s="851"/>
      <c r="BF30" s="851"/>
      <c r="BG30" s="851"/>
      <c r="BH30" s="851"/>
      <c r="BI30" s="852"/>
      <c r="BJ30" s="205"/>
      <c r="BK30" s="205"/>
      <c r="BL30" s="205"/>
      <c r="BM30" s="205"/>
      <c r="BN30" s="205"/>
      <c r="BO30" s="218"/>
      <c r="BP30" s="218"/>
      <c r="BQ30" s="215">
        <v>24</v>
      </c>
      <c r="BR30" s="216"/>
      <c r="BS30" s="800"/>
      <c r="BT30" s="801"/>
      <c r="BU30" s="801"/>
      <c r="BV30" s="801"/>
      <c r="BW30" s="801"/>
      <c r="BX30" s="801"/>
      <c r="BY30" s="801"/>
      <c r="BZ30" s="801"/>
      <c r="CA30" s="801"/>
      <c r="CB30" s="801"/>
      <c r="CC30" s="801"/>
      <c r="CD30" s="801"/>
      <c r="CE30" s="801"/>
      <c r="CF30" s="801"/>
      <c r="CG30" s="802"/>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x14ac:dyDescent="0.15">
      <c r="A31" s="219">
        <v>4</v>
      </c>
      <c r="B31" s="778" t="s">
        <v>383</v>
      </c>
      <c r="C31" s="779"/>
      <c r="D31" s="779"/>
      <c r="E31" s="779"/>
      <c r="F31" s="779"/>
      <c r="G31" s="779"/>
      <c r="H31" s="779"/>
      <c r="I31" s="779"/>
      <c r="J31" s="779"/>
      <c r="K31" s="779"/>
      <c r="L31" s="779"/>
      <c r="M31" s="779"/>
      <c r="N31" s="779"/>
      <c r="O31" s="779"/>
      <c r="P31" s="780"/>
      <c r="Q31" s="781">
        <v>1715</v>
      </c>
      <c r="R31" s="782"/>
      <c r="S31" s="782"/>
      <c r="T31" s="782"/>
      <c r="U31" s="782"/>
      <c r="V31" s="782">
        <v>1713</v>
      </c>
      <c r="W31" s="782"/>
      <c r="X31" s="782"/>
      <c r="Y31" s="782"/>
      <c r="Z31" s="782"/>
      <c r="AA31" s="782">
        <v>2</v>
      </c>
      <c r="AB31" s="782"/>
      <c r="AC31" s="782"/>
      <c r="AD31" s="782"/>
      <c r="AE31" s="792"/>
      <c r="AF31" s="793" t="s">
        <v>113</v>
      </c>
      <c r="AG31" s="794"/>
      <c r="AH31" s="794"/>
      <c r="AI31" s="794"/>
      <c r="AJ31" s="795"/>
      <c r="AK31" s="853">
        <v>701</v>
      </c>
      <c r="AL31" s="854"/>
      <c r="AM31" s="854"/>
      <c r="AN31" s="854"/>
      <c r="AO31" s="854"/>
      <c r="AP31" s="854">
        <v>12481</v>
      </c>
      <c r="AQ31" s="854"/>
      <c r="AR31" s="854"/>
      <c r="AS31" s="854"/>
      <c r="AT31" s="854"/>
      <c r="AU31" s="854">
        <v>11957</v>
      </c>
      <c r="AV31" s="854"/>
      <c r="AW31" s="854"/>
      <c r="AX31" s="854"/>
      <c r="AY31" s="854"/>
      <c r="AZ31" s="855"/>
      <c r="BA31" s="855"/>
      <c r="BB31" s="855"/>
      <c r="BC31" s="855"/>
      <c r="BD31" s="855"/>
      <c r="BE31" s="851" t="s">
        <v>384</v>
      </c>
      <c r="BF31" s="851"/>
      <c r="BG31" s="851"/>
      <c r="BH31" s="851"/>
      <c r="BI31" s="852"/>
      <c r="BJ31" s="205"/>
      <c r="BK31" s="205"/>
      <c r="BL31" s="205"/>
      <c r="BM31" s="205"/>
      <c r="BN31" s="205"/>
      <c r="BO31" s="218"/>
      <c r="BP31" s="218"/>
      <c r="BQ31" s="215">
        <v>25</v>
      </c>
      <c r="BR31" s="216"/>
      <c r="BS31" s="800"/>
      <c r="BT31" s="801"/>
      <c r="BU31" s="801"/>
      <c r="BV31" s="801"/>
      <c r="BW31" s="801"/>
      <c r="BX31" s="801"/>
      <c r="BY31" s="801"/>
      <c r="BZ31" s="801"/>
      <c r="CA31" s="801"/>
      <c r="CB31" s="801"/>
      <c r="CC31" s="801"/>
      <c r="CD31" s="801"/>
      <c r="CE31" s="801"/>
      <c r="CF31" s="801"/>
      <c r="CG31" s="802"/>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x14ac:dyDescent="0.15">
      <c r="A32" s="219">
        <v>5</v>
      </c>
      <c r="B32" s="778" t="s">
        <v>381</v>
      </c>
      <c r="C32" s="779"/>
      <c r="D32" s="779"/>
      <c r="E32" s="779"/>
      <c r="F32" s="779"/>
      <c r="G32" s="779"/>
      <c r="H32" s="779"/>
      <c r="I32" s="779"/>
      <c r="J32" s="779"/>
      <c r="K32" s="779"/>
      <c r="L32" s="779"/>
      <c r="M32" s="779"/>
      <c r="N32" s="779"/>
      <c r="O32" s="779"/>
      <c r="P32" s="780"/>
      <c r="Q32" s="781">
        <v>184</v>
      </c>
      <c r="R32" s="782"/>
      <c r="S32" s="782"/>
      <c r="T32" s="782"/>
      <c r="U32" s="782"/>
      <c r="V32" s="782">
        <v>332</v>
      </c>
      <c r="W32" s="782"/>
      <c r="X32" s="782"/>
      <c r="Y32" s="782"/>
      <c r="Z32" s="782"/>
      <c r="AA32" s="782">
        <v>-148</v>
      </c>
      <c r="AB32" s="782"/>
      <c r="AC32" s="782"/>
      <c r="AD32" s="782"/>
      <c r="AE32" s="792"/>
      <c r="AF32" s="793">
        <v>-148</v>
      </c>
      <c r="AG32" s="794"/>
      <c r="AH32" s="794"/>
      <c r="AI32" s="794"/>
      <c r="AJ32" s="795"/>
      <c r="AK32" s="853">
        <v>107</v>
      </c>
      <c r="AL32" s="854"/>
      <c r="AM32" s="854"/>
      <c r="AN32" s="854"/>
      <c r="AO32" s="854"/>
      <c r="AP32" s="854">
        <v>109</v>
      </c>
      <c r="AQ32" s="854"/>
      <c r="AR32" s="854"/>
      <c r="AS32" s="854"/>
      <c r="AT32" s="854"/>
      <c r="AU32" s="854">
        <v>23</v>
      </c>
      <c r="AV32" s="854"/>
      <c r="AW32" s="854"/>
      <c r="AX32" s="854"/>
      <c r="AY32" s="854"/>
      <c r="AZ32" s="855"/>
      <c r="BA32" s="855"/>
      <c r="BB32" s="855"/>
      <c r="BC32" s="855"/>
      <c r="BD32" s="855"/>
      <c r="BE32" s="851" t="s">
        <v>384</v>
      </c>
      <c r="BF32" s="851"/>
      <c r="BG32" s="851"/>
      <c r="BH32" s="851"/>
      <c r="BI32" s="852"/>
      <c r="BJ32" s="205"/>
      <c r="BK32" s="205"/>
      <c r="BL32" s="205"/>
      <c r="BM32" s="205"/>
      <c r="BN32" s="205"/>
      <c r="BO32" s="218"/>
      <c r="BP32" s="218"/>
      <c r="BQ32" s="215">
        <v>26</v>
      </c>
      <c r="BR32" s="216"/>
      <c r="BS32" s="800"/>
      <c r="BT32" s="801"/>
      <c r="BU32" s="801"/>
      <c r="BV32" s="801"/>
      <c r="BW32" s="801"/>
      <c r="BX32" s="801"/>
      <c r="BY32" s="801"/>
      <c r="BZ32" s="801"/>
      <c r="CA32" s="801"/>
      <c r="CB32" s="801"/>
      <c r="CC32" s="801"/>
      <c r="CD32" s="801"/>
      <c r="CE32" s="801"/>
      <c r="CF32" s="801"/>
      <c r="CG32" s="802"/>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x14ac:dyDescent="0.15">
      <c r="A33" s="219">
        <v>6</v>
      </c>
      <c r="B33" s="778" t="s">
        <v>385</v>
      </c>
      <c r="C33" s="779"/>
      <c r="D33" s="779"/>
      <c r="E33" s="779"/>
      <c r="F33" s="779"/>
      <c r="G33" s="779"/>
      <c r="H33" s="779"/>
      <c r="I33" s="779"/>
      <c r="J33" s="779"/>
      <c r="K33" s="779"/>
      <c r="L33" s="779"/>
      <c r="M33" s="779"/>
      <c r="N33" s="779"/>
      <c r="O33" s="779"/>
      <c r="P33" s="780"/>
      <c r="Q33" s="781">
        <v>462</v>
      </c>
      <c r="R33" s="782"/>
      <c r="S33" s="782"/>
      <c r="T33" s="782"/>
      <c r="U33" s="782"/>
      <c r="V33" s="782">
        <v>278</v>
      </c>
      <c r="W33" s="782"/>
      <c r="X33" s="782"/>
      <c r="Y33" s="782"/>
      <c r="Z33" s="782"/>
      <c r="AA33" s="782">
        <v>184</v>
      </c>
      <c r="AB33" s="782"/>
      <c r="AC33" s="782"/>
      <c r="AD33" s="782"/>
      <c r="AE33" s="792"/>
      <c r="AF33" s="793">
        <v>253</v>
      </c>
      <c r="AG33" s="794"/>
      <c r="AH33" s="794"/>
      <c r="AI33" s="794"/>
      <c r="AJ33" s="795"/>
      <c r="AK33" s="853">
        <v>283</v>
      </c>
      <c r="AL33" s="854"/>
      <c r="AM33" s="854"/>
      <c r="AN33" s="854"/>
      <c r="AO33" s="854"/>
      <c r="AP33" s="854">
        <v>27</v>
      </c>
      <c r="AQ33" s="854"/>
      <c r="AR33" s="854"/>
      <c r="AS33" s="854"/>
      <c r="AT33" s="854"/>
      <c r="AU33" s="854" t="s">
        <v>541</v>
      </c>
      <c r="AV33" s="854"/>
      <c r="AW33" s="854"/>
      <c r="AX33" s="854"/>
      <c r="AY33" s="854"/>
      <c r="AZ33" s="855"/>
      <c r="BA33" s="855"/>
      <c r="BB33" s="855"/>
      <c r="BC33" s="855"/>
      <c r="BD33" s="855"/>
      <c r="BE33" s="851" t="s">
        <v>386</v>
      </c>
      <c r="BF33" s="851"/>
      <c r="BG33" s="851"/>
      <c r="BH33" s="851"/>
      <c r="BI33" s="852"/>
      <c r="BJ33" s="205"/>
      <c r="BK33" s="205"/>
      <c r="BL33" s="205"/>
      <c r="BM33" s="205"/>
      <c r="BN33" s="205"/>
      <c r="BO33" s="218"/>
      <c r="BP33" s="218"/>
      <c r="BQ33" s="215">
        <v>27</v>
      </c>
      <c r="BR33" s="216"/>
      <c r="BS33" s="800"/>
      <c r="BT33" s="801"/>
      <c r="BU33" s="801"/>
      <c r="BV33" s="801"/>
      <c r="BW33" s="801"/>
      <c r="BX33" s="801"/>
      <c r="BY33" s="801"/>
      <c r="BZ33" s="801"/>
      <c r="CA33" s="801"/>
      <c r="CB33" s="801"/>
      <c r="CC33" s="801"/>
      <c r="CD33" s="801"/>
      <c r="CE33" s="801"/>
      <c r="CF33" s="801"/>
      <c r="CG33" s="802"/>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x14ac:dyDescent="0.15">
      <c r="A34" s="219">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92"/>
      <c r="AF34" s="793"/>
      <c r="AG34" s="794"/>
      <c r="AH34" s="794"/>
      <c r="AI34" s="794"/>
      <c r="AJ34" s="795"/>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05"/>
      <c r="BK34" s="205"/>
      <c r="BL34" s="205"/>
      <c r="BM34" s="205"/>
      <c r="BN34" s="205"/>
      <c r="BO34" s="218"/>
      <c r="BP34" s="218"/>
      <c r="BQ34" s="215">
        <v>28</v>
      </c>
      <c r="BR34" s="216"/>
      <c r="BS34" s="800"/>
      <c r="BT34" s="801"/>
      <c r="BU34" s="801"/>
      <c r="BV34" s="801"/>
      <c r="BW34" s="801"/>
      <c r="BX34" s="801"/>
      <c r="BY34" s="801"/>
      <c r="BZ34" s="801"/>
      <c r="CA34" s="801"/>
      <c r="CB34" s="801"/>
      <c r="CC34" s="801"/>
      <c r="CD34" s="801"/>
      <c r="CE34" s="801"/>
      <c r="CF34" s="801"/>
      <c r="CG34" s="802"/>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x14ac:dyDescent="0.15">
      <c r="A35" s="219">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92"/>
      <c r="AF35" s="793"/>
      <c r="AG35" s="794"/>
      <c r="AH35" s="794"/>
      <c r="AI35" s="794"/>
      <c r="AJ35" s="795"/>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05"/>
      <c r="BK35" s="205"/>
      <c r="BL35" s="205"/>
      <c r="BM35" s="205"/>
      <c r="BN35" s="205"/>
      <c r="BO35" s="218"/>
      <c r="BP35" s="218"/>
      <c r="BQ35" s="215">
        <v>29</v>
      </c>
      <c r="BR35" s="216"/>
      <c r="BS35" s="800"/>
      <c r="BT35" s="801"/>
      <c r="BU35" s="801"/>
      <c r="BV35" s="801"/>
      <c r="BW35" s="801"/>
      <c r="BX35" s="801"/>
      <c r="BY35" s="801"/>
      <c r="BZ35" s="801"/>
      <c r="CA35" s="801"/>
      <c r="CB35" s="801"/>
      <c r="CC35" s="801"/>
      <c r="CD35" s="801"/>
      <c r="CE35" s="801"/>
      <c r="CF35" s="801"/>
      <c r="CG35" s="802"/>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x14ac:dyDescent="0.15">
      <c r="A36" s="219">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92"/>
      <c r="AF36" s="793"/>
      <c r="AG36" s="794"/>
      <c r="AH36" s="794"/>
      <c r="AI36" s="794"/>
      <c r="AJ36" s="79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05"/>
      <c r="BK36" s="205"/>
      <c r="BL36" s="205"/>
      <c r="BM36" s="205"/>
      <c r="BN36" s="205"/>
      <c r="BO36" s="218"/>
      <c r="BP36" s="218"/>
      <c r="BQ36" s="215">
        <v>30</v>
      </c>
      <c r="BR36" s="216"/>
      <c r="BS36" s="800"/>
      <c r="BT36" s="801"/>
      <c r="BU36" s="801"/>
      <c r="BV36" s="801"/>
      <c r="BW36" s="801"/>
      <c r="BX36" s="801"/>
      <c r="BY36" s="801"/>
      <c r="BZ36" s="801"/>
      <c r="CA36" s="801"/>
      <c r="CB36" s="801"/>
      <c r="CC36" s="801"/>
      <c r="CD36" s="801"/>
      <c r="CE36" s="801"/>
      <c r="CF36" s="801"/>
      <c r="CG36" s="802"/>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x14ac:dyDescent="0.15">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92"/>
      <c r="AF37" s="793"/>
      <c r="AG37" s="794"/>
      <c r="AH37" s="794"/>
      <c r="AI37" s="794"/>
      <c r="AJ37" s="79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05"/>
      <c r="BK37" s="205"/>
      <c r="BL37" s="205"/>
      <c r="BM37" s="205"/>
      <c r="BN37" s="205"/>
      <c r="BO37" s="218"/>
      <c r="BP37" s="218"/>
      <c r="BQ37" s="215">
        <v>31</v>
      </c>
      <c r="BR37" s="216"/>
      <c r="BS37" s="800"/>
      <c r="BT37" s="801"/>
      <c r="BU37" s="801"/>
      <c r="BV37" s="801"/>
      <c r="BW37" s="801"/>
      <c r="BX37" s="801"/>
      <c r="BY37" s="801"/>
      <c r="BZ37" s="801"/>
      <c r="CA37" s="801"/>
      <c r="CB37" s="801"/>
      <c r="CC37" s="801"/>
      <c r="CD37" s="801"/>
      <c r="CE37" s="801"/>
      <c r="CF37" s="801"/>
      <c r="CG37" s="802"/>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x14ac:dyDescent="0.15">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92"/>
      <c r="AF38" s="793"/>
      <c r="AG38" s="794"/>
      <c r="AH38" s="794"/>
      <c r="AI38" s="794"/>
      <c r="AJ38" s="79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05"/>
      <c r="BK38" s="205"/>
      <c r="BL38" s="205"/>
      <c r="BM38" s="205"/>
      <c r="BN38" s="205"/>
      <c r="BO38" s="218"/>
      <c r="BP38" s="218"/>
      <c r="BQ38" s="215">
        <v>32</v>
      </c>
      <c r="BR38" s="216"/>
      <c r="BS38" s="800"/>
      <c r="BT38" s="801"/>
      <c r="BU38" s="801"/>
      <c r="BV38" s="801"/>
      <c r="BW38" s="801"/>
      <c r="BX38" s="801"/>
      <c r="BY38" s="801"/>
      <c r="BZ38" s="801"/>
      <c r="CA38" s="801"/>
      <c r="CB38" s="801"/>
      <c r="CC38" s="801"/>
      <c r="CD38" s="801"/>
      <c r="CE38" s="801"/>
      <c r="CF38" s="801"/>
      <c r="CG38" s="802"/>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x14ac:dyDescent="0.15">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92"/>
      <c r="AF39" s="793"/>
      <c r="AG39" s="794"/>
      <c r="AH39" s="794"/>
      <c r="AI39" s="794"/>
      <c r="AJ39" s="79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05"/>
      <c r="BK39" s="205"/>
      <c r="BL39" s="205"/>
      <c r="BM39" s="205"/>
      <c r="BN39" s="205"/>
      <c r="BO39" s="218"/>
      <c r="BP39" s="218"/>
      <c r="BQ39" s="215">
        <v>33</v>
      </c>
      <c r="BR39" s="216"/>
      <c r="BS39" s="800"/>
      <c r="BT39" s="801"/>
      <c r="BU39" s="801"/>
      <c r="BV39" s="801"/>
      <c r="BW39" s="801"/>
      <c r="BX39" s="801"/>
      <c r="BY39" s="801"/>
      <c r="BZ39" s="801"/>
      <c r="CA39" s="801"/>
      <c r="CB39" s="801"/>
      <c r="CC39" s="801"/>
      <c r="CD39" s="801"/>
      <c r="CE39" s="801"/>
      <c r="CF39" s="801"/>
      <c r="CG39" s="802"/>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x14ac:dyDescent="0.15">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92"/>
      <c r="AF40" s="793"/>
      <c r="AG40" s="794"/>
      <c r="AH40" s="794"/>
      <c r="AI40" s="794"/>
      <c r="AJ40" s="79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05"/>
      <c r="BK40" s="205"/>
      <c r="BL40" s="205"/>
      <c r="BM40" s="205"/>
      <c r="BN40" s="205"/>
      <c r="BO40" s="218"/>
      <c r="BP40" s="218"/>
      <c r="BQ40" s="215">
        <v>34</v>
      </c>
      <c r="BR40" s="216"/>
      <c r="BS40" s="800"/>
      <c r="BT40" s="801"/>
      <c r="BU40" s="801"/>
      <c r="BV40" s="801"/>
      <c r="BW40" s="801"/>
      <c r="BX40" s="801"/>
      <c r="BY40" s="801"/>
      <c r="BZ40" s="801"/>
      <c r="CA40" s="801"/>
      <c r="CB40" s="801"/>
      <c r="CC40" s="801"/>
      <c r="CD40" s="801"/>
      <c r="CE40" s="801"/>
      <c r="CF40" s="801"/>
      <c r="CG40" s="802"/>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x14ac:dyDescent="0.15">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92"/>
      <c r="AF41" s="793"/>
      <c r="AG41" s="794"/>
      <c r="AH41" s="794"/>
      <c r="AI41" s="794"/>
      <c r="AJ41" s="79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05"/>
      <c r="BK41" s="205"/>
      <c r="BL41" s="205"/>
      <c r="BM41" s="205"/>
      <c r="BN41" s="205"/>
      <c r="BO41" s="218"/>
      <c r="BP41" s="218"/>
      <c r="BQ41" s="215">
        <v>35</v>
      </c>
      <c r="BR41" s="216"/>
      <c r="BS41" s="800"/>
      <c r="BT41" s="801"/>
      <c r="BU41" s="801"/>
      <c r="BV41" s="801"/>
      <c r="BW41" s="801"/>
      <c r="BX41" s="801"/>
      <c r="BY41" s="801"/>
      <c r="BZ41" s="801"/>
      <c r="CA41" s="801"/>
      <c r="CB41" s="801"/>
      <c r="CC41" s="801"/>
      <c r="CD41" s="801"/>
      <c r="CE41" s="801"/>
      <c r="CF41" s="801"/>
      <c r="CG41" s="802"/>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x14ac:dyDescent="0.15">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92"/>
      <c r="AF42" s="793"/>
      <c r="AG42" s="794"/>
      <c r="AH42" s="794"/>
      <c r="AI42" s="794"/>
      <c r="AJ42" s="79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05"/>
      <c r="BK42" s="205"/>
      <c r="BL42" s="205"/>
      <c r="BM42" s="205"/>
      <c r="BN42" s="205"/>
      <c r="BO42" s="218"/>
      <c r="BP42" s="218"/>
      <c r="BQ42" s="215">
        <v>36</v>
      </c>
      <c r="BR42" s="216"/>
      <c r="BS42" s="800"/>
      <c r="BT42" s="801"/>
      <c r="BU42" s="801"/>
      <c r="BV42" s="801"/>
      <c r="BW42" s="801"/>
      <c r="BX42" s="801"/>
      <c r="BY42" s="801"/>
      <c r="BZ42" s="801"/>
      <c r="CA42" s="801"/>
      <c r="CB42" s="801"/>
      <c r="CC42" s="801"/>
      <c r="CD42" s="801"/>
      <c r="CE42" s="801"/>
      <c r="CF42" s="801"/>
      <c r="CG42" s="802"/>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x14ac:dyDescent="0.15">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92"/>
      <c r="AF43" s="793"/>
      <c r="AG43" s="794"/>
      <c r="AH43" s="794"/>
      <c r="AI43" s="794"/>
      <c r="AJ43" s="79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05"/>
      <c r="BK43" s="205"/>
      <c r="BL43" s="205"/>
      <c r="BM43" s="205"/>
      <c r="BN43" s="205"/>
      <c r="BO43" s="218"/>
      <c r="BP43" s="218"/>
      <c r="BQ43" s="215">
        <v>37</v>
      </c>
      <c r="BR43" s="216"/>
      <c r="BS43" s="800"/>
      <c r="BT43" s="801"/>
      <c r="BU43" s="801"/>
      <c r="BV43" s="801"/>
      <c r="BW43" s="801"/>
      <c r="BX43" s="801"/>
      <c r="BY43" s="801"/>
      <c r="BZ43" s="801"/>
      <c r="CA43" s="801"/>
      <c r="CB43" s="801"/>
      <c r="CC43" s="801"/>
      <c r="CD43" s="801"/>
      <c r="CE43" s="801"/>
      <c r="CF43" s="801"/>
      <c r="CG43" s="802"/>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x14ac:dyDescent="0.15">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92"/>
      <c r="AF44" s="793"/>
      <c r="AG44" s="794"/>
      <c r="AH44" s="794"/>
      <c r="AI44" s="794"/>
      <c r="AJ44" s="79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05"/>
      <c r="BK44" s="205"/>
      <c r="BL44" s="205"/>
      <c r="BM44" s="205"/>
      <c r="BN44" s="205"/>
      <c r="BO44" s="218"/>
      <c r="BP44" s="218"/>
      <c r="BQ44" s="215">
        <v>38</v>
      </c>
      <c r="BR44" s="216"/>
      <c r="BS44" s="800"/>
      <c r="BT44" s="801"/>
      <c r="BU44" s="801"/>
      <c r="BV44" s="801"/>
      <c r="BW44" s="801"/>
      <c r="BX44" s="801"/>
      <c r="BY44" s="801"/>
      <c r="BZ44" s="801"/>
      <c r="CA44" s="801"/>
      <c r="CB44" s="801"/>
      <c r="CC44" s="801"/>
      <c r="CD44" s="801"/>
      <c r="CE44" s="801"/>
      <c r="CF44" s="801"/>
      <c r="CG44" s="802"/>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x14ac:dyDescent="0.15">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92"/>
      <c r="AF45" s="793"/>
      <c r="AG45" s="794"/>
      <c r="AH45" s="794"/>
      <c r="AI45" s="794"/>
      <c r="AJ45" s="79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05"/>
      <c r="BK45" s="205"/>
      <c r="BL45" s="205"/>
      <c r="BM45" s="205"/>
      <c r="BN45" s="205"/>
      <c r="BO45" s="218"/>
      <c r="BP45" s="218"/>
      <c r="BQ45" s="215">
        <v>39</v>
      </c>
      <c r="BR45" s="216"/>
      <c r="BS45" s="800"/>
      <c r="BT45" s="801"/>
      <c r="BU45" s="801"/>
      <c r="BV45" s="801"/>
      <c r="BW45" s="801"/>
      <c r="BX45" s="801"/>
      <c r="BY45" s="801"/>
      <c r="BZ45" s="801"/>
      <c r="CA45" s="801"/>
      <c r="CB45" s="801"/>
      <c r="CC45" s="801"/>
      <c r="CD45" s="801"/>
      <c r="CE45" s="801"/>
      <c r="CF45" s="801"/>
      <c r="CG45" s="802"/>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x14ac:dyDescent="0.15">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92"/>
      <c r="AF46" s="793"/>
      <c r="AG46" s="794"/>
      <c r="AH46" s="794"/>
      <c r="AI46" s="794"/>
      <c r="AJ46" s="79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05"/>
      <c r="BK46" s="205"/>
      <c r="BL46" s="205"/>
      <c r="BM46" s="205"/>
      <c r="BN46" s="205"/>
      <c r="BO46" s="218"/>
      <c r="BP46" s="218"/>
      <c r="BQ46" s="215">
        <v>40</v>
      </c>
      <c r="BR46" s="216"/>
      <c r="BS46" s="800"/>
      <c r="BT46" s="801"/>
      <c r="BU46" s="801"/>
      <c r="BV46" s="801"/>
      <c r="BW46" s="801"/>
      <c r="BX46" s="801"/>
      <c r="BY46" s="801"/>
      <c r="BZ46" s="801"/>
      <c r="CA46" s="801"/>
      <c r="CB46" s="801"/>
      <c r="CC46" s="801"/>
      <c r="CD46" s="801"/>
      <c r="CE46" s="801"/>
      <c r="CF46" s="801"/>
      <c r="CG46" s="802"/>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x14ac:dyDescent="0.15">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92"/>
      <c r="AF47" s="793"/>
      <c r="AG47" s="794"/>
      <c r="AH47" s="794"/>
      <c r="AI47" s="794"/>
      <c r="AJ47" s="79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05"/>
      <c r="BK47" s="205"/>
      <c r="BL47" s="205"/>
      <c r="BM47" s="205"/>
      <c r="BN47" s="205"/>
      <c r="BO47" s="218"/>
      <c r="BP47" s="218"/>
      <c r="BQ47" s="215">
        <v>41</v>
      </c>
      <c r="BR47" s="216"/>
      <c r="BS47" s="800"/>
      <c r="BT47" s="801"/>
      <c r="BU47" s="801"/>
      <c r="BV47" s="801"/>
      <c r="BW47" s="801"/>
      <c r="BX47" s="801"/>
      <c r="BY47" s="801"/>
      <c r="BZ47" s="801"/>
      <c r="CA47" s="801"/>
      <c r="CB47" s="801"/>
      <c r="CC47" s="801"/>
      <c r="CD47" s="801"/>
      <c r="CE47" s="801"/>
      <c r="CF47" s="801"/>
      <c r="CG47" s="802"/>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x14ac:dyDescent="0.15">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92"/>
      <c r="AF48" s="793"/>
      <c r="AG48" s="794"/>
      <c r="AH48" s="794"/>
      <c r="AI48" s="794"/>
      <c r="AJ48" s="79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05"/>
      <c r="BK48" s="205"/>
      <c r="BL48" s="205"/>
      <c r="BM48" s="205"/>
      <c r="BN48" s="205"/>
      <c r="BO48" s="218"/>
      <c r="BP48" s="218"/>
      <c r="BQ48" s="215">
        <v>42</v>
      </c>
      <c r="BR48" s="216"/>
      <c r="BS48" s="800"/>
      <c r="BT48" s="801"/>
      <c r="BU48" s="801"/>
      <c r="BV48" s="801"/>
      <c r="BW48" s="801"/>
      <c r="BX48" s="801"/>
      <c r="BY48" s="801"/>
      <c r="BZ48" s="801"/>
      <c r="CA48" s="801"/>
      <c r="CB48" s="801"/>
      <c r="CC48" s="801"/>
      <c r="CD48" s="801"/>
      <c r="CE48" s="801"/>
      <c r="CF48" s="801"/>
      <c r="CG48" s="802"/>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x14ac:dyDescent="0.15">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92"/>
      <c r="AF49" s="793"/>
      <c r="AG49" s="794"/>
      <c r="AH49" s="794"/>
      <c r="AI49" s="794"/>
      <c r="AJ49" s="79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05"/>
      <c r="BK49" s="205"/>
      <c r="BL49" s="205"/>
      <c r="BM49" s="205"/>
      <c r="BN49" s="205"/>
      <c r="BO49" s="218"/>
      <c r="BP49" s="218"/>
      <c r="BQ49" s="215">
        <v>43</v>
      </c>
      <c r="BR49" s="216"/>
      <c r="BS49" s="800"/>
      <c r="BT49" s="801"/>
      <c r="BU49" s="801"/>
      <c r="BV49" s="801"/>
      <c r="BW49" s="801"/>
      <c r="BX49" s="801"/>
      <c r="BY49" s="801"/>
      <c r="BZ49" s="801"/>
      <c r="CA49" s="801"/>
      <c r="CB49" s="801"/>
      <c r="CC49" s="801"/>
      <c r="CD49" s="801"/>
      <c r="CE49" s="801"/>
      <c r="CF49" s="801"/>
      <c r="CG49" s="802"/>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x14ac:dyDescent="0.15">
      <c r="A50" s="214">
        <v>23</v>
      </c>
      <c r="B50" s="778"/>
      <c r="C50" s="779"/>
      <c r="D50" s="779"/>
      <c r="E50" s="779"/>
      <c r="F50" s="779"/>
      <c r="G50" s="779"/>
      <c r="H50" s="779"/>
      <c r="I50" s="779"/>
      <c r="J50" s="779"/>
      <c r="K50" s="779"/>
      <c r="L50" s="779"/>
      <c r="M50" s="779"/>
      <c r="N50" s="779"/>
      <c r="O50" s="779"/>
      <c r="P50" s="780"/>
      <c r="Q50" s="856"/>
      <c r="R50" s="857"/>
      <c r="S50" s="857"/>
      <c r="T50" s="857"/>
      <c r="U50" s="857"/>
      <c r="V50" s="857"/>
      <c r="W50" s="857"/>
      <c r="X50" s="857"/>
      <c r="Y50" s="857"/>
      <c r="Z50" s="857"/>
      <c r="AA50" s="857"/>
      <c r="AB50" s="857"/>
      <c r="AC50" s="857"/>
      <c r="AD50" s="857"/>
      <c r="AE50" s="858"/>
      <c r="AF50" s="793"/>
      <c r="AG50" s="794"/>
      <c r="AH50" s="794"/>
      <c r="AI50" s="794"/>
      <c r="AJ50" s="79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5"/>
      <c r="BK50" s="205"/>
      <c r="BL50" s="205"/>
      <c r="BM50" s="205"/>
      <c r="BN50" s="205"/>
      <c r="BO50" s="218"/>
      <c r="BP50" s="218"/>
      <c r="BQ50" s="215">
        <v>44</v>
      </c>
      <c r="BR50" s="216"/>
      <c r="BS50" s="800"/>
      <c r="BT50" s="801"/>
      <c r="BU50" s="801"/>
      <c r="BV50" s="801"/>
      <c r="BW50" s="801"/>
      <c r="BX50" s="801"/>
      <c r="BY50" s="801"/>
      <c r="BZ50" s="801"/>
      <c r="CA50" s="801"/>
      <c r="CB50" s="801"/>
      <c r="CC50" s="801"/>
      <c r="CD50" s="801"/>
      <c r="CE50" s="801"/>
      <c r="CF50" s="801"/>
      <c r="CG50" s="802"/>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x14ac:dyDescent="0.15">
      <c r="A51" s="214">
        <v>24</v>
      </c>
      <c r="B51" s="778"/>
      <c r="C51" s="779"/>
      <c r="D51" s="779"/>
      <c r="E51" s="779"/>
      <c r="F51" s="779"/>
      <c r="G51" s="779"/>
      <c r="H51" s="779"/>
      <c r="I51" s="779"/>
      <c r="J51" s="779"/>
      <c r="K51" s="779"/>
      <c r="L51" s="779"/>
      <c r="M51" s="779"/>
      <c r="N51" s="779"/>
      <c r="O51" s="779"/>
      <c r="P51" s="780"/>
      <c r="Q51" s="856"/>
      <c r="R51" s="857"/>
      <c r="S51" s="857"/>
      <c r="T51" s="857"/>
      <c r="U51" s="857"/>
      <c r="V51" s="857"/>
      <c r="W51" s="857"/>
      <c r="X51" s="857"/>
      <c r="Y51" s="857"/>
      <c r="Z51" s="857"/>
      <c r="AA51" s="857"/>
      <c r="AB51" s="857"/>
      <c r="AC51" s="857"/>
      <c r="AD51" s="857"/>
      <c r="AE51" s="858"/>
      <c r="AF51" s="793"/>
      <c r="AG51" s="794"/>
      <c r="AH51" s="794"/>
      <c r="AI51" s="794"/>
      <c r="AJ51" s="79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5"/>
      <c r="BK51" s="205"/>
      <c r="BL51" s="205"/>
      <c r="BM51" s="205"/>
      <c r="BN51" s="205"/>
      <c r="BO51" s="218"/>
      <c r="BP51" s="218"/>
      <c r="BQ51" s="215">
        <v>45</v>
      </c>
      <c r="BR51" s="216"/>
      <c r="BS51" s="800"/>
      <c r="BT51" s="801"/>
      <c r="BU51" s="801"/>
      <c r="BV51" s="801"/>
      <c r="BW51" s="801"/>
      <c r="BX51" s="801"/>
      <c r="BY51" s="801"/>
      <c r="BZ51" s="801"/>
      <c r="CA51" s="801"/>
      <c r="CB51" s="801"/>
      <c r="CC51" s="801"/>
      <c r="CD51" s="801"/>
      <c r="CE51" s="801"/>
      <c r="CF51" s="801"/>
      <c r="CG51" s="802"/>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x14ac:dyDescent="0.15">
      <c r="A52" s="214">
        <v>25</v>
      </c>
      <c r="B52" s="778"/>
      <c r="C52" s="779"/>
      <c r="D52" s="779"/>
      <c r="E52" s="779"/>
      <c r="F52" s="779"/>
      <c r="G52" s="779"/>
      <c r="H52" s="779"/>
      <c r="I52" s="779"/>
      <c r="J52" s="779"/>
      <c r="K52" s="779"/>
      <c r="L52" s="779"/>
      <c r="M52" s="779"/>
      <c r="N52" s="779"/>
      <c r="O52" s="779"/>
      <c r="P52" s="780"/>
      <c r="Q52" s="856"/>
      <c r="R52" s="857"/>
      <c r="S52" s="857"/>
      <c r="T52" s="857"/>
      <c r="U52" s="857"/>
      <c r="V52" s="857"/>
      <c r="W52" s="857"/>
      <c r="X52" s="857"/>
      <c r="Y52" s="857"/>
      <c r="Z52" s="857"/>
      <c r="AA52" s="857"/>
      <c r="AB52" s="857"/>
      <c r="AC52" s="857"/>
      <c r="AD52" s="857"/>
      <c r="AE52" s="858"/>
      <c r="AF52" s="793"/>
      <c r="AG52" s="794"/>
      <c r="AH52" s="794"/>
      <c r="AI52" s="794"/>
      <c r="AJ52" s="79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5"/>
      <c r="BK52" s="205"/>
      <c r="BL52" s="205"/>
      <c r="BM52" s="205"/>
      <c r="BN52" s="205"/>
      <c r="BO52" s="218"/>
      <c r="BP52" s="218"/>
      <c r="BQ52" s="215">
        <v>46</v>
      </c>
      <c r="BR52" s="216"/>
      <c r="BS52" s="800"/>
      <c r="BT52" s="801"/>
      <c r="BU52" s="801"/>
      <c r="BV52" s="801"/>
      <c r="BW52" s="801"/>
      <c r="BX52" s="801"/>
      <c r="BY52" s="801"/>
      <c r="BZ52" s="801"/>
      <c r="CA52" s="801"/>
      <c r="CB52" s="801"/>
      <c r="CC52" s="801"/>
      <c r="CD52" s="801"/>
      <c r="CE52" s="801"/>
      <c r="CF52" s="801"/>
      <c r="CG52" s="802"/>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x14ac:dyDescent="0.15">
      <c r="A53" s="214">
        <v>26</v>
      </c>
      <c r="B53" s="778"/>
      <c r="C53" s="779"/>
      <c r="D53" s="779"/>
      <c r="E53" s="779"/>
      <c r="F53" s="779"/>
      <c r="G53" s="779"/>
      <c r="H53" s="779"/>
      <c r="I53" s="779"/>
      <c r="J53" s="779"/>
      <c r="K53" s="779"/>
      <c r="L53" s="779"/>
      <c r="M53" s="779"/>
      <c r="N53" s="779"/>
      <c r="O53" s="779"/>
      <c r="P53" s="780"/>
      <c r="Q53" s="856"/>
      <c r="R53" s="857"/>
      <c r="S53" s="857"/>
      <c r="T53" s="857"/>
      <c r="U53" s="857"/>
      <c r="V53" s="857"/>
      <c r="W53" s="857"/>
      <c r="X53" s="857"/>
      <c r="Y53" s="857"/>
      <c r="Z53" s="857"/>
      <c r="AA53" s="857"/>
      <c r="AB53" s="857"/>
      <c r="AC53" s="857"/>
      <c r="AD53" s="857"/>
      <c r="AE53" s="858"/>
      <c r="AF53" s="793"/>
      <c r="AG53" s="794"/>
      <c r="AH53" s="794"/>
      <c r="AI53" s="794"/>
      <c r="AJ53" s="79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5"/>
      <c r="BK53" s="205"/>
      <c r="BL53" s="205"/>
      <c r="BM53" s="205"/>
      <c r="BN53" s="205"/>
      <c r="BO53" s="218"/>
      <c r="BP53" s="218"/>
      <c r="BQ53" s="215">
        <v>47</v>
      </c>
      <c r="BR53" s="216"/>
      <c r="BS53" s="800"/>
      <c r="BT53" s="801"/>
      <c r="BU53" s="801"/>
      <c r="BV53" s="801"/>
      <c r="BW53" s="801"/>
      <c r="BX53" s="801"/>
      <c r="BY53" s="801"/>
      <c r="BZ53" s="801"/>
      <c r="CA53" s="801"/>
      <c r="CB53" s="801"/>
      <c r="CC53" s="801"/>
      <c r="CD53" s="801"/>
      <c r="CE53" s="801"/>
      <c r="CF53" s="801"/>
      <c r="CG53" s="802"/>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x14ac:dyDescent="0.15">
      <c r="A54" s="214">
        <v>27</v>
      </c>
      <c r="B54" s="778"/>
      <c r="C54" s="779"/>
      <c r="D54" s="779"/>
      <c r="E54" s="779"/>
      <c r="F54" s="779"/>
      <c r="G54" s="779"/>
      <c r="H54" s="779"/>
      <c r="I54" s="779"/>
      <c r="J54" s="779"/>
      <c r="K54" s="779"/>
      <c r="L54" s="779"/>
      <c r="M54" s="779"/>
      <c r="N54" s="779"/>
      <c r="O54" s="779"/>
      <c r="P54" s="780"/>
      <c r="Q54" s="856"/>
      <c r="R54" s="857"/>
      <c r="S54" s="857"/>
      <c r="T54" s="857"/>
      <c r="U54" s="857"/>
      <c r="V54" s="857"/>
      <c r="W54" s="857"/>
      <c r="X54" s="857"/>
      <c r="Y54" s="857"/>
      <c r="Z54" s="857"/>
      <c r="AA54" s="857"/>
      <c r="AB54" s="857"/>
      <c r="AC54" s="857"/>
      <c r="AD54" s="857"/>
      <c r="AE54" s="858"/>
      <c r="AF54" s="793"/>
      <c r="AG54" s="794"/>
      <c r="AH54" s="794"/>
      <c r="AI54" s="794"/>
      <c r="AJ54" s="79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5"/>
      <c r="BK54" s="205"/>
      <c r="BL54" s="205"/>
      <c r="BM54" s="205"/>
      <c r="BN54" s="205"/>
      <c r="BO54" s="218"/>
      <c r="BP54" s="218"/>
      <c r="BQ54" s="215">
        <v>48</v>
      </c>
      <c r="BR54" s="216"/>
      <c r="BS54" s="800"/>
      <c r="BT54" s="801"/>
      <c r="BU54" s="801"/>
      <c r="BV54" s="801"/>
      <c r="BW54" s="801"/>
      <c r="BX54" s="801"/>
      <c r="BY54" s="801"/>
      <c r="BZ54" s="801"/>
      <c r="CA54" s="801"/>
      <c r="CB54" s="801"/>
      <c r="CC54" s="801"/>
      <c r="CD54" s="801"/>
      <c r="CE54" s="801"/>
      <c r="CF54" s="801"/>
      <c r="CG54" s="802"/>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x14ac:dyDescent="0.15">
      <c r="A55" s="214">
        <v>28</v>
      </c>
      <c r="B55" s="778"/>
      <c r="C55" s="779"/>
      <c r="D55" s="779"/>
      <c r="E55" s="779"/>
      <c r="F55" s="779"/>
      <c r="G55" s="779"/>
      <c r="H55" s="779"/>
      <c r="I55" s="779"/>
      <c r="J55" s="779"/>
      <c r="K55" s="779"/>
      <c r="L55" s="779"/>
      <c r="M55" s="779"/>
      <c r="N55" s="779"/>
      <c r="O55" s="779"/>
      <c r="P55" s="780"/>
      <c r="Q55" s="856"/>
      <c r="R55" s="857"/>
      <c r="S55" s="857"/>
      <c r="T55" s="857"/>
      <c r="U55" s="857"/>
      <c r="V55" s="857"/>
      <c r="W55" s="857"/>
      <c r="X55" s="857"/>
      <c r="Y55" s="857"/>
      <c r="Z55" s="857"/>
      <c r="AA55" s="857"/>
      <c r="AB55" s="857"/>
      <c r="AC55" s="857"/>
      <c r="AD55" s="857"/>
      <c r="AE55" s="858"/>
      <c r="AF55" s="793"/>
      <c r="AG55" s="794"/>
      <c r="AH55" s="794"/>
      <c r="AI55" s="794"/>
      <c r="AJ55" s="79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5"/>
      <c r="BK55" s="205"/>
      <c r="BL55" s="205"/>
      <c r="BM55" s="205"/>
      <c r="BN55" s="205"/>
      <c r="BO55" s="218"/>
      <c r="BP55" s="218"/>
      <c r="BQ55" s="215">
        <v>49</v>
      </c>
      <c r="BR55" s="216"/>
      <c r="BS55" s="800"/>
      <c r="BT55" s="801"/>
      <c r="BU55" s="801"/>
      <c r="BV55" s="801"/>
      <c r="BW55" s="801"/>
      <c r="BX55" s="801"/>
      <c r="BY55" s="801"/>
      <c r="BZ55" s="801"/>
      <c r="CA55" s="801"/>
      <c r="CB55" s="801"/>
      <c r="CC55" s="801"/>
      <c r="CD55" s="801"/>
      <c r="CE55" s="801"/>
      <c r="CF55" s="801"/>
      <c r="CG55" s="802"/>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x14ac:dyDescent="0.15">
      <c r="A56" s="214">
        <v>29</v>
      </c>
      <c r="B56" s="778"/>
      <c r="C56" s="779"/>
      <c r="D56" s="779"/>
      <c r="E56" s="779"/>
      <c r="F56" s="779"/>
      <c r="G56" s="779"/>
      <c r="H56" s="779"/>
      <c r="I56" s="779"/>
      <c r="J56" s="779"/>
      <c r="K56" s="779"/>
      <c r="L56" s="779"/>
      <c r="M56" s="779"/>
      <c r="N56" s="779"/>
      <c r="O56" s="779"/>
      <c r="P56" s="780"/>
      <c r="Q56" s="856"/>
      <c r="R56" s="857"/>
      <c r="S56" s="857"/>
      <c r="T56" s="857"/>
      <c r="U56" s="857"/>
      <c r="V56" s="857"/>
      <c r="W56" s="857"/>
      <c r="X56" s="857"/>
      <c r="Y56" s="857"/>
      <c r="Z56" s="857"/>
      <c r="AA56" s="857"/>
      <c r="AB56" s="857"/>
      <c r="AC56" s="857"/>
      <c r="AD56" s="857"/>
      <c r="AE56" s="858"/>
      <c r="AF56" s="793"/>
      <c r="AG56" s="794"/>
      <c r="AH56" s="794"/>
      <c r="AI56" s="794"/>
      <c r="AJ56" s="79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5"/>
      <c r="BK56" s="205"/>
      <c r="BL56" s="205"/>
      <c r="BM56" s="205"/>
      <c r="BN56" s="205"/>
      <c r="BO56" s="218"/>
      <c r="BP56" s="218"/>
      <c r="BQ56" s="215">
        <v>50</v>
      </c>
      <c r="BR56" s="216"/>
      <c r="BS56" s="800"/>
      <c r="BT56" s="801"/>
      <c r="BU56" s="801"/>
      <c r="BV56" s="801"/>
      <c r="BW56" s="801"/>
      <c r="BX56" s="801"/>
      <c r="BY56" s="801"/>
      <c r="BZ56" s="801"/>
      <c r="CA56" s="801"/>
      <c r="CB56" s="801"/>
      <c r="CC56" s="801"/>
      <c r="CD56" s="801"/>
      <c r="CE56" s="801"/>
      <c r="CF56" s="801"/>
      <c r="CG56" s="802"/>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x14ac:dyDescent="0.15">
      <c r="A57" s="214">
        <v>30</v>
      </c>
      <c r="B57" s="778"/>
      <c r="C57" s="779"/>
      <c r="D57" s="779"/>
      <c r="E57" s="779"/>
      <c r="F57" s="779"/>
      <c r="G57" s="779"/>
      <c r="H57" s="779"/>
      <c r="I57" s="779"/>
      <c r="J57" s="779"/>
      <c r="K57" s="779"/>
      <c r="L57" s="779"/>
      <c r="M57" s="779"/>
      <c r="N57" s="779"/>
      <c r="O57" s="779"/>
      <c r="P57" s="780"/>
      <c r="Q57" s="856"/>
      <c r="R57" s="857"/>
      <c r="S57" s="857"/>
      <c r="T57" s="857"/>
      <c r="U57" s="857"/>
      <c r="V57" s="857"/>
      <c r="W57" s="857"/>
      <c r="X57" s="857"/>
      <c r="Y57" s="857"/>
      <c r="Z57" s="857"/>
      <c r="AA57" s="857"/>
      <c r="AB57" s="857"/>
      <c r="AC57" s="857"/>
      <c r="AD57" s="857"/>
      <c r="AE57" s="858"/>
      <c r="AF57" s="793"/>
      <c r="AG57" s="794"/>
      <c r="AH57" s="794"/>
      <c r="AI57" s="794"/>
      <c r="AJ57" s="79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5"/>
      <c r="BK57" s="205"/>
      <c r="BL57" s="205"/>
      <c r="BM57" s="205"/>
      <c r="BN57" s="205"/>
      <c r="BO57" s="218"/>
      <c r="BP57" s="218"/>
      <c r="BQ57" s="215">
        <v>51</v>
      </c>
      <c r="BR57" s="216"/>
      <c r="BS57" s="800"/>
      <c r="BT57" s="801"/>
      <c r="BU57" s="801"/>
      <c r="BV57" s="801"/>
      <c r="BW57" s="801"/>
      <c r="BX57" s="801"/>
      <c r="BY57" s="801"/>
      <c r="BZ57" s="801"/>
      <c r="CA57" s="801"/>
      <c r="CB57" s="801"/>
      <c r="CC57" s="801"/>
      <c r="CD57" s="801"/>
      <c r="CE57" s="801"/>
      <c r="CF57" s="801"/>
      <c r="CG57" s="802"/>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x14ac:dyDescent="0.15">
      <c r="A58" s="214">
        <v>31</v>
      </c>
      <c r="B58" s="778"/>
      <c r="C58" s="779"/>
      <c r="D58" s="779"/>
      <c r="E58" s="779"/>
      <c r="F58" s="779"/>
      <c r="G58" s="779"/>
      <c r="H58" s="779"/>
      <c r="I58" s="779"/>
      <c r="J58" s="779"/>
      <c r="K58" s="779"/>
      <c r="L58" s="779"/>
      <c r="M58" s="779"/>
      <c r="N58" s="779"/>
      <c r="O58" s="779"/>
      <c r="P58" s="780"/>
      <c r="Q58" s="856"/>
      <c r="R58" s="857"/>
      <c r="S58" s="857"/>
      <c r="T58" s="857"/>
      <c r="U58" s="857"/>
      <c r="V58" s="857"/>
      <c r="W58" s="857"/>
      <c r="X58" s="857"/>
      <c r="Y58" s="857"/>
      <c r="Z58" s="857"/>
      <c r="AA58" s="857"/>
      <c r="AB58" s="857"/>
      <c r="AC58" s="857"/>
      <c r="AD58" s="857"/>
      <c r="AE58" s="858"/>
      <c r="AF58" s="793"/>
      <c r="AG58" s="794"/>
      <c r="AH58" s="794"/>
      <c r="AI58" s="794"/>
      <c r="AJ58" s="79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5"/>
      <c r="BK58" s="205"/>
      <c r="BL58" s="205"/>
      <c r="BM58" s="205"/>
      <c r="BN58" s="205"/>
      <c r="BO58" s="218"/>
      <c r="BP58" s="218"/>
      <c r="BQ58" s="215">
        <v>52</v>
      </c>
      <c r="BR58" s="216"/>
      <c r="BS58" s="800"/>
      <c r="BT58" s="801"/>
      <c r="BU58" s="801"/>
      <c r="BV58" s="801"/>
      <c r="BW58" s="801"/>
      <c r="BX58" s="801"/>
      <c r="BY58" s="801"/>
      <c r="BZ58" s="801"/>
      <c r="CA58" s="801"/>
      <c r="CB58" s="801"/>
      <c r="CC58" s="801"/>
      <c r="CD58" s="801"/>
      <c r="CE58" s="801"/>
      <c r="CF58" s="801"/>
      <c r="CG58" s="802"/>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x14ac:dyDescent="0.15">
      <c r="A59" s="214">
        <v>32</v>
      </c>
      <c r="B59" s="778"/>
      <c r="C59" s="779"/>
      <c r="D59" s="779"/>
      <c r="E59" s="779"/>
      <c r="F59" s="779"/>
      <c r="G59" s="779"/>
      <c r="H59" s="779"/>
      <c r="I59" s="779"/>
      <c r="J59" s="779"/>
      <c r="K59" s="779"/>
      <c r="L59" s="779"/>
      <c r="M59" s="779"/>
      <c r="N59" s="779"/>
      <c r="O59" s="779"/>
      <c r="P59" s="780"/>
      <c r="Q59" s="856"/>
      <c r="R59" s="857"/>
      <c r="S59" s="857"/>
      <c r="T59" s="857"/>
      <c r="U59" s="857"/>
      <c r="V59" s="857"/>
      <c r="W59" s="857"/>
      <c r="X59" s="857"/>
      <c r="Y59" s="857"/>
      <c r="Z59" s="857"/>
      <c r="AA59" s="857"/>
      <c r="AB59" s="857"/>
      <c r="AC59" s="857"/>
      <c r="AD59" s="857"/>
      <c r="AE59" s="858"/>
      <c r="AF59" s="793"/>
      <c r="AG59" s="794"/>
      <c r="AH59" s="794"/>
      <c r="AI59" s="794"/>
      <c r="AJ59" s="79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5"/>
      <c r="BK59" s="205"/>
      <c r="BL59" s="205"/>
      <c r="BM59" s="205"/>
      <c r="BN59" s="205"/>
      <c r="BO59" s="218"/>
      <c r="BP59" s="218"/>
      <c r="BQ59" s="215">
        <v>53</v>
      </c>
      <c r="BR59" s="216"/>
      <c r="BS59" s="800"/>
      <c r="BT59" s="801"/>
      <c r="BU59" s="801"/>
      <c r="BV59" s="801"/>
      <c r="BW59" s="801"/>
      <c r="BX59" s="801"/>
      <c r="BY59" s="801"/>
      <c r="BZ59" s="801"/>
      <c r="CA59" s="801"/>
      <c r="CB59" s="801"/>
      <c r="CC59" s="801"/>
      <c r="CD59" s="801"/>
      <c r="CE59" s="801"/>
      <c r="CF59" s="801"/>
      <c r="CG59" s="802"/>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x14ac:dyDescent="0.15">
      <c r="A60" s="214">
        <v>33</v>
      </c>
      <c r="B60" s="778"/>
      <c r="C60" s="779"/>
      <c r="D60" s="779"/>
      <c r="E60" s="779"/>
      <c r="F60" s="779"/>
      <c r="G60" s="779"/>
      <c r="H60" s="779"/>
      <c r="I60" s="779"/>
      <c r="J60" s="779"/>
      <c r="K60" s="779"/>
      <c r="L60" s="779"/>
      <c r="M60" s="779"/>
      <c r="N60" s="779"/>
      <c r="O60" s="779"/>
      <c r="P60" s="780"/>
      <c r="Q60" s="856"/>
      <c r="R60" s="857"/>
      <c r="S60" s="857"/>
      <c r="T60" s="857"/>
      <c r="U60" s="857"/>
      <c r="V60" s="857"/>
      <c r="W60" s="857"/>
      <c r="X60" s="857"/>
      <c r="Y60" s="857"/>
      <c r="Z60" s="857"/>
      <c r="AA60" s="857"/>
      <c r="AB60" s="857"/>
      <c r="AC60" s="857"/>
      <c r="AD60" s="857"/>
      <c r="AE60" s="858"/>
      <c r="AF60" s="793"/>
      <c r="AG60" s="794"/>
      <c r="AH60" s="794"/>
      <c r="AI60" s="794"/>
      <c r="AJ60" s="79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5"/>
      <c r="BK60" s="205"/>
      <c r="BL60" s="205"/>
      <c r="BM60" s="205"/>
      <c r="BN60" s="205"/>
      <c r="BO60" s="218"/>
      <c r="BP60" s="218"/>
      <c r="BQ60" s="215">
        <v>54</v>
      </c>
      <c r="BR60" s="216"/>
      <c r="BS60" s="800"/>
      <c r="BT60" s="801"/>
      <c r="BU60" s="801"/>
      <c r="BV60" s="801"/>
      <c r="BW60" s="801"/>
      <c r="BX60" s="801"/>
      <c r="BY60" s="801"/>
      <c r="BZ60" s="801"/>
      <c r="CA60" s="801"/>
      <c r="CB60" s="801"/>
      <c r="CC60" s="801"/>
      <c r="CD60" s="801"/>
      <c r="CE60" s="801"/>
      <c r="CF60" s="801"/>
      <c r="CG60" s="802"/>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x14ac:dyDescent="0.2">
      <c r="A61" s="214">
        <v>34</v>
      </c>
      <c r="B61" s="778"/>
      <c r="C61" s="779"/>
      <c r="D61" s="779"/>
      <c r="E61" s="779"/>
      <c r="F61" s="779"/>
      <c r="G61" s="779"/>
      <c r="H61" s="779"/>
      <c r="I61" s="779"/>
      <c r="J61" s="779"/>
      <c r="K61" s="779"/>
      <c r="L61" s="779"/>
      <c r="M61" s="779"/>
      <c r="N61" s="779"/>
      <c r="O61" s="779"/>
      <c r="P61" s="780"/>
      <c r="Q61" s="856"/>
      <c r="R61" s="857"/>
      <c r="S61" s="857"/>
      <c r="T61" s="857"/>
      <c r="U61" s="857"/>
      <c r="V61" s="857"/>
      <c r="W61" s="857"/>
      <c r="X61" s="857"/>
      <c r="Y61" s="857"/>
      <c r="Z61" s="857"/>
      <c r="AA61" s="857"/>
      <c r="AB61" s="857"/>
      <c r="AC61" s="857"/>
      <c r="AD61" s="857"/>
      <c r="AE61" s="858"/>
      <c r="AF61" s="793"/>
      <c r="AG61" s="794"/>
      <c r="AH61" s="794"/>
      <c r="AI61" s="794"/>
      <c r="AJ61" s="79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5"/>
      <c r="BK61" s="205"/>
      <c r="BL61" s="205"/>
      <c r="BM61" s="205"/>
      <c r="BN61" s="205"/>
      <c r="BO61" s="218"/>
      <c r="BP61" s="218"/>
      <c r="BQ61" s="215">
        <v>55</v>
      </c>
      <c r="BR61" s="216"/>
      <c r="BS61" s="800"/>
      <c r="BT61" s="801"/>
      <c r="BU61" s="801"/>
      <c r="BV61" s="801"/>
      <c r="BW61" s="801"/>
      <c r="BX61" s="801"/>
      <c r="BY61" s="801"/>
      <c r="BZ61" s="801"/>
      <c r="CA61" s="801"/>
      <c r="CB61" s="801"/>
      <c r="CC61" s="801"/>
      <c r="CD61" s="801"/>
      <c r="CE61" s="801"/>
      <c r="CF61" s="801"/>
      <c r="CG61" s="802"/>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x14ac:dyDescent="0.15">
      <c r="A62" s="214">
        <v>35</v>
      </c>
      <c r="B62" s="778"/>
      <c r="C62" s="779"/>
      <c r="D62" s="779"/>
      <c r="E62" s="779"/>
      <c r="F62" s="779"/>
      <c r="G62" s="779"/>
      <c r="H62" s="779"/>
      <c r="I62" s="779"/>
      <c r="J62" s="779"/>
      <c r="K62" s="779"/>
      <c r="L62" s="779"/>
      <c r="M62" s="779"/>
      <c r="N62" s="779"/>
      <c r="O62" s="779"/>
      <c r="P62" s="780"/>
      <c r="Q62" s="856"/>
      <c r="R62" s="857"/>
      <c r="S62" s="857"/>
      <c r="T62" s="857"/>
      <c r="U62" s="857"/>
      <c r="V62" s="857"/>
      <c r="W62" s="857"/>
      <c r="X62" s="857"/>
      <c r="Y62" s="857"/>
      <c r="Z62" s="857"/>
      <c r="AA62" s="857"/>
      <c r="AB62" s="857"/>
      <c r="AC62" s="857"/>
      <c r="AD62" s="857"/>
      <c r="AE62" s="858"/>
      <c r="AF62" s="793"/>
      <c r="AG62" s="794"/>
      <c r="AH62" s="794"/>
      <c r="AI62" s="794"/>
      <c r="AJ62" s="79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387</v>
      </c>
      <c r="BK62" s="829"/>
      <c r="BL62" s="829"/>
      <c r="BM62" s="829"/>
      <c r="BN62" s="830"/>
      <c r="BO62" s="218"/>
      <c r="BP62" s="218"/>
      <c r="BQ62" s="215">
        <v>56</v>
      </c>
      <c r="BR62" s="216"/>
      <c r="BS62" s="800"/>
      <c r="BT62" s="801"/>
      <c r="BU62" s="801"/>
      <c r="BV62" s="801"/>
      <c r="BW62" s="801"/>
      <c r="BX62" s="801"/>
      <c r="BY62" s="801"/>
      <c r="BZ62" s="801"/>
      <c r="CA62" s="801"/>
      <c r="CB62" s="801"/>
      <c r="CC62" s="801"/>
      <c r="CD62" s="801"/>
      <c r="CE62" s="801"/>
      <c r="CF62" s="801"/>
      <c r="CG62" s="802"/>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x14ac:dyDescent="0.2">
      <c r="A63" s="217" t="s">
        <v>368</v>
      </c>
      <c r="B63" s="813" t="s">
        <v>388</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-23</v>
      </c>
      <c r="AG63" s="865"/>
      <c r="AH63" s="865"/>
      <c r="AI63" s="865"/>
      <c r="AJ63" s="866"/>
      <c r="AK63" s="867"/>
      <c r="AL63" s="862"/>
      <c r="AM63" s="862"/>
      <c r="AN63" s="862"/>
      <c r="AO63" s="862"/>
      <c r="AP63" s="865">
        <v>12712</v>
      </c>
      <c r="AQ63" s="865"/>
      <c r="AR63" s="865"/>
      <c r="AS63" s="865"/>
      <c r="AT63" s="865"/>
      <c r="AU63" s="865">
        <v>11991</v>
      </c>
      <c r="AV63" s="865"/>
      <c r="AW63" s="865"/>
      <c r="AX63" s="865"/>
      <c r="AY63" s="865"/>
      <c r="AZ63" s="869"/>
      <c r="BA63" s="869"/>
      <c r="BB63" s="869"/>
      <c r="BC63" s="869"/>
      <c r="BD63" s="869"/>
      <c r="BE63" s="870"/>
      <c r="BF63" s="870"/>
      <c r="BG63" s="870"/>
      <c r="BH63" s="870"/>
      <c r="BI63" s="871"/>
      <c r="BJ63" s="872" t="s">
        <v>113</v>
      </c>
      <c r="BK63" s="873"/>
      <c r="BL63" s="873"/>
      <c r="BM63" s="873"/>
      <c r="BN63" s="874"/>
      <c r="BO63" s="218"/>
      <c r="BP63" s="218"/>
      <c r="BQ63" s="215">
        <v>57</v>
      </c>
      <c r="BR63" s="216"/>
      <c r="BS63" s="800"/>
      <c r="BT63" s="801"/>
      <c r="BU63" s="801"/>
      <c r="BV63" s="801"/>
      <c r="BW63" s="801"/>
      <c r="BX63" s="801"/>
      <c r="BY63" s="801"/>
      <c r="BZ63" s="801"/>
      <c r="CA63" s="801"/>
      <c r="CB63" s="801"/>
      <c r="CC63" s="801"/>
      <c r="CD63" s="801"/>
      <c r="CE63" s="801"/>
      <c r="CF63" s="801"/>
      <c r="CG63" s="802"/>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0"/>
      <c r="BT64" s="801"/>
      <c r="BU64" s="801"/>
      <c r="BV64" s="801"/>
      <c r="BW64" s="801"/>
      <c r="BX64" s="801"/>
      <c r="BY64" s="801"/>
      <c r="BZ64" s="801"/>
      <c r="CA64" s="801"/>
      <c r="CB64" s="801"/>
      <c r="CC64" s="801"/>
      <c r="CD64" s="801"/>
      <c r="CE64" s="801"/>
      <c r="CF64" s="801"/>
      <c r="CG64" s="802"/>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0"/>
      <c r="BT65" s="801"/>
      <c r="BU65" s="801"/>
      <c r="BV65" s="801"/>
      <c r="BW65" s="801"/>
      <c r="BX65" s="801"/>
      <c r="BY65" s="801"/>
      <c r="BZ65" s="801"/>
      <c r="CA65" s="801"/>
      <c r="CB65" s="801"/>
      <c r="CC65" s="801"/>
      <c r="CD65" s="801"/>
      <c r="CE65" s="801"/>
      <c r="CF65" s="801"/>
      <c r="CG65" s="802"/>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x14ac:dyDescent="0.15">
      <c r="A66" s="766" t="s">
        <v>390</v>
      </c>
      <c r="B66" s="767"/>
      <c r="C66" s="767"/>
      <c r="D66" s="767"/>
      <c r="E66" s="767"/>
      <c r="F66" s="767"/>
      <c r="G66" s="767"/>
      <c r="H66" s="767"/>
      <c r="I66" s="767"/>
      <c r="J66" s="767"/>
      <c r="K66" s="767"/>
      <c r="L66" s="767"/>
      <c r="M66" s="767"/>
      <c r="N66" s="767"/>
      <c r="O66" s="767"/>
      <c r="P66" s="768"/>
      <c r="Q66" s="743" t="s">
        <v>372</v>
      </c>
      <c r="R66" s="744"/>
      <c r="S66" s="744"/>
      <c r="T66" s="744"/>
      <c r="U66" s="745"/>
      <c r="V66" s="743" t="s">
        <v>373</v>
      </c>
      <c r="W66" s="744"/>
      <c r="X66" s="744"/>
      <c r="Y66" s="744"/>
      <c r="Z66" s="745"/>
      <c r="AA66" s="743" t="s">
        <v>374</v>
      </c>
      <c r="AB66" s="744"/>
      <c r="AC66" s="744"/>
      <c r="AD66" s="744"/>
      <c r="AE66" s="745"/>
      <c r="AF66" s="875" t="s">
        <v>375</v>
      </c>
      <c r="AG66" s="836"/>
      <c r="AH66" s="836"/>
      <c r="AI66" s="836"/>
      <c r="AJ66" s="876"/>
      <c r="AK66" s="743" t="s">
        <v>376</v>
      </c>
      <c r="AL66" s="767"/>
      <c r="AM66" s="767"/>
      <c r="AN66" s="767"/>
      <c r="AO66" s="768"/>
      <c r="AP66" s="743" t="s">
        <v>377</v>
      </c>
      <c r="AQ66" s="744"/>
      <c r="AR66" s="744"/>
      <c r="AS66" s="744"/>
      <c r="AT66" s="745"/>
      <c r="AU66" s="743" t="s">
        <v>391</v>
      </c>
      <c r="AV66" s="744"/>
      <c r="AW66" s="744"/>
      <c r="AX66" s="744"/>
      <c r="AY66" s="745"/>
      <c r="AZ66" s="743" t="s">
        <v>355</v>
      </c>
      <c r="BA66" s="744"/>
      <c r="BB66" s="744"/>
      <c r="BC66" s="744"/>
      <c r="BD66" s="755"/>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9"/>
      <c r="B67" s="770"/>
      <c r="C67" s="770"/>
      <c r="D67" s="770"/>
      <c r="E67" s="770"/>
      <c r="F67" s="770"/>
      <c r="G67" s="770"/>
      <c r="H67" s="770"/>
      <c r="I67" s="770"/>
      <c r="J67" s="770"/>
      <c r="K67" s="770"/>
      <c r="L67" s="770"/>
      <c r="M67" s="770"/>
      <c r="N67" s="770"/>
      <c r="O67" s="770"/>
      <c r="P67" s="771"/>
      <c r="Q67" s="746"/>
      <c r="R67" s="747"/>
      <c r="S67" s="747"/>
      <c r="T67" s="747"/>
      <c r="U67" s="748"/>
      <c r="V67" s="746"/>
      <c r="W67" s="747"/>
      <c r="X67" s="747"/>
      <c r="Y67" s="747"/>
      <c r="Z67" s="748"/>
      <c r="AA67" s="746"/>
      <c r="AB67" s="747"/>
      <c r="AC67" s="747"/>
      <c r="AD67" s="747"/>
      <c r="AE67" s="748"/>
      <c r="AF67" s="877"/>
      <c r="AG67" s="839"/>
      <c r="AH67" s="839"/>
      <c r="AI67" s="839"/>
      <c r="AJ67" s="878"/>
      <c r="AK67" s="879"/>
      <c r="AL67" s="770"/>
      <c r="AM67" s="770"/>
      <c r="AN67" s="770"/>
      <c r="AO67" s="771"/>
      <c r="AP67" s="746"/>
      <c r="AQ67" s="747"/>
      <c r="AR67" s="747"/>
      <c r="AS67" s="747"/>
      <c r="AT67" s="748"/>
      <c r="AU67" s="746"/>
      <c r="AV67" s="747"/>
      <c r="AW67" s="747"/>
      <c r="AX67" s="747"/>
      <c r="AY67" s="748"/>
      <c r="AZ67" s="746"/>
      <c r="BA67" s="747"/>
      <c r="BB67" s="747"/>
      <c r="BC67" s="747"/>
      <c r="BD67" s="756"/>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3" t="s">
        <v>543</v>
      </c>
      <c r="C68" s="894"/>
      <c r="D68" s="894"/>
      <c r="E68" s="894"/>
      <c r="F68" s="894"/>
      <c r="G68" s="894"/>
      <c r="H68" s="894"/>
      <c r="I68" s="894"/>
      <c r="J68" s="894"/>
      <c r="K68" s="894"/>
      <c r="L68" s="894"/>
      <c r="M68" s="894"/>
      <c r="N68" s="894"/>
      <c r="O68" s="894"/>
      <c r="P68" s="895"/>
      <c r="Q68" s="892">
        <v>236</v>
      </c>
      <c r="R68" s="889"/>
      <c r="S68" s="889"/>
      <c r="T68" s="889"/>
      <c r="U68" s="889"/>
      <c r="V68" s="889">
        <v>214</v>
      </c>
      <c r="W68" s="889"/>
      <c r="X68" s="889"/>
      <c r="Y68" s="889"/>
      <c r="Z68" s="889"/>
      <c r="AA68" s="889">
        <v>22</v>
      </c>
      <c r="AB68" s="889"/>
      <c r="AC68" s="889"/>
      <c r="AD68" s="889"/>
      <c r="AE68" s="889"/>
      <c r="AF68" s="889">
        <v>22</v>
      </c>
      <c r="AG68" s="889"/>
      <c r="AH68" s="889"/>
      <c r="AI68" s="889"/>
      <c r="AJ68" s="889"/>
      <c r="AK68" s="889">
        <v>20</v>
      </c>
      <c r="AL68" s="889"/>
      <c r="AM68" s="889"/>
      <c r="AN68" s="889"/>
      <c r="AO68" s="889"/>
      <c r="AP68" s="889">
        <v>25</v>
      </c>
      <c r="AQ68" s="889"/>
      <c r="AR68" s="889"/>
      <c r="AS68" s="889"/>
      <c r="AT68" s="889"/>
      <c r="AU68" s="889">
        <v>8</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740" t="s">
        <v>544</v>
      </c>
      <c r="C69" s="741"/>
      <c r="D69" s="741"/>
      <c r="E69" s="741"/>
      <c r="F69" s="741"/>
      <c r="G69" s="741"/>
      <c r="H69" s="741"/>
      <c r="I69" s="741"/>
      <c r="J69" s="741"/>
      <c r="K69" s="741"/>
      <c r="L69" s="741"/>
      <c r="M69" s="741"/>
      <c r="N69" s="741"/>
      <c r="O69" s="741"/>
      <c r="P69" s="742"/>
      <c r="Q69" s="896">
        <v>59</v>
      </c>
      <c r="R69" s="854"/>
      <c r="S69" s="854"/>
      <c r="T69" s="854"/>
      <c r="U69" s="854"/>
      <c r="V69" s="854">
        <v>58</v>
      </c>
      <c r="W69" s="854"/>
      <c r="X69" s="854"/>
      <c r="Y69" s="854"/>
      <c r="Z69" s="854"/>
      <c r="AA69" s="854">
        <v>1</v>
      </c>
      <c r="AB69" s="854"/>
      <c r="AC69" s="854"/>
      <c r="AD69" s="854"/>
      <c r="AE69" s="854"/>
      <c r="AF69" s="854">
        <v>1</v>
      </c>
      <c r="AG69" s="854"/>
      <c r="AH69" s="854"/>
      <c r="AI69" s="854"/>
      <c r="AJ69" s="854"/>
      <c r="AK69" s="854">
        <v>46</v>
      </c>
      <c r="AL69" s="854"/>
      <c r="AM69" s="854"/>
      <c r="AN69" s="854"/>
      <c r="AO69" s="854"/>
      <c r="AP69" s="854" t="s">
        <v>560</v>
      </c>
      <c r="AQ69" s="854"/>
      <c r="AR69" s="854"/>
      <c r="AS69" s="854"/>
      <c r="AT69" s="854"/>
      <c r="AU69" s="854" t="s">
        <v>560</v>
      </c>
      <c r="AV69" s="854"/>
      <c r="AW69" s="854"/>
      <c r="AX69" s="854"/>
      <c r="AY69" s="854"/>
      <c r="AZ69" s="897"/>
      <c r="BA69" s="897"/>
      <c r="BB69" s="897"/>
      <c r="BC69" s="897"/>
      <c r="BD69" s="898"/>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740" t="s">
        <v>545</v>
      </c>
      <c r="C70" s="741"/>
      <c r="D70" s="741"/>
      <c r="E70" s="741"/>
      <c r="F70" s="741"/>
      <c r="G70" s="741"/>
      <c r="H70" s="741"/>
      <c r="I70" s="741"/>
      <c r="J70" s="741"/>
      <c r="K70" s="741"/>
      <c r="L70" s="741"/>
      <c r="M70" s="741"/>
      <c r="N70" s="741"/>
      <c r="O70" s="741"/>
      <c r="P70" s="742"/>
      <c r="Q70" s="896">
        <v>128</v>
      </c>
      <c r="R70" s="854"/>
      <c r="S70" s="854"/>
      <c r="T70" s="854"/>
      <c r="U70" s="854"/>
      <c r="V70" s="854">
        <v>121</v>
      </c>
      <c r="W70" s="854"/>
      <c r="X70" s="854"/>
      <c r="Y70" s="854"/>
      <c r="Z70" s="854"/>
      <c r="AA70" s="854">
        <v>7</v>
      </c>
      <c r="AB70" s="854"/>
      <c r="AC70" s="854"/>
      <c r="AD70" s="854"/>
      <c r="AE70" s="854"/>
      <c r="AF70" s="854">
        <v>7</v>
      </c>
      <c r="AG70" s="854"/>
      <c r="AH70" s="854"/>
      <c r="AI70" s="854"/>
      <c r="AJ70" s="854"/>
      <c r="AK70" s="854">
        <v>15</v>
      </c>
      <c r="AL70" s="854"/>
      <c r="AM70" s="854"/>
      <c r="AN70" s="854"/>
      <c r="AO70" s="854"/>
      <c r="AP70" s="854">
        <v>107</v>
      </c>
      <c r="AQ70" s="854"/>
      <c r="AR70" s="854"/>
      <c r="AS70" s="854"/>
      <c r="AT70" s="854"/>
      <c r="AU70" s="854">
        <v>38</v>
      </c>
      <c r="AV70" s="854"/>
      <c r="AW70" s="854"/>
      <c r="AX70" s="854"/>
      <c r="AY70" s="854"/>
      <c r="AZ70" s="897"/>
      <c r="BA70" s="897"/>
      <c r="BB70" s="897"/>
      <c r="BC70" s="897"/>
      <c r="BD70" s="898"/>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740" t="s">
        <v>546</v>
      </c>
      <c r="C71" s="741"/>
      <c r="D71" s="741"/>
      <c r="E71" s="741"/>
      <c r="F71" s="741"/>
      <c r="G71" s="741"/>
      <c r="H71" s="741"/>
      <c r="I71" s="741"/>
      <c r="J71" s="741"/>
      <c r="K71" s="741"/>
      <c r="L71" s="741"/>
      <c r="M71" s="741"/>
      <c r="N71" s="741"/>
      <c r="O71" s="741"/>
      <c r="P71" s="742"/>
      <c r="Q71" s="896">
        <v>1</v>
      </c>
      <c r="R71" s="854"/>
      <c r="S71" s="854"/>
      <c r="T71" s="854"/>
      <c r="U71" s="854"/>
      <c r="V71" s="854">
        <v>1</v>
      </c>
      <c r="W71" s="854"/>
      <c r="X71" s="854"/>
      <c r="Y71" s="854"/>
      <c r="Z71" s="854"/>
      <c r="AA71" s="854" t="s">
        <v>558</v>
      </c>
      <c r="AB71" s="854"/>
      <c r="AC71" s="854"/>
      <c r="AD71" s="854"/>
      <c r="AE71" s="854"/>
      <c r="AF71" s="854" t="s">
        <v>559</v>
      </c>
      <c r="AG71" s="854"/>
      <c r="AH71" s="854"/>
      <c r="AI71" s="854"/>
      <c r="AJ71" s="854"/>
      <c r="AK71" s="854" t="s">
        <v>560</v>
      </c>
      <c r="AL71" s="854"/>
      <c r="AM71" s="854"/>
      <c r="AN71" s="854"/>
      <c r="AO71" s="854"/>
      <c r="AP71" s="854" t="s">
        <v>560</v>
      </c>
      <c r="AQ71" s="854"/>
      <c r="AR71" s="854"/>
      <c r="AS71" s="854"/>
      <c r="AT71" s="854"/>
      <c r="AU71" s="854" t="s">
        <v>560</v>
      </c>
      <c r="AV71" s="854"/>
      <c r="AW71" s="854"/>
      <c r="AX71" s="854"/>
      <c r="AY71" s="854"/>
      <c r="AZ71" s="897"/>
      <c r="BA71" s="897"/>
      <c r="BB71" s="897"/>
      <c r="BC71" s="897"/>
      <c r="BD71" s="898"/>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740" t="s">
        <v>547</v>
      </c>
      <c r="C72" s="741"/>
      <c r="D72" s="741"/>
      <c r="E72" s="741"/>
      <c r="F72" s="741"/>
      <c r="G72" s="741"/>
      <c r="H72" s="741"/>
      <c r="I72" s="741"/>
      <c r="J72" s="741"/>
      <c r="K72" s="741"/>
      <c r="L72" s="741"/>
      <c r="M72" s="741"/>
      <c r="N72" s="741"/>
      <c r="O72" s="741"/>
      <c r="P72" s="742"/>
      <c r="Q72" s="896">
        <v>231</v>
      </c>
      <c r="R72" s="854"/>
      <c r="S72" s="854"/>
      <c r="T72" s="854"/>
      <c r="U72" s="854"/>
      <c r="V72" s="854">
        <v>79</v>
      </c>
      <c r="W72" s="854"/>
      <c r="X72" s="854"/>
      <c r="Y72" s="854"/>
      <c r="Z72" s="854"/>
      <c r="AA72" s="854">
        <v>152</v>
      </c>
      <c r="AB72" s="854"/>
      <c r="AC72" s="854"/>
      <c r="AD72" s="854"/>
      <c r="AE72" s="854"/>
      <c r="AF72" s="854">
        <v>152</v>
      </c>
      <c r="AG72" s="854"/>
      <c r="AH72" s="854"/>
      <c r="AI72" s="854"/>
      <c r="AJ72" s="854"/>
      <c r="AK72" s="854" t="s">
        <v>558</v>
      </c>
      <c r="AL72" s="854"/>
      <c r="AM72" s="854"/>
      <c r="AN72" s="854"/>
      <c r="AO72" s="854"/>
      <c r="AP72" s="854" t="s">
        <v>559</v>
      </c>
      <c r="AQ72" s="854"/>
      <c r="AR72" s="854"/>
      <c r="AS72" s="854"/>
      <c r="AT72" s="854"/>
      <c r="AU72" s="854" t="s">
        <v>560</v>
      </c>
      <c r="AV72" s="854"/>
      <c r="AW72" s="854"/>
      <c r="AX72" s="854"/>
      <c r="AY72" s="854"/>
      <c r="AZ72" s="897"/>
      <c r="BA72" s="897"/>
      <c r="BB72" s="897"/>
      <c r="BC72" s="897"/>
      <c r="BD72" s="898"/>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740" t="s">
        <v>548</v>
      </c>
      <c r="C73" s="741"/>
      <c r="D73" s="741"/>
      <c r="E73" s="741"/>
      <c r="F73" s="741"/>
      <c r="G73" s="741"/>
      <c r="H73" s="741"/>
      <c r="I73" s="741"/>
      <c r="J73" s="741"/>
      <c r="K73" s="741"/>
      <c r="L73" s="741"/>
      <c r="M73" s="741"/>
      <c r="N73" s="741"/>
      <c r="O73" s="741"/>
      <c r="P73" s="742"/>
      <c r="Q73" s="896">
        <v>1877</v>
      </c>
      <c r="R73" s="854"/>
      <c r="S73" s="854"/>
      <c r="T73" s="854"/>
      <c r="U73" s="854"/>
      <c r="V73" s="854">
        <v>1830</v>
      </c>
      <c r="W73" s="854"/>
      <c r="X73" s="854"/>
      <c r="Y73" s="854"/>
      <c r="Z73" s="854"/>
      <c r="AA73" s="854">
        <v>47</v>
      </c>
      <c r="AB73" s="854"/>
      <c r="AC73" s="854"/>
      <c r="AD73" s="854"/>
      <c r="AE73" s="854"/>
      <c r="AF73" s="854">
        <v>47</v>
      </c>
      <c r="AG73" s="854"/>
      <c r="AH73" s="854"/>
      <c r="AI73" s="854"/>
      <c r="AJ73" s="854"/>
      <c r="AK73" s="854" t="s">
        <v>558</v>
      </c>
      <c r="AL73" s="854"/>
      <c r="AM73" s="854"/>
      <c r="AN73" s="854"/>
      <c r="AO73" s="854"/>
      <c r="AP73" s="854">
        <v>1723</v>
      </c>
      <c r="AQ73" s="854"/>
      <c r="AR73" s="854"/>
      <c r="AS73" s="854"/>
      <c r="AT73" s="854"/>
      <c r="AU73" s="854">
        <v>570</v>
      </c>
      <c r="AV73" s="854"/>
      <c r="AW73" s="854"/>
      <c r="AX73" s="854"/>
      <c r="AY73" s="854"/>
      <c r="AZ73" s="897"/>
      <c r="BA73" s="897"/>
      <c r="BB73" s="897"/>
      <c r="BC73" s="897"/>
      <c r="BD73" s="898"/>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740" t="s">
        <v>549</v>
      </c>
      <c r="C74" s="741"/>
      <c r="D74" s="741"/>
      <c r="E74" s="741"/>
      <c r="F74" s="741"/>
      <c r="G74" s="741"/>
      <c r="H74" s="741"/>
      <c r="I74" s="741"/>
      <c r="J74" s="741"/>
      <c r="K74" s="741"/>
      <c r="L74" s="741"/>
      <c r="M74" s="741"/>
      <c r="N74" s="741"/>
      <c r="O74" s="741"/>
      <c r="P74" s="742"/>
      <c r="Q74" s="896">
        <v>400</v>
      </c>
      <c r="R74" s="854"/>
      <c r="S74" s="854"/>
      <c r="T74" s="854"/>
      <c r="U74" s="854"/>
      <c r="V74" s="854">
        <v>387</v>
      </c>
      <c r="W74" s="854"/>
      <c r="X74" s="854"/>
      <c r="Y74" s="854"/>
      <c r="Z74" s="854"/>
      <c r="AA74" s="854">
        <v>13</v>
      </c>
      <c r="AB74" s="854"/>
      <c r="AC74" s="854"/>
      <c r="AD74" s="854"/>
      <c r="AE74" s="854"/>
      <c r="AF74" s="854">
        <v>13</v>
      </c>
      <c r="AG74" s="854"/>
      <c r="AH74" s="854"/>
      <c r="AI74" s="854"/>
      <c r="AJ74" s="854"/>
      <c r="AK74" s="854" t="s">
        <v>558</v>
      </c>
      <c r="AL74" s="854"/>
      <c r="AM74" s="854"/>
      <c r="AN74" s="854"/>
      <c r="AO74" s="854"/>
      <c r="AP74" s="854">
        <v>3</v>
      </c>
      <c r="AQ74" s="854"/>
      <c r="AR74" s="854"/>
      <c r="AS74" s="854"/>
      <c r="AT74" s="854"/>
      <c r="AU74" s="854">
        <v>2</v>
      </c>
      <c r="AV74" s="854"/>
      <c r="AW74" s="854"/>
      <c r="AX74" s="854"/>
      <c r="AY74" s="854"/>
      <c r="AZ74" s="897"/>
      <c r="BA74" s="897"/>
      <c r="BB74" s="897"/>
      <c r="BC74" s="897"/>
      <c r="BD74" s="898"/>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740" t="s">
        <v>550</v>
      </c>
      <c r="C75" s="741"/>
      <c r="D75" s="741"/>
      <c r="E75" s="741"/>
      <c r="F75" s="741"/>
      <c r="G75" s="741"/>
      <c r="H75" s="741"/>
      <c r="I75" s="741"/>
      <c r="J75" s="741"/>
      <c r="K75" s="741"/>
      <c r="L75" s="741"/>
      <c r="M75" s="741"/>
      <c r="N75" s="741"/>
      <c r="O75" s="741"/>
      <c r="P75" s="742"/>
      <c r="Q75" s="899">
        <v>147</v>
      </c>
      <c r="R75" s="900"/>
      <c r="S75" s="900"/>
      <c r="T75" s="900"/>
      <c r="U75" s="853"/>
      <c r="V75" s="901">
        <v>141</v>
      </c>
      <c r="W75" s="900"/>
      <c r="X75" s="900"/>
      <c r="Y75" s="900"/>
      <c r="Z75" s="853"/>
      <c r="AA75" s="901">
        <v>6</v>
      </c>
      <c r="AB75" s="900"/>
      <c r="AC75" s="900"/>
      <c r="AD75" s="900"/>
      <c r="AE75" s="853"/>
      <c r="AF75" s="901">
        <v>6</v>
      </c>
      <c r="AG75" s="900"/>
      <c r="AH75" s="900"/>
      <c r="AI75" s="900"/>
      <c r="AJ75" s="853"/>
      <c r="AK75" s="901" t="s">
        <v>558</v>
      </c>
      <c r="AL75" s="900"/>
      <c r="AM75" s="900"/>
      <c r="AN75" s="900"/>
      <c r="AO75" s="853"/>
      <c r="AP75" s="901">
        <v>41</v>
      </c>
      <c r="AQ75" s="900"/>
      <c r="AR75" s="900"/>
      <c r="AS75" s="900"/>
      <c r="AT75" s="853"/>
      <c r="AU75" s="901">
        <v>7</v>
      </c>
      <c r="AV75" s="900"/>
      <c r="AW75" s="900"/>
      <c r="AX75" s="900"/>
      <c r="AY75" s="853"/>
      <c r="AZ75" s="897"/>
      <c r="BA75" s="897"/>
      <c r="BB75" s="897"/>
      <c r="BC75" s="897"/>
      <c r="BD75" s="898"/>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740" t="s">
        <v>551</v>
      </c>
      <c r="C76" s="741"/>
      <c r="D76" s="741"/>
      <c r="E76" s="741"/>
      <c r="F76" s="741"/>
      <c r="G76" s="741"/>
      <c r="H76" s="741"/>
      <c r="I76" s="741"/>
      <c r="J76" s="741"/>
      <c r="K76" s="741"/>
      <c r="L76" s="741"/>
      <c r="M76" s="741"/>
      <c r="N76" s="741"/>
      <c r="O76" s="741"/>
      <c r="P76" s="742"/>
      <c r="Q76" s="899">
        <v>7190</v>
      </c>
      <c r="R76" s="900"/>
      <c r="S76" s="900"/>
      <c r="T76" s="900"/>
      <c r="U76" s="853"/>
      <c r="V76" s="901">
        <v>6692</v>
      </c>
      <c r="W76" s="900"/>
      <c r="X76" s="900"/>
      <c r="Y76" s="900"/>
      <c r="Z76" s="853"/>
      <c r="AA76" s="901">
        <v>498</v>
      </c>
      <c r="AB76" s="900"/>
      <c r="AC76" s="900"/>
      <c r="AD76" s="900"/>
      <c r="AE76" s="853"/>
      <c r="AF76" s="901">
        <v>498</v>
      </c>
      <c r="AG76" s="900"/>
      <c r="AH76" s="900"/>
      <c r="AI76" s="900"/>
      <c r="AJ76" s="853"/>
      <c r="AK76" s="901" t="s">
        <v>560</v>
      </c>
      <c r="AL76" s="900"/>
      <c r="AM76" s="900"/>
      <c r="AN76" s="900"/>
      <c r="AO76" s="853"/>
      <c r="AP76" s="901">
        <v>35397</v>
      </c>
      <c r="AQ76" s="900"/>
      <c r="AR76" s="900"/>
      <c r="AS76" s="900"/>
      <c r="AT76" s="853"/>
      <c r="AU76" s="901">
        <v>2364</v>
      </c>
      <c r="AV76" s="900"/>
      <c r="AW76" s="900"/>
      <c r="AX76" s="900"/>
      <c r="AY76" s="853"/>
      <c r="AZ76" s="897"/>
      <c r="BA76" s="897"/>
      <c r="BB76" s="897"/>
      <c r="BC76" s="897"/>
      <c r="BD76" s="898"/>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740" t="s">
        <v>552</v>
      </c>
      <c r="C77" s="741"/>
      <c r="D77" s="741"/>
      <c r="E77" s="741"/>
      <c r="F77" s="741"/>
      <c r="G77" s="741"/>
      <c r="H77" s="741"/>
      <c r="I77" s="741"/>
      <c r="J77" s="741"/>
      <c r="K77" s="741"/>
      <c r="L77" s="741"/>
      <c r="M77" s="741"/>
      <c r="N77" s="741"/>
      <c r="O77" s="741"/>
      <c r="P77" s="742"/>
      <c r="Q77" s="899">
        <v>2</v>
      </c>
      <c r="R77" s="900"/>
      <c r="S77" s="900"/>
      <c r="T77" s="900"/>
      <c r="U77" s="853"/>
      <c r="V77" s="901">
        <v>1</v>
      </c>
      <c r="W77" s="900"/>
      <c r="X77" s="900"/>
      <c r="Y77" s="900"/>
      <c r="Z77" s="853"/>
      <c r="AA77" s="901">
        <v>1</v>
      </c>
      <c r="AB77" s="900"/>
      <c r="AC77" s="900"/>
      <c r="AD77" s="900"/>
      <c r="AE77" s="853"/>
      <c r="AF77" s="901">
        <v>1</v>
      </c>
      <c r="AG77" s="900"/>
      <c r="AH77" s="900"/>
      <c r="AI77" s="900"/>
      <c r="AJ77" s="853"/>
      <c r="AK77" s="901" t="s">
        <v>568</v>
      </c>
      <c r="AL77" s="900"/>
      <c r="AM77" s="900"/>
      <c r="AN77" s="900"/>
      <c r="AO77" s="853"/>
      <c r="AP77" s="901" t="s">
        <v>568</v>
      </c>
      <c r="AQ77" s="900"/>
      <c r="AR77" s="900"/>
      <c r="AS77" s="900"/>
      <c r="AT77" s="853"/>
      <c r="AU77" s="901" t="s">
        <v>568</v>
      </c>
      <c r="AV77" s="900"/>
      <c r="AW77" s="900"/>
      <c r="AX77" s="900"/>
      <c r="AY77" s="853"/>
      <c r="AZ77" s="897"/>
      <c r="BA77" s="897"/>
      <c r="BB77" s="897"/>
      <c r="BC77" s="897"/>
      <c r="BD77" s="898"/>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740" t="s">
        <v>553</v>
      </c>
      <c r="C78" s="741"/>
      <c r="D78" s="741"/>
      <c r="E78" s="741"/>
      <c r="F78" s="741"/>
      <c r="G78" s="741"/>
      <c r="H78" s="741"/>
      <c r="I78" s="741"/>
      <c r="J78" s="741"/>
      <c r="K78" s="741"/>
      <c r="L78" s="741"/>
      <c r="M78" s="741"/>
      <c r="N78" s="741"/>
      <c r="O78" s="741"/>
      <c r="P78" s="742"/>
      <c r="Q78" s="896">
        <v>495</v>
      </c>
      <c r="R78" s="854"/>
      <c r="S78" s="854"/>
      <c r="T78" s="854"/>
      <c r="U78" s="854"/>
      <c r="V78" s="854">
        <v>347</v>
      </c>
      <c r="W78" s="854"/>
      <c r="X78" s="854"/>
      <c r="Y78" s="854"/>
      <c r="Z78" s="854"/>
      <c r="AA78" s="854">
        <v>148</v>
      </c>
      <c r="AB78" s="854"/>
      <c r="AC78" s="854"/>
      <c r="AD78" s="854"/>
      <c r="AE78" s="854"/>
      <c r="AF78" s="854">
        <v>148</v>
      </c>
      <c r="AG78" s="854"/>
      <c r="AH78" s="854"/>
      <c r="AI78" s="854"/>
      <c r="AJ78" s="854"/>
      <c r="AK78" s="854">
        <v>176</v>
      </c>
      <c r="AL78" s="854"/>
      <c r="AM78" s="854"/>
      <c r="AN78" s="854"/>
      <c r="AO78" s="854"/>
      <c r="AP78" s="854" t="s">
        <v>557</v>
      </c>
      <c r="AQ78" s="854"/>
      <c r="AR78" s="854"/>
      <c r="AS78" s="854"/>
      <c r="AT78" s="854"/>
      <c r="AU78" s="854" t="s">
        <v>557</v>
      </c>
      <c r="AV78" s="854"/>
      <c r="AW78" s="854"/>
      <c r="AX78" s="854"/>
      <c r="AY78" s="854"/>
      <c r="AZ78" s="897"/>
      <c r="BA78" s="897"/>
      <c r="BB78" s="897"/>
      <c r="BC78" s="897"/>
      <c r="BD78" s="898"/>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740" t="s">
        <v>554</v>
      </c>
      <c r="C79" s="741"/>
      <c r="D79" s="741"/>
      <c r="E79" s="741"/>
      <c r="F79" s="741"/>
      <c r="G79" s="741"/>
      <c r="H79" s="741"/>
      <c r="I79" s="741"/>
      <c r="J79" s="741"/>
      <c r="K79" s="741"/>
      <c r="L79" s="741"/>
      <c r="M79" s="741"/>
      <c r="N79" s="741"/>
      <c r="O79" s="741"/>
      <c r="P79" s="742"/>
      <c r="Q79" s="896">
        <v>707526</v>
      </c>
      <c r="R79" s="854"/>
      <c r="S79" s="854"/>
      <c r="T79" s="854"/>
      <c r="U79" s="854"/>
      <c r="V79" s="854">
        <v>687045</v>
      </c>
      <c r="W79" s="854"/>
      <c r="X79" s="854"/>
      <c r="Y79" s="854"/>
      <c r="Z79" s="854"/>
      <c r="AA79" s="854">
        <v>20481</v>
      </c>
      <c r="AB79" s="854"/>
      <c r="AC79" s="854"/>
      <c r="AD79" s="854"/>
      <c r="AE79" s="854"/>
      <c r="AF79" s="854">
        <v>20481</v>
      </c>
      <c r="AG79" s="854"/>
      <c r="AH79" s="854"/>
      <c r="AI79" s="854"/>
      <c r="AJ79" s="854"/>
      <c r="AK79" s="854">
        <v>3255</v>
      </c>
      <c r="AL79" s="854"/>
      <c r="AM79" s="854"/>
      <c r="AN79" s="854"/>
      <c r="AO79" s="854"/>
      <c r="AP79" s="854" t="s">
        <v>557</v>
      </c>
      <c r="AQ79" s="854"/>
      <c r="AR79" s="854"/>
      <c r="AS79" s="854"/>
      <c r="AT79" s="854"/>
      <c r="AU79" s="854" t="s">
        <v>557</v>
      </c>
      <c r="AV79" s="854"/>
      <c r="AW79" s="854"/>
      <c r="AX79" s="854"/>
      <c r="AY79" s="854"/>
      <c r="AZ79" s="897"/>
      <c r="BA79" s="897"/>
      <c r="BB79" s="897"/>
      <c r="BC79" s="897"/>
      <c r="BD79" s="898"/>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740" t="s">
        <v>555</v>
      </c>
      <c r="C80" s="741"/>
      <c r="D80" s="741"/>
      <c r="E80" s="741"/>
      <c r="F80" s="741"/>
      <c r="G80" s="741"/>
      <c r="H80" s="741"/>
      <c r="I80" s="741"/>
      <c r="J80" s="741"/>
      <c r="K80" s="741"/>
      <c r="L80" s="741"/>
      <c r="M80" s="741"/>
      <c r="N80" s="741"/>
      <c r="O80" s="741"/>
      <c r="P80" s="742"/>
      <c r="Q80" s="896">
        <v>15052</v>
      </c>
      <c r="R80" s="854"/>
      <c r="S80" s="854"/>
      <c r="T80" s="854"/>
      <c r="U80" s="854"/>
      <c r="V80" s="854">
        <v>12500</v>
      </c>
      <c r="W80" s="854"/>
      <c r="X80" s="854"/>
      <c r="Y80" s="854"/>
      <c r="Z80" s="854"/>
      <c r="AA80" s="854">
        <v>2552</v>
      </c>
      <c r="AB80" s="854"/>
      <c r="AC80" s="854"/>
      <c r="AD80" s="854"/>
      <c r="AE80" s="854"/>
      <c r="AF80" s="854">
        <v>2552</v>
      </c>
      <c r="AG80" s="854"/>
      <c r="AH80" s="854"/>
      <c r="AI80" s="854"/>
      <c r="AJ80" s="854"/>
      <c r="AK80" s="854" t="s">
        <v>556</v>
      </c>
      <c r="AL80" s="854"/>
      <c r="AM80" s="854"/>
      <c r="AN80" s="854"/>
      <c r="AO80" s="854"/>
      <c r="AP80" s="854" t="s">
        <v>557</v>
      </c>
      <c r="AQ80" s="854"/>
      <c r="AR80" s="854"/>
      <c r="AS80" s="854"/>
      <c r="AT80" s="854"/>
      <c r="AU80" s="854" t="s">
        <v>557</v>
      </c>
      <c r="AV80" s="854"/>
      <c r="AW80" s="854"/>
      <c r="AX80" s="854"/>
      <c r="AY80" s="854"/>
      <c r="AZ80" s="897"/>
      <c r="BA80" s="897"/>
      <c r="BB80" s="897"/>
      <c r="BC80" s="897"/>
      <c r="BD80" s="898"/>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740"/>
      <c r="C81" s="741"/>
      <c r="D81" s="741"/>
      <c r="E81" s="741"/>
      <c r="F81" s="741"/>
      <c r="G81" s="741"/>
      <c r="H81" s="741"/>
      <c r="I81" s="741"/>
      <c r="J81" s="741"/>
      <c r="K81" s="741"/>
      <c r="L81" s="741"/>
      <c r="M81" s="741"/>
      <c r="N81" s="741"/>
      <c r="O81" s="741"/>
      <c r="P81" s="742"/>
      <c r="Q81" s="896"/>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897"/>
      <c r="BA81" s="897"/>
      <c r="BB81" s="897"/>
      <c r="BC81" s="897"/>
      <c r="BD81" s="898"/>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740"/>
      <c r="C82" s="741"/>
      <c r="D82" s="741"/>
      <c r="E82" s="741"/>
      <c r="F82" s="741"/>
      <c r="G82" s="741"/>
      <c r="H82" s="741"/>
      <c r="I82" s="741"/>
      <c r="J82" s="741"/>
      <c r="K82" s="741"/>
      <c r="L82" s="741"/>
      <c r="M82" s="741"/>
      <c r="N82" s="741"/>
      <c r="O82" s="741"/>
      <c r="P82" s="742"/>
      <c r="Q82" s="896"/>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897"/>
      <c r="BA82" s="897"/>
      <c r="BB82" s="897"/>
      <c r="BC82" s="897"/>
      <c r="BD82" s="898"/>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740"/>
      <c r="C83" s="741"/>
      <c r="D83" s="741"/>
      <c r="E83" s="741"/>
      <c r="F83" s="741"/>
      <c r="G83" s="741"/>
      <c r="H83" s="741"/>
      <c r="I83" s="741"/>
      <c r="J83" s="741"/>
      <c r="K83" s="741"/>
      <c r="L83" s="741"/>
      <c r="M83" s="741"/>
      <c r="N83" s="741"/>
      <c r="O83" s="741"/>
      <c r="P83" s="742"/>
      <c r="Q83" s="896"/>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897"/>
      <c r="BA83" s="897"/>
      <c r="BB83" s="897"/>
      <c r="BC83" s="897"/>
      <c r="BD83" s="898"/>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740"/>
      <c r="C84" s="741"/>
      <c r="D84" s="741"/>
      <c r="E84" s="741"/>
      <c r="F84" s="741"/>
      <c r="G84" s="741"/>
      <c r="H84" s="741"/>
      <c r="I84" s="741"/>
      <c r="J84" s="741"/>
      <c r="K84" s="741"/>
      <c r="L84" s="741"/>
      <c r="M84" s="741"/>
      <c r="N84" s="741"/>
      <c r="O84" s="741"/>
      <c r="P84" s="742"/>
      <c r="Q84" s="896"/>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897"/>
      <c r="BA84" s="897"/>
      <c r="BB84" s="897"/>
      <c r="BC84" s="897"/>
      <c r="BD84" s="898"/>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740"/>
      <c r="C85" s="741"/>
      <c r="D85" s="741"/>
      <c r="E85" s="741"/>
      <c r="F85" s="741"/>
      <c r="G85" s="741"/>
      <c r="H85" s="741"/>
      <c r="I85" s="741"/>
      <c r="J85" s="741"/>
      <c r="K85" s="741"/>
      <c r="L85" s="741"/>
      <c r="M85" s="741"/>
      <c r="N85" s="741"/>
      <c r="O85" s="741"/>
      <c r="P85" s="742"/>
      <c r="Q85" s="896"/>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897"/>
      <c r="BA85" s="897"/>
      <c r="BB85" s="897"/>
      <c r="BC85" s="897"/>
      <c r="BD85" s="898"/>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740"/>
      <c r="C86" s="741"/>
      <c r="D86" s="741"/>
      <c r="E86" s="741"/>
      <c r="F86" s="741"/>
      <c r="G86" s="741"/>
      <c r="H86" s="741"/>
      <c r="I86" s="741"/>
      <c r="J86" s="741"/>
      <c r="K86" s="741"/>
      <c r="L86" s="741"/>
      <c r="M86" s="741"/>
      <c r="N86" s="741"/>
      <c r="O86" s="741"/>
      <c r="P86" s="742"/>
      <c r="Q86" s="896"/>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897"/>
      <c r="BA86" s="897"/>
      <c r="BB86" s="897"/>
      <c r="BC86" s="897"/>
      <c r="BD86" s="898"/>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368</v>
      </c>
      <c r="B88" s="813" t="s">
        <v>392</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23928</v>
      </c>
      <c r="AG88" s="865"/>
      <c r="AH88" s="865"/>
      <c r="AI88" s="865"/>
      <c r="AJ88" s="865"/>
      <c r="AK88" s="862"/>
      <c r="AL88" s="862"/>
      <c r="AM88" s="862"/>
      <c r="AN88" s="862"/>
      <c r="AO88" s="862"/>
      <c r="AP88" s="865">
        <v>37296</v>
      </c>
      <c r="AQ88" s="865"/>
      <c r="AR88" s="865"/>
      <c r="AS88" s="865"/>
      <c r="AT88" s="865"/>
      <c r="AU88" s="865">
        <v>2989</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3" t="s">
        <v>393</v>
      </c>
      <c r="BS102" s="814"/>
      <c r="BT102" s="814"/>
      <c r="BU102" s="814"/>
      <c r="BV102" s="814"/>
      <c r="BW102" s="814"/>
      <c r="BX102" s="814"/>
      <c r="BY102" s="814"/>
      <c r="BZ102" s="814"/>
      <c r="CA102" s="814"/>
      <c r="CB102" s="814"/>
      <c r="CC102" s="814"/>
      <c r="CD102" s="814"/>
      <c r="CE102" s="814"/>
      <c r="CF102" s="814"/>
      <c r="CG102" s="815"/>
      <c r="CH102" s="909"/>
      <c r="CI102" s="910"/>
      <c r="CJ102" s="910"/>
      <c r="CK102" s="910"/>
      <c r="CL102" s="911"/>
      <c r="CM102" s="909"/>
      <c r="CN102" s="910"/>
      <c r="CO102" s="910"/>
      <c r="CP102" s="910"/>
      <c r="CQ102" s="911"/>
      <c r="CR102" s="912">
        <v>898</v>
      </c>
      <c r="CS102" s="873"/>
      <c r="CT102" s="873"/>
      <c r="CU102" s="873"/>
      <c r="CV102" s="913"/>
      <c r="CW102" s="912">
        <v>21</v>
      </c>
      <c r="CX102" s="873"/>
      <c r="CY102" s="873"/>
      <c r="CZ102" s="873"/>
      <c r="DA102" s="913"/>
      <c r="DB102" s="912"/>
      <c r="DC102" s="873"/>
      <c r="DD102" s="873"/>
      <c r="DE102" s="873"/>
      <c r="DF102" s="913"/>
      <c r="DG102" s="912"/>
      <c r="DH102" s="873"/>
      <c r="DI102" s="873"/>
      <c r="DJ102" s="873"/>
      <c r="DK102" s="913"/>
      <c r="DL102" s="912">
        <v>21</v>
      </c>
      <c r="DM102" s="873"/>
      <c r="DN102" s="873"/>
      <c r="DO102" s="873"/>
      <c r="DP102" s="913"/>
      <c r="DQ102" s="912">
        <v>21</v>
      </c>
      <c r="DR102" s="873"/>
      <c r="DS102" s="873"/>
      <c r="DT102" s="873"/>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4205192</v>
      </c>
      <c r="AB110" s="922"/>
      <c r="AC110" s="922"/>
      <c r="AD110" s="922"/>
      <c r="AE110" s="923"/>
      <c r="AF110" s="924">
        <v>4068942</v>
      </c>
      <c r="AG110" s="922"/>
      <c r="AH110" s="922"/>
      <c r="AI110" s="922"/>
      <c r="AJ110" s="923"/>
      <c r="AK110" s="924">
        <v>3998598</v>
      </c>
      <c r="AL110" s="922"/>
      <c r="AM110" s="922"/>
      <c r="AN110" s="922"/>
      <c r="AO110" s="923"/>
      <c r="AP110" s="925">
        <v>38.4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36701021</v>
      </c>
      <c r="BR110" s="957"/>
      <c r="BS110" s="957"/>
      <c r="BT110" s="957"/>
      <c r="BU110" s="957"/>
      <c r="BV110" s="957">
        <v>35876953</v>
      </c>
      <c r="BW110" s="957"/>
      <c r="BX110" s="957"/>
      <c r="BY110" s="957"/>
      <c r="BZ110" s="957"/>
      <c r="CA110" s="957">
        <v>36120503</v>
      </c>
      <c r="CB110" s="957"/>
      <c r="CC110" s="957"/>
      <c r="CD110" s="957"/>
      <c r="CE110" s="957"/>
      <c r="CF110" s="971">
        <v>346.6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110626</v>
      </c>
      <c r="BR111" s="950"/>
      <c r="BS111" s="950"/>
      <c r="BT111" s="950"/>
      <c r="BU111" s="950"/>
      <c r="BV111" s="950">
        <v>98180</v>
      </c>
      <c r="BW111" s="950"/>
      <c r="BX111" s="950"/>
      <c r="BY111" s="950"/>
      <c r="BZ111" s="950"/>
      <c r="CA111" s="950">
        <v>86144</v>
      </c>
      <c r="CB111" s="950"/>
      <c r="CC111" s="950"/>
      <c r="CD111" s="950"/>
      <c r="CE111" s="950"/>
      <c r="CF111" s="944">
        <v>0.8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12474059</v>
      </c>
      <c r="BR112" s="950"/>
      <c r="BS112" s="950"/>
      <c r="BT112" s="950"/>
      <c r="BU112" s="950"/>
      <c r="BV112" s="950">
        <v>12411802</v>
      </c>
      <c r="BW112" s="950"/>
      <c r="BX112" s="950"/>
      <c r="BY112" s="950"/>
      <c r="BZ112" s="950"/>
      <c r="CA112" s="950">
        <v>11991659</v>
      </c>
      <c r="CB112" s="950"/>
      <c r="CC112" s="950"/>
      <c r="CD112" s="950"/>
      <c r="CE112" s="950"/>
      <c r="CF112" s="944">
        <v>115.1</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624079</v>
      </c>
      <c r="AB113" s="964"/>
      <c r="AC113" s="964"/>
      <c r="AD113" s="964"/>
      <c r="AE113" s="965"/>
      <c r="AF113" s="966">
        <v>614838</v>
      </c>
      <c r="AG113" s="964"/>
      <c r="AH113" s="964"/>
      <c r="AI113" s="964"/>
      <c r="AJ113" s="965"/>
      <c r="AK113" s="966">
        <v>623868</v>
      </c>
      <c r="AL113" s="964"/>
      <c r="AM113" s="964"/>
      <c r="AN113" s="964"/>
      <c r="AO113" s="965"/>
      <c r="AP113" s="967">
        <v>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1601835</v>
      </c>
      <c r="BR113" s="950"/>
      <c r="BS113" s="950"/>
      <c r="BT113" s="950"/>
      <c r="BU113" s="950"/>
      <c r="BV113" s="950">
        <v>2321476</v>
      </c>
      <c r="BW113" s="950"/>
      <c r="BX113" s="950"/>
      <c r="BY113" s="950"/>
      <c r="BZ113" s="950"/>
      <c r="CA113" s="950">
        <v>2989311</v>
      </c>
      <c r="CB113" s="950"/>
      <c r="CC113" s="950"/>
      <c r="CD113" s="950"/>
      <c r="CE113" s="950"/>
      <c r="CF113" s="944">
        <v>28.7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120142</v>
      </c>
      <c r="AB114" s="989"/>
      <c r="AC114" s="989"/>
      <c r="AD114" s="989"/>
      <c r="AE114" s="990"/>
      <c r="AF114" s="991">
        <v>255445</v>
      </c>
      <c r="AG114" s="989"/>
      <c r="AH114" s="989"/>
      <c r="AI114" s="989"/>
      <c r="AJ114" s="990"/>
      <c r="AK114" s="991">
        <v>281672</v>
      </c>
      <c r="AL114" s="989"/>
      <c r="AM114" s="989"/>
      <c r="AN114" s="989"/>
      <c r="AO114" s="990"/>
      <c r="AP114" s="992">
        <v>2.7</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3204949</v>
      </c>
      <c r="BR114" s="950"/>
      <c r="BS114" s="950"/>
      <c r="BT114" s="950"/>
      <c r="BU114" s="950"/>
      <c r="BV114" s="950">
        <v>2877759</v>
      </c>
      <c r="BW114" s="950"/>
      <c r="BX114" s="950"/>
      <c r="BY114" s="950"/>
      <c r="BZ114" s="950"/>
      <c r="CA114" s="950">
        <v>2854197</v>
      </c>
      <c r="CB114" s="950"/>
      <c r="CC114" s="950"/>
      <c r="CD114" s="950"/>
      <c r="CE114" s="950"/>
      <c r="CF114" s="944">
        <v>27.4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34227</v>
      </c>
      <c r="AB115" s="964"/>
      <c r="AC115" s="964"/>
      <c r="AD115" s="964"/>
      <c r="AE115" s="965"/>
      <c r="AF115" s="966">
        <v>33872</v>
      </c>
      <c r="AG115" s="964"/>
      <c r="AH115" s="964"/>
      <c r="AI115" s="964"/>
      <c r="AJ115" s="965"/>
      <c r="AK115" s="966">
        <v>33488</v>
      </c>
      <c r="AL115" s="964"/>
      <c r="AM115" s="964"/>
      <c r="AN115" s="964"/>
      <c r="AO115" s="965"/>
      <c r="AP115" s="967">
        <v>0.3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64453</v>
      </c>
      <c r="BR115" s="950"/>
      <c r="BS115" s="950"/>
      <c r="BT115" s="950"/>
      <c r="BU115" s="950"/>
      <c r="BV115" s="950">
        <v>42726</v>
      </c>
      <c r="BW115" s="950"/>
      <c r="BX115" s="950"/>
      <c r="BY115" s="950"/>
      <c r="BZ115" s="950"/>
      <c r="CA115" s="950">
        <v>24242</v>
      </c>
      <c r="CB115" s="950"/>
      <c r="CC115" s="950"/>
      <c r="CD115" s="950"/>
      <c r="CE115" s="950"/>
      <c r="CF115" s="944">
        <v>0.2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552</v>
      </c>
      <c r="AB116" s="989"/>
      <c r="AC116" s="989"/>
      <c r="AD116" s="989"/>
      <c r="AE116" s="990"/>
      <c r="AF116" s="991">
        <v>523</v>
      </c>
      <c r="AG116" s="989"/>
      <c r="AH116" s="989"/>
      <c r="AI116" s="989"/>
      <c r="AJ116" s="990"/>
      <c r="AK116" s="991">
        <v>147</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4984192</v>
      </c>
      <c r="AB117" s="1007"/>
      <c r="AC117" s="1007"/>
      <c r="AD117" s="1007"/>
      <c r="AE117" s="1008"/>
      <c r="AF117" s="1009">
        <v>4973620</v>
      </c>
      <c r="AG117" s="1007"/>
      <c r="AH117" s="1007"/>
      <c r="AI117" s="1007"/>
      <c r="AJ117" s="1008"/>
      <c r="AK117" s="1009">
        <v>4937773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54156943</v>
      </c>
      <c r="BR119" s="1028"/>
      <c r="BS119" s="1028"/>
      <c r="BT119" s="1028"/>
      <c r="BU119" s="1028"/>
      <c r="BV119" s="1028">
        <v>53628896</v>
      </c>
      <c r="BW119" s="1028"/>
      <c r="BX119" s="1028"/>
      <c r="BY119" s="1028"/>
      <c r="BZ119" s="1028"/>
      <c r="CA119" s="1028">
        <v>54066056</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110626</v>
      </c>
      <c r="DH119" s="1014"/>
      <c r="DI119" s="1014"/>
      <c r="DJ119" s="1014"/>
      <c r="DK119" s="1015"/>
      <c r="DL119" s="1013">
        <v>98180</v>
      </c>
      <c r="DM119" s="1014"/>
      <c r="DN119" s="1014"/>
      <c r="DO119" s="1014"/>
      <c r="DP119" s="1015"/>
      <c r="DQ119" s="1013">
        <v>86144</v>
      </c>
      <c r="DR119" s="1014"/>
      <c r="DS119" s="1014"/>
      <c r="DT119" s="1014"/>
      <c r="DU119" s="1015"/>
      <c r="DV119" s="1016">
        <v>0.8</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4682670</v>
      </c>
      <c r="BR120" s="957"/>
      <c r="BS120" s="957"/>
      <c r="BT120" s="957"/>
      <c r="BU120" s="957"/>
      <c r="BV120" s="957">
        <v>4883691</v>
      </c>
      <c r="BW120" s="957"/>
      <c r="BX120" s="957"/>
      <c r="BY120" s="957"/>
      <c r="BZ120" s="957"/>
      <c r="CA120" s="957">
        <v>5243818</v>
      </c>
      <c r="CB120" s="957"/>
      <c r="CC120" s="957"/>
      <c r="CD120" s="957"/>
      <c r="CE120" s="957"/>
      <c r="CF120" s="971">
        <v>50.3</v>
      </c>
      <c r="CG120" s="972"/>
      <c r="CH120" s="972"/>
      <c r="CI120" s="972"/>
      <c r="CJ120" s="972"/>
      <c r="CK120" s="1037" t="s">
        <v>436</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12426862</v>
      </c>
      <c r="DH120" s="957"/>
      <c r="DI120" s="957"/>
      <c r="DJ120" s="957"/>
      <c r="DK120" s="957"/>
      <c r="DL120" s="957">
        <v>12368138</v>
      </c>
      <c r="DM120" s="957"/>
      <c r="DN120" s="957"/>
      <c r="DO120" s="957"/>
      <c r="DP120" s="957"/>
      <c r="DQ120" s="957">
        <v>11957148</v>
      </c>
      <c r="DR120" s="957"/>
      <c r="DS120" s="957"/>
      <c r="DT120" s="957"/>
      <c r="DU120" s="957"/>
      <c r="DV120" s="958">
        <v>114.7</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7740234</v>
      </c>
      <c r="BR121" s="950"/>
      <c r="BS121" s="950"/>
      <c r="BT121" s="950"/>
      <c r="BU121" s="950"/>
      <c r="BV121" s="950">
        <v>7181386</v>
      </c>
      <c r="BW121" s="950"/>
      <c r="BX121" s="950"/>
      <c r="BY121" s="950"/>
      <c r="BZ121" s="950"/>
      <c r="CA121" s="950">
        <v>6727982</v>
      </c>
      <c r="CB121" s="950"/>
      <c r="CC121" s="950"/>
      <c r="CD121" s="950"/>
      <c r="CE121" s="950"/>
      <c r="CF121" s="944">
        <v>64.599999999999994</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22683</v>
      </c>
      <c r="DH121" s="950"/>
      <c r="DI121" s="950"/>
      <c r="DJ121" s="950"/>
      <c r="DK121" s="950"/>
      <c r="DL121" s="950">
        <v>23393</v>
      </c>
      <c r="DM121" s="950"/>
      <c r="DN121" s="950"/>
      <c r="DO121" s="950"/>
      <c r="DP121" s="950"/>
      <c r="DQ121" s="950">
        <v>23331</v>
      </c>
      <c r="DR121" s="950"/>
      <c r="DS121" s="950"/>
      <c r="DT121" s="950"/>
      <c r="DU121" s="950"/>
      <c r="DV121" s="951">
        <v>0.2</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29127816</v>
      </c>
      <c r="BR122" s="1028"/>
      <c r="BS122" s="1028"/>
      <c r="BT122" s="1028"/>
      <c r="BU122" s="1028"/>
      <c r="BV122" s="1028">
        <v>28808347</v>
      </c>
      <c r="BW122" s="1028"/>
      <c r="BX122" s="1028"/>
      <c r="BY122" s="1028"/>
      <c r="BZ122" s="1028"/>
      <c r="CA122" s="1028">
        <v>28906148</v>
      </c>
      <c r="CB122" s="1028"/>
      <c r="CC122" s="1028"/>
      <c r="CD122" s="1028"/>
      <c r="CE122" s="1028"/>
      <c r="CF122" s="1048">
        <v>277.39999999999998</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v>24514</v>
      </c>
      <c r="DH122" s="950"/>
      <c r="DI122" s="950"/>
      <c r="DJ122" s="950"/>
      <c r="DK122" s="950"/>
      <c r="DL122" s="950">
        <v>20271</v>
      </c>
      <c r="DM122" s="950"/>
      <c r="DN122" s="950"/>
      <c r="DO122" s="950"/>
      <c r="DP122" s="950"/>
      <c r="DQ122" s="950">
        <v>11180</v>
      </c>
      <c r="DR122" s="950"/>
      <c r="DS122" s="950"/>
      <c r="DT122" s="950"/>
      <c r="DU122" s="950"/>
      <c r="DV122" s="951">
        <v>0.1</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41550720</v>
      </c>
      <c r="BR123" s="1096"/>
      <c r="BS123" s="1096"/>
      <c r="BT123" s="1096"/>
      <c r="BU123" s="1096"/>
      <c r="BV123" s="1096">
        <v>40873424</v>
      </c>
      <c r="BW123" s="1096"/>
      <c r="BX123" s="1096"/>
      <c r="BY123" s="1096"/>
      <c r="BZ123" s="1096"/>
      <c r="CA123" s="1096">
        <v>40877948</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121.1</v>
      </c>
      <c r="BR124" s="1058"/>
      <c r="BS124" s="1058"/>
      <c r="BT124" s="1058"/>
      <c r="BU124" s="1058"/>
      <c r="BV124" s="1058">
        <v>119.8</v>
      </c>
      <c r="BW124" s="1058"/>
      <c r="BX124" s="1058"/>
      <c r="BY124" s="1058"/>
      <c r="BZ124" s="1058"/>
      <c r="CA124" s="1058">
        <v>126.5</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33959</v>
      </c>
      <c r="AB126" s="989"/>
      <c r="AC126" s="989"/>
      <c r="AD126" s="989"/>
      <c r="AE126" s="990"/>
      <c r="AF126" s="991">
        <v>33643</v>
      </c>
      <c r="AG126" s="989"/>
      <c r="AH126" s="989"/>
      <c r="AI126" s="989"/>
      <c r="AJ126" s="990"/>
      <c r="AK126" s="991">
        <v>33328</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268</v>
      </c>
      <c r="AB127" s="989"/>
      <c r="AC127" s="989"/>
      <c r="AD127" s="989"/>
      <c r="AE127" s="990"/>
      <c r="AF127" s="991">
        <v>229</v>
      </c>
      <c r="AG127" s="989"/>
      <c r="AH127" s="989"/>
      <c r="AI127" s="989"/>
      <c r="AJ127" s="990"/>
      <c r="AK127" s="991">
        <v>160</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530631</v>
      </c>
      <c r="AB128" s="1078"/>
      <c r="AC128" s="1078"/>
      <c r="AD128" s="1078"/>
      <c r="AE128" s="1079"/>
      <c r="AF128" s="1080">
        <v>529251</v>
      </c>
      <c r="AG128" s="1078"/>
      <c r="AH128" s="1078"/>
      <c r="AI128" s="1078"/>
      <c r="AJ128" s="1079"/>
      <c r="AK128" s="1080">
        <v>521522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12.92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64453</v>
      </c>
      <c r="DH128" s="1070"/>
      <c r="DI128" s="1070"/>
      <c r="DJ128" s="1070"/>
      <c r="DK128" s="1070"/>
      <c r="DL128" s="1070">
        <v>42726</v>
      </c>
      <c r="DM128" s="1070"/>
      <c r="DN128" s="1070"/>
      <c r="DO128" s="1070"/>
      <c r="DP128" s="1070"/>
      <c r="DQ128" s="1070">
        <v>24242</v>
      </c>
      <c r="DR128" s="1070"/>
      <c r="DS128" s="1070"/>
      <c r="DT128" s="1070"/>
      <c r="DU128" s="1070"/>
      <c r="DV128" s="1071">
        <v>0.2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13519966</v>
      </c>
      <c r="AB129" s="989"/>
      <c r="AC129" s="989"/>
      <c r="AD129" s="989"/>
      <c r="AE129" s="990"/>
      <c r="AF129" s="991">
        <v>13636516</v>
      </c>
      <c r="AG129" s="989"/>
      <c r="AH129" s="989"/>
      <c r="AI129" s="989"/>
      <c r="AJ129" s="990"/>
      <c r="AK129" s="991">
        <v>13279625</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17.920000000000002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3115389</v>
      </c>
      <c r="AB130" s="989"/>
      <c r="AC130" s="989"/>
      <c r="AD130" s="989"/>
      <c r="AE130" s="990"/>
      <c r="AF130" s="991">
        <v>2994576</v>
      </c>
      <c r="AG130" s="989"/>
      <c r="AH130" s="989"/>
      <c r="AI130" s="989"/>
      <c r="AJ130" s="990"/>
      <c r="AK130" s="991">
        <v>2857582</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13.8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10404577</v>
      </c>
      <c r="AB131" s="1014"/>
      <c r="AC131" s="1014"/>
      <c r="AD131" s="1014"/>
      <c r="AE131" s="1015"/>
      <c r="AF131" s="1013">
        <v>10641940</v>
      </c>
      <c r="AG131" s="1014"/>
      <c r="AH131" s="1014"/>
      <c r="AI131" s="1014"/>
      <c r="AJ131" s="1015"/>
      <c r="AK131" s="1013">
        <v>10422043</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126.5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12.861378220000001</v>
      </c>
      <c r="AB132" s="1130"/>
      <c r="AC132" s="1130"/>
      <c r="AD132" s="1130"/>
      <c r="AE132" s="1131"/>
      <c r="AF132" s="1132">
        <v>13.6233901</v>
      </c>
      <c r="AG132" s="1130"/>
      <c r="AH132" s="1130"/>
      <c r="AI132" s="1130"/>
      <c r="AJ132" s="1131"/>
      <c r="AK132" s="1132">
        <v>14.95550345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12.6</v>
      </c>
      <c r="AB133" s="1113"/>
      <c r="AC133" s="1113"/>
      <c r="AD133" s="1113"/>
      <c r="AE133" s="1114"/>
      <c r="AF133" s="1112">
        <v>13.1</v>
      </c>
      <c r="AG133" s="1113"/>
      <c r="AH133" s="1113"/>
      <c r="AI133" s="1113"/>
      <c r="AJ133" s="1114"/>
      <c r="AK133" s="1112">
        <v>13.8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V78:DZ78"/>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AU73:AY73"/>
    <mergeCell ref="AZ73:BD73"/>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7:DZ77"/>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R74:CV74"/>
    <mergeCell ref="CW74:DA74"/>
    <mergeCell ref="DB74:DF74"/>
    <mergeCell ref="DV74:DZ74"/>
    <mergeCell ref="B70:P70"/>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B69:P69"/>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5:P75"/>
    <mergeCell ref="B76:P76"/>
    <mergeCell ref="B78:P78"/>
    <mergeCell ref="B77:P77"/>
    <mergeCell ref="B79:P79"/>
    <mergeCell ref="B80:P8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3785195</v>
      </c>
      <c r="L9" s="266">
        <v>83420</v>
      </c>
      <c r="M9" s="267">
        <v>88814</v>
      </c>
      <c r="N9" s="268">
        <v>-6.1</v>
      </c>
    </row>
    <row r="10" spans="1:16" x14ac:dyDescent="0.15">
      <c r="A10" s="250"/>
      <c r="B10" s="246"/>
      <c r="C10" s="246"/>
      <c r="D10" s="246"/>
      <c r="E10" s="246"/>
      <c r="F10" s="246"/>
      <c r="G10" s="1152" t="s">
        <v>474</v>
      </c>
      <c r="H10" s="1153"/>
      <c r="I10" s="1153"/>
      <c r="J10" s="1154"/>
      <c r="K10" s="269">
        <v>162679</v>
      </c>
      <c r="L10" s="270">
        <v>3585</v>
      </c>
      <c r="M10" s="271">
        <v>7348</v>
      </c>
      <c r="N10" s="272">
        <v>-51.2</v>
      </c>
    </row>
    <row r="11" spans="1:16" ht="13.5" customHeight="1" x14ac:dyDescent="0.15">
      <c r="A11" s="250"/>
      <c r="B11" s="246"/>
      <c r="C11" s="246"/>
      <c r="D11" s="246"/>
      <c r="E11" s="246"/>
      <c r="F11" s="246"/>
      <c r="G11" s="1152" t="s">
        <v>475</v>
      </c>
      <c r="H11" s="1153"/>
      <c r="I11" s="1153"/>
      <c r="J11" s="1154"/>
      <c r="K11" s="269">
        <v>490096</v>
      </c>
      <c r="L11" s="270">
        <v>10801</v>
      </c>
      <c r="M11" s="271">
        <v>9064</v>
      </c>
      <c r="N11" s="272">
        <v>19.2</v>
      </c>
    </row>
    <row r="12" spans="1:16" ht="13.5" customHeight="1" x14ac:dyDescent="0.15">
      <c r="A12" s="250"/>
      <c r="B12" s="246"/>
      <c r="C12" s="246"/>
      <c r="D12" s="246"/>
      <c r="E12" s="246"/>
      <c r="F12" s="246"/>
      <c r="G12" s="1152" t="s">
        <v>476</v>
      </c>
      <c r="H12" s="1153"/>
      <c r="I12" s="1153"/>
      <c r="J12" s="1154"/>
      <c r="K12" s="269" t="s">
        <v>477</v>
      </c>
      <c r="L12" s="270" t="s">
        <v>477</v>
      </c>
      <c r="M12" s="271">
        <v>917</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11</v>
      </c>
      <c r="N13" s="272" t="s">
        <v>477</v>
      </c>
    </row>
    <row r="14" spans="1:16" ht="13.5" customHeight="1" x14ac:dyDescent="0.15">
      <c r="A14" s="250"/>
      <c r="B14" s="246"/>
      <c r="C14" s="246"/>
      <c r="D14" s="246"/>
      <c r="E14" s="246"/>
      <c r="F14" s="246"/>
      <c r="G14" s="1152" t="s">
        <v>479</v>
      </c>
      <c r="H14" s="1153"/>
      <c r="I14" s="1153"/>
      <c r="J14" s="1154"/>
      <c r="K14" s="269">
        <v>338328</v>
      </c>
      <c r="L14" s="270">
        <v>7456</v>
      </c>
      <c r="M14" s="271">
        <v>3976</v>
      </c>
      <c r="N14" s="272">
        <v>87.5</v>
      </c>
    </row>
    <row r="15" spans="1:16" ht="13.5" customHeight="1" x14ac:dyDescent="0.15">
      <c r="A15" s="250"/>
      <c r="B15" s="246"/>
      <c r="C15" s="246"/>
      <c r="D15" s="246"/>
      <c r="E15" s="246"/>
      <c r="F15" s="246"/>
      <c r="G15" s="1152" t="s">
        <v>480</v>
      </c>
      <c r="H15" s="1153"/>
      <c r="I15" s="1153"/>
      <c r="J15" s="1154"/>
      <c r="K15" s="269">
        <v>49825</v>
      </c>
      <c r="L15" s="270">
        <v>1098</v>
      </c>
      <c r="M15" s="271">
        <v>2094</v>
      </c>
      <c r="N15" s="272">
        <v>-47.6</v>
      </c>
    </row>
    <row r="16" spans="1:16" x14ac:dyDescent="0.15">
      <c r="A16" s="250"/>
      <c r="B16" s="246"/>
      <c r="C16" s="246"/>
      <c r="D16" s="246"/>
      <c r="E16" s="246"/>
      <c r="F16" s="246"/>
      <c r="G16" s="1155" t="s">
        <v>481</v>
      </c>
      <c r="H16" s="1156"/>
      <c r="I16" s="1156"/>
      <c r="J16" s="1157"/>
      <c r="K16" s="270">
        <v>-367549</v>
      </c>
      <c r="L16" s="270">
        <v>-8100</v>
      </c>
      <c r="M16" s="271">
        <v>-9674</v>
      </c>
      <c r="N16" s="272">
        <v>-16.3</v>
      </c>
    </row>
    <row r="17" spans="1:16" x14ac:dyDescent="0.15">
      <c r="A17" s="250"/>
      <c r="B17" s="246"/>
      <c r="C17" s="246"/>
      <c r="D17" s="246"/>
      <c r="E17" s="246"/>
      <c r="F17" s="246"/>
      <c r="G17" s="1155" t="s">
        <v>170</v>
      </c>
      <c r="H17" s="1156"/>
      <c r="I17" s="1156"/>
      <c r="J17" s="1157"/>
      <c r="K17" s="270">
        <v>4458574</v>
      </c>
      <c r="L17" s="270">
        <v>98261</v>
      </c>
      <c r="M17" s="271">
        <v>102550</v>
      </c>
      <c r="N17" s="272">
        <v>-4.2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8.11</v>
      </c>
      <c r="L21" s="283">
        <v>9.9600000000000009</v>
      </c>
      <c r="M21" s="284">
        <v>-1.85</v>
      </c>
      <c r="N21" s="251"/>
      <c r="O21" s="285"/>
      <c r="P21" s="281"/>
    </row>
    <row r="22" spans="1:16" s="286" customFormat="1" x14ac:dyDescent="0.15">
      <c r="A22" s="281"/>
      <c r="B22" s="251"/>
      <c r="C22" s="251"/>
      <c r="D22" s="251"/>
      <c r="E22" s="251"/>
      <c r="F22" s="251"/>
      <c r="G22" s="1147" t="s">
        <v>487</v>
      </c>
      <c r="H22" s="1148"/>
      <c r="I22" s="1148"/>
      <c r="J22" s="1149"/>
      <c r="K22" s="287">
        <v>99.1</v>
      </c>
      <c r="L22" s="288">
        <v>97.8</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3998598</v>
      </c>
      <c r="L32" s="296">
        <v>88123</v>
      </c>
      <c r="M32" s="297">
        <v>68120</v>
      </c>
      <c r="N32" s="298">
        <v>29.4</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13</v>
      </c>
      <c r="N34" s="298" t="s">
        <v>477</v>
      </c>
    </row>
    <row r="35" spans="1:16" ht="27" customHeight="1" x14ac:dyDescent="0.15">
      <c r="A35" s="250"/>
      <c r="B35" s="246"/>
      <c r="C35" s="246"/>
      <c r="D35" s="246"/>
      <c r="E35" s="246"/>
      <c r="F35" s="246"/>
      <c r="G35" s="1163" t="s">
        <v>494</v>
      </c>
      <c r="H35" s="1164"/>
      <c r="I35" s="1164"/>
      <c r="J35" s="1165"/>
      <c r="K35" s="296">
        <v>623868</v>
      </c>
      <c r="L35" s="296">
        <v>13749</v>
      </c>
      <c r="M35" s="297">
        <v>17609</v>
      </c>
      <c r="N35" s="298">
        <v>-21.9</v>
      </c>
    </row>
    <row r="36" spans="1:16" ht="27" customHeight="1" x14ac:dyDescent="0.15">
      <c r="A36" s="250"/>
      <c r="B36" s="246"/>
      <c r="C36" s="246"/>
      <c r="D36" s="246"/>
      <c r="E36" s="246"/>
      <c r="F36" s="246"/>
      <c r="G36" s="1163" t="s">
        <v>495</v>
      </c>
      <c r="H36" s="1164"/>
      <c r="I36" s="1164"/>
      <c r="J36" s="1165"/>
      <c r="K36" s="296">
        <v>281672</v>
      </c>
      <c r="L36" s="296">
        <v>6208</v>
      </c>
      <c r="M36" s="297">
        <v>2944</v>
      </c>
      <c r="N36" s="298">
        <v>110.9</v>
      </c>
    </row>
    <row r="37" spans="1:16" ht="13.5" customHeight="1" x14ac:dyDescent="0.15">
      <c r="A37" s="250"/>
      <c r="B37" s="246"/>
      <c r="C37" s="246"/>
      <c r="D37" s="246"/>
      <c r="E37" s="246"/>
      <c r="F37" s="246"/>
      <c r="G37" s="1163" t="s">
        <v>496</v>
      </c>
      <c r="H37" s="1164"/>
      <c r="I37" s="1164"/>
      <c r="J37" s="1165"/>
      <c r="K37" s="296">
        <v>33488</v>
      </c>
      <c r="L37" s="296">
        <v>738</v>
      </c>
      <c r="M37" s="297">
        <v>1200</v>
      </c>
      <c r="N37" s="298">
        <v>-38.5</v>
      </c>
    </row>
    <row r="38" spans="1:16" ht="27" customHeight="1" x14ac:dyDescent="0.15">
      <c r="A38" s="250"/>
      <c r="B38" s="246"/>
      <c r="C38" s="246"/>
      <c r="D38" s="246"/>
      <c r="E38" s="246"/>
      <c r="F38" s="246"/>
      <c r="G38" s="1166" t="s">
        <v>497</v>
      </c>
      <c r="H38" s="1167"/>
      <c r="I38" s="1167"/>
      <c r="J38" s="1168"/>
      <c r="K38" s="299">
        <v>147</v>
      </c>
      <c r="L38" s="299">
        <v>3</v>
      </c>
      <c r="M38" s="300">
        <v>5</v>
      </c>
      <c r="N38" s="301">
        <v>-40</v>
      </c>
      <c r="O38" s="295"/>
    </row>
    <row r="39" spans="1:16" x14ac:dyDescent="0.15">
      <c r="A39" s="250"/>
      <c r="B39" s="246"/>
      <c r="C39" s="246"/>
      <c r="D39" s="246"/>
      <c r="E39" s="246"/>
      <c r="F39" s="246"/>
      <c r="G39" s="1166" t="s">
        <v>498</v>
      </c>
      <c r="H39" s="1167"/>
      <c r="I39" s="1167"/>
      <c r="J39" s="1168"/>
      <c r="K39" s="302">
        <v>-521522</v>
      </c>
      <c r="L39" s="302">
        <v>-11494</v>
      </c>
      <c r="M39" s="303">
        <v>-3946</v>
      </c>
      <c r="N39" s="304">
        <v>191.3</v>
      </c>
      <c r="O39" s="295"/>
    </row>
    <row r="40" spans="1:16" ht="27" customHeight="1" x14ac:dyDescent="0.15">
      <c r="A40" s="250"/>
      <c r="B40" s="246"/>
      <c r="C40" s="246"/>
      <c r="D40" s="246"/>
      <c r="E40" s="246"/>
      <c r="F40" s="246"/>
      <c r="G40" s="1163" t="s">
        <v>499</v>
      </c>
      <c r="H40" s="1164"/>
      <c r="I40" s="1164"/>
      <c r="J40" s="1165"/>
      <c r="K40" s="302">
        <v>-2857582</v>
      </c>
      <c r="L40" s="302">
        <v>-62977</v>
      </c>
      <c r="M40" s="303">
        <v>-59158</v>
      </c>
      <c r="N40" s="304">
        <v>6.5</v>
      </c>
      <c r="O40" s="295"/>
    </row>
    <row r="41" spans="1:16" x14ac:dyDescent="0.15">
      <c r="A41" s="250"/>
      <c r="B41" s="246"/>
      <c r="C41" s="246"/>
      <c r="D41" s="246"/>
      <c r="E41" s="246"/>
      <c r="F41" s="246"/>
      <c r="G41" s="1169" t="s">
        <v>281</v>
      </c>
      <c r="H41" s="1170"/>
      <c r="I41" s="1170"/>
      <c r="J41" s="1171"/>
      <c r="K41" s="296">
        <v>1558669</v>
      </c>
      <c r="L41" s="302">
        <v>34351</v>
      </c>
      <c r="M41" s="303">
        <v>26787</v>
      </c>
      <c r="N41" s="304">
        <v>28.2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1957376</v>
      </c>
      <c r="J51" s="322">
        <v>41219</v>
      </c>
      <c r="K51" s="323">
        <v>-15.5</v>
      </c>
      <c r="L51" s="324">
        <v>75709</v>
      </c>
      <c r="M51" s="325">
        <v>12.7</v>
      </c>
      <c r="N51" s="326">
        <v>-28.2</v>
      </c>
    </row>
    <row r="52" spans="1:14" x14ac:dyDescent="0.15">
      <c r="A52" s="250"/>
      <c r="B52" s="246"/>
      <c r="C52" s="246"/>
      <c r="D52" s="246"/>
      <c r="E52" s="246"/>
      <c r="F52" s="246"/>
      <c r="G52" s="327"/>
      <c r="H52" s="328" t="s">
        <v>510</v>
      </c>
      <c r="I52" s="329">
        <v>1386840</v>
      </c>
      <c r="J52" s="330">
        <v>29205</v>
      </c>
      <c r="K52" s="331">
        <v>-16.5</v>
      </c>
      <c r="L52" s="332">
        <v>35212</v>
      </c>
      <c r="M52" s="333">
        <v>0</v>
      </c>
      <c r="N52" s="334">
        <v>-16.5</v>
      </c>
    </row>
    <row r="53" spans="1:14" x14ac:dyDescent="0.15">
      <c r="A53" s="250"/>
      <c r="B53" s="246"/>
      <c r="C53" s="246"/>
      <c r="D53" s="246"/>
      <c r="E53" s="246"/>
      <c r="F53" s="246"/>
      <c r="G53" s="312" t="s">
        <v>511</v>
      </c>
      <c r="H53" s="313"/>
      <c r="I53" s="321">
        <v>3693718</v>
      </c>
      <c r="J53" s="322">
        <v>78525</v>
      </c>
      <c r="K53" s="323">
        <v>90.5</v>
      </c>
      <c r="L53" s="324">
        <v>90961</v>
      </c>
      <c r="M53" s="325">
        <v>20.100000000000001</v>
      </c>
      <c r="N53" s="326">
        <v>70.400000000000006</v>
      </c>
    </row>
    <row r="54" spans="1:14" x14ac:dyDescent="0.15">
      <c r="A54" s="250"/>
      <c r="B54" s="246"/>
      <c r="C54" s="246"/>
      <c r="D54" s="246"/>
      <c r="E54" s="246"/>
      <c r="F54" s="246"/>
      <c r="G54" s="327"/>
      <c r="H54" s="328" t="s">
        <v>510</v>
      </c>
      <c r="I54" s="329">
        <v>1871281</v>
      </c>
      <c r="J54" s="330">
        <v>39781</v>
      </c>
      <c r="K54" s="331">
        <v>36.200000000000003</v>
      </c>
      <c r="L54" s="332">
        <v>37720</v>
      </c>
      <c r="M54" s="333">
        <v>7.1</v>
      </c>
      <c r="N54" s="334">
        <v>29.1</v>
      </c>
    </row>
    <row r="55" spans="1:14" x14ac:dyDescent="0.15">
      <c r="A55" s="250"/>
      <c r="B55" s="246"/>
      <c r="C55" s="246"/>
      <c r="D55" s="246"/>
      <c r="E55" s="246"/>
      <c r="F55" s="246"/>
      <c r="G55" s="312" t="s">
        <v>512</v>
      </c>
      <c r="H55" s="313"/>
      <c r="I55" s="321">
        <v>2694101</v>
      </c>
      <c r="J55" s="322">
        <v>57908</v>
      </c>
      <c r="K55" s="323">
        <v>-26.3</v>
      </c>
      <c r="L55" s="324">
        <v>106614</v>
      </c>
      <c r="M55" s="325">
        <v>17.2</v>
      </c>
      <c r="N55" s="326">
        <v>-43.5</v>
      </c>
    </row>
    <row r="56" spans="1:14" x14ac:dyDescent="0.15">
      <c r="A56" s="250"/>
      <c r="B56" s="246"/>
      <c r="C56" s="246"/>
      <c r="D56" s="246"/>
      <c r="E56" s="246"/>
      <c r="F56" s="246"/>
      <c r="G56" s="327"/>
      <c r="H56" s="328" t="s">
        <v>510</v>
      </c>
      <c r="I56" s="329">
        <v>1334922</v>
      </c>
      <c r="J56" s="330">
        <v>28693</v>
      </c>
      <c r="K56" s="331">
        <v>-27.9</v>
      </c>
      <c r="L56" s="332">
        <v>45545</v>
      </c>
      <c r="M56" s="333">
        <v>20.7</v>
      </c>
      <c r="N56" s="334">
        <v>-48.6</v>
      </c>
    </row>
    <row r="57" spans="1:14" x14ac:dyDescent="0.15">
      <c r="A57" s="250"/>
      <c r="B57" s="246"/>
      <c r="C57" s="246"/>
      <c r="D57" s="246"/>
      <c r="E57" s="246"/>
      <c r="F57" s="246"/>
      <c r="G57" s="312" t="s">
        <v>513</v>
      </c>
      <c r="H57" s="313"/>
      <c r="I57" s="321">
        <v>3013610</v>
      </c>
      <c r="J57" s="322">
        <v>65642</v>
      </c>
      <c r="K57" s="323">
        <v>13.4</v>
      </c>
      <c r="L57" s="324">
        <v>85459</v>
      </c>
      <c r="M57" s="325">
        <v>-19.8</v>
      </c>
      <c r="N57" s="326">
        <v>33.200000000000003</v>
      </c>
    </row>
    <row r="58" spans="1:14" x14ac:dyDescent="0.15">
      <c r="A58" s="250"/>
      <c r="B58" s="246"/>
      <c r="C58" s="246"/>
      <c r="D58" s="246"/>
      <c r="E58" s="246"/>
      <c r="F58" s="246"/>
      <c r="G58" s="327"/>
      <c r="H58" s="328" t="s">
        <v>510</v>
      </c>
      <c r="I58" s="329">
        <v>2103855</v>
      </c>
      <c r="J58" s="330">
        <v>45826</v>
      </c>
      <c r="K58" s="331">
        <v>59.7</v>
      </c>
      <c r="L58" s="332">
        <v>44378</v>
      </c>
      <c r="M58" s="333">
        <v>-2.6</v>
      </c>
      <c r="N58" s="334">
        <v>62.3</v>
      </c>
    </row>
    <row r="59" spans="1:14" x14ac:dyDescent="0.15">
      <c r="A59" s="250"/>
      <c r="B59" s="246"/>
      <c r="C59" s="246"/>
      <c r="D59" s="246"/>
      <c r="E59" s="246"/>
      <c r="F59" s="246"/>
      <c r="G59" s="312" t="s">
        <v>514</v>
      </c>
      <c r="H59" s="313"/>
      <c r="I59" s="321">
        <v>5034665</v>
      </c>
      <c r="J59" s="322">
        <v>110957</v>
      </c>
      <c r="K59" s="323">
        <v>69</v>
      </c>
      <c r="L59" s="324">
        <v>83280</v>
      </c>
      <c r="M59" s="325">
        <v>-2.5</v>
      </c>
      <c r="N59" s="326">
        <v>71.5</v>
      </c>
    </row>
    <row r="60" spans="1:14" x14ac:dyDescent="0.15">
      <c r="A60" s="250"/>
      <c r="B60" s="246"/>
      <c r="C60" s="246"/>
      <c r="D60" s="246"/>
      <c r="E60" s="246"/>
      <c r="F60" s="246"/>
      <c r="G60" s="327"/>
      <c r="H60" s="328" t="s">
        <v>510</v>
      </c>
      <c r="I60" s="335">
        <v>3951525</v>
      </c>
      <c r="J60" s="330">
        <v>87086</v>
      </c>
      <c r="K60" s="331">
        <v>90</v>
      </c>
      <c r="L60" s="332">
        <v>43123</v>
      </c>
      <c r="M60" s="333">
        <v>-2.8</v>
      </c>
      <c r="N60" s="334">
        <v>92.8</v>
      </c>
    </row>
    <row r="61" spans="1:14" x14ac:dyDescent="0.15">
      <c r="A61" s="250"/>
      <c r="B61" s="246"/>
      <c r="C61" s="246"/>
      <c r="D61" s="246"/>
      <c r="E61" s="246"/>
      <c r="F61" s="246"/>
      <c r="G61" s="312" t="s">
        <v>515</v>
      </c>
      <c r="H61" s="336"/>
      <c r="I61" s="337">
        <v>3278694</v>
      </c>
      <c r="J61" s="338">
        <v>70850</v>
      </c>
      <c r="K61" s="339">
        <v>26.2</v>
      </c>
      <c r="L61" s="340">
        <v>88405</v>
      </c>
      <c r="M61" s="341">
        <v>5.5</v>
      </c>
      <c r="N61" s="326">
        <v>20.7</v>
      </c>
    </row>
    <row r="62" spans="1:14" x14ac:dyDescent="0.15">
      <c r="A62" s="250"/>
      <c r="B62" s="246"/>
      <c r="C62" s="246"/>
      <c r="D62" s="246"/>
      <c r="E62" s="246"/>
      <c r="F62" s="246"/>
      <c r="G62" s="327"/>
      <c r="H62" s="328" t="s">
        <v>510</v>
      </c>
      <c r="I62" s="329">
        <v>2129685</v>
      </c>
      <c r="J62" s="330">
        <v>46118</v>
      </c>
      <c r="K62" s="331">
        <v>28.3</v>
      </c>
      <c r="L62" s="332">
        <v>41196</v>
      </c>
      <c r="M62" s="333">
        <v>4.5</v>
      </c>
      <c r="N62" s="334">
        <v>23.8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20.89</v>
      </c>
      <c r="G47" s="12">
        <v>24.1</v>
      </c>
      <c r="H47" s="12">
        <v>27.64</v>
      </c>
      <c r="I47" s="12">
        <v>27.58</v>
      </c>
      <c r="J47" s="13">
        <v>27.99</v>
      </c>
    </row>
    <row r="48" spans="2:10" ht="57.75" customHeight="1" x14ac:dyDescent="0.15">
      <c r="B48" s="14"/>
      <c r="C48" s="1174" t="s">
        <v>4</v>
      </c>
      <c r="D48" s="1174"/>
      <c r="E48" s="1175"/>
      <c r="F48" s="15">
        <v>5.86</v>
      </c>
      <c r="G48" s="16">
        <v>6.16</v>
      </c>
      <c r="H48" s="16">
        <v>4.55</v>
      </c>
      <c r="I48" s="16">
        <v>3.16</v>
      </c>
      <c r="J48" s="17">
        <v>3.19</v>
      </c>
    </row>
    <row r="49" spans="2:10" ht="57.75" customHeight="1" thickBot="1" x14ac:dyDescent="0.2">
      <c r="B49" s="18"/>
      <c r="C49" s="1176" t="s">
        <v>5</v>
      </c>
      <c r="D49" s="1176"/>
      <c r="E49" s="1177"/>
      <c r="F49" s="19">
        <v>2.58</v>
      </c>
      <c r="G49" s="20">
        <v>3.28</v>
      </c>
      <c r="H49" s="20">
        <v>1.87</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2018-10-30T08:48:42Z</cp:lastPrinted>
  <dcterms:created xsi:type="dcterms:W3CDTF">2018-01-24T05:35:29Z</dcterms:created>
  <dcterms:modified xsi:type="dcterms:W3CDTF">2018-10-30T08:48:45Z</dcterms:modified>
  <cp:category/>
</cp:coreProperties>
</file>